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1 Но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calcMode="manual"/>
</workbook>
</file>

<file path=xl/calcChain.xml><?xml version="1.0" encoding="utf-8"?>
<calcChain xmlns="http://schemas.openxmlformats.org/spreadsheetml/2006/main">
  <c r="F13" i="1" l="1"/>
  <c r="F14" i="1"/>
  <c r="F16" i="1"/>
  <c r="F25" i="1"/>
  <c r="F15" i="1" s="1"/>
  <c r="F12" i="1" s="1"/>
  <c r="F26" i="1"/>
  <c r="F17" i="1"/>
  <c r="E7" i="1" l="1"/>
  <c r="F7" i="1"/>
  <c r="C7" i="1"/>
  <c r="D7" i="1"/>
  <c r="T443" i="28"/>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<sst xmlns="http://schemas.openxmlformats.org/spreadsheetml/2006/main" count="1028" uniqueCount="173">
  <si>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</si>
  <si>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</si>
  <si>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</si>
  <si>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</si>
  <si>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</si>
  <si>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</si>
  <si>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</si>
  <si>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</si>
  <si>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</si>
  <si>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</si>
  <si>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</si>
  <si>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</si>
  <si>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</si>
  <si>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</si>
  <si>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</si>
  <si>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</si>
  <si>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</si>
  <si>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</si>
  <si>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</si>
  <si>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</si>
  <si>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</si>
  <si>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</si>
  <si>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</si>
  <si>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</si>
  <si>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</si>
  <si>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</si>
  <si>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</si>
  <si>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</si>
  <si>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</si>
  <si>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</si>
  <si>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</si>
  <si>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</si>
  <si>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</si>
  <si>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</si>
  <si>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</si>
  <si>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</si>
  <si>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</si>
  <si>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</si>
  <si>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</si>
  <si>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</si>
  <si>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</si>
  <si>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</si>
  <si>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</si>
  <si>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</si>
  <si>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</si>
  <si>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</si>
  <si>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</si>
  <si>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</si>
  <si>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</si>
  <si>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</si>
  <si>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</si>
  <si>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</si>
  <si>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</si>
  <si>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</si>
  <si>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</si>
  <si>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</si>
  <si>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</si>
  <si>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</si>
  <si>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</si>
  <si>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</si>
  <si>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</si>
  <si>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</si>
  <si>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</si>
  <si>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</si>
  <si>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</si>
  <si>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</si>
  <si>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</si>
  <si>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</si>
  <si>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</si>
  <si>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</si>
  <si>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</si>
  <si>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</si>
  <si>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</si>
  <si>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</si>
  <si>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</si>
  <si>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</si>
  <si>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</si>
  <si>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</si>
  <si>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</si>
  <si>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</si>
  <si>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</si>
  <si>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</si>
  <si>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</si>
  <si>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</si>
  <si>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</si>
  <si>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</si>
  <si>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</si>
  <si>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</si>
  <si>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</si>
  <si>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</si>
  <si>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</si>
  <si>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</si>
  <si>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</si>
  <si>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</si>
  <si>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</si>
  <si>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</si>
  <si>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</si>
  <si>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</si>
  <si>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</si>
  <si>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</si>
  <si>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</si>
  <si>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</si>
  <si>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</si>
  <si>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</si>
  <si>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</si>
  <si>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</si>
  <si>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</si>
  <si>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</si>
  <si>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</si>
  <si>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</si>
  <si>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</si>
  <si>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</si>
  <si>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</si>
  <si>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</si>
  <si>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</si>
  <si>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</si>
  <si>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</si>
  <si>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</si>
  <si>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</si>
  <si>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</si>
  <si>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</si>
  <si>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</si>
  <si>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</si>
  <si>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</si>
  <si>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</si>
  <si>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</si>
  <si>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</si>
  <si>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</si>
  <si>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</si>
  <si>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</si>
  <si>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</si>
  <si>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</si>
  <si>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</si>
  <si>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</si>
  <si>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</si>
  <si>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</si>
  <si>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</si>
  <si>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</si>
  <si>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</si>
  <si>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</si>
  <si>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</si>
  <si>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2020 г.</t>
  </si>
  <si>
    <t>ноябрь 2020 года</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</si>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</sst>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171" fontId="22" fillId="0"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0" borderId="13" xfId="4" applyFont="1" applyFill="1" applyBorder="1" applyAlignment="1" applyProtection="1">
      <alignment horizontal="left" indent="1"/>
      <protection hidden="1"/>
    </xf>
    <xf numFmtId="0" fontId="22" fillId="0"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90" name="Object 266" hidden="1">
              <a:extLst>
                <a:ext uri="{63B3BB69-23CF-44E3-9099-C40C66FF867C}">
                  <a14:compatExt spid="_x0000_s1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92" name="Object 268" hidden="1">
              <a:extLst>
                <a:ext uri="{63B3BB69-23CF-44E3-9099-C40C66FF867C}">
                  <a14:compatExt spid="_x0000_s1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93" name="Object 269" hidden="1">
              <a:extLst>
                <a:ext uri="{63B3BB69-23CF-44E3-9099-C40C66FF867C}">
                  <a14:compatExt spid="_x0000_s1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94" name="Object 270" hidden="1">
              <a:extLst>
                <a:ext uri="{63B3BB69-23CF-44E3-9099-C40C66FF867C}">
                  <a14:compatExt spid="_x0000_s12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95" name="Object 271" hidden="1">
              <a:extLst>
                <a:ext uri="{63B3BB69-23CF-44E3-9099-C40C66FF867C}">
                  <a14:compatExt spid="_x0000_s1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97" name="Object 273" hidden="1">
              <a:extLst>
                <a:ext uri="{63B3BB69-23CF-44E3-9099-C40C66FF867C}">
                  <a14:compatExt spid="_x0000_s1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98" name="Object 274" hidden="1">
              <a:extLst>
                <a:ext uri="{63B3BB69-23CF-44E3-9099-C40C66FF867C}">
                  <a14:compatExt spid="_x0000_s1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99" name="Object 275" hidden="1">
              <a:extLst>
                <a:ext uri="{63B3BB69-23CF-44E3-9099-C40C66FF867C}">
                  <a14:compatExt spid="_x0000_s12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01" name="Object 277" hidden="1">
              <a:extLst>
                <a:ext uri="{63B3BB69-23CF-44E3-9099-C40C66FF867C}">
                  <a14:compatExt spid="_x0000_s13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02" name="Object 278" hidden="1">
              <a:extLst>
                <a:ext uri="{63B3BB69-23CF-44E3-9099-C40C66FF867C}">
                  <a14:compatExt spid="_x0000_s1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03" name="Object 279" hidden="1">
              <a:extLst>
                <a:ext uri="{63B3BB69-23CF-44E3-9099-C40C66FF867C}">
                  <a14:compatExt spid="_x0000_s13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1" t="s">
        <v>141</v>
      </c>
      <c r="B1" s="101"/>
      <c r="C1" s="101"/>
      <c r="D1" s="101"/>
      <c r="E1" s="101"/>
      <c r="F1" s="101"/>
    </row>
    <row r="2" spans="1:8" s="1" customFormat="1" ht="21.75" customHeight="1" x14ac:dyDescent="0.25">
      <c r="A2" s="102" t="s">
        <v>30</v>
      </c>
      <c r="B2" s="102"/>
      <c r="C2" s="102"/>
      <c r="D2" s="102"/>
      <c r="E2" s="102"/>
      <c r="F2" s="102"/>
      <c r="G2" s="1" t="s">
        <v>41</v>
      </c>
    </row>
    <row r="3" spans="1:8" ht="18" customHeight="1" x14ac:dyDescent="0.25">
      <c r="A3" s="103" t="s">
        <v>31</v>
      </c>
      <c r="B3" s="103"/>
      <c r="C3" s="103"/>
      <c r="D3" s="103"/>
      <c r="E3" s="103"/>
      <c r="F3" s="103"/>
    </row>
    <row r="4" spans="1:8" ht="34.5" customHeight="1" x14ac:dyDescent="0.25">
      <c r="A4" s="108" t="s">
        <v>45</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44</v>
      </c>
      <c r="B7" s="110"/>
      <c r="C7" s="4">
        <f>$F$12+'СЕТ СН'!F5+СВЦЭМ!$D$10+'СЕТ СН'!F8-'СЕТ СН'!F$15</f>
        <v>3430.39836311</v>
      </c>
      <c r="D7" s="4">
        <f>$F$12+'СЕТ СН'!G5+СВЦЭМ!$D$10+'СЕТ СН'!G8-'СЕТ СН'!G$15</f>
        <v>4332.1983631100002</v>
      </c>
      <c r="E7" s="4">
        <f>$F$12+'СЕТ СН'!H5+СВЦЭМ!$D$10+'СЕТ СН'!H8-'СЕТ СН'!H$15</f>
        <v>4569.3183631100001</v>
      </c>
      <c r="F7" s="4">
        <f>$F$12+'СЕТ СН'!I5+СВЦЭМ!$D$10+'СЕТ СН'!I8-'СЕТ СН'!I$15</f>
        <v>4956.4883631100001</v>
      </c>
      <c r="G7" s="5"/>
    </row>
    <row r="8" spans="1:8" x14ac:dyDescent="0.25">
      <c r="F8" s="8"/>
    </row>
    <row r="9" spans="1:8" ht="45.75" customHeight="1" x14ac:dyDescent="0.25">
      <c r="A9" s="116" t="s">
        <v>46</v>
      </c>
      <c r="B9" s="116"/>
      <c r="C9" s="116"/>
      <c r="D9" s="116"/>
      <c r="E9" s="116"/>
      <c r="F9" s="116"/>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104" t="s">
        <v>47</v>
      </c>
      <c r="C12" s="104"/>
      <c r="D12" s="104"/>
      <c r="E12" s="13" t="s">
        <v>22</v>
      </c>
      <c r="F12" s="11">
        <f>ROUND(F13+F14*F15,8)+F34</f>
        <v>1823.2870476000001</v>
      </c>
      <c r="H12" s="2" t="s">
        <v>41</v>
      </c>
    </row>
    <row r="13" spans="1:8" ht="31.5" x14ac:dyDescent="0.25">
      <c r="A13" s="12">
        <v>2</v>
      </c>
      <c r="B13" s="104" t="s">
        <v>48</v>
      </c>
      <c r="C13" s="104"/>
      <c r="D13" s="104"/>
      <c r="E13" s="13" t="s">
        <v>22</v>
      </c>
      <c r="F13" s="11">
        <f>СВЦЭМ!$D$11</f>
        <v>831.50679564999996</v>
      </c>
    </row>
    <row r="14" spans="1:8" ht="36" customHeight="1" x14ac:dyDescent="0.25">
      <c r="A14" s="12">
        <v>3</v>
      </c>
      <c r="B14" s="104" t="s">
        <v>49</v>
      </c>
      <c r="C14" s="104"/>
      <c r="D14" s="104"/>
      <c r="E14" s="13" t="s">
        <v>23</v>
      </c>
      <c r="F14" s="11">
        <f>СВЦЭМ!$D$12</f>
        <v>697704.00648824009</v>
      </c>
    </row>
    <row r="15" spans="1:8" ht="30.75" customHeight="1" x14ac:dyDescent="0.25">
      <c r="A15" s="12">
        <v>4</v>
      </c>
      <c r="B15" s="104" t="s">
        <v>50</v>
      </c>
      <c r="C15" s="104" t="s">
        <v>24</v>
      </c>
      <c r="D15" s="104" t="s">
        <v>24</v>
      </c>
      <c r="E15" s="14" t="s">
        <v>51</v>
      </c>
      <c r="F15" s="15">
        <f>ROUND(IF(F25-(F26+F33)&lt;=0,0,MAX(0,(F16-(F17+F24))/(F25-(F26+F33)))),11)</f>
        <v>1.4214914100000001E-3</v>
      </c>
    </row>
    <row r="16" spans="1:8" ht="36" customHeight="1" x14ac:dyDescent="0.25">
      <c r="A16" s="12">
        <v>5</v>
      </c>
      <c r="B16" s="104" t="s">
        <v>52</v>
      </c>
      <c r="C16" s="104" t="s">
        <v>25</v>
      </c>
      <c r="D16" s="104" t="s">
        <v>6</v>
      </c>
      <c r="E16" s="13" t="s">
        <v>6</v>
      </c>
      <c r="F16" s="16">
        <f>СВЦЭМ!$D$21</f>
        <v>1.2330000000000001</v>
      </c>
    </row>
    <row r="17" spans="1:6" ht="33" customHeight="1" x14ac:dyDescent="0.25">
      <c r="A17" s="12">
        <v>6</v>
      </c>
      <c r="B17" s="104" t="s">
        <v>53</v>
      </c>
      <c r="C17" s="104" t="s">
        <v>25</v>
      </c>
      <c r="D17" s="104" t="s">
        <v>6</v>
      </c>
      <c r="E17" s="13" t="s">
        <v>6</v>
      </c>
      <c r="F17" s="16">
        <f>SUM(F19:F23)</f>
        <v>1.196</v>
      </c>
    </row>
    <row r="18" spans="1:6" ht="13.5" customHeight="1" x14ac:dyDescent="0.25">
      <c r="A18" s="12"/>
      <c r="B18" s="105" t="s">
        <v>54</v>
      </c>
      <c r="C18" s="106"/>
      <c r="D18" s="106"/>
      <c r="E18" s="106"/>
      <c r="F18" s="107"/>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98">
        <v>1.196</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1133.318</v>
      </c>
    </row>
    <row r="26" spans="1:6" ht="30.75" customHeight="1" x14ac:dyDescent="0.25">
      <c r="A26" s="12">
        <v>9</v>
      </c>
      <c r="B26" s="104" t="s">
        <v>62</v>
      </c>
      <c r="C26" s="104" t="s">
        <v>27</v>
      </c>
      <c r="D26" s="104" t="s">
        <v>28</v>
      </c>
      <c r="E26" s="13" t="s">
        <v>61</v>
      </c>
      <c r="F26" s="16">
        <f>SUM(F28:F32)</f>
        <v>1107.2890000000011</v>
      </c>
    </row>
    <row r="27" spans="1:6" x14ac:dyDescent="0.25">
      <c r="A27" s="12"/>
      <c r="B27" s="105" t="s">
        <v>54</v>
      </c>
      <c r="C27" s="106"/>
      <c r="D27" s="106"/>
      <c r="E27" s="106"/>
      <c r="F27" s="107"/>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v>1107.2890000000011</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17" t="s">
        <v>65</v>
      </c>
      <c r="B36" s="117"/>
      <c r="C36" s="117"/>
      <c r="D36" s="117"/>
      <c r="E36" s="117"/>
      <c r="F36" s="117"/>
    </row>
    <row r="37" spans="1:6" x14ac:dyDescent="0.25">
      <c r="A37" s="117"/>
      <c r="B37" s="117"/>
      <c r="C37" s="117"/>
      <c r="D37" s="117"/>
      <c r="E37" s="117"/>
      <c r="F37" s="117"/>
    </row>
    <row r="38" spans="1:6" x14ac:dyDescent="0.25">
      <c r="A38" s="117"/>
      <c r="B38" s="117"/>
      <c r="C38" s="117"/>
      <c r="D38" s="117"/>
      <c r="E38" s="117"/>
      <c r="F38" s="117"/>
    </row>
    <row r="39" spans="1:6" x14ac:dyDescent="0.25">
      <c r="A39" s="117"/>
      <c r="B39" s="117"/>
      <c r="C39" s="117"/>
      <c r="D39" s="117"/>
      <c r="E39" s="117"/>
      <c r="F39" s="117"/>
    </row>
    <row r="40" spans="1:6" x14ac:dyDescent="0.25">
      <c r="A40" s="117"/>
      <c r="B40" s="117"/>
      <c r="C40" s="117"/>
      <c r="D40" s="117"/>
      <c r="E40" s="117"/>
      <c r="F40" s="117"/>
    </row>
    <row r="41" spans="1:6" x14ac:dyDescent="0.25">
      <c r="A41" s="117"/>
      <c r="B41" s="117"/>
      <c r="C41" s="117"/>
      <c r="D41" s="117"/>
      <c r="E41" s="117"/>
      <c r="F41" s="117"/>
    </row>
  </sheetData>
  <sheetProtection algorithmName="SHA-512" hashValue="FT/E/5+PTYFybkQPYjipjs0spwhklPE3qFiK6dyAMEfRD13vxQ8yYuhC0rjol0XMzv1P/Cxdm9fa3YRZuFedVg==" saltValue="kw0Ywu0ZGkMYOTTipWEiYA==" spinCount="100000"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2020 г.</v>
      </c>
      <c r="B1" s="118"/>
      <c r="C1" s="118"/>
      <c r="D1" s="118"/>
      <c r="E1" s="118"/>
      <c r="F1" s="18"/>
    </row>
    <row r="2" spans="1:6" x14ac:dyDescent="0.25">
      <c r="A2" s="19"/>
      <c r="B2" s="19"/>
      <c r="C2" s="19"/>
      <c r="D2" s="19"/>
      <c r="E2" s="19"/>
      <c r="F2" s="19"/>
    </row>
    <row r="3" spans="1:6" x14ac:dyDescent="0.25">
      <c r="A3" s="102" t="s">
        <v>13</v>
      </c>
      <c r="B3" s="102"/>
      <c r="C3" s="102"/>
      <c r="D3" s="102"/>
      <c r="E3" s="102"/>
      <c r="F3" s="20"/>
    </row>
    <row r="4" spans="1:6" x14ac:dyDescent="0.25">
      <c r="A4" s="103" t="s">
        <v>14</v>
      </c>
      <c r="B4" s="103"/>
      <c r="C4" s="103"/>
      <c r="D4" s="103"/>
      <c r="E4" s="103"/>
      <c r="F4" s="21"/>
    </row>
    <row r="5" spans="1:6" x14ac:dyDescent="0.25">
      <c r="A5" s="19"/>
      <c r="B5" s="19"/>
      <c r="C5" s="19"/>
      <c r="D5" s="19"/>
      <c r="E5" s="19"/>
      <c r="F5" s="19"/>
    </row>
    <row r="6" spans="1:6" x14ac:dyDescent="0.25">
      <c r="A6" s="22" t="s">
        <v>66</v>
      </c>
      <c r="B6" s="23"/>
    </row>
    <row r="7" spans="1:6" x14ac:dyDescent="0.25">
      <c r="A7" s="121" t="s">
        <v>67</v>
      </c>
      <c r="B7" s="119" t="s">
        <v>29</v>
      </c>
      <c r="C7" s="119"/>
      <c r="D7" s="119"/>
      <c r="E7" s="119"/>
      <c r="F7" s="24"/>
    </row>
    <row r="8" spans="1:6" x14ac:dyDescent="0.25">
      <c r="A8" s="122"/>
      <c r="B8" s="25" t="s">
        <v>0</v>
      </c>
      <c r="C8" s="25" t="s">
        <v>32</v>
      </c>
      <c r="D8" s="25" t="s">
        <v>33</v>
      </c>
      <c r="E8" s="25" t="s">
        <v>3</v>
      </c>
    </row>
    <row r="9" spans="1:6" x14ac:dyDescent="0.25">
      <c r="A9" s="26" t="s">
        <v>34</v>
      </c>
      <c r="B9" s="4">
        <f>СВЦЭМ!$D$14+'СЕТ СН'!F5+СВЦЭМ!$D$10+'СЕТ СН'!F8-'СЕТ СН'!F$16</f>
        <v>2504.50252933</v>
      </c>
      <c r="C9" s="4">
        <f>СВЦЭМ!$D$14+'СЕТ СН'!G5+СВЦЭМ!$D$10+'СЕТ СН'!G8-'СЕТ СН'!G$16</f>
        <v>3406.3025293300002</v>
      </c>
      <c r="D9" s="4">
        <f>СВЦЭМ!$D$14+'СЕТ СН'!H5+СВЦЭМ!$D$10+'СЕТ СН'!H8-'СЕТ СН'!H$16</f>
        <v>3643.4225293300001</v>
      </c>
      <c r="E9" s="4">
        <f>СВЦЭМ!$D$14+'СЕТ СН'!I5+СВЦЭМ!$D$10+'СЕТ СН'!I8-'СЕТ СН'!I$16</f>
        <v>4030.5925293300002</v>
      </c>
    </row>
    <row r="10" spans="1:6" x14ac:dyDescent="0.25">
      <c r="A10" s="26" t="s">
        <v>35</v>
      </c>
      <c r="B10" s="4">
        <f>СВЦЭМ!$D$15+'СЕТ СН'!F5+СВЦЭМ!$D$10+'СЕТ СН'!F8-'СЕТ СН'!F$16</f>
        <v>3164.1723807799999</v>
      </c>
      <c r="C10" s="4">
        <f>СВЦЭМ!$D$15+'СЕТ СН'!G5+СВЦЭМ!$D$10+'СЕТ СН'!G8-'СЕТ СН'!G$16</f>
        <v>4065.9723807800001</v>
      </c>
      <c r="D10" s="4">
        <f>СВЦЭМ!$D$15+'СЕТ СН'!H5+СВЦЭМ!$D$10+'СЕТ СН'!H8-'СЕТ СН'!H$16</f>
        <v>4303.09238078</v>
      </c>
      <c r="E10" s="4">
        <f>СВЦЭМ!$D$15+'СЕТ СН'!I5+СВЦЭМ!$D$10+'СЕТ СН'!I8-'СЕТ СН'!I$16</f>
        <v>4690.2623807800001</v>
      </c>
    </row>
    <row r="11" spans="1:6" x14ac:dyDescent="0.25">
      <c r="A11" s="26" t="s">
        <v>36</v>
      </c>
      <c r="B11" s="4">
        <f>СВЦЭМ!$D$16+'СЕТ СН'!F5+СВЦЭМ!$D$10+'СЕТ СН'!F8-'СЕТ СН'!F$16</f>
        <v>4543.00434468</v>
      </c>
      <c r="C11" s="4">
        <f>СВЦЭМ!$D$16+'СЕТ СН'!G5+СВЦЭМ!$D$10+'СЕТ СН'!G8-'СЕТ СН'!G$16</f>
        <v>5444.8043446800002</v>
      </c>
      <c r="D11" s="4">
        <f>СВЦЭМ!$D$16+'СЕТ СН'!H5+СВЦЭМ!$D$10+'СЕТ СН'!H8-'СЕТ СН'!H$16</f>
        <v>5681.9243446800001</v>
      </c>
      <c r="E11" s="4">
        <f>СВЦЭМ!$D$16+'СЕТ СН'!I5+СВЦЭМ!$D$10+'СЕТ СН'!I8-'СЕТ СН'!I$16</f>
        <v>6069.0943446800002</v>
      </c>
    </row>
    <row r="12" spans="1:6" x14ac:dyDescent="0.25">
      <c r="A12" s="120"/>
      <c r="B12" s="120"/>
      <c r="C12" s="120"/>
      <c r="D12" s="120"/>
      <c r="E12" s="120"/>
    </row>
    <row r="13" spans="1:6" x14ac:dyDescent="0.25">
      <c r="A13" s="27" t="s">
        <v>68</v>
      </c>
      <c r="B13" s="23"/>
    </row>
    <row r="14" spans="1:6" x14ac:dyDescent="0.25">
      <c r="A14" s="121" t="s">
        <v>67</v>
      </c>
      <c r="B14" s="119" t="s">
        <v>29</v>
      </c>
      <c r="C14" s="119"/>
      <c r="D14" s="119"/>
      <c r="E14" s="119"/>
    </row>
    <row r="15" spans="1:6" x14ac:dyDescent="0.25">
      <c r="A15" s="122"/>
      <c r="B15" s="25" t="s">
        <v>0</v>
      </c>
      <c r="C15" s="25" t="s">
        <v>32</v>
      </c>
      <c r="D15" s="25" t="s">
        <v>33</v>
      </c>
      <c r="E15" s="25" t="s">
        <v>3</v>
      </c>
    </row>
    <row r="16" spans="1:6" x14ac:dyDescent="0.25">
      <c r="A16" s="26" t="s">
        <v>34</v>
      </c>
      <c r="B16" s="28">
        <f>СВЦЭМ!$D$14+'СЕТ СН'!F5+СВЦЭМ!$D$10+'СЕТ СН'!F8-'СЕТ СН'!F$16</f>
        <v>2504.50252933</v>
      </c>
      <c r="C16" s="28">
        <f>СВЦЭМ!$D$14+'СЕТ СН'!G5+СВЦЭМ!$D$10+'СЕТ СН'!G8-'СЕТ СН'!G$16</f>
        <v>3406.3025293300002</v>
      </c>
      <c r="D16" s="28">
        <f>СВЦЭМ!$D$14+'СЕТ СН'!H5+СВЦЭМ!$D$10+'СЕТ СН'!H8-'СЕТ СН'!H$16</f>
        <v>3643.4225293300001</v>
      </c>
      <c r="E16" s="28">
        <f>СВЦЭМ!$D$14+'СЕТ СН'!I5+СВЦЭМ!$D$10+'СЕТ СН'!I8-'СЕТ СН'!I$16</f>
        <v>4030.5925293300002</v>
      </c>
    </row>
    <row r="17" spans="1:5" x14ac:dyDescent="0.25">
      <c r="A17" s="26" t="s">
        <v>37</v>
      </c>
      <c r="B17" s="28">
        <f>СВЦЭМ!$D$17+'СЕТ СН'!F5+СВЦЭМ!$D$10+'СЕТ СН'!F8-'СЕТ СН'!F$16</f>
        <v>3616.3687771100003</v>
      </c>
      <c r="C17" s="28">
        <f>СВЦЭМ!$D$17+'СЕТ СН'!G5+СВЦЭМ!$D$10+'СЕТ СН'!G8-'СЕТ СН'!G$16</f>
        <v>4518.1687771100005</v>
      </c>
      <c r="D17" s="28">
        <f>СВЦЭМ!$D$17+'СЕТ СН'!H5+СВЦЭМ!$D$10+'СЕТ СН'!H8-'СЕТ СН'!H$16</f>
        <v>4755.2887771100004</v>
      </c>
      <c r="E17" s="28">
        <f>СВЦЭМ!$D$17+'СЕТ СН'!I5+СВЦЭМ!$D$10+'СЕТ СН'!I8-'СЕТ СН'!I$16</f>
        <v>5142.4587771100005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2020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4" t="s">
        <v>38</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15.75" x14ac:dyDescent="0.2">
      <c r="A4" s="124" t="s">
        <v>8</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СН'!$F$9+СВЦЭМ!$D$10+'СЕТ СН'!$F$5-'СЕТ СН'!$F$17</f>
        <v>2393.4091196700001</v>
      </c>
      <c r="C12" s="36">
        <f>SUMIFS(СВЦЭМ!$C$33:$C$776,СВЦЭМ!$A$33:$A$776,$A12,СВЦЭМ!$B$33:$B$776,C$11)+'СЕТ СН'!$F$9+СВЦЭМ!$D$10+'СЕТ СН'!$F$5-'СЕТ СН'!$F$17</f>
        <v>2465.9258490499997</v>
      </c>
      <c r="D12" s="36">
        <f>SUMIFS(СВЦЭМ!$C$33:$C$776,СВЦЭМ!$A$33:$A$776,$A12,СВЦЭМ!$B$33:$B$776,D$11)+'СЕТ СН'!$F$9+СВЦЭМ!$D$10+'СЕТ СН'!$F$5-'СЕТ СН'!$F$17</f>
        <v>2511.41232098</v>
      </c>
      <c r="E12" s="36">
        <f>SUMIFS(СВЦЭМ!$C$33:$C$776,СВЦЭМ!$A$33:$A$776,$A12,СВЦЭМ!$B$33:$B$776,E$11)+'СЕТ СН'!$F$9+СВЦЭМ!$D$10+'СЕТ СН'!$F$5-'СЕТ СН'!$F$17</f>
        <v>2518.8157757700001</v>
      </c>
      <c r="F12" s="36">
        <f>SUMIFS(СВЦЭМ!$C$33:$C$776,СВЦЭМ!$A$33:$A$776,$A12,СВЦЭМ!$B$33:$B$776,F$11)+'СЕТ СН'!$F$9+СВЦЭМ!$D$10+'СЕТ СН'!$F$5-'СЕТ СН'!$F$17</f>
        <v>2525.0215938599999</v>
      </c>
      <c r="G12" s="36">
        <f>SUMIFS(СВЦЭМ!$C$33:$C$776,СВЦЭМ!$A$33:$A$776,$A12,СВЦЭМ!$B$33:$B$776,G$11)+'СЕТ СН'!$F$9+СВЦЭМ!$D$10+'СЕТ СН'!$F$5-'СЕТ СН'!$F$17</f>
        <v>2508.4087737499999</v>
      </c>
      <c r="H12" s="36">
        <f>SUMIFS(СВЦЭМ!$C$33:$C$776,СВЦЭМ!$A$33:$A$776,$A12,СВЦЭМ!$B$33:$B$776,H$11)+'СЕТ СН'!$F$9+СВЦЭМ!$D$10+'СЕТ СН'!$F$5-'СЕТ СН'!$F$17</f>
        <v>2493.9846847899998</v>
      </c>
      <c r="I12" s="36">
        <f>SUMIFS(СВЦЭМ!$C$33:$C$776,СВЦЭМ!$A$33:$A$776,$A12,СВЦЭМ!$B$33:$B$776,I$11)+'СЕТ СН'!$F$9+СВЦЭМ!$D$10+'СЕТ СН'!$F$5-'СЕТ СН'!$F$17</f>
        <v>2462.6972156500001</v>
      </c>
      <c r="J12" s="36">
        <f>SUMIFS(СВЦЭМ!$C$33:$C$776,СВЦЭМ!$A$33:$A$776,$A12,СВЦЭМ!$B$33:$B$776,J$11)+'СЕТ СН'!$F$9+СВЦЭМ!$D$10+'СЕТ СН'!$F$5-'СЕТ СН'!$F$17</f>
        <v>2444.1685230399999</v>
      </c>
      <c r="K12" s="36">
        <f>SUMIFS(СВЦЭМ!$C$33:$C$776,СВЦЭМ!$A$33:$A$776,$A12,СВЦЭМ!$B$33:$B$776,K$11)+'СЕТ СН'!$F$9+СВЦЭМ!$D$10+'СЕТ СН'!$F$5-'СЕТ СН'!$F$17</f>
        <v>2410.5141267099998</v>
      </c>
      <c r="L12" s="36">
        <f>SUMIFS(СВЦЭМ!$C$33:$C$776,СВЦЭМ!$A$33:$A$776,$A12,СВЦЭМ!$B$33:$B$776,L$11)+'СЕТ СН'!$F$9+СВЦЭМ!$D$10+'СЕТ СН'!$F$5-'СЕТ СН'!$F$17</f>
        <v>2384.3326686400001</v>
      </c>
      <c r="M12" s="36">
        <f>SUMIFS(СВЦЭМ!$C$33:$C$776,СВЦЭМ!$A$33:$A$776,$A12,СВЦЭМ!$B$33:$B$776,M$11)+'СЕТ СН'!$F$9+СВЦЭМ!$D$10+'СЕТ СН'!$F$5-'СЕТ СН'!$F$17</f>
        <v>2350.5157635400001</v>
      </c>
      <c r="N12" s="36">
        <f>SUMIFS(СВЦЭМ!$C$33:$C$776,СВЦЭМ!$A$33:$A$776,$A12,СВЦЭМ!$B$33:$B$776,N$11)+'СЕТ СН'!$F$9+СВЦЭМ!$D$10+'СЕТ СН'!$F$5-'СЕТ СН'!$F$17</f>
        <v>2342.1015112</v>
      </c>
      <c r="O12" s="36">
        <f>SUMIFS(СВЦЭМ!$C$33:$C$776,СВЦЭМ!$A$33:$A$776,$A12,СВЦЭМ!$B$33:$B$776,O$11)+'СЕТ СН'!$F$9+СВЦЭМ!$D$10+'СЕТ СН'!$F$5-'СЕТ СН'!$F$17</f>
        <v>2344.86235562</v>
      </c>
      <c r="P12" s="36">
        <f>SUMIFS(СВЦЭМ!$C$33:$C$776,СВЦЭМ!$A$33:$A$776,$A12,СВЦЭМ!$B$33:$B$776,P$11)+'СЕТ СН'!$F$9+СВЦЭМ!$D$10+'СЕТ СН'!$F$5-'СЕТ СН'!$F$17</f>
        <v>2373.7031357599999</v>
      </c>
      <c r="Q12" s="36">
        <f>SUMIFS(СВЦЭМ!$C$33:$C$776,СВЦЭМ!$A$33:$A$776,$A12,СВЦЭМ!$B$33:$B$776,Q$11)+'СЕТ СН'!$F$9+СВЦЭМ!$D$10+'СЕТ СН'!$F$5-'СЕТ СН'!$F$17</f>
        <v>2372.2398012399999</v>
      </c>
      <c r="R12" s="36">
        <f>SUMIFS(СВЦЭМ!$C$33:$C$776,СВЦЭМ!$A$33:$A$776,$A12,СВЦЭМ!$B$33:$B$776,R$11)+'СЕТ СН'!$F$9+СВЦЭМ!$D$10+'СЕТ СН'!$F$5-'СЕТ СН'!$F$17</f>
        <v>2365.12189158</v>
      </c>
      <c r="S12" s="36">
        <f>SUMIFS(СВЦЭМ!$C$33:$C$776,СВЦЭМ!$A$33:$A$776,$A12,СВЦЭМ!$B$33:$B$776,S$11)+'СЕТ СН'!$F$9+СВЦЭМ!$D$10+'СЕТ СН'!$F$5-'СЕТ СН'!$F$17</f>
        <v>2353.17500118</v>
      </c>
      <c r="T12" s="36">
        <f>SUMIFS(СВЦЭМ!$C$33:$C$776,СВЦЭМ!$A$33:$A$776,$A12,СВЦЭМ!$B$33:$B$776,T$11)+'СЕТ СН'!$F$9+СВЦЭМ!$D$10+'СЕТ СН'!$F$5-'СЕТ СН'!$F$17</f>
        <v>2334.3257187099998</v>
      </c>
      <c r="U12" s="36">
        <f>SUMIFS(СВЦЭМ!$C$33:$C$776,СВЦЭМ!$A$33:$A$776,$A12,СВЦЭМ!$B$33:$B$776,U$11)+'СЕТ СН'!$F$9+СВЦЭМ!$D$10+'СЕТ СН'!$F$5-'СЕТ СН'!$F$17</f>
        <v>2317.6295918799997</v>
      </c>
      <c r="V12" s="36">
        <f>SUMIFS(СВЦЭМ!$C$33:$C$776,СВЦЭМ!$A$33:$A$776,$A12,СВЦЭМ!$B$33:$B$776,V$11)+'СЕТ СН'!$F$9+СВЦЭМ!$D$10+'СЕТ СН'!$F$5-'СЕТ СН'!$F$17</f>
        <v>2335.1470844599999</v>
      </c>
      <c r="W12" s="36">
        <f>SUMIFS(СВЦЭМ!$C$33:$C$776,СВЦЭМ!$A$33:$A$776,$A12,СВЦЭМ!$B$33:$B$776,W$11)+'СЕТ СН'!$F$9+СВЦЭМ!$D$10+'СЕТ СН'!$F$5-'СЕТ СН'!$F$17</f>
        <v>2340.9633787399998</v>
      </c>
      <c r="X12" s="36">
        <f>SUMIFS(СВЦЭМ!$C$33:$C$776,СВЦЭМ!$A$33:$A$776,$A12,СВЦЭМ!$B$33:$B$776,X$11)+'СЕТ СН'!$F$9+СВЦЭМ!$D$10+'СЕТ СН'!$F$5-'СЕТ СН'!$F$17</f>
        <v>2355.2515301899998</v>
      </c>
      <c r="Y12" s="36">
        <f>SUMIFS(СВЦЭМ!$C$33:$C$776,СВЦЭМ!$A$33:$A$776,$A12,СВЦЭМ!$B$33:$B$776,Y$11)+'СЕТ СН'!$F$9+СВЦЭМ!$D$10+'СЕТ СН'!$F$5-'СЕТ СН'!$F$17</f>
        <v>2374.7016521699998</v>
      </c>
      <c r="AA12" s="37"/>
    </row>
    <row r="13" spans="1:27" ht="15.75" x14ac:dyDescent="0.2">
      <c r="A13" s="35">
        <f>A12+1</f>
        <v>44137</v>
      </c>
      <c r="B13" s="36">
        <f>SUMIFS(СВЦЭМ!$C$33:$C$776,СВЦЭМ!$A$33:$A$776,$A13,СВЦЭМ!$B$33:$B$776,B$11)+'СЕТ СН'!$F$9+СВЦЭМ!$D$10+'СЕТ СН'!$F$5-'СЕТ СН'!$F$17</f>
        <v>2388.55067895</v>
      </c>
      <c r="C13" s="36">
        <f>SUMIFS(СВЦЭМ!$C$33:$C$776,СВЦЭМ!$A$33:$A$776,$A13,СВЦЭМ!$B$33:$B$776,C$11)+'СЕТ СН'!$F$9+СВЦЭМ!$D$10+'СЕТ СН'!$F$5-'СЕТ СН'!$F$17</f>
        <v>2481.67942954</v>
      </c>
      <c r="D13" s="36">
        <f>SUMIFS(СВЦЭМ!$C$33:$C$776,СВЦЭМ!$A$33:$A$776,$A13,СВЦЭМ!$B$33:$B$776,D$11)+'СЕТ СН'!$F$9+СВЦЭМ!$D$10+'СЕТ СН'!$F$5-'СЕТ СН'!$F$17</f>
        <v>2560.0345126000002</v>
      </c>
      <c r="E13" s="36">
        <f>SUMIFS(СВЦЭМ!$C$33:$C$776,СВЦЭМ!$A$33:$A$776,$A13,СВЦЭМ!$B$33:$B$776,E$11)+'СЕТ СН'!$F$9+СВЦЭМ!$D$10+'СЕТ СН'!$F$5-'СЕТ СН'!$F$17</f>
        <v>2594.8289537000001</v>
      </c>
      <c r="F13" s="36">
        <f>SUMIFS(СВЦЭМ!$C$33:$C$776,СВЦЭМ!$A$33:$A$776,$A13,СВЦЭМ!$B$33:$B$776,F$11)+'СЕТ СН'!$F$9+СВЦЭМ!$D$10+'СЕТ СН'!$F$5-'СЕТ СН'!$F$17</f>
        <v>2604.8242270999999</v>
      </c>
      <c r="G13" s="36">
        <f>SUMIFS(СВЦЭМ!$C$33:$C$776,СВЦЭМ!$A$33:$A$776,$A13,СВЦЭМ!$B$33:$B$776,G$11)+'СЕТ СН'!$F$9+СВЦЭМ!$D$10+'СЕТ СН'!$F$5-'СЕТ СН'!$F$17</f>
        <v>2594.94182421</v>
      </c>
      <c r="H13" s="36">
        <f>SUMIFS(СВЦЭМ!$C$33:$C$776,СВЦЭМ!$A$33:$A$776,$A13,СВЦЭМ!$B$33:$B$776,H$11)+'СЕТ СН'!$F$9+СВЦЭМ!$D$10+'СЕТ СН'!$F$5-'СЕТ СН'!$F$17</f>
        <v>2540.1302412999999</v>
      </c>
      <c r="I13" s="36">
        <f>SUMIFS(СВЦЭМ!$C$33:$C$776,СВЦЭМ!$A$33:$A$776,$A13,СВЦЭМ!$B$33:$B$776,I$11)+'СЕТ СН'!$F$9+СВЦЭМ!$D$10+'СЕТ СН'!$F$5-'СЕТ СН'!$F$17</f>
        <v>2464.81461339</v>
      </c>
      <c r="J13" s="36">
        <f>SUMIFS(СВЦЭМ!$C$33:$C$776,СВЦЭМ!$A$33:$A$776,$A13,СВЦЭМ!$B$33:$B$776,J$11)+'СЕТ СН'!$F$9+СВЦЭМ!$D$10+'СЕТ СН'!$F$5-'СЕТ СН'!$F$17</f>
        <v>2439.9787791499998</v>
      </c>
      <c r="K13" s="36">
        <f>SUMIFS(СВЦЭМ!$C$33:$C$776,СВЦЭМ!$A$33:$A$776,$A13,СВЦЭМ!$B$33:$B$776,K$11)+'СЕТ СН'!$F$9+СВЦЭМ!$D$10+'СЕТ СН'!$F$5-'СЕТ СН'!$F$17</f>
        <v>2445.9585735299997</v>
      </c>
      <c r="L13" s="36">
        <f>SUMIFS(СВЦЭМ!$C$33:$C$776,СВЦЭМ!$A$33:$A$776,$A13,СВЦЭМ!$B$33:$B$776,L$11)+'СЕТ СН'!$F$9+СВЦЭМ!$D$10+'СЕТ СН'!$F$5-'СЕТ СН'!$F$17</f>
        <v>2418.0070620900001</v>
      </c>
      <c r="M13" s="36">
        <f>SUMIFS(СВЦЭМ!$C$33:$C$776,СВЦЭМ!$A$33:$A$776,$A13,СВЦЭМ!$B$33:$B$776,M$11)+'СЕТ СН'!$F$9+СВЦЭМ!$D$10+'СЕТ СН'!$F$5-'СЕТ СН'!$F$17</f>
        <v>2375.9192378899997</v>
      </c>
      <c r="N13" s="36">
        <f>SUMIFS(СВЦЭМ!$C$33:$C$776,СВЦЭМ!$A$33:$A$776,$A13,СВЦЭМ!$B$33:$B$776,N$11)+'СЕТ СН'!$F$9+СВЦЭМ!$D$10+'СЕТ СН'!$F$5-'СЕТ СН'!$F$17</f>
        <v>2370.0900830800001</v>
      </c>
      <c r="O13" s="36">
        <f>SUMIFS(СВЦЭМ!$C$33:$C$776,СВЦЭМ!$A$33:$A$776,$A13,СВЦЭМ!$B$33:$B$776,O$11)+'СЕТ СН'!$F$9+СВЦЭМ!$D$10+'СЕТ СН'!$F$5-'СЕТ СН'!$F$17</f>
        <v>2367.6796507999998</v>
      </c>
      <c r="P13" s="36">
        <f>SUMIFS(СВЦЭМ!$C$33:$C$776,СВЦЭМ!$A$33:$A$776,$A13,СВЦЭМ!$B$33:$B$776,P$11)+'СЕТ СН'!$F$9+СВЦЭМ!$D$10+'СЕТ СН'!$F$5-'СЕТ СН'!$F$17</f>
        <v>2376.2813474099999</v>
      </c>
      <c r="Q13" s="36">
        <f>SUMIFS(СВЦЭМ!$C$33:$C$776,СВЦЭМ!$A$33:$A$776,$A13,СВЦЭМ!$B$33:$B$776,Q$11)+'СЕТ СН'!$F$9+СВЦЭМ!$D$10+'СЕТ СН'!$F$5-'СЕТ СН'!$F$17</f>
        <v>2375.3250972999999</v>
      </c>
      <c r="R13" s="36">
        <f>SUMIFS(СВЦЭМ!$C$33:$C$776,СВЦЭМ!$A$33:$A$776,$A13,СВЦЭМ!$B$33:$B$776,R$11)+'СЕТ СН'!$F$9+СВЦЭМ!$D$10+'СЕТ СН'!$F$5-'СЕТ СН'!$F$17</f>
        <v>2369.8221800800002</v>
      </c>
      <c r="S13" s="36">
        <f>SUMIFS(СВЦЭМ!$C$33:$C$776,СВЦЭМ!$A$33:$A$776,$A13,СВЦЭМ!$B$33:$B$776,S$11)+'СЕТ СН'!$F$9+СВЦЭМ!$D$10+'СЕТ СН'!$F$5-'СЕТ СН'!$F$17</f>
        <v>2352.69872132</v>
      </c>
      <c r="T13" s="36">
        <f>SUMIFS(СВЦЭМ!$C$33:$C$776,СВЦЭМ!$A$33:$A$776,$A13,СВЦЭМ!$B$33:$B$776,T$11)+'СЕТ СН'!$F$9+СВЦЭМ!$D$10+'СЕТ СН'!$F$5-'СЕТ СН'!$F$17</f>
        <v>2326.8743259299999</v>
      </c>
      <c r="U13" s="36">
        <f>SUMIFS(СВЦЭМ!$C$33:$C$776,СВЦЭМ!$A$33:$A$776,$A13,СВЦЭМ!$B$33:$B$776,U$11)+'СЕТ СН'!$F$9+СВЦЭМ!$D$10+'СЕТ СН'!$F$5-'СЕТ СН'!$F$17</f>
        <v>2328.02222721</v>
      </c>
      <c r="V13" s="36">
        <f>SUMIFS(СВЦЭМ!$C$33:$C$776,СВЦЭМ!$A$33:$A$776,$A13,СВЦЭМ!$B$33:$B$776,V$11)+'СЕТ СН'!$F$9+СВЦЭМ!$D$10+'СЕТ СН'!$F$5-'СЕТ СН'!$F$17</f>
        <v>2321.17493917</v>
      </c>
      <c r="W13" s="36">
        <f>SUMIFS(СВЦЭМ!$C$33:$C$776,СВЦЭМ!$A$33:$A$776,$A13,СВЦЭМ!$B$33:$B$776,W$11)+'СЕТ СН'!$F$9+СВЦЭМ!$D$10+'СЕТ СН'!$F$5-'СЕТ СН'!$F$17</f>
        <v>2335.2848181899999</v>
      </c>
      <c r="X13" s="36">
        <f>SUMIFS(СВЦЭМ!$C$33:$C$776,СВЦЭМ!$A$33:$A$776,$A13,СВЦЭМ!$B$33:$B$776,X$11)+'СЕТ СН'!$F$9+СВЦЭМ!$D$10+'СЕТ СН'!$F$5-'СЕТ СН'!$F$17</f>
        <v>2344.16286928</v>
      </c>
      <c r="Y13" s="36">
        <f>SUMIFS(СВЦЭМ!$C$33:$C$776,СВЦЭМ!$A$33:$A$776,$A13,СВЦЭМ!$B$33:$B$776,Y$11)+'СЕТ СН'!$F$9+СВЦЭМ!$D$10+'СЕТ СН'!$F$5-'СЕТ СН'!$F$17</f>
        <v>2372.9386119800001</v>
      </c>
    </row>
    <row r="14" spans="1:27" ht="15.75" x14ac:dyDescent="0.2">
      <c r="A14" s="35">
        <f t="shared" ref="A14:A42" si="0">A13+1</f>
        <v>44138</v>
      </c>
      <c r="B14" s="36">
        <f>SUMIFS(СВЦЭМ!$C$33:$C$776,СВЦЭМ!$A$33:$A$776,$A14,СВЦЭМ!$B$33:$B$776,B$11)+'СЕТ СН'!$F$9+СВЦЭМ!$D$10+'СЕТ СН'!$F$5-'СЕТ СН'!$F$17</f>
        <v>2442.0262548299997</v>
      </c>
      <c r="C14" s="36">
        <f>SUMIFS(СВЦЭМ!$C$33:$C$776,СВЦЭМ!$A$33:$A$776,$A14,СВЦЭМ!$B$33:$B$776,C$11)+'СЕТ СН'!$F$9+СВЦЭМ!$D$10+'СЕТ СН'!$F$5-'СЕТ СН'!$F$17</f>
        <v>2517.2521023499999</v>
      </c>
      <c r="D14" s="36">
        <f>SUMIFS(СВЦЭМ!$C$33:$C$776,СВЦЭМ!$A$33:$A$776,$A14,СВЦЭМ!$B$33:$B$776,D$11)+'СЕТ СН'!$F$9+СВЦЭМ!$D$10+'СЕТ СН'!$F$5-'СЕТ СН'!$F$17</f>
        <v>2566.6546653699997</v>
      </c>
      <c r="E14" s="36">
        <f>SUMIFS(СВЦЭМ!$C$33:$C$776,СВЦЭМ!$A$33:$A$776,$A14,СВЦЭМ!$B$33:$B$776,E$11)+'СЕТ СН'!$F$9+СВЦЭМ!$D$10+'СЕТ СН'!$F$5-'СЕТ СН'!$F$17</f>
        <v>2573.7509173600001</v>
      </c>
      <c r="F14" s="36">
        <f>SUMIFS(СВЦЭМ!$C$33:$C$776,СВЦЭМ!$A$33:$A$776,$A14,СВЦЭМ!$B$33:$B$776,F$11)+'СЕТ СН'!$F$9+СВЦЭМ!$D$10+'СЕТ СН'!$F$5-'СЕТ СН'!$F$17</f>
        <v>2572.58991999</v>
      </c>
      <c r="G14" s="36">
        <f>SUMIFS(СВЦЭМ!$C$33:$C$776,СВЦЭМ!$A$33:$A$776,$A14,СВЦЭМ!$B$33:$B$776,G$11)+'СЕТ СН'!$F$9+СВЦЭМ!$D$10+'СЕТ СН'!$F$5-'СЕТ СН'!$F$17</f>
        <v>2556.6730187399999</v>
      </c>
      <c r="H14" s="36">
        <f>SUMIFS(СВЦЭМ!$C$33:$C$776,СВЦЭМ!$A$33:$A$776,$A14,СВЦЭМ!$B$33:$B$776,H$11)+'СЕТ СН'!$F$9+СВЦЭМ!$D$10+'СЕТ СН'!$F$5-'СЕТ СН'!$F$17</f>
        <v>2509.8915911200002</v>
      </c>
      <c r="I14" s="36">
        <f>SUMIFS(СВЦЭМ!$C$33:$C$776,СВЦЭМ!$A$33:$A$776,$A14,СВЦЭМ!$B$33:$B$776,I$11)+'СЕТ СН'!$F$9+СВЦЭМ!$D$10+'СЕТ СН'!$F$5-'СЕТ СН'!$F$17</f>
        <v>2454.7083354799997</v>
      </c>
      <c r="J14" s="36">
        <f>SUMIFS(СВЦЭМ!$C$33:$C$776,СВЦЭМ!$A$33:$A$776,$A14,СВЦЭМ!$B$33:$B$776,J$11)+'СЕТ СН'!$F$9+СВЦЭМ!$D$10+'СЕТ СН'!$F$5-'СЕТ СН'!$F$17</f>
        <v>2436.5604984699999</v>
      </c>
      <c r="K14" s="36">
        <f>SUMIFS(СВЦЭМ!$C$33:$C$776,СВЦЭМ!$A$33:$A$776,$A14,СВЦЭМ!$B$33:$B$776,K$11)+'СЕТ СН'!$F$9+СВЦЭМ!$D$10+'СЕТ СН'!$F$5-'СЕТ СН'!$F$17</f>
        <v>2427.1101380999999</v>
      </c>
      <c r="L14" s="36">
        <f>SUMIFS(СВЦЭМ!$C$33:$C$776,СВЦЭМ!$A$33:$A$776,$A14,СВЦЭМ!$B$33:$B$776,L$11)+'СЕТ СН'!$F$9+СВЦЭМ!$D$10+'СЕТ СН'!$F$5-'СЕТ СН'!$F$17</f>
        <v>2402.2444985499997</v>
      </c>
      <c r="M14" s="36">
        <f>SUMIFS(СВЦЭМ!$C$33:$C$776,СВЦЭМ!$A$33:$A$776,$A14,СВЦЭМ!$B$33:$B$776,M$11)+'СЕТ СН'!$F$9+СВЦЭМ!$D$10+'СЕТ СН'!$F$5-'СЕТ СН'!$F$17</f>
        <v>2378.1278929099999</v>
      </c>
      <c r="N14" s="36">
        <f>SUMIFS(СВЦЭМ!$C$33:$C$776,СВЦЭМ!$A$33:$A$776,$A14,СВЦЭМ!$B$33:$B$776,N$11)+'СЕТ СН'!$F$9+СВЦЭМ!$D$10+'СЕТ СН'!$F$5-'СЕТ СН'!$F$17</f>
        <v>2364.2403332599997</v>
      </c>
      <c r="O14" s="36">
        <f>SUMIFS(СВЦЭМ!$C$33:$C$776,СВЦЭМ!$A$33:$A$776,$A14,СВЦЭМ!$B$33:$B$776,O$11)+'СЕТ СН'!$F$9+СВЦЭМ!$D$10+'СЕТ СН'!$F$5-'СЕТ СН'!$F$17</f>
        <v>2370.1083183800001</v>
      </c>
      <c r="P14" s="36">
        <f>SUMIFS(СВЦЭМ!$C$33:$C$776,СВЦЭМ!$A$33:$A$776,$A14,СВЦЭМ!$B$33:$B$776,P$11)+'СЕТ СН'!$F$9+СВЦЭМ!$D$10+'СЕТ СН'!$F$5-'СЕТ СН'!$F$17</f>
        <v>2380.7261329299999</v>
      </c>
      <c r="Q14" s="36">
        <f>SUMIFS(СВЦЭМ!$C$33:$C$776,СВЦЭМ!$A$33:$A$776,$A14,СВЦЭМ!$B$33:$B$776,Q$11)+'СЕТ СН'!$F$9+СВЦЭМ!$D$10+'СЕТ СН'!$F$5-'СЕТ СН'!$F$17</f>
        <v>2387.4177026899997</v>
      </c>
      <c r="R14" s="36">
        <f>SUMIFS(СВЦЭМ!$C$33:$C$776,СВЦЭМ!$A$33:$A$776,$A14,СВЦЭМ!$B$33:$B$776,R$11)+'СЕТ СН'!$F$9+СВЦЭМ!$D$10+'СЕТ СН'!$F$5-'СЕТ СН'!$F$17</f>
        <v>2378.5619928699998</v>
      </c>
      <c r="S14" s="36">
        <f>SUMIFS(СВЦЭМ!$C$33:$C$776,СВЦЭМ!$A$33:$A$776,$A14,СВЦЭМ!$B$33:$B$776,S$11)+'СЕТ СН'!$F$9+СВЦЭМ!$D$10+'СЕТ СН'!$F$5-'СЕТ СН'!$F$17</f>
        <v>2385.8963291999999</v>
      </c>
      <c r="T14" s="36">
        <f>SUMIFS(СВЦЭМ!$C$33:$C$776,СВЦЭМ!$A$33:$A$776,$A14,СВЦЭМ!$B$33:$B$776,T$11)+'СЕТ СН'!$F$9+СВЦЭМ!$D$10+'СЕТ СН'!$F$5-'СЕТ СН'!$F$17</f>
        <v>2342.2878249400001</v>
      </c>
      <c r="U14" s="36">
        <f>SUMIFS(СВЦЭМ!$C$33:$C$776,СВЦЭМ!$A$33:$A$776,$A14,СВЦЭМ!$B$33:$B$776,U$11)+'СЕТ СН'!$F$9+СВЦЭМ!$D$10+'СЕТ СН'!$F$5-'СЕТ СН'!$F$17</f>
        <v>2339.96567379</v>
      </c>
      <c r="V14" s="36">
        <f>SUMIFS(СВЦЭМ!$C$33:$C$776,СВЦЭМ!$A$33:$A$776,$A14,СВЦЭМ!$B$33:$B$776,V$11)+'СЕТ СН'!$F$9+СВЦЭМ!$D$10+'СЕТ СН'!$F$5-'СЕТ СН'!$F$17</f>
        <v>2327.0872406099998</v>
      </c>
      <c r="W14" s="36">
        <f>SUMIFS(СВЦЭМ!$C$33:$C$776,СВЦЭМ!$A$33:$A$776,$A14,СВЦЭМ!$B$33:$B$776,W$11)+'СЕТ СН'!$F$9+СВЦЭМ!$D$10+'СЕТ СН'!$F$5-'СЕТ СН'!$F$17</f>
        <v>2336.7154177499997</v>
      </c>
      <c r="X14" s="36">
        <f>SUMIFS(СВЦЭМ!$C$33:$C$776,СВЦЭМ!$A$33:$A$776,$A14,СВЦЭМ!$B$33:$B$776,X$11)+'СЕТ СН'!$F$9+СВЦЭМ!$D$10+'СЕТ СН'!$F$5-'СЕТ СН'!$F$17</f>
        <v>2374.91771608</v>
      </c>
      <c r="Y14" s="36">
        <f>SUMIFS(СВЦЭМ!$C$33:$C$776,СВЦЭМ!$A$33:$A$776,$A14,СВЦЭМ!$B$33:$B$776,Y$11)+'СЕТ СН'!$F$9+СВЦЭМ!$D$10+'СЕТ СН'!$F$5-'СЕТ СН'!$F$17</f>
        <v>2407.3302595599998</v>
      </c>
    </row>
    <row r="15" spans="1:27" ht="15.75" x14ac:dyDescent="0.2">
      <c r="A15" s="35">
        <f t="shared" si="0"/>
        <v>44139</v>
      </c>
      <c r="B15" s="36">
        <f>SUMIFS(СВЦЭМ!$C$33:$C$776,СВЦЭМ!$A$33:$A$776,$A15,СВЦЭМ!$B$33:$B$776,B$11)+'СЕТ СН'!$F$9+СВЦЭМ!$D$10+'СЕТ СН'!$F$5-'СЕТ СН'!$F$17</f>
        <v>2407.3499883999998</v>
      </c>
      <c r="C15" s="36">
        <f>SUMIFS(СВЦЭМ!$C$33:$C$776,СВЦЭМ!$A$33:$A$776,$A15,СВЦЭМ!$B$33:$B$776,C$11)+'СЕТ СН'!$F$9+СВЦЭМ!$D$10+'СЕТ СН'!$F$5-'СЕТ СН'!$F$17</f>
        <v>2483.5307099000001</v>
      </c>
      <c r="D15" s="36">
        <f>SUMIFS(СВЦЭМ!$C$33:$C$776,СВЦЭМ!$A$33:$A$776,$A15,СВЦЭМ!$B$33:$B$776,D$11)+'СЕТ СН'!$F$9+СВЦЭМ!$D$10+'СЕТ СН'!$F$5-'СЕТ СН'!$F$17</f>
        <v>2546.4058230099999</v>
      </c>
      <c r="E15" s="36">
        <f>SUMIFS(СВЦЭМ!$C$33:$C$776,СВЦЭМ!$A$33:$A$776,$A15,СВЦЭМ!$B$33:$B$776,E$11)+'СЕТ СН'!$F$9+СВЦЭМ!$D$10+'СЕТ СН'!$F$5-'СЕТ СН'!$F$17</f>
        <v>2550.8853234600001</v>
      </c>
      <c r="F15" s="36">
        <f>SUMIFS(СВЦЭМ!$C$33:$C$776,СВЦЭМ!$A$33:$A$776,$A15,СВЦЭМ!$B$33:$B$776,F$11)+'СЕТ СН'!$F$9+СВЦЭМ!$D$10+'СЕТ СН'!$F$5-'СЕТ СН'!$F$17</f>
        <v>2542.7306516600001</v>
      </c>
      <c r="G15" s="36">
        <f>SUMIFS(СВЦЭМ!$C$33:$C$776,СВЦЭМ!$A$33:$A$776,$A15,СВЦЭМ!$B$33:$B$776,G$11)+'СЕТ СН'!$F$9+СВЦЭМ!$D$10+'СЕТ СН'!$F$5-'СЕТ СН'!$F$17</f>
        <v>2529.1641767900001</v>
      </c>
      <c r="H15" s="36">
        <f>SUMIFS(СВЦЭМ!$C$33:$C$776,СВЦЭМ!$A$33:$A$776,$A15,СВЦЭМ!$B$33:$B$776,H$11)+'СЕТ СН'!$F$9+СВЦЭМ!$D$10+'СЕТ СН'!$F$5-'СЕТ СН'!$F$17</f>
        <v>2503.17288487</v>
      </c>
      <c r="I15" s="36">
        <f>SUMIFS(СВЦЭМ!$C$33:$C$776,СВЦЭМ!$A$33:$A$776,$A15,СВЦЭМ!$B$33:$B$776,I$11)+'СЕТ СН'!$F$9+СВЦЭМ!$D$10+'СЕТ СН'!$F$5-'СЕТ СН'!$F$17</f>
        <v>2457.03780697</v>
      </c>
      <c r="J15" s="36">
        <f>SUMIFS(СВЦЭМ!$C$33:$C$776,СВЦЭМ!$A$33:$A$776,$A15,СВЦЭМ!$B$33:$B$776,J$11)+'СЕТ СН'!$F$9+СВЦЭМ!$D$10+'СЕТ СН'!$F$5-'СЕТ СН'!$F$17</f>
        <v>2429.8804166099999</v>
      </c>
      <c r="K15" s="36">
        <f>SUMIFS(СВЦЭМ!$C$33:$C$776,СВЦЭМ!$A$33:$A$776,$A15,СВЦЭМ!$B$33:$B$776,K$11)+'СЕТ СН'!$F$9+СВЦЭМ!$D$10+'СЕТ СН'!$F$5-'СЕТ СН'!$F$17</f>
        <v>2424.8549706700001</v>
      </c>
      <c r="L15" s="36">
        <f>SUMIFS(СВЦЭМ!$C$33:$C$776,СВЦЭМ!$A$33:$A$776,$A15,СВЦЭМ!$B$33:$B$776,L$11)+'СЕТ СН'!$F$9+СВЦЭМ!$D$10+'СЕТ СН'!$F$5-'СЕТ СН'!$F$17</f>
        <v>2391.9861640700001</v>
      </c>
      <c r="M15" s="36">
        <f>SUMIFS(СВЦЭМ!$C$33:$C$776,СВЦЭМ!$A$33:$A$776,$A15,СВЦЭМ!$B$33:$B$776,M$11)+'СЕТ СН'!$F$9+СВЦЭМ!$D$10+'СЕТ СН'!$F$5-'СЕТ СН'!$F$17</f>
        <v>2351.1738680600001</v>
      </c>
      <c r="N15" s="36">
        <f>SUMIFS(СВЦЭМ!$C$33:$C$776,СВЦЭМ!$A$33:$A$776,$A15,СВЦЭМ!$B$33:$B$776,N$11)+'СЕТ СН'!$F$9+СВЦЭМ!$D$10+'СЕТ СН'!$F$5-'СЕТ СН'!$F$17</f>
        <v>2329.08603047</v>
      </c>
      <c r="O15" s="36">
        <f>SUMIFS(СВЦЭМ!$C$33:$C$776,СВЦЭМ!$A$33:$A$776,$A15,СВЦЭМ!$B$33:$B$776,O$11)+'СЕТ СН'!$F$9+СВЦЭМ!$D$10+'СЕТ СН'!$F$5-'СЕТ СН'!$F$17</f>
        <v>2339.02245197</v>
      </c>
      <c r="P15" s="36">
        <f>SUMIFS(СВЦЭМ!$C$33:$C$776,СВЦЭМ!$A$33:$A$776,$A15,СВЦЭМ!$B$33:$B$776,P$11)+'СЕТ СН'!$F$9+СВЦЭМ!$D$10+'СЕТ СН'!$F$5-'СЕТ СН'!$F$17</f>
        <v>2362.53030317</v>
      </c>
      <c r="Q15" s="36">
        <f>SUMIFS(СВЦЭМ!$C$33:$C$776,СВЦЭМ!$A$33:$A$776,$A15,СВЦЭМ!$B$33:$B$776,Q$11)+'СЕТ СН'!$F$9+СВЦЭМ!$D$10+'СЕТ СН'!$F$5-'СЕТ СН'!$F$17</f>
        <v>2364.6166025399998</v>
      </c>
      <c r="R15" s="36">
        <f>SUMIFS(СВЦЭМ!$C$33:$C$776,СВЦЭМ!$A$33:$A$776,$A15,СВЦЭМ!$B$33:$B$776,R$11)+'СЕТ СН'!$F$9+СВЦЭМ!$D$10+'СЕТ СН'!$F$5-'СЕТ СН'!$F$17</f>
        <v>2365.7899145399997</v>
      </c>
      <c r="S15" s="36">
        <f>SUMIFS(СВЦЭМ!$C$33:$C$776,СВЦЭМ!$A$33:$A$776,$A15,СВЦЭМ!$B$33:$B$776,S$11)+'СЕТ СН'!$F$9+СВЦЭМ!$D$10+'СЕТ СН'!$F$5-'СЕТ СН'!$F$17</f>
        <v>2346.4801925900001</v>
      </c>
      <c r="T15" s="36">
        <f>SUMIFS(СВЦЭМ!$C$33:$C$776,СВЦЭМ!$A$33:$A$776,$A15,СВЦЭМ!$B$33:$B$776,T$11)+'СЕТ СН'!$F$9+СВЦЭМ!$D$10+'СЕТ СН'!$F$5-'СЕТ СН'!$F$17</f>
        <v>2356.1307267900002</v>
      </c>
      <c r="U15" s="36">
        <f>SUMIFS(СВЦЭМ!$C$33:$C$776,СВЦЭМ!$A$33:$A$776,$A15,СВЦЭМ!$B$33:$B$776,U$11)+'СЕТ СН'!$F$9+СВЦЭМ!$D$10+'СЕТ СН'!$F$5-'СЕТ СН'!$F$17</f>
        <v>2358.2534963600001</v>
      </c>
      <c r="V15" s="36">
        <f>SUMIFS(СВЦЭМ!$C$33:$C$776,СВЦЭМ!$A$33:$A$776,$A15,СВЦЭМ!$B$33:$B$776,V$11)+'СЕТ СН'!$F$9+СВЦЭМ!$D$10+'СЕТ СН'!$F$5-'СЕТ СН'!$F$17</f>
        <v>2337.7334105999998</v>
      </c>
      <c r="W15" s="36">
        <f>SUMIFS(СВЦЭМ!$C$33:$C$776,СВЦЭМ!$A$33:$A$776,$A15,СВЦЭМ!$B$33:$B$776,W$11)+'СЕТ СН'!$F$9+СВЦЭМ!$D$10+'СЕТ СН'!$F$5-'СЕТ СН'!$F$17</f>
        <v>2344.5297977999999</v>
      </c>
      <c r="X15" s="36">
        <f>SUMIFS(СВЦЭМ!$C$33:$C$776,СВЦЭМ!$A$33:$A$776,$A15,СВЦЭМ!$B$33:$B$776,X$11)+'СЕТ СН'!$F$9+СВЦЭМ!$D$10+'СЕТ СН'!$F$5-'СЕТ СН'!$F$17</f>
        <v>2345.0446595100002</v>
      </c>
      <c r="Y15" s="36">
        <f>SUMIFS(СВЦЭМ!$C$33:$C$776,СВЦЭМ!$A$33:$A$776,$A15,СВЦЭМ!$B$33:$B$776,Y$11)+'СЕТ СН'!$F$9+СВЦЭМ!$D$10+'СЕТ СН'!$F$5-'СЕТ СН'!$F$17</f>
        <v>2372.9994004599998</v>
      </c>
    </row>
    <row r="16" spans="1:27" ht="15.75" x14ac:dyDescent="0.2">
      <c r="A16" s="35">
        <f t="shared" si="0"/>
        <v>44140</v>
      </c>
      <c r="B16" s="36">
        <f>SUMIFS(СВЦЭМ!$C$33:$C$776,СВЦЭМ!$A$33:$A$776,$A16,СВЦЭМ!$B$33:$B$776,B$11)+'СЕТ СН'!$F$9+СВЦЭМ!$D$10+'СЕТ СН'!$F$5-'СЕТ СН'!$F$17</f>
        <v>2371.3814776199997</v>
      </c>
      <c r="C16" s="36">
        <f>SUMIFS(СВЦЭМ!$C$33:$C$776,СВЦЭМ!$A$33:$A$776,$A16,СВЦЭМ!$B$33:$B$776,C$11)+'СЕТ СН'!$F$9+СВЦЭМ!$D$10+'СЕТ СН'!$F$5-'СЕТ СН'!$F$17</f>
        <v>2438.6744488300001</v>
      </c>
      <c r="D16" s="36">
        <f>SUMIFS(СВЦЭМ!$C$33:$C$776,СВЦЭМ!$A$33:$A$776,$A16,СВЦЭМ!$B$33:$B$776,D$11)+'СЕТ СН'!$F$9+СВЦЭМ!$D$10+'СЕТ СН'!$F$5-'СЕТ СН'!$F$17</f>
        <v>2490.1232314099998</v>
      </c>
      <c r="E16" s="36">
        <f>SUMIFS(СВЦЭМ!$C$33:$C$776,СВЦЭМ!$A$33:$A$776,$A16,СВЦЭМ!$B$33:$B$776,E$11)+'СЕТ СН'!$F$9+СВЦЭМ!$D$10+'СЕТ СН'!$F$5-'СЕТ СН'!$F$17</f>
        <v>2490.2735917099999</v>
      </c>
      <c r="F16" s="36">
        <f>SUMIFS(СВЦЭМ!$C$33:$C$776,СВЦЭМ!$A$33:$A$776,$A16,СВЦЭМ!$B$33:$B$776,F$11)+'СЕТ СН'!$F$9+СВЦЭМ!$D$10+'СЕТ СН'!$F$5-'СЕТ СН'!$F$17</f>
        <v>2492.3682810099999</v>
      </c>
      <c r="G16" s="36">
        <f>SUMIFS(СВЦЭМ!$C$33:$C$776,СВЦЭМ!$A$33:$A$776,$A16,СВЦЭМ!$B$33:$B$776,G$11)+'СЕТ СН'!$F$9+СВЦЭМ!$D$10+'СЕТ СН'!$F$5-'СЕТ СН'!$F$17</f>
        <v>2485.48272679</v>
      </c>
      <c r="H16" s="36">
        <f>SUMIFS(СВЦЭМ!$C$33:$C$776,СВЦЭМ!$A$33:$A$776,$A16,СВЦЭМ!$B$33:$B$776,H$11)+'СЕТ СН'!$F$9+СВЦЭМ!$D$10+'СЕТ СН'!$F$5-'СЕТ СН'!$F$17</f>
        <v>2467.3756413299998</v>
      </c>
      <c r="I16" s="36">
        <f>SUMIFS(СВЦЭМ!$C$33:$C$776,СВЦЭМ!$A$33:$A$776,$A16,СВЦЭМ!$B$33:$B$776,I$11)+'СЕТ СН'!$F$9+СВЦЭМ!$D$10+'СЕТ СН'!$F$5-'СЕТ СН'!$F$17</f>
        <v>2479.5245647699999</v>
      </c>
      <c r="J16" s="36">
        <f>SUMIFS(СВЦЭМ!$C$33:$C$776,СВЦЭМ!$A$33:$A$776,$A16,СВЦЭМ!$B$33:$B$776,J$11)+'СЕТ СН'!$F$9+СВЦЭМ!$D$10+'СЕТ СН'!$F$5-'СЕТ СН'!$F$17</f>
        <v>2462.0179650700002</v>
      </c>
      <c r="K16" s="36">
        <f>SUMIFS(СВЦЭМ!$C$33:$C$776,СВЦЭМ!$A$33:$A$776,$A16,СВЦЭМ!$B$33:$B$776,K$11)+'СЕТ СН'!$F$9+СВЦЭМ!$D$10+'СЕТ СН'!$F$5-'СЕТ СН'!$F$17</f>
        <v>2456.3688094999998</v>
      </c>
      <c r="L16" s="36">
        <f>SUMIFS(СВЦЭМ!$C$33:$C$776,СВЦЭМ!$A$33:$A$776,$A16,СВЦЭМ!$B$33:$B$776,L$11)+'СЕТ СН'!$F$9+СВЦЭМ!$D$10+'СЕТ СН'!$F$5-'СЕТ СН'!$F$17</f>
        <v>2445.9358517800001</v>
      </c>
      <c r="M16" s="36">
        <f>SUMIFS(СВЦЭМ!$C$33:$C$776,СВЦЭМ!$A$33:$A$776,$A16,СВЦЭМ!$B$33:$B$776,M$11)+'СЕТ СН'!$F$9+СВЦЭМ!$D$10+'СЕТ СН'!$F$5-'СЕТ СН'!$F$17</f>
        <v>2406.9402747899999</v>
      </c>
      <c r="N16" s="36">
        <f>SUMIFS(СВЦЭМ!$C$33:$C$776,СВЦЭМ!$A$33:$A$776,$A16,СВЦЭМ!$B$33:$B$776,N$11)+'СЕТ СН'!$F$9+СВЦЭМ!$D$10+'СЕТ СН'!$F$5-'СЕТ СН'!$F$17</f>
        <v>2368.91139565</v>
      </c>
      <c r="O16" s="36">
        <f>SUMIFS(СВЦЭМ!$C$33:$C$776,СВЦЭМ!$A$33:$A$776,$A16,СВЦЭМ!$B$33:$B$776,O$11)+'СЕТ СН'!$F$9+СВЦЭМ!$D$10+'СЕТ СН'!$F$5-'СЕТ СН'!$F$17</f>
        <v>2374.9317639599999</v>
      </c>
      <c r="P16" s="36">
        <f>SUMIFS(СВЦЭМ!$C$33:$C$776,СВЦЭМ!$A$33:$A$776,$A16,СВЦЭМ!$B$33:$B$776,P$11)+'СЕТ СН'!$F$9+СВЦЭМ!$D$10+'СЕТ СН'!$F$5-'СЕТ СН'!$F$17</f>
        <v>2381.11157456</v>
      </c>
      <c r="Q16" s="36">
        <f>SUMIFS(СВЦЭМ!$C$33:$C$776,СВЦЭМ!$A$33:$A$776,$A16,СВЦЭМ!$B$33:$B$776,Q$11)+'СЕТ СН'!$F$9+СВЦЭМ!$D$10+'СЕТ СН'!$F$5-'СЕТ СН'!$F$17</f>
        <v>2383.4331269499999</v>
      </c>
      <c r="R16" s="36">
        <f>SUMIFS(СВЦЭМ!$C$33:$C$776,СВЦЭМ!$A$33:$A$776,$A16,СВЦЭМ!$B$33:$B$776,R$11)+'СЕТ СН'!$F$9+СВЦЭМ!$D$10+'СЕТ СН'!$F$5-'СЕТ СН'!$F$17</f>
        <v>2378.83181371</v>
      </c>
      <c r="S16" s="36">
        <f>SUMIFS(СВЦЭМ!$C$33:$C$776,СВЦЭМ!$A$33:$A$776,$A16,СВЦЭМ!$B$33:$B$776,S$11)+'СЕТ СН'!$F$9+СВЦЭМ!$D$10+'СЕТ СН'!$F$5-'СЕТ СН'!$F$17</f>
        <v>2371.9923737499998</v>
      </c>
      <c r="T16" s="36">
        <f>SUMIFS(СВЦЭМ!$C$33:$C$776,СВЦЭМ!$A$33:$A$776,$A16,СВЦЭМ!$B$33:$B$776,T$11)+'СЕТ СН'!$F$9+СВЦЭМ!$D$10+'СЕТ СН'!$F$5-'СЕТ СН'!$F$17</f>
        <v>2315.1102833499999</v>
      </c>
      <c r="U16" s="36">
        <f>SUMIFS(СВЦЭМ!$C$33:$C$776,СВЦЭМ!$A$33:$A$776,$A16,СВЦЭМ!$B$33:$B$776,U$11)+'СЕТ СН'!$F$9+СВЦЭМ!$D$10+'СЕТ СН'!$F$5-'СЕТ СН'!$F$17</f>
        <v>2318.7730598200001</v>
      </c>
      <c r="V16" s="36">
        <f>SUMIFS(СВЦЭМ!$C$33:$C$776,СВЦЭМ!$A$33:$A$776,$A16,СВЦЭМ!$B$33:$B$776,V$11)+'СЕТ СН'!$F$9+СВЦЭМ!$D$10+'СЕТ СН'!$F$5-'СЕТ СН'!$F$17</f>
        <v>2333.9772075000001</v>
      </c>
      <c r="W16" s="36">
        <f>SUMIFS(СВЦЭМ!$C$33:$C$776,СВЦЭМ!$A$33:$A$776,$A16,СВЦЭМ!$B$33:$B$776,W$11)+'СЕТ СН'!$F$9+СВЦЭМ!$D$10+'СЕТ СН'!$F$5-'СЕТ СН'!$F$17</f>
        <v>2365.6472133799998</v>
      </c>
      <c r="X16" s="36">
        <f>SUMIFS(СВЦЭМ!$C$33:$C$776,СВЦЭМ!$A$33:$A$776,$A16,СВЦЭМ!$B$33:$B$776,X$11)+'СЕТ СН'!$F$9+СВЦЭМ!$D$10+'СЕТ СН'!$F$5-'СЕТ СН'!$F$17</f>
        <v>2378.8776993000001</v>
      </c>
      <c r="Y16" s="36">
        <f>SUMIFS(СВЦЭМ!$C$33:$C$776,СВЦЭМ!$A$33:$A$776,$A16,СВЦЭМ!$B$33:$B$776,Y$11)+'СЕТ СН'!$F$9+СВЦЭМ!$D$10+'СЕТ СН'!$F$5-'СЕТ СН'!$F$17</f>
        <v>2417.3657339000001</v>
      </c>
    </row>
    <row r="17" spans="1:25" ht="15.75" x14ac:dyDescent="0.2">
      <c r="A17" s="35">
        <f t="shared" si="0"/>
        <v>44141</v>
      </c>
      <c r="B17" s="36">
        <f>SUMIFS(СВЦЭМ!$C$33:$C$776,СВЦЭМ!$A$33:$A$776,$A17,СВЦЭМ!$B$33:$B$776,B$11)+'СЕТ СН'!$F$9+СВЦЭМ!$D$10+'СЕТ СН'!$F$5-'СЕТ СН'!$F$17</f>
        <v>2395.7098184799997</v>
      </c>
      <c r="C17" s="36">
        <f>SUMIFS(СВЦЭМ!$C$33:$C$776,СВЦЭМ!$A$33:$A$776,$A17,СВЦЭМ!$B$33:$B$776,C$11)+'СЕТ СН'!$F$9+СВЦЭМ!$D$10+'СЕТ СН'!$F$5-'СЕТ СН'!$F$17</f>
        <v>2469.93274028</v>
      </c>
      <c r="D17" s="36">
        <f>SUMIFS(СВЦЭМ!$C$33:$C$776,СВЦЭМ!$A$33:$A$776,$A17,СВЦЭМ!$B$33:$B$776,D$11)+'СЕТ СН'!$F$9+СВЦЭМ!$D$10+'СЕТ СН'!$F$5-'СЕТ СН'!$F$17</f>
        <v>2526.3835129399999</v>
      </c>
      <c r="E17" s="36">
        <f>SUMIFS(СВЦЭМ!$C$33:$C$776,СВЦЭМ!$A$33:$A$776,$A17,СВЦЭМ!$B$33:$B$776,E$11)+'СЕТ СН'!$F$9+СВЦЭМ!$D$10+'СЕТ СН'!$F$5-'СЕТ СН'!$F$17</f>
        <v>2528.8140971100001</v>
      </c>
      <c r="F17" s="36">
        <f>SUMIFS(СВЦЭМ!$C$33:$C$776,СВЦЭМ!$A$33:$A$776,$A17,СВЦЭМ!$B$33:$B$776,F$11)+'СЕТ СН'!$F$9+СВЦЭМ!$D$10+'СЕТ СН'!$F$5-'СЕТ СН'!$F$17</f>
        <v>2530.3861434800001</v>
      </c>
      <c r="G17" s="36">
        <f>SUMIFS(СВЦЭМ!$C$33:$C$776,СВЦЭМ!$A$33:$A$776,$A17,СВЦЭМ!$B$33:$B$776,G$11)+'СЕТ СН'!$F$9+СВЦЭМ!$D$10+'СЕТ СН'!$F$5-'СЕТ СН'!$F$17</f>
        <v>2520.1187992999999</v>
      </c>
      <c r="H17" s="36">
        <f>SUMIFS(СВЦЭМ!$C$33:$C$776,СВЦЭМ!$A$33:$A$776,$A17,СВЦЭМ!$B$33:$B$776,H$11)+'СЕТ СН'!$F$9+СВЦЭМ!$D$10+'СЕТ СН'!$F$5-'СЕТ СН'!$F$17</f>
        <v>2494.2167894099998</v>
      </c>
      <c r="I17" s="36">
        <f>SUMIFS(СВЦЭМ!$C$33:$C$776,СВЦЭМ!$A$33:$A$776,$A17,СВЦЭМ!$B$33:$B$776,I$11)+'СЕТ СН'!$F$9+СВЦЭМ!$D$10+'СЕТ СН'!$F$5-'СЕТ СН'!$F$17</f>
        <v>2498.9651168800001</v>
      </c>
      <c r="J17" s="36">
        <f>SUMIFS(СВЦЭМ!$C$33:$C$776,СВЦЭМ!$A$33:$A$776,$A17,СВЦЭМ!$B$33:$B$776,J$11)+'СЕТ СН'!$F$9+СВЦЭМ!$D$10+'СЕТ СН'!$F$5-'СЕТ СН'!$F$17</f>
        <v>2494.1864163099999</v>
      </c>
      <c r="K17" s="36">
        <f>SUMIFS(СВЦЭМ!$C$33:$C$776,СВЦЭМ!$A$33:$A$776,$A17,СВЦЭМ!$B$33:$B$776,K$11)+'СЕТ СН'!$F$9+СВЦЭМ!$D$10+'СЕТ СН'!$F$5-'СЕТ СН'!$F$17</f>
        <v>2479.1593049899998</v>
      </c>
      <c r="L17" s="36">
        <f>SUMIFS(СВЦЭМ!$C$33:$C$776,СВЦЭМ!$A$33:$A$776,$A17,СВЦЭМ!$B$33:$B$776,L$11)+'СЕТ СН'!$F$9+СВЦЭМ!$D$10+'СЕТ СН'!$F$5-'СЕТ СН'!$F$17</f>
        <v>2458.38534261</v>
      </c>
      <c r="M17" s="36">
        <f>SUMIFS(СВЦЭМ!$C$33:$C$776,СВЦЭМ!$A$33:$A$776,$A17,СВЦЭМ!$B$33:$B$776,M$11)+'СЕТ СН'!$F$9+СВЦЭМ!$D$10+'СЕТ СН'!$F$5-'СЕТ СН'!$F$17</f>
        <v>2434.2048195500001</v>
      </c>
      <c r="N17" s="36">
        <f>SUMIFS(СВЦЭМ!$C$33:$C$776,СВЦЭМ!$A$33:$A$776,$A17,СВЦЭМ!$B$33:$B$776,N$11)+'СЕТ СН'!$F$9+СВЦЭМ!$D$10+'СЕТ СН'!$F$5-'СЕТ СН'!$F$17</f>
        <v>2387.7492236799999</v>
      </c>
      <c r="O17" s="36">
        <f>SUMIFS(СВЦЭМ!$C$33:$C$776,СВЦЭМ!$A$33:$A$776,$A17,СВЦЭМ!$B$33:$B$776,O$11)+'СЕТ СН'!$F$9+СВЦЭМ!$D$10+'СЕТ СН'!$F$5-'СЕТ СН'!$F$17</f>
        <v>2373.9607099499999</v>
      </c>
      <c r="P17" s="36">
        <f>SUMIFS(СВЦЭМ!$C$33:$C$776,СВЦЭМ!$A$33:$A$776,$A17,СВЦЭМ!$B$33:$B$776,P$11)+'СЕТ СН'!$F$9+СВЦЭМ!$D$10+'СЕТ СН'!$F$5-'СЕТ СН'!$F$17</f>
        <v>2381.1021166800001</v>
      </c>
      <c r="Q17" s="36">
        <f>SUMIFS(СВЦЭМ!$C$33:$C$776,СВЦЭМ!$A$33:$A$776,$A17,СВЦЭМ!$B$33:$B$776,Q$11)+'СЕТ СН'!$F$9+СВЦЭМ!$D$10+'СЕТ СН'!$F$5-'СЕТ СН'!$F$17</f>
        <v>2395.2553682299999</v>
      </c>
      <c r="R17" s="36">
        <f>SUMIFS(СВЦЭМ!$C$33:$C$776,СВЦЭМ!$A$33:$A$776,$A17,СВЦЭМ!$B$33:$B$776,R$11)+'СЕТ СН'!$F$9+СВЦЭМ!$D$10+'СЕТ СН'!$F$5-'СЕТ СН'!$F$17</f>
        <v>2391.6125930999997</v>
      </c>
      <c r="S17" s="36">
        <f>SUMIFS(СВЦЭМ!$C$33:$C$776,СВЦЭМ!$A$33:$A$776,$A17,СВЦЭМ!$B$33:$B$776,S$11)+'СЕТ СН'!$F$9+СВЦЭМ!$D$10+'СЕТ СН'!$F$5-'СЕТ СН'!$F$17</f>
        <v>2379.5652946199998</v>
      </c>
      <c r="T17" s="36">
        <f>SUMIFS(СВЦЭМ!$C$33:$C$776,СВЦЭМ!$A$33:$A$776,$A17,СВЦЭМ!$B$33:$B$776,T$11)+'СЕТ СН'!$F$9+СВЦЭМ!$D$10+'СЕТ СН'!$F$5-'СЕТ СН'!$F$17</f>
        <v>2342.74156636</v>
      </c>
      <c r="U17" s="36">
        <f>SUMIFS(СВЦЭМ!$C$33:$C$776,СВЦЭМ!$A$33:$A$776,$A17,СВЦЭМ!$B$33:$B$776,U$11)+'СЕТ СН'!$F$9+СВЦЭМ!$D$10+'СЕТ СН'!$F$5-'СЕТ СН'!$F$17</f>
        <v>2344.4857474400001</v>
      </c>
      <c r="V17" s="36">
        <f>SUMIFS(СВЦЭМ!$C$33:$C$776,СВЦЭМ!$A$33:$A$776,$A17,СВЦЭМ!$B$33:$B$776,V$11)+'СЕТ СН'!$F$9+СВЦЭМ!$D$10+'СЕТ СН'!$F$5-'СЕТ СН'!$F$17</f>
        <v>2362.4445271499999</v>
      </c>
      <c r="W17" s="36">
        <f>SUMIFS(СВЦЭМ!$C$33:$C$776,СВЦЭМ!$A$33:$A$776,$A17,СВЦЭМ!$B$33:$B$776,W$11)+'СЕТ СН'!$F$9+СВЦЭМ!$D$10+'СЕТ СН'!$F$5-'СЕТ СН'!$F$17</f>
        <v>2385.7514688699998</v>
      </c>
      <c r="X17" s="36">
        <f>SUMIFS(СВЦЭМ!$C$33:$C$776,СВЦЭМ!$A$33:$A$776,$A17,СВЦЭМ!$B$33:$B$776,X$11)+'СЕТ СН'!$F$9+СВЦЭМ!$D$10+'СЕТ СН'!$F$5-'СЕТ СН'!$F$17</f>
        <v>2398.1519049200001</v>
      </c>
      <c r="Y17" s="36">
        <f>SUMIFS(СВЦЭМ!$C$33:$C$776,СВЦЭМ!$A$33:$A$776,$A17,СВЦЭМ!$B$33:$B$776,Y$11)+'СЕТ СН'!$F$9+СВЦЭМ!$D$10+'СЕТ СН'!$F$5-'СЕТ СН'!$F$17</f>
        <v>2423.8233528800001</v>
      </c>
    </row>
    <row r="18" spans="1:25" ht="15.75" x14ac:dyDescent="0.2">
      <c r="A18" s="35">
        <f t="shared" si="0"/>
        <v>44142</v>
      </c>
      <c r="B18" s="36">
        <f>SUMIFS(СВЦЭМ!$C$33:$C$776,СВЦЭМ!$A$33:$A$776,$A18,СВЦЭМ!$B$33:$B$776,B$11)+'СЕТ СН'!$F$9+СВЦЭМ!$D$10+'СЕТ СН'!$F$5-'СЕТ СН'!$F$17</f>
        <v>2442.34195821</v>
      </c>
      <c r="C18" s="36">
        <f>SUMIFS(СВЦЭМ!$C$33:$C$776,СВЦЭМ!$A$33:$A$776,$A18,СВЦЭМ!$B$33:$B$776,C$11)+'СЕТ СН'!$F$9+СВЦЭМ!$D$10+'СЕТ СН'!$F$5-'СЕТ СН'!$F$17</f>
        <v>2499.27877988</v>
      </c>
      <c r="D18" s="36">
        <f>SUMIFS(СВЦЭМ!$C$33:$C$776,СВЦЭМ!$A$33:$A$776,$A18,СВЦЭМ!$B$33:$B$776,D$11)+'СЕТ СН'!$F$9+СВЦЭМ!$D$10+'СЕТ СН'!$F$5-'СЕТ СН'!$F$17</f>
        <v>2563.4528887400002</v>
      </c>
      <c r="E18" s="36">
        <f>SUMIFS(СВЦЭМ!$C$33:$C$776,СВЦЭМ!$A$33:$A$776,$A18,СВЦЭМ!$B$33:$B$776,E$11)+'СЕТ СН'!$F$9+СВЦЭМ!$D$10+'СЕТ СН'!$F$5-'СЕТ СН'!$F$17</f>
        <v>2574.0046415699999</v>
      </c>
      <c r="F18" s="36">
        <f>SUMIFS(СВЦЭМ!$C$33:$C$776,СВЦЭМ!$A$33:$A$776,$A18,СВЦЭМ!$B$33:$B$776,F$11)+'СЕТ СН'!$F$9+СВЦЭМ!$D$10+'СЕТ СН'!$F$5-'СЕТ СН'!$F$17</f>
        <v>2565.7981213899998</v>
      </c>
      <c r="G18" s="36">
        <f>SUMIFS(СВЦЭМ!$C$33:$C$776,СВЦЭМ!$A$33:$A$776,$A18,СВЦЭМ!$B$33:$B$776,G$11)+'СЕТ СН'!$F$9+СВЦЭМ!$D$10+'СЕТ СН'!$F$5-'СЕТ СН'!$F$17</f>
        <v>2553.8633107699998</v>
      </c>
      <c r="H18" s="36">
        <f>SUMIFS(СВЦЭМ!$C$33:$C$776,СВЦЭМ!$A$33:$A$776,$A18,СВЦЭМ!$B$33:$B$776,H$11)+'СЕТ СН'!$F$9+СВЦЭМ!$D$10+'СЕТ СН'!$F$5-'СЕТ СН'!$F$17</f>
        <v>2536.4116174299998</v>
      </c>
      <c r="I18" s="36">
        <f>SUMIFS(СВЦЭМ!$C$33:$C$776,СВЦЭМ!$A$33:$A$776,$A18,СВЦЭМ!$B$33:$B$776,I$11)+'СЕТ СН'!$F$9+СВЦЭМ!$D$10+'СЕТ СН'!$F$5-'СЕТ СН'!$F$17</f>
        <v>2491.2721132699999</v>
      </c>
      <c r="J18" s="36">
        <f>SUMIFS(СВЦЭМ!$C$33:$C$776,СВЦЭМ!$A$33:$A$776,$A18,СВЦЭМ!$B$33:$B$776,J$11)+'СЕТ СН'!$F$9+СВЦЭМ!$D$10+'СЕТ СН'!$F$5-'СЕТ СН'!$F$17</f>
        <v>2453.8673234799999</v>
      </c>
      <c r="K18" s="36">
        <f>SUMIFS(СВЦЭМ!$C$33:$C$776,СВЦЭМ!$A$33:$A$776,$A18,СВЦЭМ!$B$33:$B$776,K$11)+'СЕТ СН'!$F$9+СВЦЭМ!$D$10+'СЕТ СН'!$F$5-'СЕТ СН'!$F$17</f>
        <v>2428.2225068899997</v>
      </c>
      <c r="L18" s="36">
        <f>SUMIFS(СВЦЭМ!$C$33:$C$776,СВЦЭМ!$A$33:$A$776,$A18,СВЦЭМ!$B$33:$B$776,L$11)+'СЕТ СН'!$F$9+СВЦЭМ!$D$10+'СЕТ СН'!$F$5-'СЕТ СН'!$F$17</f>
        <v>2401.56455005</v>
      </c>
      <c r="M18" s="36">
        <f>SUMIFS(СВЦЭМ!$C$33:$C$776,СВЦЭМ!$A$33:$A$776,$A18,СВЦЭМ!$B$33:$B$776,M$11)+'СЕТ СН'!$F$9+СВЦЭМ!$D$10+'СЕТ СН'!$F$5-'СЕТ СН'!$F$17</f>
        <v>2364.2675692299999</v>
      </c>
      <c r="N18" s="36">
        <f>SUMIFS(СВЦЭМ!$C$33:$C$776,СВЦЭМ!$A$33:$A$776,$A18,СВЦЭМ!$B$33:$B$776,N$11)+'СЕТ СН'!$F$9+СВЦЭМ!$D$10+'СЕТ СН'!$F$5-'СЕТ СН'!$F$17</f>
        <v>2346.4058845099999</v>
      </c>
      <c r="O18" s="36">
        <f>SUMIFS(СВЦЭМ!$C$33:$C$776,СВЦЭМ!$A$33:$A$776,$A18,СВЦЭМ!$B$33:$B$776,O$11)+'СЕТ СН'!$F$9+СВЦЭМ!$D$10+'СЕТ СН'!$F$5-'СЕТ СН'!$F$17</f>
        <v>2357.2685767600001</v>
      </c>
      <c r="P18" s="36">
        <f>SUMIFS(СВЦЭМ!$C$33:$C$776,СВЦЭМ!$A$33:$A$776,$A18,СВЦЭМ!$B$33:$B$776,P$11)+'СЕТ СН'!$F$9+СВЦЭМ!$D$10+'СЕТ СН'!$F$5-'СЕТ СН'!$F$17</f>
        <v>2362.4053045999999</v>
      </c>
      <c r="Q18" s="36">
        <f>SUMIFS(СВЦЭМ!$C$33:$C$776,СВЦЭМ!$A$33:$A$776,$A18,СВЦЭМ!$B$33:$B$776,Q$11)+'СЕТ СН'!$F$9+СВЦЭМ!$D$10+'СЕТ СН'!$F$5-'СЕТ СН'!$F$17</f>
        <v>2354.6353020299998</v>
      </c>
      <c r="R18" s="36">
        <f>SUMIFS(СВЦЭМ!$C$33:$C$776,СВЦЭМ!$A$33:$A$776,$A18,СВЦЭМ!$B$33:$B$776,R$11)+'СЕТ СН'!$F$9+СВЦЭМ!$D$10+'СЕТ СН'!$F$5-'СЕТ СН'!$F$17</f>
        <v>2342.78940715</v>
      </c>
      <c r="S18" s="36">
        <f>SUMIFS(СВЦЭМ!$C$33:$C$776,СВЦЭМ!$A$33:$A$776,$A18,СВЦЭМ!$B$33:$B$776,S$11)+'СЕТ СН'!$F$9+СВЦЭМ!$D$10+'СЕТ СН'!$F$5-'СЕТ СН'!$F$17</f>
        <v>2340.9715055500001</v>
      </c>
      <c r="T18" s="36">
        <f>SUMIFS(СВЦЭМ!$C$33:$C$776,СВЦЭМ!$A$33:$A$776,$A18,СВЦЭМ!$B$33:$B$776,T$11)+'СЕТ СН'!$F$9+СВЦЭМ!$D$10+'СЕТ СН'!$F$5-'СЕТ СН'!$F$17</f>
        <v>2319.66966164</v>
      </c>
      <c r="U18" s="36">
        <f>SUMIFS(СВЦЭМ!$C$33:$C$776,СВЦЭМ!$A$33:$A$776,$A18,СВЦЭМ!$B$33:$B$776,U$11)+'СЕТ СН'!$F$9+СВЦЭМ!$D$10+'СЕТ СН'!$F$5-'СЕТ СН'!$F$17</f>
        <v>2324.08467359</v>
      </c>
      <c r="V18" s="36">
        <f>SUMIFS(СВЦЭМ!$C$33:$C$776,СВЦЭМ!$A$33:$A$776,$A18,СВЦЭМ!$B$33:$B$776,V$11)+'СЕТ СН'!$F$9+СВЦЭМ!$D$10+'СЕТ СН'!$F$5-'СЕТ СН'!$F$17</f>
        <v>2344.86200663</v>
      </c>
      <c r="W18" s="36">
        <f>SUMIFS(СВЦЭМ!$C$33:$C$776,СВЦЭМ!$A$33:$A$776,$A18,СВЦЭМ!$B$33:$B$776,W$11)+'СЕТ СН'!$F$9+СВЦЭМ!$D$10+'СЕТ СН'!$F$5-'СЕТ СН'!$F$17</f>
        <v>2343.8958416099999</v>
      </c>
      <c r="X18" s="36">
        <f>SUMIFS(СВЦЭМ!$C$33:$C$776,СВЦЭМ!$A$33:$A$776,$A18,СВЦЭМ!$B$33:$B$776,X$11)+'СЕТ СН'!$F$9+СВЦЭМ!$D$10+'СЕТ СН'!$F$5-'СЕТ СН'!$F$17</f>
        <v>2354.2612600699999</v>
      </c>
      <c r="Y18" s="36">
        <f>SUMIFS(СВЦЭМ!$C$33:$C$776,СВЦЭМ!$A$33:$A$776,$A18,СВЦЭМ!$B$33:$B$776,Y$11)+'СЕТ СН'!$F$9+СВЦЭМ!$D$10+'СЕТ СН'!$F$5-'СЕТ СН'!$F$17</f>
        <v>2384.1852841999998</v>
      </c>
    </row>
    <row r="19" spans="1:25" ht="15.75" x14ac:dyDescent="0.2">
      <c r="A19" s="35">
        <f t="shared" si="0"/>
        <v>44143</v>
      </c>
      <c r="B19" s="36">
        <f>SUMIFS(СВЦЭМ!$C$33:$C$776,СВЦЭМ!$A$33:$A$776,$A19,СВЦЭМ!$B$33:$B$776,B$11)+'СЕТ СН'!$F$9+СВЦЭМ!$D$10+'СЕТ СН'!$F$5-'СЕТ СН'!$F$17</f>
        <v>2444.2506074499997</v>
      </c>
      <c r="C19" s="36">
        <f>SUMIFS(СВЦЭМ!$C$33:$C$776,СВЦЭМ!$A$33:$A$776,$A19,СВЦЭМ!$B$33:$B$776,C$11)+'СЕТ СН'!$F$9+СВЦЭМ!$D$10+'СЕТ СН'!$F$5-'СЕТ СН'!$F$17</f>
        <v>2512.8940305900001</v>
      </c>
      <c r="D19" s="36">
        <f>SUMIFS(СВЦЭМ!$C$33:$C$776,СВЦЭМ!$A$33:$A$776,$A19,СВЦЭМ!$B$33:$B$776,D$11)+'СЕТ СН'!$F$9+СВЦЭМ!$D$10+'СЕТ СН'!$F$5-'СЕТ СН'!$F$17</f>
        <v>2575.1980671599999</v>
      </c>
      <c r="E19" s="36">
        <f>SUMIFS(СВЦЭМ!$C$33:$C$776,СВЦЭМ!$A$33:$A$776,$A19,СВЦЭМ!$B$33:$B$776,E$11)+'СЕТ СН'!$F$9+СВЦЭМ!$D$10+'СЕТ СН'!$F$5-'СЕТ СН'!$F$17</f>
        <v>2590.00664684</v>
      </c>
      <c r="F19" s="36">
        <f>SUMIFS(СВЦЭМ!$C$33:$C$776,СВЦЭМ!$A$33:$A$776,$A19,СВЦЭМ!$B$33:$B$776,F$11)+'СЕТ СН'!$F$9+СВЦЭМ!$D$10+'СЕТ СН'!$F$5-'СЕТ СН'!$F$17</f>
        <v>2593.5810133300001</v>
      </c>
      <c r="G19" s="36">
        <f>SUMIFS(СВЦЭМ!$C$33:$C$776,СВЦЭМ!$A$33:$A$776,$A19,СВЦЭМ!$B$33:$B$776,G$11)+'СЕТ СН'!$F$9+СВЦЭМ!$D$10+'СЕТ СН'!$F$5-'СЕТ СН'!$F$17</f>
        <v>2577.2713022600001</v>
      </c>
      <c r="H19" s="36">
        <f>SUMIFS(СВЦЭМ!$C$33:$C$776,СВЦЭМ!$A$33:$A$776,$A19,СВЦЭМ!$B$33:$B$776,H$11)+'СЕТ СН'!$F$9+СВЦЭМ!$D$10+'СЕТ СН'!$F$5-'СЕТ СН'!$F$17</f>
        <v>2564.42507497</v>
      </c>
      <c r="I19" s="36">
        <f>SUMIFS(СВЦЭМ!$C$33:$C$776,СВЦЭМ!$A$33:$A$776,$A19,СВЦЭМ!$B$33:$B$776,I$11)+'СЕТ СН'!$F$9+СВЦЭМ!$D$10+'СЕТ СН'!$F$5-'СЕТ СН'!$F$17</f>
        <v>2529.6071051199997</v>
      </c>
      <c r="J19" s="36">
        <f>SUMIFS(СВЦЭМ!$C$33:$C$776,СВЦЭМ!$A$33:$A$776,$A19,СВЦЭМ!$B$33:$B$776,J$11)+'СЕТ СН'!$F$9+СВЦЭМ!$D$10+'СЕТ СН'!$F$5-'СЕТ СН'!$F$17</f>
        <v>2498.6431302199999</v>
      </c>
      <c r="K19" s="36">
        <f>SUMIFS(СВЦЭМ!$C$33:$C$776,СВЦЭМ!$A$33:$A$776,$A19,СВЦЭМ!$B$33:$B$776,K$11)+'СЕТ СН'!$F$9+СВЦЭМ!$D$10+'СЕТ СН'!$F$5-'СЕТ СН'!$F$17</f>
        <v>2456.6959867799997</v>
      </c>
      <c r="L19" s="36">
        <f>SUMIFS(СВЦЭМ!$C$33:$C$776,СВЦЭМ!$A$33:$A$776,$A19,СВЦЭМ!$B$33:$B$776,L$11)+'СЕТ СН'!$F$9+СВЦЭМ!$D$10+'СЕТ СН'!$F$5-'СЕТ СН'!$F$17</f>
        <v>2412.91015591</v>
      </c>
      <c r="M19" s="36">
        <f>SUMIFS(СВЦЭМ!$C$33:$C$776,СВЦЭМ!$A$33:$A$776,$A19,СВЦЭМ!$B$33:$B$776,M$11)+'СЕТ СН'!$F$9+СВЦЭМ!$D$10+'СЕТ СН'!$F$5-'СЕТ СН'!$F$17</f>
        <v>2384.3849793899999</v>
      </c>
      <c r="N19" s="36">
        <f>SUMIFS(СВЦЭМ!$C$33:$C$776,СВЦЭМ!$A$33:$A$776,$A19,СВЦЭМ!$B$33:$B$776,N$11)+'СЕТ СН'!$F$9+СВЦЭМ!$D$10+'СЕТ СН'!$F$5-'СЕТ СН'!$F$17</f>
        <v>2369.3210483499997</v>
      </c>
      <c r="O19" s="36">
        <f>SUMIFS(СВЦЭМ!$C$33:$C$776,СВЦЭМ!$A$33:$A$776,$A19,СВЦЭМ!$B$33:$B$776,O$11)+'СЕТ СН'!$F$9+СВЦЭМ!$D$10+'СЕТ СН'!$F$5-'СЕТ СН'!$F$17</f>
        <v>2373.6982733300001</v>
      </c>
      <c r="P19" s="36">
        <f>SUMIFS(СВЦЭМ!$C$33:$C$776,СВЦЭМ!$A$33:$A$776,$A19,СВЦЭМ!$B$33:$B$776,P$11)+'СЕТ СН'!$F$9+СВЦЭМ!$D$10+'СЕТ СН'!$F$5-'СЕТ СН'!$F$17</f>
        <v>2382.4327029199999</v>
      </c>
      <c r="Q19" s="36">
        <f>SUMIFS(СВЦЭМ!$C$33:$C$776,СВЦЭМ!$A$33:$A$776,$A19,СВЦЭМ!$B$33:$B$776,Q$11)+'СЕТ СН'!$F$9+СВЦЭМ!$D$10+'СЕТ СН'!$F$5-'СЕТ СН'!$F$17</f>
        <v>2391.83097537</v>
      </c>
      <c r="R19" s="36">
        <f>SUMIFS(СВЦЭМ!$C$33:$C$776,СВЦЭМ!$A$33:$A$776,$A19,СВЦЭМ!$B$33:$B$776,R$11)+'СЕТ СН'!$F$9+СВЦЭМ!$D$10+'СЕТ СН'!$F$5-'СЕТ СН'!$F$17</f>
        <v>2382.06904528</v>
      </c>
      <c r="S19" s="36">
        <f>SUMIFS(СВЦЭМ!$C$33:$C$776,СВЦЭМ!$A$33:$A$776,$A19,СВЦЭМ!$B$33:$B$776,S$11)+'СЕТ СН'!$F$9+СВЦЭМ!$D$10+'СЕТ СН'!$F$5-'СЕТ СН'!$F$17</f>
        <v>2362.3834506200001</v>
      </c>
      <c r="T19" s="36">
        <f>SUMIFS(СВЦЭМ!$C$33:$C$776,СВЦЭМ!$A$33:$A$776,$A19,СВЦЭМ!$B$33:$B$776,T$11)+'СЕТ СН'!$F$9+СВЦЭМ!$D$10+'СЕТ СН'!$F$5-'СЕТ СН'!$F$17</f>
        <v>2349.01194635</v>
      </c>
      <c r="U19" s="36">
        <f>SUMIFS(СВЦЭМ!$C$33:$C$776,СВЦЭМ!$A$33:$A$776,$A19,СВЦЭМ!$B$33:$B$776,U$11)+'СЕТ СН'!$F$9+СВЦЭМ!$D$10+'СЕТ СН'!$F$5-'СЕТ СН'!$F$17</f>
        <v>2342.01229564</v>
      </c>
      <c r="V19" s="36">
        <f>SUMIFS(СВЦЭМ!$C$33:$C$776,СВЦЭМ!$A$33:$A$776,$A19,СВЦЭМ!$B$33:$B$776,V$11)+'СЕТ СН'!$F$9+СВЦЭМ!$D$10+'СЕТ СН'!$F$5-'СЕТ СН'!$F$17</f>
        <v>2356.6612816500001</v>
      </c>
      <c r="W19" s="36">
        <f>SUMIFS(СВЦЭМ!$C$33:$C$776,СВЦЭМ!$A$33:$A$776,$A19,СВЦЭМ!$B$33:$B$776,W$11)+'СЕТ СН'!$F$9+СВЦЭМ!$D$10+'СЕТ СН'!$F$5-'СЕТ СН'!$F$17</f>
        <v>2372.2353573700002</v>
      </c>
      <c r="X19" s="36">
        <f>SUMIFS(СВЦЭМ!$C$33:$C$776,СВЦЭМ!$A$33:$A$776,$A19,СВЦЭМ!$B$33:$B$776,X$11)+'СЕТ СН'!$F$9+СВЦЭМ!$D$10+'СЕТ СН'!$F$5-'СЕТ СН'!$F$17</f>
        <v>2377.5338994099998</v>
      </c>
      <c r="Y19" s="36">
        <f>SUMIFS(СВЦЭМ!$C$33:$C$776,СВЦЭМ!$A$33:$A$776,$A19,СВЦЭМ!$B$33:$B$776,Y$11)+'СЕТ СН'!$F$9+СВЦЭМ!$D$10+'СЕТ СН'!$F$5-'СЕТ СН'!$F$17</f>
        <v>2382.0417929</v>
      </c>
    </row>
    <row r="20" spans="1:25" ht="15.75" x14ac:dyDescent="0.2">
      <c r="A20" s="35">
        <f t="shared" si="0"/>
        <v>44144</v>
      </c>
      <c r="B20" s="36">
        <f>SUMIFS(СВЦЭМ!$C$33:$C$776,СВЦЭМ!$A$33:$A$776,$A20,СВЦЭМ!$B$33:$B$776,B$11)+'СЕТ СН'!$F$9+СВЦЭМ!$D$10+'СЕТ СН'!$F$5-'СЕТ СН'!$F$17</f>
        <v>2369.7271867199997</v>
      </c>
      <c r="C20" s="36">
        <f>SUMIFS(СВЦЭМ!$C$33:$C$776,СВЦЭМ!$A$33:$A$776,$A20,СВЦЭМ!$B$33:$B$776,C$11)+'СЕТ СН'!$F$9+СВЦЭМ!$D$10+'СЕТ СН'!$F$5-'СЕТ СН'!$F$17</f>
        <v>2379.7869190599999</v>
      </c>
      <c r="D20" s="36">
        <f>SUMIFS(СВЦЭМ!$C$33:$C$776,СВЦЭМ!$A$33:$A$776,$A20,СВЦЭМ!$B$33:$B$776,D$11)+'СЕТ СН'!$F$9+СВЦЭМ!$D$10+'СЕТ СН'!$F$5-'СЕТ СН'!$F$17</f>
        <v>2446.0300981800001</v>
      </c>
      <c r="E20" s="36">
        <f>SUMIFS(СВЦЭМ!$C$33:$C$776,СВЦЭМ!$A$33:$A$776,$A20,СВЦЭМ!$B$33:$B$776,E$11)+'СЕТ СН'!$F$9+СВЦЭМ!$D$10+'СЕТ СН'!$F$5-'СЕТ СН'!$F$17</f>
        <v>2452.1211982099999</v>
      </c>
      <c r="F20" s="36">
        <f>SUMIFS(СВЦЭМ!$C$33:$C$776,СВЦЭМ!$A$33:$A$776,$A20,СВЦЭМ!$B$33:$B$776,F$11)+'СЕТ СН'!$F$9+СВЦЭМ!$D$10+'СЕТ СН'!$F$5-'СЕТ СН'!$F$17</f>
        <v>2449.1206544699999</v>
      </c>
      <c r="G20" s="36">
        <f>SUMIFS(СВЦЭМ!$C$33:$C$776,СВЦЭМ!$A$33:$A$776,$A20,СВЦЭМ!$B$33:$B$776,G$11)+'СЕТ СН'!$F$9+СВЦЭМ!$D$10+'СЕТ СН'!$F$5-'СЕТ СН'!$F$17</f>
        <v>2464.4028985999998</v>
      </c>
      <c r="H20" s="36">
        <f>SUMIFS(СВЦЭМ!$C$33:$C$776,СВЦЭМ!$A$33:$A$776,$A20,СВЦЭМ!$B$33:$B$776,H$11)+'СЕТ СН'!$F$9+СВЦЭМ!$D$10+'СЕТ СН'!$F$5-'СЕТ СН'!$F$17</f>
        <v>2498.1249646599999</v>
      </c>
      <c r="I20" s="36">
        <f>SUMIFS(СВЦЭМ!$C$33:$C$776,СВЦЭМ!$A$33:$A$776,$A20,СВЦЭМ!$B$33:$B$776,I$11)+'СЕТ СН'!$F$9+СВЦЭМ!$D$10+'СЕТ СН'!$F$5-'СЕТ СН'!$F$17</f>
        <v>2522.1290846299999</v>
      </c>
      <c r="J20" s="36">
        <f>SUMIFS(СВЦЭМ!$C$33:$C$776,СВЦЭМ!$A$33:$A$776,$A20,СВЦЭМ!$B$33:$B$776,J$11)+'СЕТ СН'!$F$9+СВЦЭМ!$D$10+'СЕТ СН'!$F$5-'СЕТ СН'!$F$17</f>
        <v>2519.0004956100001</v>
      </c>
      <c r="K20" s="36">
        <f>SUMIFS(СВЦЭМ!$C$33:$C$776,СВЦЭМ!$A$33:$A$776,$A20,СВЦЭМ!$B$33:$B$776,K$11)+'СЕТ СН'!$F$9+СВЦЭМ!$D$10+'СЕТ СН'!$F$5-'СЕТ СН'!$F$17</f>
        <v>2505.7690730599998</v>
      </c>
      <c r="L20" s="36">
        <f>SUMIFS(СВЦЭМ!$C$33:$C$776,СВЦЭМ!$A$33:$A$776,$A20,СВЦЭМ!$B$33:$B$776,L$11)+'СЕТ СН'!$F$9+СВЦЭМ!$D$10+'СЕТ СН'!$F$5-'СЕТ СН'!$F$17</f>
        <v>2464.04882116</v>
      </c>
      <c r="M20" s="36">
        <f>SUMIFS(СВЦЭМ!$C$33:$C$776,СВЦЭМ!$A$33:$A$776,$A20,СВЦЭМ!$B$33:$B$776,M$11)+'СЕТ СН'!$F$9+СВЦЭМ!$D$10+'СЕТ СН'!$F$5-'СЕТ СН'!$F$17</f>
        <v>2429.87207231</v>
      </c>
      <c r="N20" s="36">
        <f>SUMIFS(СВЦЭМ!$C$33:$C$776,СВЦЭМ!$A$33:$A$776,$A20,СВЦЭМ!$B$33:$B$776,N$11)+'СЕТ СН'!$F$9+СВЦЭМ!$D$10+'СЕТ СН'!$F$5-'СЕТ СН'!$F$17</f>
        <v>2425.5168079099999</v>
      </c>
      <c r="O20" s="36">
        <f>SUMIFS(СВЦЭМ!$C$33:$C$776,СВЦЭМ!$A$33:$A$776,$A20,СВЦЭМ!$B$33:$B$776,O$11)+'СЕТ СН'!$F$9+СВЦЭМ!$D$10+'СЕТ СН'!$F$5-'СЕТ СН'!$F$17</f>
        <v>2434.5768675700001</v>
      </c>
      <c r="P20" s="36">
        <f>SUMIFS(СВЦЭМ!$C$33:$C$776,СВЦЭМ!$A$33:$A$776,$A20,СВЦЭМ!$B$33:$B$776,P$11)+'СЕТ СН'!$F$9+СВЦЭМ!$D$10+'СЕТ СН'!$F$5-'СЕТ СН'!$F$17</f>
        <v>2436.8693971799999</v>
      </c>
      <c r="Q20" s="36">
        <f>SUMIFS(СВЦЭМ!$C$33:$C$776,СВЦЭМ!$A$33:$A$776,$A20,СВЦЭМ!$B$33:$B$776,Q$11)+'СЕТ СН'!$F$9+СВЦЭМ!$D$10+'СЕТ СН'!$F$5-'СЕТ СН'!$F$17</f>
        <v>2436.2825988699997</v>
      </c>
      <c r="R20" s="36">
        <f>SUMIFS(СВЦЭМ!$C$33:$C$776,СВЦЭМ!$A$33:$A$776,$A20,СВЦЭМ!$B$33:$B$776,R$11)+'СЕТ СН'!$F$9+СВЦЭМ!$D$10+'СЕТ СН'!$F$5-'СЕТ СН'!$F$17</f>
        <v>2430.01940995</v>
      </c>
      <c r="S20" s="36">
        <f>SUMIFS(СВЦЭМ!$C$33:$C$776,СВЦЭМ!$A$33:$A$776,$A20,СВЦЭМ!$B$33:$B$776,S$11)+'СЕТ СН'!$F$9+СВЦЭМ!$D$10+'СЕТ СН'!$F$5-'СЕТ СН'!$F$17</f>
        <v>2428.18336503</v>
      </c>
      <c r="T20" s="36">
        <f>SUMIFS(СВЦЭМ!$C$33:$C$776,СВЦЭМ!$A$33:$A$776,$A20,СВЦЭМ!$B$33:$B$776,T$11)+'СЕТ СН'!$F$9+СВЦЭМ!$D$10+'СЕТ СН'!$F$5-'СЕТ СН'!$F$17</f>
        <v>2416.4710098400001</v>
      </c>
      <c r="U20" s="36">
        <f>SUMIFS(СВЦЭМ!$C$33:$C$776,СВЦЭМ!$A$33:$A$776,$A20,СВЦЭМ!$B$33:$B$776,U$11)+'СЕТ СН'!$F$9+СВЦЭМ!$D$10+'СЕТ СН'!$F$5-'СЕТ СН'!$F$17</f>
        <v>2410.2200064600001</v>
      </c>
      <c r="V20" s="36">
        <f>SUMIFS(СВЦЭМ!$C$33:$C$776,СВЦЭМ!$A$33:$A$776,$A20,СВЦЭМ!$B$33:$B$776,V$11)+'СЕТ СН'!$F$9+СВЦЭМ!$D$10+'СЕТ СН'!$F$5-'СЕТ СН'!$F$17</f>
        <v>2409.6164945299997</v>
      </c>
      <c r="W20" s="36">
        <f>SUMIFS(СВЦЭМ!$C$33:$C$776,СВЦЭМ!$A$33:$A$776,$A20,СВЦЭМ!$B$33:$B$776,W$11)+'СЕТ СН'!$F$9+СВЦЭМ!$D$10+'СЕТ СН'!$F$5-'СЕТ СН'!$F$17</f>
        <v>2423.3729484300002</v>
      </c>
      <c r="X20" s="36">
        <f>SUMIFS(СВЦЭМ!$C$33:$C$776,СВЦЭМ!$A$33:$A$776,$A20,СВЦЭМ!$B$33:$B$776,X$11)+'СЕТ СН'!$F$9+СВЦЭМ!$D$10+'СЕТ СН'!$F$5-'СЕТ СН'!$F$17</f>
        <v>2455.73110206</v>
      </c>
      <c r="Y20" s="36">
        <f>SUMIFS(СВЦЭМ!$C$33:$C$776,СВЦЭМ!$A$33:$A$776,$A20,СВЦЭМ!$B$33:$B$776,Y$11)+'СЕТ СН'!$F$9+СВЦЭМ!$D$10+'СЕТ СН'!$F$5-'СЕТ СН'!$F$17</f>
        <v>2483.4510654799997</v>
      </c>
    </row>
    <row r="21" spans="1:25" ht="15.75" x14ac:dyDescent="0.2">
      <c r="A21" s="35">
        <f t="shared" si="0"/>
        <v>44145</v>
      </c>
      <c r="B21" s="36">
        <f>SUMIFS(СВЦЭМ!$C$33:$C$776,СВЦЭМ!$A$33:$A$776,$A21,СВЦЭМ!$B$33:$B$776,B$11)+'СЕТ СН'!$F$9+СВЦЭМ!$D$10+'СЕТ СН'!$F$5-'СЕТ СН'!$F$17</f>
        <v>2397.61875392</v>
      </c>
      <c r="C21" s="36">
        <f>SUMIFS(СВЦЭМ!$C$33:$C$776,СВЦЭМ!$A$33:$A$776,$A21,СВЦЭМ!$B$33:$B$776,C$11)+'СЕТ СН'!$F$9+СВЦЭМ!$D$10+'СЕТ СН'!$F$5-'СЕТ СН'!$F$17</f>
        <v>2489.3930467999999</v>
      </c>
      <c r="D21" s="36">
        <f>SUMIFS(СВЦЭМ!$C$33:$C$776,СВЦЭМ!$A$33:$A$776,$A21,СВЦЭМ!$B$33:$B$776,D$11)+'СЕТ СН'!$F$9+СВЦЭМ!$D$10+'СЕТ СН'!$F$5-'СЕТ СН'!$F$17</f>
        <v>2525.2829172800002</v>
      </c>
      <c r="E21" s="36">
        <f>SUMIFS(СВЦЭМ!$C$33:$C$776,СВЦЭМ!$A$33:$A$776,$A21,СВЦЭМ!$B$33:$B$776,E$11)+'СЕТ СН'!$F$9+СВЦЭМ!$D$10+'СЕТ СН'!$F$5-'СЕТ СН'!$F$17</f>
        <v>2533.5907671</v>
      </c>
      <c r="F21" s="36">
        <f>SUMIFS(СВЦЭМ!$C$33:$C$776,СВЦЭМ!$A$33:$A$776,$A21,СВЦЭМ!$B$33:$B$776,F$11)+'СЕТ СН'!$F$9+СВЦЭМ!$D$10+'СЕТ СН'!$F$5-'СЕТ СН'!$F$17</f>
        <v>2535.7128152699997</v>
      </c>
      <c r="G21" s="36">
        <f>SUMIFS(СВЦЭМ!$C$33:$C$776,СВЦЭМ!$A$33:$A$776,$A21,СВЦЭМ!$B$33:$B$776,G$11)+'СЕТ СН'!$F$9+СВЦЭМ!$D$10+'СЕТ СН'!$F$5-'СЕТ СН'!$F$17</f>
        <v>2539.82735705</v>
      </c>
      <c r="H21" s="36">
        <f>SUMIFS(СВЦЭМ!$C$33:$C$776,СВЦЭМ!$A$33:$A$776,$A21,СВЦЭМ!$B$33:$B$776,H$11)+'СЕТ СН'!$F$9+СВЦЭМ!$D$10+'СЕТ СН'!$F$5-'СЕТ СН'!$F$17</f>
        <v>2512.52322448</v>
      </c>
      <c r="I21" s="36">
        <f>SUMIFS(СВЦЭМ!$C$33:$C$776,СВЦЭМ!$A$33:$A$776,$A21,СВЦЭМ!$B$33:$B$776,I$11)+'СЕТ СН'!$F$9+СВЦЭМ!$D$10+'СЕТ СН'!$F$5-'СЕТ СН'!$F$17</f>
        <v>2472.7161252300002</v>
      </c>
      <c r="J21" s="36">
        <f>SUMIFS(СВЦЭМ!$C$33:$C$776,СВЦЭМ!$A$33:$A$776,$A21,СВЦЭМ!$B$33:$B$776,J$11)+'СЕТ СН'!$F$9+СВЦЭМ!$D$10+'СЕТ СН'!$F$5-'СЕТ СН'!$F$17</f>
        <v>2460.0550059500001</v>
      </c>
      <c r="K21" s="36">
        <f>SUMIFS(СВЦЭМ!$C$33:$C$776,СВЦЭМ!$A$33:$A$776,$A21,СВЦЭМ!$B$33:$B$776,K$11)+'СЕТ СН'!$F$9+СВЦЭМ!$D$10+'СЕТ СН'!$F$5-'СЕТ СН'!$F$17</f>
        <v>2456.6563603200002</v>
      </c>
      <c r="L21" s="36">
        <f>SUMIFS(СВЦЭМ!$C$33:$C$776,СВЦЭМ!$A$33:$A$776,$A21,СВЦЭМ!$B$33:$B$776,L$11)+'СЕТ СН'!$F$9+СВЦЭМ!$D$10+'СЕТ СН'!$F$5-'СЕТ СН'!$F$17</f>
        <v>2424.6357048599998</v>
      </c>
      <c r="M21" s="36">
        <f>SUMIFS(СВЦЭМ!$C$33:$C$776,СВЦЭМ!$A$33:$A$776,$A21,СВЦЭМ!$B$33:$B$776,M$11)+'СЕТ СН'!$F$9+СВЦЭМ!$D$10+'СЕТ СН'!$F$5-'СЕТ СН'!$F$17</f>
        <v>2390.2747222999997</v>
      </c>
      <c r="N21" s="36">
        <f>SUMIFS(СВЦЭМ!$C$33:$C$776,СВЦЭМ!$A$33:$A$776,$A21,СВЦЭМ!$B$33:$B$776,N$11)+'СЕТ СН'!$F$9+СВЦЭМ!$D$10+'СЕТ СН'!$F$5-'СЕТ СН'!$F$17</f>
        <v>2376.2836539599998</v>
      </c>
      <c r="O21" s="36">
        <f>SUMIFS(СВЦЭМ!$C$33:$C$776,СВЦЭМ!$A$33:$A$776,$A21,СВЦЭМ!$B$33:$B$776,O$11)+'СЕТ СН'!$F$9+СВЦЭМ!$D$10+'СЕТ СН'!$F$5-'СЕТ СН'!$F$17</f>
        <v>2381.5833224600001</v>
      </c>
      <c r="P21" s="36">
        <f>SUMIFS(СВЦЭМ!$C$33:$C$776,СВЦЭМ!$A$33:$A$776,$A21,СВЦЭМ!$B$33:$B$776,P$11)+'СЕТ СН'!$F$9+СВЦЭМ!$D$10+'СЕТ СН'!$F$5-'СЕТ СН'!$F$17</f>
        <v>2389.2580535500001</v>
      </c>
      <c r="Q21" s="36">
        <f>SUMIFS(СВЦЭМ!$C$33:$C$776,СВЦЭМ!$A$33:$A$776,$A21,СВЦЭМ!$B$33:$B$776,Q$11)+'СЕТ СН'!$F$9+СВЦЭМ!$D$10+'СЕТ СН'!$F$5-'СЕТ СН'!$F$17</f>
        <v>2386.9144764499997</v>
      </c>
      <c r="R21" s="36">
        <f>SUMIFS(СВЦЭМ!$C$33:$C$776,СВЦЭМ!$A$33:$A$776,$A21,СВЦЭМ!$B$33:$B$776,R$11)+'СЕТ СН'!$F$9+СВЦЭМ!$D$10+'СЕТ СН'!$F$5-'СЕТ СН'!$F$17</f>
        <v>2376.6021282500001</v>
      </c>
      <c r="S21" s="36">
        <f>SUMIFS(СВЦЭМ!$C$33:$C$776,СВЦЭМ!$A$33:$A$776,$A21,СВЦЭМ!$B$33:$B$776,S$11)+'СЕТ СН'!$F$9+СВЦЭМ!$D$10+'СЕТ СН'!$F$5-'СЕТ СН'!$F$17</f>
        <v>2364.48963516</v>
      </c>
      <c r="T21" s="36">
        <f>SUMIFS(СВЦЭМ!$C$33:$C$776,СВЦЭМ!$A$33:$A$776,$A21,СВЦЭМ!$B$33:$B$776,T$11)+'СЕТ СН'!$F$9+СВЦЭМ!$D$10+'СЕТ СН'!$F$5-'СЕТ СН'!$F$17</f>
        <v>2375.4511761599997</v>
      </c>
      <c r="U21" s="36">
        <f>SUMIFS(СВЦЭМ!$C$33:$C$776,СВЦЭМ!$A$33:$A$776,$A21,СВЦЭМ!$B$33:$B$776,U$11)+'СЕТ СН'!$F$9+СВЦЭМ!$D$10+'СЕТ СН'!$F$5-'СЕТ СН'!$F$17</f>
        <v>2384.5443028999998</v>
      </c>
      <c r="V21" s="36">
        <f>SUMIFS(СВЦЭМ!$C$33:$C$776,СВЦЭМ!$A$33:$A$776,$A21,СВЦЭМ!$B$33:$B$776,V$11)+'СЕТ СН'!$F$9+СВЦЭМ!$D$10+'СЕТ СН'!$F$5-'СЕТ СН'!$F$17</f>
        <v>2376.0896968899997</v>
      </c>
      <c r="W21" s="36">
        <f>SUMIFS(СВЦЭМ!$C$33:$C$776,СВЦЭМ!$A$33:$A$776,$A21,СВЦЭМ!$B$33:$B$776,W$11)+'СЕТ СН'!$F$9+СВЦЭМ!$D$10+'СЕТ СН'!$F$5-'СЕТ СН'!$F$17</f>
        <v>2365.9281080000001</v>
      </c>
      <c r="X21" s="36">
        <f>SUMIFS(СВЦЭМ!$C$33:$C$776,СВЦЭМ!$A$33:$A$776,$A21,СВЦЭМ!$B$33:$B$776,X$11)+'СЕТ СН'!$F$9+СВЦЭМ!$D$10+'СЕТ СН'!$F$5-'СЕТ СН'!$F$17</f>
        <v>2367.07492387</v>
      </c>
      <c r="Y21" s="36">
        <f>SUMIFS(СВЦЭМ!$C$33:$C$776,СВЦЭМ!$A$33:$A$776,$A21,СВЦЭМ!$B$33:$B$776,Y$11)+'СЕТ СН'!$F$9+СВЦЭМ!$D$10+'СЕТ СН'!$F$5-'СЕТ СН'!$F$17</f>
        <v>2448.9833842799999</v>
      </c>
    </row>
    <row r="22" spans="1:25" ht="15.75" x14ac:dyDescent="0.2">
      <c r="A22" s="35">
        <f t="shared" si="0"/>
        <v>44146</v>
      </c>
      <c r="B22" s="36">
        <f>SUMIFS(СВЦЭМ!$C$33:$C$776,СВЦЭМ!$A$33:$A$776,$A22,СВЦЭМ!$B$33:$B$776,B$11)+'СЕТ СН'!$F$9+СВЦЭМ!$D$10+'СЕТ СН'!$F$5-'СЕТ СН'!$F$17</f>
        <v>2459.8883098699998</v>
      </c>
      <c r="C22" s="36">
        <f>SUMIFS(СВЦЭМ!$C$33:$C$776,СВЦЭМ!$A$33:$A$776,$A22,СВЦЭМ!$B$33:$B$776,C$11)+'СЕТ СН'!$F$9+СВЦЭМ!$D$10+'СЕТ СН'!$F$5-'СЕТ СН'!$F$17</f>
        <v>2498.8705078399998</v>
      </c>
      <c r="D22" s="36">
        <f>SUMIFS(СВЦЭМ!$C$33:$C$776,СВЦЭМ!$A$33:$A$776,$A22,СВЦЭМ!$B$33:$B$776,D$11)+'СЕТ СН'!$F$9+СВЦЭМ!$D$10+'СЕТ СН'!$F$5-'СЕТ СН'!$F$17</f>
        <v>2560.7717539599998</v>
      </c>
      <c r="E22" s="36">
        <f>SUMIFS(СВЦЭМ!$C$33:$C$776,СВЦЭМ!$A$33:$A$776,$A22,СВЦЭМ!$B$33:$B$776,E$11)+'СЕТ СН'!$F$9+СВЦЭМ!$D$10+'СЕТ СН'!$F$5-'СЕТ СН'!$F$17</f>
        <v>2578.20049096</v>
      </c>
      <c r="F22" s="36">
        <f>SUMIFS(СВЦЭМ!$C$33:$C$776,СВЦЭМ!$A$33:$A$776,$A22,СВЦЭМ!$B$33:$B$776,F$11)+'СЕТ СН'!$F$9+СВЦЭМ!$D$10+'СЕТ СН'!$F$5-'СЕТ СН'!$F$17</f>
        <v>2582.19177863</v>
      </c>
      <c r="G22" s="36">
        <f>SUMIFS(СВЦЭМ!$C$33:$C$776,СВЦЭМ!$A$33:$A$776,$A22,СВЦЭМ!$B$33:$B$776,G$11)+'СЕТ СН'!$F$9+СВЦЭМ!$D$10+'СЕТ СН'!$F$5-'СЕТ СН'!$F$17</f>
        <v>2565.1723763599998</v>
      </c>
      <c r="H22" s="36">
        <f>SUMIFS(СВЦЭМ!$C$33:$C$776,СВЦЭМ!$A$33:$A$776,$A22,СВЦЭМ!$B$33:$B$776,H$11)+'СЕТ СН'!$F$9+СВЦЭМ!$D$10+'СЕТ СН'!$F$5-'СЕТ СН'!$F$17</f>
        <v>2529.2320786999999</v>
      </c>
      <c r="I22" s="36">
        <f>SUMIFS(СВЦЭМ!$C$33:$C$776,СВЦЭМ!$A$33:$A$776,$A22,СВЦЭМ!$B$33:$B$776,I$11)+'СЕТ СН'!$F$9+СВЦЭМ!$D$10+'СЕТ СН'!$F$5-'СЕТ СН'!$F$17</f>
        <v>2499.1843288</v>
      </c>
      <c r="J22" s="36">
        <f>SUMIFS(СВЦЭМ!$C$33:$C$776,СВЦЭМ!$A$33:$A$776,$A22,СВЦЭМ!$B$33:$B$776,J$11)+'СЕТ СН'!$F$9+СВЦЭМ!$D$10+'СЕТ СН'!$F$5-'СЕТ СН'!$F$17</f>
        <v>2477.8487482</v>
      </c>
      <c r="K22" s="36">
        <f>SUMIFS(СВЦЭМ!$C$33:$C$776,СВЦЭМ!$A$33:$A$776,$A22,СВЦЭМ!$B$33:$B$776,K$11)+'СЕТ СН'!$F$9+СВЦЭМ!$D$10+'СЕТ СН'!$F$5-'СЕТ СН'!$F$17</f>
        <v>2456.4370865599999</v>
      </c>
      <c r="L22" s="36">
        <f>SUMIFS(СВЦЭМ!$C$33:$C$776,СВЦЭМ!$A$33:$A$776,$A22,СВЦЭМ!$B$33:$B$776,L$11)+'СЕТ СН'!$F$9+СВЦЭМ!$D$10+'СЕТ СН'!$F$5-'СЕТ СН'!$F$17</f>
        <v>2440.6564755700001</v>
      </c>
      <c r="M22" s="36">
        <f>SUMIFS(СВЦЭМ!$C$33:$C$776,СВЦЭМ!$A$33:$A$776,$A22,СВЦЭМ!$B$33:$B$776,M$11)+'СЕТ СН'!$F$9+СВЦЭМ!$D$10+'СЕТ СН'!$F$5-'СЕТ СН'!$F$17</f>
        <v>2412.4221209100001</v>
      </c>
      <c r="N22" s="36">
        <f>SUMIFS(СВЦЭМ!$C$33:$C$776,СВЦЭМ!$A$33:$A$776,$A22,СВЦЭМ!$B$33:$B$776,N$11)+'СЕТ СН'!$F$9+СВЦЭМ!$D$10+'СЕТ СН'!$F$5-'СЕТ СН'!$F$17</f>
        <v>2389.27382442</v>
      </c>
      <c r="O22" s="36">
        <f>SUMIFS(СВЦЭМ!$C$33:$C$776,СВЦЭМ!$A$33:$A$776,$A22,СВЦЭМ!$B$33:$B$776,O$11)+'СЕТ СН'!$F$9+СВЦЭМ!$D$10+'СЕТ СН'!$F$5-'СЕТ СН'!$F$17</f>
        <v>2394.2391242200001</v>
      </c>
      <c r="P22" s="36">
        <f>SUMIFS(СВЦЭМ!$C$33:$C$776,СВЦЭМ!$A$33:$A$776,$A22,СВЦЭМ!$B$33:$B$776,P$11)+'СЕТ СН'!$F$9+СВЦЭМ!$D$10+'СЕТ СН'!$F$5-'СЕТ СН'!$F$17</f>
        <v>2410.9580838699999</v>
      </c>
      <c r="Q22" s="36">
        <f>SUMIFS(СВЦЭМ!$C$33:$C$776,СВЦЭМ!$A$33:$A$776,$A22,СВЦЭМ!$B$33:$B$776,Q$11)+'СЕТ СН'!$F$9+СВЦЭМ!$D$10+'СЕТ СН'!$F$5-'СЕТ СН'!$F$17</f>
        <v>2410.2842060899998</v>
      </c>
      <c r="R22" s="36">
        <f>SUMIFS(СВЦЭМ!$C$33:$C$776,СВЦЭМ!$A$33:$A$776,$A22,СВЦЭМ!$B$33:$B$776,R$11)+'СЕТ СН'!$F$9+СВЦЭМ!$D$10+'СЕТ СН'!$F$5-'СЕТ СН'!$F$17</f>
        <v>2407.8925822399997</v>
      </c>
      <c r="S22" s="36">
        <f>SUMIFS(СВЦЭМ!$C$33:$C$776,СВЦЭМ!$A$33:$A$776,$A22,СВЦЭМ!$B$33:$B$776,S$11)+'СЕТ СН'!$F$9+СВЦЭМ!$D$10+'СЕТ СН'!$F$5-'СЕТ СН'!$F$17</f>
        <v>2394.6290744500002</v>
      </c>
      <c r="T22" s="36">
        <f>SUMIFS(СВЦЭМ!$C$33:$C$776,СВЦЭМ!$A$33:$A$776,$A22,СВЦЭМ!$B$33:$B$776,T$11)+'СЕТ СН'!$F$9+СВЦЭМ!$D$10+'СЕТ СН'!$F$5-'СЕТ СН'!$F$17</f>
        <v>2413.9592815999999</v>
      </c>
      <c r="U22" s="36">
        <f>SUMIFS(СВЦЭМ!$C$33:$C$776,СВЦЭМ!$A$33:$A$776,$A22,СВЦЭМ!$B$33:$B$776,U$11)+'СЕТ СН'!$F$9+СВЦЭМ!$D$10+'СЕТ СН'!$F$5-'СЕТ СН'!$F$17</f>
        <v>2411.05034604</v>
      </c>
      <c r="V22" s="36">
        <f>SUMIFS(СВЦЭМ!$C$33:$C$776,СВЦЭМ!$A$33:$A$776,$A22,СВЦЭМ!$B$33:$B$776,V$11)+'СЕТ СН'!$F$9+СВЦЭМ!$D$10+'СЕТ СН'!$F$5-'СЕТ СН'!$F$17</f>
        <v>2397.26007506</v>
      </c>
      <c r="W22" s="36">
        <f>SUMIFS(СВЦЭМ!$C$33:$C$776,СВЦЭМ!$A$33:$A$776,$A22,СВЦЭМ!$B$33:$B$776,W$11)+'СЕТ СН'!$F$9+СВЦЭМ!$D$10+'СЕТ СН'!$F$5-'СЕТ СН'!$F$17</f>
        <v>2389.3256873299997</v>
      </c>
      <c r="X22" s="36">
        <f>SUMIFS(СВЦЭМ!$C$33:$C$776,СВЦЭМ!$A$33:$A$776,$A22,СВЦЭМ!$B$33:$B$776,X$11)+'СЕТ СН'!$F$9+СВЦЭМ!$D$10+'СЕТ СН'!$F$5-'СЕТ СН'!$F$17</f>
        <v>2390.5915945699999</v>
      </c>
      <c r="Y22" s="36">
        <f>SUMIFS(СВЦЭМ!$C$33:$C$776,СВЦЭМ!$A$33:$A$776,$A22,СВЦЭМ!$B$33:$B$776,Y$11)+'СЕТ СН'!$F$9+СВЦЭМ!$D$10+'СЕТ СН'!$F$5-'СЕТ СН'!$F$17</f>
        <v>2413.0691364899999</v>
      </c>
    </row>
    <row r="23" spans="1:25" ht="15.75" x14ac:dyDescent="0.2">
      <c r="A23" s="35">
        <f t="shared" si="0"/>
        <v>44147</v>
      </c>
      <c r="B23" s="36">
        <f>SUMIFS(СВЦЭМ!$C$33:$C$776,СВЦЭМ!$A$33:$A$776,$A23,СВЦЭМ!$B$33:$B$776,B$11)+'СЕТ СН'!$F$9+СВЦЭМ!$D$10+'СЕТ СН'!$F$5-'СЕТ СН'!$F$17</f>
        <v>2408.0364357499998</v>
      </c>
      <c r="C23" s="36">
        <f>SUMIFS(СВЦЭМ!$C$33:$C$776,СВЦЭМ!$A$33:$A$776,$A23,СВЦЭМ!$B$33:$B$776,C$11)+'СЕТ СН'!$F$9+СВЦЭМ!$D$10+'СЕТ СН'!$F$5-'СЕТ СН'!$F$17</f>
        <v>2487.9516898000002</v>
      </c>
      <c r="D23" s="36">
        <f>SUMIFS(СВЦЭМ!$C$33:$C$776,СВЦЭМ!$A$33:$A$776,$A23,СВЦЭМ!$B$33:$B$776,D$11)+'СЕТ СН'!$F$9+СВЦЭМ!$D$10+'СЕТ СН'!$F$5-'СЕТ СН'!$F$17</f>
        <v>2533.18897711</v>
      </c>
      <c r="E23" s="36">
        <f>SUMIFS(СВЦЭМ!$C$33:$C$776,СВЦЭМ!$A$33:$A$776,$A23,СВЦЭМ!$B$33:$B$776,E$11)+'СЕТ СН'!$F$9+СВЦЭМ!$D$10+'СЕТ СН'!$F$5-'СЕТ СН'!$F$17</f>
        <v>2546.3948955400001</v>
      </c>
      <c r="F23" s="36">
        <f>SUMIFS(СВЦЭМ!$C$33:$C$776,СВЦЭМ!$A$33:$A$776,$A23,СВЦЭМ!$B$33:$B$776,F$11)+'СЕТ СН'!$F$9+СВЦЭМ!$D$10+'СЕТ СН'!$F$5-'СЕТ СН'!$F$17</f>
        <v>2557.1872217499999</v>
      </c>
      <c r="G23" s="36">
        <f>SUMIFS(СВЦЭМ!$C$33:$C$776,СВЦЭМ!$A$33:$A$776,$A23,СВЦЭМ!$B$33:$B$776,G$11)+'СЕТ СН'!$F$9+СВЦЭМ!$D$10+'СЕТ СН'!$F$5-'СЕТ СН'!$F$17</f>
        <v>2544.3613643999997</v>
      </c>
      <c r="H23" s="36">
        <f>SUMIFS(СВЦЭМ!$C$33:$C$776,СВЦЭМ!$A$33:$A$776,$A23,СВЦЭМ!$B$33:$B$776,H$11)+'СЕТ СН'!$F$9+СВЦЭМ!$D$10+'СЕТ СН'!$F$5-'СЕТ СН'!$F$17</f>
        <v>2515.6341948999998</v>
      </c>
      <c r="I23" s="36">
        <f>SUMIFS(СВЦЭМ!$C$33:$C$776,СВЦЭМ!$A$33:$A$776,$A23,СВЦЭМ!$B$33:$B$776,I$11)+'СЕТ СН'!$F$9+СВЦЭМ!$D$10+'СЕТ СН'!$F$5-'СЕТ СН'!$F$17</f>
        <v>2484.70091374</v>
      </c>
      <c r="J23" s="36">
        <f>SUMIFS(СВЦЭМ!$C$33:$C$776,СВЦЭМ!$A$33:$A$776,$A23,СВЦЭМ!$B$33:$B$776,J$11)+'СЕТ СН'!$F$9+СВЦЭМ!$D$10+'СЕТ СН'!$F$5-'СЕТ СН'!$F$17</f>
        <v>2480.8365216799998</v>
      </c>
      <c r="K23" s="36">
        <f>SUMIFS(СВЦЭМ!$C$33:$C$776,СВЦЭМ!$A$33:$A$776,$A23,СВЦЭМ!$B$33:$B$776,K$11)+'СЕТ СН'!$F$9+СВЦЭМ!$D$10+'СЕТ СН'!$F$5-'СЕТ СН'!$F$17</f>
        <v>2472.3303111699997</v>
      </c>
      <c r="L23" s="36">
        <f>SUMIFS(СВЦЭМ!$C$33:$C$776,СВЦЭМ!$A$33:$A$776,$A23,СВЦЭМ!$B$33:$B$776,L$11)+'СЕТ СН'!$F$9+СВЦЭМ!$D$10+'СЕТ СН'!$F$5-'СЕТ СН'!$F$17</f>
        <v>2433.4828324299997</v>
      </c>
      <c r="M23" s="36">
        <f>SUMIFS(СВЦЭМ!$C$33:$C$776,СВЦЭМ!$A$33:$A$776,$A23,СВЦЭМ!$B$33:$B$776,M$11)+'СЕТ СН'!$F$9+СВЦЭМ!$D$10+'СЕТ СН'!$F$5-'СЕТ СН'!$F$17</f>
        <v>2404.18041894</v>
      </c>
      <c r="N23" s="36">
        <f>SUMIFS(СВЦЭМ!$C$33:$C$776,СВЦЭМ!$A$33:$A$776,$A23,СВЦЭМ!$B$33:$B$776,N$11)+'СЕТ СН'!$F$9+СВЦЭМ!$D$10+'СЕТ СН'!$F$5-'СЕТ СН'!$F$17</f>
        <v>2405.1447766399997</v>
      </c>
      <c r="O23" s="36">
        <f>SUMIFS(СВЦЭМ!$C$33:$C$776,СВЦЭМ!$A$33:$A$776,$A23,СВЦЭМ!$B$33:$B$776,O$11)+'СЕТ СН'!$F$9+СВЦЭМ!$D$10+'СЕТ СН'!$F$5-'СЕТ СН'!$F$17</f>
        <v>2402.7401959099998</v>
      </c>
      <c r="P23" s="36">
        <f>SUMIFS(СВЦЭМ!$C$33:$C$776,СВЦЭМ!$A$33:$A$776,$A23,СВЦЭМ!$B$33:$B$776,P$11)+'СЕТ СН'!$F$9+СВЦЭМ!$D$10+'СЕТ СН'!$F$5-'СЕТ СН'!$F$17</f>
        <v>2406.3030293699999</v>
      </c>
      <c r="Q23" s="36">
        <f>SUMIFS(СВЦЭМ!$C$33:$C$776,СВЦЭМ!$A$33:$A$776,$A23,СВЦЭМ!$B$33:$B$776,Q$11)+'СЕТ СН'!$F$9+СВЦЭМ!$D$10+'СЕТ СН'!$F$5-'СЕТ СН'!$F$17</f>
        <v>2403.0739075699998</v>
      </c>
      <c r="R23" s="36">
        <f>SUMIFS(СВЦЭМ!$C$33:$C$776,СВЦЭМ!$A$33:$A$776,$A23,СВЦЭМ!$B$33:$B$776,R$11)+'СЕТ СН'!$F$9+СВЦЭМ!$D$10+'СЕТ СН'!$F$5-'СЕТ СН'!$F$17</f>
        <v>2402.98385878</v>
      </c>
      <c r="S23" s="36">
        <f>SUMIFS(СВЦЭМ!$C$33:$C$776,СВЦЭМ!$A$33:$A$776,$A23,СВЦЭМ!$B$33:$B$776,S$11)+'СЕТ СН'!$F$9+СВЦЭМ!$D$10+'СЕТ СН'!$F$5-'СЕТ СН'!$F$17</f>
        <v>2398.8310305699997</v>
      </c>
      <c r="T23" s="36">
        <f>SUMIFS(СВЦЭМ!$C$33:$C$776,СВЦЭМ!$A$33:$A$776,$A23,СВЦЭМ!$B$33:$B$776,T$11)+'СЕТ СН'!$F$9+СВЦЭМ!$D$10+'СЕТ СН'!$F$5-'СЕТ СН'!$F$17</f>
        <v>2422.4920826600001</v>
      </c>
      <c r="U23" s="36">
        <f>SUMIFS(СВЦЭМ!$C$33:$C$776,СВЦЭМ!$A$33:$A$776,$A23,СВЦЭМ!$B$33:$B$776,U$11)+'СЕТ СН'!$F$9+СВЦЭМ!$D$10+'СЕТ СН'!$F$5-'СЕТ СН'!$F$17</f>
        <v>2418.75620119</v>
      </c>
      <c r="V23" s="36">
        <f>SUMIFS(СВЦЭМ!$C$33:$C$776,СВЦЭМ!$A$33:$A$776,$A23,СВЦЭМ!$B$33:$B$776,V$11)+'СЕТ СН'!$F$9+СВЦЭМ!$D$10+'СЕТ СН'!$F$5-'СЕТ СН'!$F$17</f>
        <v>2398.5510447799998</v>
      </c>
      <c r="W23" s="36">
        <f>SUMIFS(СВЦЭМ!$C$33:$C$776,СВЦЭМ!$A$33:$A$776,$A23,СВЦЭМ!$B$33:$B$776,W$11)+'СЕТ СН'!$F$9+СВЦЭМ!$D$10+'СЕТ СН'!$F$5-'СЕТ СН'!$F$17</f>
        <v>2399.12145865</v>
      </c>
      <c r="X23" s="36">
        <f>SUMIFS(СВЦЭМ!$C$33:$C$776,СВЦЭМ!$A$33:$A$776,$A23,СВЦЭМ!$B$33:$B$776,X$11)+'СЕТ СН'!$F$9+СВЦЭМ!$D$10+'СЕТ СН'!$F$5-'СЕТ СН'!$F$17</f>
        <v>2485.0194630400001</v>
      </c>
      <c r="Y23" s="36">
        <f>SUMIFS(СВЦЭМ!$C$33:$C$776,СВЦЭМ!$A$33:$A$776,$A23,СВЦЭМ!$B$33:$B$776,Y$11)+'СЕТ СН'!$F$9+СВЦЭМ!$D$10+'СЕТ СН'!$F$5-'СЕТ СН'!$F$17</f>
        <v>2454.540454</v>
      </c>
    </row>
    <row r="24" spans="1:25" ht="15.75" x14ac:dyDescent="0.2">
      <c r="A24" s="35">
        <f t="shared" si="0"/>
        <v>44148</v>
      </c>
      <c r="B24" s="36">
        <f>SUMIFS(СВЦЭМ!$C$33:$C$776,СВЦЭМ!$A$33:$A$776,$A24,СВЦЭМ!$B$33:$B$776,B$11)+'СЕТ СН'!$F$9+СВЦЭМ!$D$10+'СЕТ СН'!$F$5-'СЕТ СН'!$F$17</f>
        <v>2424.54001401</v>
      </c>
      <c r="C24" s="36">
        <f>SUMIFS(СВЦЭМ!$C$33:$C$776,СВЦЭМ!$A$33:$A$776,$A24,СВЦЭМ!$B$33:$B$776,C$11)+'СЕТ СН'!$F$9+СВЦЭМ!$D$10+'СЕТ СН'!$F$5-'СЕТ СН'!$F$17</f>
        <v>2496.8411936399998</v>
      </c>
      <c r="D24" s="36">
        <f>SUMIFS(СВЦЭМ!$C$33:$C$776,СВЦЭМ!$A$33:$A$776,$A24,СВЦЭМ!$B$33:$B$776,D$11)+'СЕТ СН'!$F$9+СВЦЭМ!$D$10+'СЕТ СН'!$F$5-'СЕТ СН'!$F$17</f>
        <v>2551.0389222899998</v>
      </c>
      <c r="E24" s="36">
        <f>SUMIFS(СВЦЭМ!$C$33:$C$776,СВЦЭМ!$A$33:$A$776,$A24,СВЦЭМ!$B$33:$B$776,E$11)+'СЕТ СН'!$F$9+СВЦЭМ!$D$10+'СЕТ СН'!$F$5-'СЕТ СН'!$F$17</f>
        <v>2570.3727235599999</v>
      </c>
      <c r="F24" s="36">
        <f>SUMIFS(СВЦЭМ!$C$33:$C$776,СВЦЭМ!$A$33:$A$776,$A24,СВЦЭМ!$B$33:$B$776,F$11)+'СЕТ СН'!$F$9+СВЦЭМ!$D$10+'СЕТ СН'!$F$5-'СЕТ СН'!$F$17</f>
        <v>2569.2201412099998</v>
      </c>
      <c r="G24" s="36">
        <f>SUMIFS(СВЦЭМ!$C$33:$C$776,СВЦЭМ!$A$33:$A$776,$A24,СВЦЭМ!$B$33:$B$776,G$11)+'СЕТ СН'!$F$9+СВЦЭМ!$D$10+'СЕТ СН'!$F$5-'СЕТ СН'!$F$17</f>
        <v>2556.8677663200001</v>
      </c>
      <c r="H24" s="36">
        <f>SUMIFS(СВЦЭМ!$C$33:$C$776,СВЦЭМ!$A$33:$A$776,$A24,СВЦЭМ!$B$33:$B$776,H$11)+'СЕТ СН'!$F$9+СВЦЭМ!$D$10+'СЕТ СН'!$F$5-'СЕТ СН'!$F$17</f>
        <v>2520.12139075</v>
      </c>
      <c r="I24" s="36">
        <f>SUMIFS(СВЦЭМ!$C$33:$C$776,СВЦЭМ!$A$33:$A$776,$A24,СВЦЭМ!$B$33:$B$776,I$11)+'СЕТ СН'!$F$9+СВЦЭМ!$D$10+'СЕТ СН'!$F$5-'СЕТ СН'!$F$17</f>
        <v>2480.3187934500002</v>
      </c>
      <c r="J24" s="36">
        <f>SUMIFS(СВЦЭМ!$C$33:$C$776,СВЦЭМ!$A$33:$A$776,$A24,СВЦЭМ!$B$33:$B$776,J$11)+'СЕТ СН'!$F$9+СВЦЭМ!$D$10+'СЕТ СН'!$F$5-'СЕТ СН'!$F$17</f>
        <v>2454.40367616</v>
      </c>
      <c r="K24" s="36">
        <f>SUMIFS(СВЦЭМ!$C$33:$C$776,СВЦЭМ!$A$33:$A$776,$A24,СВЦЭМ!$B$33:$B$776,K$11)+'СЕТ СН'!$F$9+СВЦЭМ!$D$10+'СЕТ СН'!$F$5-'СЕТ СН'!$F$17</f>
        <v>2436.6258851299999</v>
      </c>
      <c r="L24" s="36">
        <f>SUMIFS(СВЦЭМ!$C$33:$C$776,СВЦЭМ!$A$33:$A$776,$A24,СВЦЭМ!$B$33:$B$776,L$11)+'СЕТ СН'!$F$9+СВЦЭМ!$D$10+'СЕТ СН'!$F$5-'СЕТ СН'!$F$17</f>
        <v>2419.55841379</v>
      </c>
      <c r="M24" s="36">
        <f>SUMIFS(СВЦЭМ!$C$33:$C$776,СВЦЭМ!$A$33:$A$776,$A24,СВЦЭМ!$B$33:$B$776,M$11)+'СЕТ СН'!$F$9+СВЦЭМ!$D$10+'СЕТ СН'!$F$5-'СЕТ СН'!$F$17</f>
        <v>2401.1050769599997</v>
      </c>
      <c r="N24" s="36">
        <f>SUMIFS(СВЦЭМ!$C$33:$C$776,СВЦЭМ!$A$33:$A$776,$A24,СВЦЭМ!$B$33:$B$776,N$11)+'СЕТ СН'!$F$9+СВЦЭМ!$D$10+'СЕТ СН'!$F$5-'СЕТ СН'!$F$17</f>
        <v>2377.8713787400002</v>
      </c>
      <c r="O24" s="36">
        <f>SUMIFS(СВЦЭМ!$C$33:$C$776,СВЦЭМ!$A$33:$A$776,$A24,СВЦЭМ!$B$33:$B$776,O$11)+'СЕТ СН'!$F$9+СВЦЭМ!$D$10+'СЕТ СН'!$F$5-'СЕТ СН'!$F$17</f>
        <v>2373.0898631700002</v>
      </c>
      <c r="P24" s="36">
        <f>SUMIFS(СВЦЭМ!$C$33:$C$776,СВЦЭМ!$A$33:$A$776,$A24,СВЦЭМ!$B$33:$B$776,P$11)+'СЕТ СН'!$F$9+СВЦЭМ!$D$10+'СЕТ СН'!$F$5-'СЕТ СН'!$F$17</f>
        <v>2385.7028283300001</v>
      </c>
      <c r="Q24" s="36">
        <f>SUMIFS(СВЦЭМ!$C$33:$C$776,СВЦЭМ!$A$33:$A$776,$A24,СВЦЭМ!$B$33:$B$776,Q$11)+'СЕТ СН'!$F$9+СВЦЭМ!$D$10+'СЕТ СН'!$F$5-'СЕТ СН'!$F$17</f>
        <v>2385.20577594</v>
      </c>
      <c r="R24" s="36">
        <f>SUMIFS(СВЦЭМ!$C$33:$C$776,СВЦЭМ!$A$33:$A$776,$A24,СВЦЭМ!$B$33:$B$776,R$11)+'СЕТ СН'!$F$9+СВЦЭМ!$D$10+'СЕТ СН'!$F$5-'СЕТ СН'!$F$17</f>
        <v>2374.8377681900001</v>
      </c>
      <c r="S24" s="36">
        <f>SUMIFS(СВЦЭМ!$C$33:$C$776,СВЦЭМ!$A$33:$A$776,$A24,СВЦЭМ!$B$33:$B$776,S$11)+'СЕТ СН'!$F$9+СВЦЭМ!$D$10+'СЕТ СН'!$F$5-'СЕТ СН'!$F$17</f>
        <v>2382.44351723</v>
      </c>
      <c r="T24" s="36">
        <f>SUMIFS(СВЦЭМ!$C$33:$C$776,СВЦЭМ!$A$33:$A$776,$A24,СВЦЭМ!$B$33:$B$776,T$11)+'СЕТ СН'!$F$9+СВЦЭМ!$D$10+'СЕТ СН'!$F$5-'СЕТ СН'!$F$17</f>
        <v>2406.22785101</v>
      </c>
      <c r="U24" s="36">
        <f>SUMIFS(СВЦЭМ!$C$33:$C$776,СВЦЭМ!$A$33:$A$776,$A24,СВЦЭМ!$B$33:$B$776,U$11)+'СЕТ СН'!$F$9+СВЦЭМ!$D$10+'СЕТ СН'!$F$5-'СЕТ СН'!$F$17</f>
        <v>2405.2648008699998</v>
      </c>
      <c r="V24" s="36">
        <f>SUMIFS(СВЦЭМ!$C$33:$C$776,СВЦЭМ!$A$33:$A$776,$A24,СВЦЭМ!$B$33:$B$776,V$11)+'СЕТ СН'!$F$9+СВЦЭМ!$D$10+'СЕТ СН'!$F$5-'СЕТ СН'!$F$17</f>
        <v>2386.70388852</v>
      </c>
      <c r="W24" s="36">
        <f>SUMIFS(СВЦЭМ!$C$33:$C$776,СВЦЭМ!$A$33:$A$776,$A24,СВЦЭМ!$B$33:$B$776,W$11)+'СЕТ СН'!$F$9+СВЦЭМ!$D$10+'СЕТ СН'!$F$5-'СЕТ СН'!$F$17</f>
        <v>2379.5743030599997</v>
      </c>
      <c r="X24" s="36">
        <f>SUMIFS(СВЦЭМ!$C$33:$C$776,СВЦЭМ!$A$33:$A$776,$A24,СВЦЭМ!$B$33:$B$776,X$11)+'СЕТ СН'!$F$9+СВЦЭМ!$D$10+'СЕТ СН'!$F$5-'СЕТ СН'!$F$17</f>
        <v>2359.75226015</v>
      </c>
      <c r="Y24" s="36">
        <f>SUMIFS(СВЦЭМ!$C$33:$C$776,СВЦЭМ!$A$33:$A$776,$A24,СВЦЭМ!$B$33:$B$776,Y$11)+'СЕТ СН'!$F$9+СВЦЭМ!$D$10+'СЕТ СН'!$F$5-'СЕТ СН'!$F$17</f>
        <v>2370.74539078</v>
      </c>
    </row>
    <row r="25" spans="1:25" ht="15.75" x14ac:dyDescent="0.2">
      <c r="A25" s="35">
        <f t="shared" si="0"/>
        <v>44149</v>
      </c>
      <c r="B25" s="36">
        <f>SUMIFS(СВЦЭМ!$C$33:$C$776,СВЦЭМ!$A$33:$A$776,$A25,СВЦЭМ!$B$33:$B$776,B$11)+'СЕТ СН'!$F$9+СВЦЭМ!$D$10+'СЕТ СН'!$F$5-'СЕТ СН'!$F$17</f>
        <v>2435.7564254099998</v>
      </c>
      <c r="C25" s="36">
        <f>SUMIFS(СВЦЭМ!$C$33:$C$776,СВЦЭМ!$A$33:$A$776,$A25,СВЦЭМ!$B$33:$B$776,C$11)+'СЕТ СН'!$F$9+СВЦЭМ!$D$10+'СЕТ СН'!$F$5-'СЕТ СН'!$F$17</f>
        <v>2487.2378832699997</v>
      </c>
      <c r="D25" s="36">
        <f>SUMIFS(СВЦЭМ!$C$33:$C$776,СВЦЭМ!$A$33:$A$776,$A25,СВЦЭМ!$B$33:$B$776,D$11)+'СЕТ СН'!$F$9+СВЦЭМ!$D$10+'СЕТ СН'!$F$5-'СЕТ СН'!$F$17</f>
        <v>2540.58525439</v>
      </c>
      <c r="E25" s="36">
        <f>SUMIFS(СВЦЭМ!$C$33:$C$776,СВЦЭМ!$A$33:$A$776,$A25,СВЦЭМ!$B$33:$B$776,E$11)+'СЕТ СН'!$F$9+СВЦЭМ!$D$10+'СЕТ СН'!$F$5-'СЕТ СН'!$F$17</f>
        <v>2548.6488825799997</v>
      </c>
      <c r="F25" s="36">
        <f>SUMIFS(СВЦЭМ!$C$33:$C$776,СВЦЭМ!$A$33:$A$776,$A25,СВЦЭМ!$B$33:$B$776,F$11)+'СЕТ СН'!$F$9+СВЦЭМ!$D$10+'СЕТ СН'!$F$5-'СЕТ СН'!$F$17</f>
        <v>2536.4587092500001</v>
      </c>
      <c r="G25" s="36">
        <f>SUMIFS(СВЦЭМ!$C$33:$C$776,СВЦЭМ!$A$33:$A$776,$A25,СВЦЭМ!$B$33:$B$776,G$11)+'СЕТ СН'!$F$9+СВЦЭМ!$D$10+'СЕТ СН'!$F$5-'СЕТ СН'!$F$17</f>
        <v>2520.9123750799999</v>
      </c>
      <c r="H25" s="36">
        <f>SUMIFS(СВЦЭМ!$C$33:$C$776,СВЦЭМ!$A$33:$A$776,$A25,СВЦЭМ!$B$33:$B$776,H$11)+'СЕТ СН'!$F$9+СВЦЭМ!$D$10+'СЕТ СН'!$F$5-'СЕТ СН'!$F$17</f>
        <v>2498.7172018299998</v>
      </c>
      <c r="I25" s="36">
        <f>SUMIFS(СВЦЭМ!$C$33:$C$776,СВЦЭМ!$A$33:$A$776,$A25,СВЦЭМ!$B$33:$B$776,I$11)+'СЕТ СН'!$F$9+СВЦЭМ!$D$10+'СЕТ СН'!$F$5-'СЕТ СН'!$F$17</f>
        <v>2484.3031035599997</v>
      </c>
      <c r="J25" s="36">
        <f>SUMIFS(СВЦЭМ!$C$33:$C$776,СВЦЭМ!$A$33:$A$776,$A25,СВЦЭМ!$B$33:$B$776,J$11)+'СЕТ СН'!$F$9+СВЦЭМ!$D$10+'СЕТ СН'!$F$5-'СЕТ СН'!$F$17</f>
        <v>2466.1941563099999</v>
      </c>
      <c r="K25" s="36">
        <f>SUMIFS(СВЦЭМ!$C$33:$C$776,СВЦЭМ!$A$33:$A$776,$A25,СВЦЭМ!$B$33:$B$776,K$11)+'СЕТ СН'!$F$9+СВЦЭМ!$D$10+'СЕТ СН'!$F$5-'СЕТ СН'!$F$17</f>
        <v>2443.5888399</v>
      </c>
      <c r="L25" s="36">
        <f>SUMIFS(СВЦЭМ!$C$33:$C$776,СВЦЭМ!$A$33:$A$776,$A25,СВЦЭМ!$B$33:$B$776,L$11)+'СЕТ СН'!$F$9+СВЦЭМ!$D$10+'СЕТ СН'!$F$5-'СЕТ СН'!$F$17</f>
        <v>2416.43346655</v>
      </c>
      <c r="M25" s="36">
        <f>SUMIFS(СВЦЭМ!$C$33:$C$776,СВЦЭМ!$A$33:$A$776,$A25,СВЦЭМ!$B$33:$B$776,M$11)+'СЕТ СН'!$F$9+СВЦЭМ!$D$10+'СЕТ СН'!$F$5-'СЕТ СН'!$F$17</f>
        <v>2374.5288668899998</v>
      </c>
      <c r="N25" s="36">
        <f>SUMIFS(СВЦЭМ!$C$33:$C$776,СВЦЭМ!$A$33:$A$776,$A25,СВЦЭМ!$B$33:$B$776,N$11)+'СЕТ СН'!$F$9+СВЦЭМ!$D$10+'СЕТ СН'!$F$5-'СЕТ СН'!$F$17</f>
        <v>2368.3570662499997</v>
      </c>
      <c r="O25" s="36">
        <f>SUMIFS(СВЦЭМ!$C$33:$C$776,СВЦЭМ!$A$33:$A$776,$A25,СВЦЭМ!$B$33:$B$776,O$11)+'СЕТ СН'!$F$9+СВЦЭМ!$D$10+'СЕТ СН'!$F$5-'СЕТ СН'!$F$17</f>
        <v>2391.1555374999998</v>
      </c>
      <c r="P25" s="36">
        <f>SUMIFS(СВЦЭМ!$C$33:$C$776,СВЦЭМ!$A$33:$A$776,$A25,СВЦЭМ!$B$33:$B$776,P$11)+'СЕТ СН'!$F$9+СВЦЭМ!$D$10+'СЕТ СН'!$F$5-'СЕТ СН'!$F$17</f>
        <v>2406.82436568</v>
      </c>
      <c r="Q25" s="36">
        <f>SUMIFS(СВЦЭМ!$C$33:$C$776,СВЦЭМ!$A$33:$A$776,$A25,СВЦЭМ!$B$33:$B$776,Q$11)+'СЕТ СН'!$F$9+СВЦЭМ!$D$10+'СЕТ СН'!$F$5-'СЕТ СН'!$F$17</f>
        <v>2406.8313323399998</v>
      </c>
      <c r="R25" s="36">
        <f>SUMIFS(СВЦЭМ!$C$33:$C$776,СВЦЭМ!$A$33:$A$776,$A25,СВЦЭМ!$B$33:$B$776,R$11)+'СЕТ СН'!$F$9+СВЦЭМ!$D$10+'СЕТ СН'!$F$5-'СЕТ СН'!$F$17</f>
        <v>2401.4899939500001</v>
      </c>
      <c r="S25" s="36">
        <f>SUMIFS(СВЦЭМ!$C$33:$C$776,СВЦЭМ!$A$33:$A$776,$A25,СВЦЭМ!$B$33:$B$776,S$11)+'СЕТ СН'!$F$9+СВЦЭМ!$D$10+'СЕТ СН'!$F$5-'СЕТ СН'!$F$17</f>
        <v>2380.3165964899999</v>
      </c>
      <c r="T25" s="36">
        <f>SUMIFS(СВЦЭМ!$C$33:$C$776,СВЦЭМ!$A$33:$A$776,$A25,СВЦЭМ!$B$33:$B$776,T$11)+'СЕТ СН'!$F$9+СВЦЭМ!$D$10+'СЕТ СН'!$F$5-'СЕТ СН'!$F$17</f>
        <v>2349.3548510199998</v>
      </c>
      <c r="U25" s="36">
        <f>SUMIFS(СВЦЭМ!$C$33:$C$776,СВЦЭМ!$A$33:$A$776,$A25,СВЦЭМ!$B$33:$B$776,U$11)+'СЕТ СН'!$F$9+СВЦЭМ!$D$10+'СЕТ СН'!$F$5-'СЕТ СН'!$F$17</f>
        <v>2359.2999543300002</v>
      </c>
      <c r="V25" s="36">
        <f>SUMIFS(СВЦЭМ!$C$33:$C$776,СВЦЭМ!$A$33:$A$776,$A25,СВЦЭМ!$B$33:$B$776,V$11)+'СЕТ СН'!$F$9+СВЦЭМ!$D$10+'СЕТ СН'!$F$5-'СЕТ СН'!$F$17</f>
        <v>2385.2328897799998</v>
      </c>
      <c r="W25" s="36">
        <f>SUMIFS(СВЦЭМ!$C$33:$C$776,СВЦЭМ!$A$33:$A$776,$A25,СВЦЭМ!$B$33:$B$776,W$11)+'СЕТ СН'!$F$9+СВЦЭМ!$D$10+'СЕТ СН'!$F$5-'СЕТ СН'!$F$17</f>
        <v>2393.0340373899999</v>
      </c>
      <c r="X25" s="36">
        <f>SUMIFS(СВЦЭМ!$C$33:$C$776,СВЦЭМ!$A$33:$A$776,$A25,СВЦЭМ!$B$33:$B$776,X$11)+'СЕТ СН'!$F$9+СВЦЭМ!$D$10+'СЕТ СН'!$F$5-'СЕТ СН'!$F$17</f>
        <v>2400.8752762499998</v>
      </c>
      <c r="Y25" s="36">
        <f>SUMIFS(СВЦЭМ!$C$33:$C$776,СВЦЭМ!$A$33:$A$776,$A25,СВЦЭМ!$B$33:$B$776,Y$11)+'СЕТ СН'!$F$9+СВЦЭМ!$D$10+'СЕТ СН'!$F$5-'СЕТ СН'!$F$17</f>
        <v>2397.1010824499999</v>
      </c>
    </row>
    <row r="26" spans="1:25" ht="15.75" x14ac:dyDescent="0.2">
      <c r="A26" s="35">
        <f t="shared" si="0"/>
        <v>44150</v>
      </c>
      <c r="B26" s="36">
        <f>SUMIFS(СВЦЭМ!$C$33:$C$776,СВЦЭМ!$A$33:$A$776,$A26,СВЦЭМ!$B$33:$B$776,B$11)+'СЕТ СН'!$F$9+СВЦЭМ!$D$10+'СЕТ СН'!$F$5-'СЕТ СН'!$F$17</f>
        <v>2430.8331907299998</v>
      </c>
      <c r="C26" s="36">
        <f>SUMIFS(СВЦЭМ!$C$33:$C$776,СВЦЭМ!$A$33:$A$776,$A26,СВЦЭМ!$B$33:$B$776,C$11)+'СЕТ СН'!$F$9+СВЦЭМ!$D$10+'СЕТ СН'!$F$5-'СЕТ СН'!$F$17</f>
        <v>2510.3922596399998</v>
      </c>
      <c r="D26" s="36">
        <f>SUMIFS(СВЦЭМ!$C$33:$C$776,СВЦЭМ!$A$33:$A$776,$A26,СВЦЭМ!$B$33:$B$776,D$11)+'СЕТ СН'!$F$9+СВЦЭМ!$D$10+'СЕТ СН'!$F$5-'СЕТ СН'!$F$17</f>
        <v>2567.9585199200001</v>
      </c>
      <c r="E26" s="36">
        <f>SUMIFS(СВЦЭМ!$C$33:$C$776,СВЦЭМ!$A$33:$A$776,$A26,СВЦЭМ!$B$33:$B$776,E$11)+'СЕТ СН'!$F$9+СВЦЭМ!$D$10+'СЕТ СН'!$F$5-'СЕТ СН'!$F$17</f>
        <v>2583.4591854299997</v>
      </c>
      <c r="F26" s="36">
        <f>SUMIFS(СВЦЭМ!$C$33:$C$776,СВЦЭМ!$A$33:$A$776,$A26,СВЦЭМ!$B$33:$B$776,F$11)+'СЕТ СН'!$F$9+СВЦЭМ!$D$10+'СЕТ СН'!$F$5-'СЕТ СН'!$F$17</f>
        <v>2593.9434979099997</v>
      </c>
      <c r="G26" s="36">
        <f>SUMIFS(СВЦЭМ!$C$33:$C$776,СВЦЭМ!$A$33:$A$776,$A26,СВЦЭМ!$B$33:$B$776,G$11)+'СЕТ СН'!$F$9+СВЦЭМ!$D$10+'СЕТ СН'!$F$5-'СЕТ СН'!$F$17</f>
        <v>2581.0109249400002</v>
      </c>
      <c r="H26" s="36">
        <f>SUMIFS(СВЦЭМ!$C$33:$C$776,СВЦЭМ!$A$33:$A$776,$A26,СВЦЭМ!$B$33:$B$776,H$11)+'СЕТ СН'!$F$9+СВЦЭМ!$D$10+'СЕТ СН'!$F$5-'СЕТ СН'!$F$17</f>
        <v>2557.0142493499998</v>
      </c>
      <c r="I26" s="36">
        <f>SUMIFS(СВЦЭМ!$C$33:$C$776,СВЦЭМ!$A$33:$A$776,$A26,СВЦЭМ!$B$33:$B$776,I$11)+'СЕТ СН'!$F$9+СВЦЭМ!$D$10+'СЕТ СН'!$F$5-'СЕТ СН'!$F$17</f>
        <v>2529.4084679099997</v>
      </c>
      <c r="J26" s="36">
        <f>SUMIFS(СВЦЭМ!$C$33:$C$776,СВЦЭМ!$A$33:$A$776,$A26,СВЦЭМ!$B$33:$B$776,J$11)+'СЕТ СН'!$F$9+СВЦЭМ!$D$10+'СЕТ СН'!$F$5-'СЕТ СН'!$F$17</f>
        <v>2507.1182689399998</v>
      </c>
      <c r="K26" s="36">
        <f>SUMIFS(СВЦЭМ!$C$33:$C$776,СВЦЭМ!$A$33:$A$776,$A26,СВЦЭМ!$B$33:$B$776,K$11)+'СЕТ СН'!$F$9+СВЦЭМ!$D$10+'СЕТ СН'!$F$5-'СЕТ СН'!$F$17</f>
        <v>2486.7404844799999</v>
      </c>
      <c r="L26" s="36">
        <f>SUMIFS(СВЦЭМ!$C$33:$C$776,СВЦЭМ!$A$33:$A$776,$A26,СВЦЭМ!$B$33:$B$776,L$11)+'СЕТ СН'!$F$9+СВЦЭМ!$D$10+'СЕТ СН'!$F$5-'СЕТ СН'!$F$17</f>
        <v>2449.8755641600001</v>
      </c>
      <c r="M26" s="36">
        <f>SUMIFS(СВЦЭМ!$C$33:$C$776,СВЦЭМ!$A$33:$A$776,$A26,СВЦЭМ!$B$33:$B$776,M$11)+'СЕТ СН'!$F$9+СВЦЭМ!$D$10+'СЕТ СН'!$F$5-'СЕТ СН'!$F$17</f>
        <v>2391.52628473</v>
      </c>
      <c r="N26" s="36">
        <f>SUMIFS(СВЦЭМ!$C$33:$C$776,СВЦЭМ!$A$33:$A$776,$A26,СВЦЭМ!$B$33:$B$776,N$11)+'СЕТ СН'!$F$9+СВЦЭМ!$D$10+'СЕТ СН'!$F$5-'СЕТ СН'!$F$17</f>
        <v>2384.37545069</v>
      </c>
      <c r="O26" s="36">
        <f>SUMIFS(СВЦЭМ!$C$33:$C$776,СВЦЭМ!$A$33:$A$776,$A26,СВЦЭМ!$B$33:$B$776,O$11)+'СЕТ СН'!$F$9+СВЦЭМ!$D$10+'СЕТ СН'!$F$5-'СЕТ СН'!$F$17</f>
        <v>2386.1604399099997</v>
      </c>
      <c r="P26" s="36">
        <f>SUMIFS(СВЦЭМ!$C$33:$C$776,СВЦЭМ!$A$33:$A$776,$A26,СВЦЭМ!$B$33:$B$776,P$11)+'СЕТ СН'!$F$9+СВЦЭМ!$D$10+'СЕТ СН'!$F$5-'СЕТ СН'!$F$17</f>
        <v>2393.0253190399999</v>
      </c>
      <c r="Q26" s="36">
        <f>SUMIFS(СВЦЭМ!$C$33:$C$776,СВЦЭМ!$A$33:$A$776,$A26,СВЦЭМ!$B$33:$B$776,Q$11)+'СЕТ СН'!$F$9+СВЦЭМ!$D$10+'СЕТ СН'!$F$5-'СЕТ СН'!$F$17</f>
        <v>2387.5528771600002</v>
      </c>
      <c r="R26" s="36">
        <f>SUMIFS(СВЦЭМ!$C$33:$C$776,СВЦЭМ!$A$33:$A$776,$A26,СВЦЭМ!$B$33:$B$776,R$11)+'СЕТ СН'!$F$9+СВЦЭМ!$D$10+'СЕТ СН'!$F$5-'СЕТ СН'!$F$17</f>
        <v>2384.1019327899999</v>
      </c>
      <c r="S26" s="36">
        <f>SUMIFS(СВЦЭМ!$C$33:$C$776,СВЦЭМ!$A$33:$A$776,$A26,СВЦЭМ!$B$33:$B$776,S$11)+'СЕТ СН'!$F$9+СВЦЭМ!$D$10+'СЕТ СН'!$F$5-'СЕТ СН'!$F$17</f>
        <v>2367.95123079</v>
      </c>
      <c r="T26" s="36">
        <f>SUMIFS(СВЦЭМ!$C$33:$C$776,СВЦЭМ!$A$33:$A$776,$A26,СВЦЭМ!$B$33:$B$776,T$11)+'СЕТ СН'!$F$9+СВЦЭМ!$D$10+'СЕТ СН'!$F$5-'СЕТ СН'!$F$17</f>
        <v>2339.3702532899997</v>
      </c>
      <c r="U26" s="36">
        <f>SUMIFS(СВЦЭМ!$C$33:$C$776,СВЦЭМ!$A$33:$A$776,$A26,СВЦЭМ!$B$33:$B$776,U$11)+'СЕТ СН'!$F$9+СВЦЭМ!$D$10+'СЕТ СН'!$F$5-'СЕТ СН'!$F$17</f>
        <v>2345.10795951</v>
      </c>
      <c r="V26" s="36">
        <f>SUMIFS(СВЦЭМ!$C$33:$C$776,СВЦЭМ!$A$33:$A$776,$A26,СВЦЭМ!$B$33:$B$776,V$11)+'СЕТ СН'!$F$9+СВЦЭМ!$D$10+'СЕТ СН'!$F$5-'СЕТ СН'!$F$17</f>
        <v>2362.6699990500001</v>
      </c>
      <c r="W26" s="36">
        <f>SUMIFS(СВЦЭМ!$C$33:$C$776,СВЦЭМ!$A$33:$A$776,$A26,СВЦЭМ!$B$33:$B$776,W$11)+'СЕТ СН'!$F$9+СВЦЭМ!$D$10+'СЕТ СН'!$F$5-'СЕТ СН'!$F$17</f>
        <v>2372.32659934</v>
      </c>
      <c r="X26" s="36">
        <f>SUMIFS(СВЦЭМ!$C$33:$C$776,СВЦЭМ!$A$33:$A$776,$A26,СВЦЭМ!$B$33:$B$776,X$11)+'СЕТ СН'!$F$9+СВЦЭМ!$D$10+'СЕТ СН'!$F$5-'СЕТ СН'!$F$17</f>
        <v>2387.1448961699998</v>
      </c>
      <c r="Y26" s="36">
        <f>SUMIFS(СВЦЭМ!$C$33:$C$776,СВЦЭМ!$A$33:$A$776,$A26,СВЦЭМ!$B$33:$B$776,Y$11)+'СЕТ СН'!$F$9+СВЦЭМ!$D$10+'СЕТ СН'!$F$5-'СЕТ СН'!$F$17</f>
        <v>2393.01226632</v>
      </c>
    </row>
    <row r="27" spans="1:25" ht="15.75" x14ac:dyDescent="0.2">
      <c r="A27" s="35">
        <f t="shared" si="0"/>
        <v>44151</v>
      </c>
      <c r="B27" s="36">
        <f>SUMIFS(СВЦЭМ!$C$33:$C$776,СВЦЭМ!$A$33:$A$776,$A27,СВЦЭМ!$B$33:$B$776,B$11)+'СЕТ СН'!$F$9+СВЦЭМ!$D$10+'СЕТ СН'!$F$5-'СЕТ СН'!$F$17</f>
        <v>2476.4082317499997</v>
      </c>
      <c r="C27" s="36">
        <f>SUMIFS(СВЦЭМ!$C$33:$C$776,СВЦЭМ!$A$33:$A$776,$A27,СВЦЭМ!$B$33:$B$776,C$11)+'СЕТ СН'!$F$9+СВЦЭМ!$D$10+'СЕТ СН'!$F$5-'СЕТ СН'!$F$17</f>
        <v>2551.4686336899999</v>
      </c>
      <c r="D27" s="36">
        <f>SUMIFS(СВЦЭМ!$C$33:$C$776,СВЦЭМ!$A$33:$A$776,$A27,СВЦЭМ!$B$33:$B$776,D$11)+'СЕТ СН'!$F$9+СВЦЭМ!$D$10+'СЕТ СН'!$F$5-'СЕТ СН'!$F$17</f>
        <v>2613.0491870200003</v>
      </c>
      <c r="E27" s="36">
        <f>SUMIFS(СВЦЭМ!$C$33:$C$776,СВЦЭМ!$A$33:$A$776,$A27,СВЦЭМ!$B$33:$B$776,E$11)+'СЕТ СН'!$F$9+СВЦЭМ!$D$10+'СЕТ СН'!$F$5-'СЕТ СН'!$F$17</f>
        <v>2616.56485243</v>
      </c>
      <c r="F27" s="36">
        <f>SUMIFS(СВЦЭМ!$C$33:$C$776,СВЦЭМ!$A$33:$A$776,$A27,СВЦЭМ!$B$33:$B$776,F$11)+'СЕТ СН'!$F$9+СВЦЭМ!$D$10+'СЕТ СН'!$F$5-'СЕТ СН'!$F$17</f>
        <v>2608.4274129799996</v>
      </c>
      <c r="G27" s="36">
        <f>SUMIFS(СВЦЭМ!$C$33:$C$776,СВЦЭМ!$A$33:$A$776,$A27,СВЦЭМ!$B$33:$B$776,G$11)+'СЕТ СН'!$F$9+СВЦЭМ!$D$10+'СЕТ СН'!$F$5-'СЕТ СН'!$F$17</f>
        <v>2591.27226389</v>
      </c>
      <c r="H27" s="36">
        <f>SUMIFS(СВЦЭМ!$C$33:$C$776,СВЦЭМ!$A$33:$A$776,$A27,СВЦЭМ!$B$33:$B$776,H$11)+'СЕТ СН'!$F$9+СВЦЭМ!$D$10+'СЕТ СН'!$F$5-'СЕТ СН'!$F$17</f>
        <v>2541.1091931800001</v>
      </c>
      <c r="I27" s="36">
        <f>SUMIFS(СВЦЭМ!$C$33:$C$776,СВЦЭМ!$A$33:$A$776,$A27,СВЦЭМ!$B$33:$B$776,I$11)+'СЕТ СН'!$F$9+СВЦЭМ!$D$10+'СЕТ СН'!$F$5-'СЕТ СН'!$F$17</f>
        <v>2513.72004204</v>
      </c>
      <c r="J27" s="36">
        <f>SUMIFS(СВЦЭМ!$C$33:$C$776,СВЦЭМ!$A$33:$A$776,$A27,СВЦЭМ!$B$33:$B$776,J$11)+'СЕТ СН'!$F$9+СВЦЭМ!$D$10+'СЕТ СН'!$F$5-'СЕТ СН'!$F$17</f>
        <v>2498.3114317</v>
      </c>
      <c r="K27" s="36">
        <f>SUMIFS(СВЦЭМ!$C$33:$C$776,СВЦЭМ!$A$33:$A$776,$A27,СВЦЭМ!$B$33:$B$776,K$11)+'СЕТ СН'!$F$9+СВЦЭМ!$D$10+'СЕТ СН'!$F$5-'СЕТ СН'!$F$17</f>
        <v>2501.23285536</v>
      </c>
      <c r="L27" s="36">
        <f>SUMIFS(СВЦЭМ!$C$33:$C$776,СВЦЭМ!$A$33:$A$776,$A27,СВЦЭМ!$B$33:$B$776,L$11)+'СЕТ СН'!$F$9+СВЦЭМ!$D$10+'СЕТ СН'!$F$5-'СЕТ СН'!$F$17</f>
        <v>2465.7805336000001</v>
      </c>
      <c r="M27" s="36">
        <f>SUMIFS(СВЦЭМ!$C$33:$C$776,СВЦЭМ!$A$33:$A$776,$A27,СВЦЭМ!$B$33:$B$776,M$11)+'СЕТ СН'!$F$9+СВЦЭМ!$D$10+'СЕТ СН'!$F$5-'СЕТ СН'!$F$17</f>
        <v>2429.9154579599999</v>
      </c>
      <c r="N27" s="36">
        <f>SUMIFS(СВЦЭМ!$C$33:$C$776,СВЦЭМ!$A$33:$A$776,$A27,СВЦЭМ!$B$33:$B$776,N$11)+'СЕТ СН'!$F$9+СВЦЭМ!$D$10+'СЕТ СН'!$F$5-'СЕТ СН'!$F$17</f>
        <v>2403.7593629399998</v>
      </c>
      <c r="O27" s="36">
        <f>SUMIFS(СВЦЭМ!$C$33:$C$776,СВЦЭМ!$A$33:$A$776,$A27,СВЦЭМ!$B$33:$B$776,O$11)+'СЕТ СН'!$F$9+СВЦЭМ!$D$10+'СЕТ СН'!$F$5-'СЕТ СН'!$F$17</f>
        <v>2412.85751562</v>
      </c>
      <c r="P27" s="36">
        <f>SUMIFS(СВЦЭМ!$C$33:$C$776,СВЦЭМ!$A$33:$A$776,$A27,СВЦЭМ!$B$33:$B$776,P$11)+'СЕТ СН'!$F$9+СВЦЭМ!$D$10+'СЕТ СН'!$F$5-'СЕТ СН'!$F$17</f>
        <v>2416.6658844799999</v>
      </c>
      <c r="Q27" s="36">
        <f>SUMIFS(СВЦЭМ!$C$33:$C$776,СВЦЭМ!$A$33:$A$776,$A27,СВЦЭМ!$B$33:$B$776,Q$11)+'СЕТ СН'!$F$9+СВЦЭМ!$D$10+'СЕТ СН'!$F$5-'СЕТ СН'!$F$17</f>
        <v>2429.9851316499999</v>
      </c>
      <c r="R27" s="36">
        <f>SUMIFS(СВЦЭМ!$C$33:$C$776,СВЦЭМ!$A$33:$A$776,$A27,СВЦЭМ!$B$33:$B$776,R$11)+'СЕТ СН'!$F$9+СВЦЭМ!$D$10+'СЕТ СН'!$F$5-'СЕТ СН'!$F$17</f>
        <v>2419.9752054</v>
      </c>
      <c r="S27" s="36">
        <f>SUMIFS(СВЦЭМ!$C$33:$C$776,СВЦЭМ!$A$33:$A$776,$A27,СВЦЭМ!$B$33:$B$776,S$11)+'СЕТ СН'!$F$9+СВЦЭМ!$D$10+'СЕТ СН'!$F$5-'СЕТ СН'!$F$17</f>
        <v>2403.3311020000001</v>
      </c>
      <c r="T27" s="36">
        <f>SUMIFS(СВЦЭМ!$C$33:$C$776,СВЦЭМ!$A$33:$A$776,$A27,СВЦЭМ!$B$33:$B$776,T$11)+'СЕТ СН'!$F$9+СВЦЭМ!$D$10+'СЕТ СН'!$F$5-'СЕТ СН'!$F$17</f>
        <v>2387.4223322899998</v>
      </c>
      <c r="U27" s="36">
        <f>SUMIFS(СВЦЭМ!$C$33:$C$776,СВЦЭМ!$A$33:$A$776,$A27,СВЦЭМ!$B$33:$B$776,U$11)+'СЕТ СН'!$F$9+СВЦЭМ!$D$10+'СЕТ СН'!$F$5-'СЕТ СН'!$F$17</f>
        <v>2367.2678403700002</v>
      </c>
      <c r="V27" s="36">
        <f>SUMIFS(СВЦЭМ!$C$33:$C$776,СВЦЭМ!$A$33:$A$776,$A27,СВЦЭМ!$B$33:$B$776,V$11)+'СЕТ СН'!$F$9+СВЦЭМ!$D$10+'СЕТ СН'!$F$5-'СЕТ СН'!$F$17</f>
        <v>2356.7251977000001</v>
      </c>
      <c r="W27" s="36">
        <f>SUMIFS(СВЦЭМ!$C$33:$C$776,СВЦЭМ!$A$33:$A$776,$A27,СВЦЭМ!$B$33:$B$776,W$11)+'СЕТ СН'!$F$9+СВЦЭМ!$D$10+'СЕТ СН'!$F$5-'СЕТ СН'!$F$17</f>
        <v>2370.65892846</v>
      </c>
      <c r="X27" s="36">
        <f>SUMIFS(СВЦЭМ!$C$33:$C$776,СВЦЭМ!$A$33:$A$776,$A27,СВЦЭМ!$B$33:$B$776,X$11)+'СЕТ СН'!$F$9+СВЦЭМ!$D$10+'СЕТ СН'!$F$5-'СЕТ СН'!$F$17</f>
        <v>2382.46064058</v>
      </c>
      <c r="Y27" s="36">
        <f>SUMIFS(СВЦЭМ!$C$33:$C$776,СВЦЭМ!$A$33:$A$776,$A27,СВЦЭМ!$B$33:$B$776,Y$11)+'СЕТ СН'!$F$9+СВЦЭМ!$D$10+'СЕТ СН'!$F$5-'СЕТ СН'!$F$17</f>
        <v>2412.40613132</v>
      </c>
    </row>
    <row r="28" spans="1:25" ht="15.75" x14ac:dyDescent="0.2">
      <c r="A28" s="35">
        <f t="shared" si="0"/>
        <v>44152</v>
      </c>
      <c r="B28" s="36">
        <f>SUMIFS(СВЦЭМ!$C$33:$C$776,СВЦЭМ!$A$33:$A$776,$A28,СВЦЭМ!$B$33:$B$776,B$11)+'СЕТ СН'!$F$9+СВЦЭМ!$D$10+'СЕТ СН'!$F$5-'СЕТ СН'!$F$17</f>
        <v>2449.0048498299998</v>
      </c>
      <c r="C28" s="36">
        <f>SUMIFS(СВЦЭМ!$C$33:$C$776,СВЦЭМ!$A$33:$A$776,$A28,СВЦЭМ!$B$33:$B$776,C$11)+'СЕТ СН'!$F$9+СВЦЭМ!$D$10+'СЕТ СН'!$F$5-'СЕТ СН'!$F$17</f>
        <v>2523.0216630300001</v>
      </c>
      <c r="D28" s="36">
        <f>SUMIFS(СВЦЭМ!$C$33:$C$776,СВЦЭМ!$A$33:$A$776,$A28,СВЦЭМ!$B$33:$B$776,D$11)+'СЕТ СН'!$F$9+СВЦЭМ!$D$10+'СЕТ СН'!$F$5-'СЕТ СН'!$F$17</f>
        <v>2577.62270231</v>
      </c>
      <c r="E28" s="36">
        <f>SUMIFS(СВЦЭМ!$C$33:$C$776,СВЦЭМ!$A$33:$A$776,$A28,СВЦЭМ!$B$33:$B$776,E$11)+'СЕТ СН'!$F$9+СВЦЭМ!$D$10+'СЕТ СН'!$F$5-'СЕТ СН'!$F$17</f>
        <v>2581.5802561099999</v>
      </c>
      <c r="F28" s="36">
        <f>SUMIFS(СВЦЭМ!$C$33:$C$776,СВЦЭМ!$A$33:$A$776,$A28,СВЦЭМ!$B$33:$B$776,F$11)+'СЕТ СН'!$F$9+СВЦЭМ!$D$10+'СЕТ СН'!$F$5-'СЕТ СН'!$F$17</f>
        <v>2569.12226229</v>
      </c>
      <c r="G28" s="36">
        <f>SUMIFS(СВЦЭМ!$C$33:$C$776,СВЦЭМ!$A$33:$A$776,$A28,СВЦЭМ!$B$33:$B$776,G$11)+'СЕТ СН'!$F$9+СВЦЭМ!$D$10+'СЕТ СН'!$F$5-'СЕТ СН'!$F$17</f>
        <v>2559.7798337300001</v>
      </c>
      <c r="H28" s="36">
        <f>SUMIFS(СВЦЭМ!$C$33:$C$776,СВЦЭМ!$A$33:$A$776,$A28,СВЦЭМ!$B$33:$B$776,H$11)+'СЕТ СН'!$F$9+СВЦЭМ!$D$10+'СЕТ СН'!$F$5-'СЕТ СН'!$F$17</f>
        <v>2521.3384899499997</v>
      </c>
      <c r="I28" s="36">
        <f>SUMIFS(СВЦЭМ!$C$33:$C$776,СВЦЭМ!$A$33:$A$776,$A28,СВЦЭМ!$B$33:$B$776,I$11)+'СЕТ СН'!$F$9+СВЦЭМ!$D$10+'СЕТ СН'!$F$5-'СЕТ СН'!$F$17</f>
        <v>2475.3224351700001</v>
      </c>
      <c r="J28" s="36">
        <f>SUMIFS(СВЦЭМ!$C$33:$C$776,СВЦЭМ!$A$33:$A$776,$A28,СВЦЭМ!$B$33:$B$776,J$11)+'СЕТ СН'!$F$9+СВЦЭМ!$D$10+'СЕТ СН'!$F$5-'СЕТ СН'!$F$17</f>
        <v>2450.57953873</v>
      </c>
      <c r="K28" s="36">
        <f>SUMIFS(СВЦЭМ!$C$33:$C$776,СВЦЭМ!$A$33:$A$776,$A28,СВЦЭМ!$B$33:$B$776,K$11)+'СЕТ СН'!$F$9+СВЦЭМ!$D$10+'СЕТ СН'!$F$5-'СЕТ СН'!$F$17</f>
        <v>2505.19357988</v>
      </c>
      <c r="L28" s="36">
        <f>SUMIFS(СВЦЭМ!$C$33:$C$776,СВЦЭМ!$A$33:$A$776,$A28,СВЦЭМ!$B$33:$B$776,L$11)+'СЕТ СН'!$F$9+СВЦЭМ!$D$10+'СЕТ СН'!$F$5-'СЕТ СН'!$F$17</f>
        <v>2464.5248978499999</v>
      </c>
      <c r="M28" s="36">
        <f>SUMIFS(СВЦЭМ!$C$33:$C$776,СВЦЭМ!$A$33:$A$776,$A28,СВЦЭМ!$B$33:$B$776,M$11)+'СЕТ СН'!$F$9+СВЦЭМ!$D$10+'СЕТ СН'!$F$5-'СЕТ СН'!$F$17</f>
        <v>2402.8988264300001</v>
      </c>
      <c r="N28" s="36">
        <f>SUMIFS(СВЦЭМ!$C$33:$C$776,СВЦЭМ!$A$33:$A$776,$A28,СВЦЭМ!$B$33:$B$776,N$11)+'СЕТ СН'!$F$9+СВЦЭМ!$D$10+'СЕТ СН'!$F$5-'СЕТ СН'!$F$17</f>
        <v>2378.36382903</v>
      </c>
      <c r="O28" s="36">
        <f>SUMIFS(СВЦЭМ!$C$33:$C$776,СВЦЭМ!$A$33:$A$776,$A28,СВЦЭМ!$B$33:$B$776,O$11)+'СЕТ СН'!$F$9+СВЦЭМ!$D$10+'СЕТ СН'!$F$5-'СЕТ СН'!$F$17</f>
        <v>2382.8075130100001</v>
      </c>
      <c r="P28" s="36">
        <f>SUMIFS(СВЦЭМ!$C$33:$C$776,СВЦЭМ!$A$33:$A$776,$A28,СВЦЭМ!$B$33:$B$776,P$11)+'СЕТ СН'!$F$9+СВЦЭМ!$D$10+'СЕТ СН'!$F$5-'СЕТ СН'!$F$17</f>
        <v>2393.5487920699998</v>
      </c>
      <c r="Q28" s="36">
        <f>SUMIFS(СВЦЭМ!$C$33:$C$776,СВЦЭМ!$A$33:$A$776,$A28,СВЦЭМ!$B$33:$B$776,Q$11)+'СЕТ СН'!$F$9+СВЦЭМ!$D$10+'СЕТ СН'!$F$5-'СЕТ СН'!$F$17</f>
        <v>2392.1161097999998</v>
      </c>
      <c r="R28" s="36">
        <f>SUMIFS(СВЦЭМ!$C$33:$C$776,СВЦЭМ!$A$33:$A$776,$A28,СВЦЭМ!$B$33:$B$776,R$11)+'СЕТ СН'!$F$9+СВЦЭМ!$D$10+'СЕТ СН'!$F$5-'СЕТ СН'!$F$17</f>
        <v>2495.3697524899999</v>
      </c>
      <c r="S28" s="36">
        <f>SUMIFS(СВЦЭМ!$C$33:$C$776,СВЦЭМ!$A$33:$A$776,$A28,СВЦЭМ!$B$33:$B$776,S$11)+'СЕТ СН'!$F$9+СВЦЭМ!$D$10+'СЕТ СН'!$F$5-'СЕТ СН'!$F$17</f>
        <v>2467.2090463599998</v>
      </c>
      <c r="T28" s="36">
        <f>SUMIFS(СВЦЭМ!$C$33:$C$776,СВЦЭМ!$A$33:$A$776,$A28,СВЦЭМ!$B$33:$B$776,T$11)+'СЕТ СН'!$F$9+СВЦЭМ!$D$10+'СЕТ СН'!$F$5-'СЕТ СН'!$F$17</f>
        <v>2396.1931859199999</v>
      </c>
      <c r="U28" s="36">
        <f>SUMIFS(СВЦЭМ!$C$33:$C$776,СВЦЭМ!$A$33:$A$776,$A28,СВЦЭМ!$B$33:$B$776,U$11)+'СЕТ СН'!$F$9+СВЦЭМ!$D$10+'СЕТ СН'!$F$5-'СЕТ СН'!$F$17</f>
        <v>2341.4757391399999</v>
      </c>
      <c r="V28" s="36">
        <f>SUMIFS(СВЦЭМ!$C$33:$C$776,СВЦЭМ!$A$33:$A$776,$A28,СВЦЭМ!$B$33:$B$776,V$11)+'СЕТ СН'!$F$9+СВЦЭМ!$D$10+'СЕТ СН'!$F$5-'СЕТ СН'!$F$17</f>
        <v>2329.5898766299997</v>
      </c>
      <c r="W28" s="36">
        <f>SUMIFS(СВЦЭМ!$C$33:$C$776,СВЦЭМ!$A$33:$A$776,$A28,СВЦЭМ!$B$33:$B$776,W$11)+'СЕТ СН'!$F$9+СВЦЭМ!$D$10+'СЕТ СН'!$F$5-'СЕТ СН'!$F$17</f>
        <v>2360.1868544899999</v>
      </c>
      <c r="X28" s="36">
        <f>SUMIFS(СВЦЭМ!$C$33:$C$776,СВЦЭМ!$A$33:$A$776,$A28,СВЦЭМ!$B$33:$B$776,X$11)+'СЕТ СН'!$F$9+СВЦЭМ!$D$10+'СЕТ СН'!$F$5-'СЕТ СН'!$F$17</f>
        <v>2361.18186255</v>
      </c>
      <c r="Y28" s="36">
        <f>SUMIFS(СВЦЭМ!$C$33:$C$776,СВЦЭМ!$A$33:$A$776,$A28,СВЦЭМ!$B$33:$B$776,Y$11)+'СЕТ СН'!$F$9+СВЦЭМ!$D$10+'СЕТ СН'!$F$5-'СЕТ СН'!$F$17</f>
        <v>2381.2739850999997</v>
      </c>
    </row>
    <row r="29" spans="1:25" ht="15.75" x14ac:dyDescent="0.2">
      <c r="A29" s="35">
        <f t="shared" si="0"/>
        <v>44153</v>
      </c>
      <c r="B29" s="36">
        <f>SUMIFS(СВЦЭМ!$C$33:$C$776,СВЦЭМ!$A$33:$A$776,$A29,СВЦЭМ!$B$33:$B$776,B$11)+'СЕТ СН'!$F$9+СВЦЭМ!$D$10+'СЕТ СН'!$F$5-'СЕТ СН'!$F$17</f>
        <v>2450.3807371399998</v>
      </c>
      <c r="C29" s="36">
        <f>SUMIFS(СВЦЭМ!$C$33:$C$776,СВЦЭМ!$A$33:$A$776,$A29,СВЦЭМ!$B$33:$B$776,C$11)+'СЕТ СН'!$F$9+СВЦЭМ!$D$10+'СЕТ СН'!$F$5-'СЕТ СН'!$F$17</f>
        <v>2495.0334641999998</v>
      </c>
      <c r="D29" s="36">
        <f>SUMIFS(СВЦЭМ!$C$33:$C$776,СВЦЭМ!$A$33:$A$776,$A29,СВЦЭМ!$B$33:$B$776,D$11)+'СЕТ СН'!$F$9+СВЦЭМ!$D$10+'СЕТ СН'!$F$5-'СЕТ СН'!$F$17</f>
        <v>2535.3597536500001</v>
      </c>
      <c r="E29" s="36">
        <f>SUMIFS(СВЦЭМ!$C$33:$C$776,СВЦЭМ!$A$33:$A$776,$A29,СВЦЭМ!$B$33:$B$776,E$11)+'СЕТ СН'!$F$9+СВЦЭМ!$D$10+'СЕТ СН'!$F$5-'СЕТ СН'!$F$17</f>
        <v>2549.2755005199997</v>
      </c>
      <c r="F29" s="36">
        <f>SUMIFS(СВЦЭМ!$C$33:$C$776,СВЦЭМ!$A$33:$A$776,$A29,СВЦЭМ!$B$33:$B$776,F$11)+'СЕТ СН'!$F$9+СВЦЭМ!$D$10+'СЕТ СН'!$F$5-'СЕТ СН'!$F$17</f>
        <v>2547.9545752700001</v>
      </c>
      <c r="G29" s="36">
        <f>SUMIFS(СВЦЭМ!$C$33:$C$776,СВЦЭМ!$A$33:$A$776,$A29,СВЦЭМ!$B$33:$B$776,G$11)+'СЕТ СН'!$F$9+СВЦЭМ!$D$10+'СЕТ СН'!$F$5-'СЕТ СН'!$F$17</f>
        <v>2535.64498589</v>
      </c>
      <c r="H29" s="36">
        <f>SUMIFS(СВЦЭМ!$C$33:$C$776,СВЦЭМ!$A$33:$A$776,$A29,СВЦЭМ!$B$33:$B$776,H$11)+'СЕТ СН'!$F$9+СВЦЭМ!$D$10+'СЕТ СН'!$F$5-'СЕТ СН'!$F$17</f>
        <v>2537.1102921399997</v>
      </c>
      <c r="I29" s="36">
        <f>SUMIFS(СВЦЭМ!$C$33:$C$776,СВЦЭМ!$A$33:$A$776,$A29,СВЦЭМ!$B$33:$B$776,I$11)+'СЕТ СН'!$F$9+СВЦЭМ!$D$10+'СЕТ СН'!$F$5-'СЕТ СН'!$F$17</f>
        <v>2519.1607870799999</v>
      </c>
      <c r="J29" s="36">
        <f>SUMIFS(СВЦЭМ!$C$33:$C$776,СВЦЭМ!$A$33:$A$776,$A29,СВЦЭМ!$B$33:$B$776,J$11)+'СЕТ СН'!$F$9+СВЦЭМ!$D$10+'СЕТ СН'!$F$5-'СЕТ СН'!$F$17</f>
        <v>2492.2813338400001</v>
      </c>
      <c r="K29" s="36">
        <f>SUMIFS(СВЦЭМ!$C$33:$C$776,СВЦЭМ!$A$33:$A$776,$A29,СВЦЭМ!$B$33:$B$776,K$11)+'СЕТ СН'!$F$9+СВЦЭМ!$D$10+'СЕТ СН'!$F$5-'СЕТ СН'!$F$17</f>
        <v>2481.8421790000002</v>
      </c>
      <c r="L29" s="36">
        <f>SUMIFS(СВЦЭМ!$C$33:$C$776,СВЦЭМ!$A$33:$A$776,$A29,СВЦЭМ!$B$33:$B$776,L$11)+'СЕТ СН'!$F$9+СВЦЭМ!$D$10+'СЕТ СН'!$F$5-'СЕТ СН'!$F$17</f>
        <v>2450.8291286399999</v>
      </c>
      <c r="M29" s="36">
        <f>SUMIFS(СВЦЭМ!$C$33:$C$776,СВЦЭМ!$A$33:$A$776,$A29,СВЦЭМ!$B$33:$B$776,M$11)+'СЕТ СН'!$F$9+СВЦЭМ!$D$10+'СЕТ СН'!$F$5-'СЕТ СН'!$F$17</f>
        <v>2429.07621045</v>
      </c>
      <c r="N29" s="36">
        <f>SUMIFS(СВЦЭМ!$C$33:$C$776,СВЦЭМ!$A$33:$A$776,$A29,СВЦЭМ!$B$33:$B$776,N$11)+'СЕТ СН'!$F$9+СВЦЭМ!$D$10+'СЕТ СН'!$F$5-'СЕТ СН'!$F$17</f>
        <v>2401.3067822899998</v>
      </c>
      <c r="O29" s="36">
        <f>SUMIFS(СВЦЭМ!$C$33:$C$776,СВЦЭМ!$A$33:$A$776,$A29,СВЦЭМ!$B$33:$B$776,O$11)+'СЕТ СН'!$F$9+СВЦЭМ!$D$10+'СЕТ СН'!$F$5-'СЕТ СН'!$F$17</f>
        <v>2399.5519258899999</v>
      </c>
      <c r="P29" s="36">
        <f>SUMIFS(СВЦЭМ!$C$33:$C$776,СВЦЭМ!$A$33:$A$776,$A29,СВЦЭМ!$B$33:$B$776,P$11)+'СЕТ СН'!$F$9+СВЦЭМ!$D$10+'СЕТ СН'!$F$5-'СЕТ СН'!$F$17</f>
        <v>2407.4111783600001</v>
      </c>
      <c r="Q29" s="36">
        <f>SUMIFS(СВЦЭМ!$C$33:$C$776,СВЦЭМ!$A$33:$A$776,$A29,СВЦЭМ!$B$33:$B$776,Q$11)+'СЕТ СН'!$F$9+СВЦЭМ!$D$10+'СЕТ СН'!$F$5-'СЕТ СН'!$F$17</f>
        <v>2399.4847406899999</v>
      </c>
      <c r="R29" s="36">
        <f>SUMIFS(СВЦЭМ!$C$33:$C$776,СВЦЭМ!$A$33:$A$776,$A29,СВЦЭМ!$B$33:$B$776,R$11)+'СЕТ СН'!$F$9+СВЦЭМ!$D$10+'СЕТ СН'!$F$5-'СЕТ СН'!$F$17</f>
        <v>2392.6736365100001</v>
      </c>
      <c r="S29" s="36">
        <f>SUMIFS(СВЦЭМ!$C$33:$C$776,СВЦЭМ!$A$33:$A$776,$A29,СВЦЭМ!$B$33:$B$776,S$11)+'СЕТ СН'!$F$9+СВЦЭМ!$D$10+'СЕТ СН'!$F$5-'СЕТ СН'!$F$17</f>
        <v>2408.3912438799998</v>
      </c>
      <c r="T29" s="36">
        <f>SUMIFS(СВЦЭМ!$C$33:$C$776,СВЦЭМ!$A$33:$A$776,$A29,СВЦЭМ!$B$33:$B$776,T$11)+'СЕТ СН'!$F$9+СВЦЭМ!$D$10+'СЕТ СН'!$F$5-'СЕТ СН'!$F$17</f>
        <v>2431.1964954999999</v>
      </c>
      <c r="U29" s="36">
        <f>SUMIFS(СВЦЭМ!$C$33:$C$776,СВЦЭМ!$A$33:$A$776,$A29,СВЦЭМ!$B$33:$B$776,U$11)+'СЕТ СН'!$F$9+СВЦЭМ!$D$10+'СЕТ СН'!$F$5-'СЕТ СН'!$F$17</f>
        <v>2430.5040672099999</v>
      </c>
      <c r="V29" s="36">
        <f>SUMIFS(СВЦЭМ!$C$33:$C$776,СВЦЭМ!$A$33:$A$776,$A29,СВЦЭМ!$B$33:$B$776,V$11)+'СЕТ СН'!$F$9+СВЦЭМ!$D$10+'СЕТ СН'!$F$5-'СЕТ СН'!$F$17</f>
        <v>2421.17281379</v>
      </c>
      <c r="W29" s="36">
        <f>SUMIFS(СВЦЭМ!$C$33:$C$776,СВЦЭМ!$A$33:$A$776,$A29,СВЦЭМ!$B$33:$B$776,W$11)+'СЕТ СН'!$F$9+СВЦЭМ!$D$10+'СЕТ СН'!$F$5-'СЕТ СН'!$F$17</f>
        <v>2411.4188264499999</v>
      </c>
      <c r="X29" s="36">
        <f>SUMIFS(СВЦЭМ!$C$33:$C$776,СВЦЭМ!$A$33:$A$776,$A29,СВЦЭМ!$B$33:$B$776,X$11)+'СЕТ СН'!$F$9+СВЦЭМ!$D$10+'СЕТ СН'!$F$5-'СЕТ СН'!$F$17</f>
        <v>2402.4200983000001</v>
      </c>
      <c r="Y29" s="36">
        <f>SUMIFS(СВЦЭМ!$C$33:$C$776,СВЦЭМ!$A$33:$A$776,$A29,СВЦЭМ!$B$33:$B$776,Y$11)+'СЕТ СН'!$F$9+СВЦЭМ!$D$10+'СЕТ СН'!$F$5-'СЕТ СН'!$F$17</f>
        <v>2408.1213995500002</v>
      </c>
    </row>
    <row r="30" spans="1:25" ht="15.75" x14ac:dyDescent="0.2">
      <c r="A30" s="35">
        <f t="shared" si="0"/>
        <v>44154</v>
      </c>
      <c r="B30" s="36">
        <f>SUMIFS(СВЦЭМ!$C$33:$C$776,СВЦЭМ!$A$33:$A$776,$A30,СВЦЭМ!$B$33:$B$776,B$11)+'СЕТ СН'!$F$9+СВЦЭМ!$D$10+'СЕТ СН'!$F$5-'СЕТ СН'!$F$17</f>
        <v>2476.2471836599998</v>
      </c>
      <c r="C30" s="36">
        <f>SUMIFS(СВЦЭМ!$C$33:$C$776,СВЦЭМ!$A$33:$A$776,$A30,СВЦЭМ!$B$33:$B$776,C$11)+'СЕТ СН'!$F$9+СВЦЭМ!$D$10+'СЕТ СН'!$F$5-'СЕТ СН'!$F$17</f>
        <v>2541.1877705100001</v>
      </c>
      <c r="D30" s="36">
        <f>SUMIFS(СВЦЭМ!$C$33:$C$776,СВЦЭМ!$A$33:$A$776,$A30,СВЦЭМ!$B$33:$B$776,D$11)+'СЕТ СН'!$F$9+СВЦЭМ!$D$10+'СЕТ СН'!$F$5-'СЕТ СН'!$F$17</f>
        <v>2568.8967978999999</v>
      </c>
      <c r="E30" s="36">
        <f>SUMIFS(СВЦЭМ!$C$33:$C$776,СВЦЭМ!$A$33:$A$776,$A30,СВЦЭМ!$B$33:$B$776,E$11)+'СЕТ СН'!$F$9+СВЦЭМ!$D$10+'СЕТ СН'!$F$5-'СЕТ СН'!$F$17</f>
        <v>2572.9799463899999</v>
      </c>
      <c r="F30" s="36">
        <f>SUMIFS(СВЦЭМ!$C$33:$C$776,СВЦЭМ!$A$33:$A$776,$A30,СВЦЭМ!$B$33:$B$776,F$11)+'СЕТ СН'!$F$9+СВЦЭМ!$D$10+'СЕТ СН'!$F$5-'СЕТ СН'!$F$17</f>
        <v>2570.4353950699997</v>
      </c>
      <c r="G30" s="36">
        <f>SUMIFS(СВЦЭМ!$C$33:$C$776,СВЦЭМ!$A$33:$A$776,$A30,СВЦЭМ!$B$33:$B$776,G$11)+'СЕТ СН'!$F$9+СВЦЭМ!$D$10+'СЕТ СН'!$F$5-'СЕТ СН'!$F$17</f>
        <v>2571.3438732899999</v>
      </c>
      <c r="H30" s="36">
        <f>SUMIFS(СВЦЭМ!$C$33:$C$776,СВЦЭМ!$A$33:$A$776,$A30,СВЦЭМ!$B$33:$B$776,H$11)+'СЕТ СН'!$F$9+СВЦЭМ!$D$10+'СЕТ СН'!$F$5-'СЕТ СН'!$F$17</f>
        <v>2550.2896074800001</v>
      </c>
      <c r="I30" s="36">
        <f>SUMIFS(СВЦЭМ!$C$33:$C$776,СВЦЭМ!$A$33:$A$776,$A30,СВЦЭМ!$B$33:$B$776,I$11)+'СЕТ СН'!$F$9+СВЦЭМ!$D$10+'СЕТ СН'!$F$5-'СЕТ СН'!$F$17</f>
        <v>2509.2188106799999</v>
      </c>
      <c r="J30" s="36">
        <f>SUMIFS(СВЦЭМ!$C$33:$C$776,СВЦЭМ!$A$33:$A$776,$A30,СВЦЭМ!$B$33:$B$776,J$11)+'СЕТ СН'!$F$9+СВЦЭМ!$D$10+'СЕТ СН'!$F$5-'СЕТ СН'!$F$17</f>
        <v>2481.0238829899999</v>
      </c>
      <c r="K30" s="36">
        <f>SUMIFS(СВЦЭМ!$C$33:$C$776,СВЦЭМ!$A$33:$A$776,$A30,СВЦЭМ!$B$33:$B$776,K$11)+'СЕТ СН'!$F$9+СВЦЭМ!$D$10+'СЕТ СН'!$F$5-'СЕТ СН'!$F$17</f>
        <v>2473.42042735</v>
      </c>
      <c r="L30" s="36">
        <f>SUMIFS(СВЦЭМ!$C$33:$C$776,СВЦЭМ!$A$33:$A$776,$A30,СВЦЭМ!$B$33:$B$776,L$11)+'СЕТ СН'!$F$9+СВЦЭМ!$D$10+'СЕТ СН'!$F$5-'СЕТ СН'!$F$17</f>
        <v>2441.2442347900001</v>
      </c>
      <c r="M30" s="36">
        <f>SUMIFS(СВЦЭМ!$C$33:$C$776,СВЦЭМ!$A$33:$A$776,$A30,СВЦЭМ!$B$33:$B$776,M$11)+'СЕТ СН'!$F$9+СВЦЭМ!$D$10+'СЕТ СН'!$F$5-'СЕТ СН'!$F$17</f>
        <v>2417.9212497600001</v>
      </c>
      <c r="N30" s="36">
        <f>SUMIFS(СВЦЭМ!$C$33:$C$776,СВЦЭМ!$A$33:$A$776,$A30,СВЦЭМ!$B$33:$B$776,N$11)+'СЕТ СН'!$F$9+СВЦЭМ!$D$10+'СЕТ СН'!$F$5-'СЕТ СН'!$F$17</f>
        <v>2413.3789088599997</v>
      </c>
      <c r="O30" s="36">
        <f>SUMIFS(СВЦЭМ!$C$33:$C$776,СВЦЭМ!$A$33:$A$776,$A30,СВЦЭМ!$B$33:$B$776,O$11)+'СЕТ СН'!$F$9+СВЦЭМ!$D$10+'СЕТ СН'!$F$5-'СЕТ СН'!$F$17</f>
        <v>2602.26926207</v>
      </c>
      <c r="P30" s="36">
        <f>SUMIFS(СВЦЭМ!$C$33:$C$776,СВЦЭМ!$A$33:$A$776,$A30,СВЦЭМ!$B$33:$B$776,P$11)+'СЕТ СН'!$F$9+СВЦЭМ!$D$10+'СЕТ СН'!$F$5-'СЕТ СН'!$F$17</f>
        <v>2423.9020358099997</v>
      </c>
      <c r="Q30" s="36">
        <f>SUMIFS(СВЦЭМ!$C$33:$C$776,СВЦЭМ!$A$33:$A$776,$A30,СВЦЭМ!$B$33:$B$776,Q$11)+'СЕТ СН'!$F$9+СВЦЭМ!$D$10+'СЕТ СН'!$F$5-'СЕТ СН'!$F$17</f>
        <v>2426.1093652499999</v>
      </c>
      <c r="R30" s="36">
        <f>SUMIFS(СВЦЭМ!$C$33:$C$776,СВЦЭМ!$A$33:$A$776,$A30,СВЦЭМ!$B$33:$B$776,R$11)+'СЕТ СН'!$F$9+СВЦЭМ!$D$10+'СЕТ СН'!$F$5-'СЕТ СН'!$F$17</f>
        <v>2413.0159338200001</v>
      </c>
      <c r="S30" s="36">
        <f>SUMIFS(СВЦЭМ!$C$33:$C$776,СВЦЭМ!$A$33:$A$776,$A30,СВЦЭМ!$B$33:$B$776,S$11)+'СЕТ СН'!$F$9+СВЦЭМ!$D$10+'СЕТ СН'!$F$5-'СЕТ СН'!$F$17</f>
        <v>2411.0567254799998</v>
      </c>
      <c r="T30" s="36">
        <f>SUMIFS(СВЦЭМ!$C$33:$C$776,СВЦЭМ!$A$33:$A$776,$A30,СВЦЭМ!$B$33:$B$776,T$11)+'СЕТ СН'!$F$9+СВЦЭМ!$D$10+'СЕТ СН'!$F$5-'СЕТ СН'!$F$17</f>
        <v>2429.0809888200001</v>
      </c>
      <c r="U30" s="36">
        <f>SUMIFS(СВЦЭМ!$C$33:$C$776,СВЦЭМ!$A$33:$A$776,$A30,СВЦЭМ!$B$33:$B$776,U$11)+'СЕТ СН'!$F$9+СВЦЭМ!$D$10+'СЕТ СН'!$F$5-'СЕТ СН'!$F$17</f>
        <v>2425.37223683</v>
      </c>
      <c r="V30" s="36">
        <f>SUMIFS(СВЦЭМ!$C$33:$C$776,СВЦЭМ!$A$33:$A$776,$A30,СВЦЭМ!$B$33:$B$776,V$11)+'СЕТ СН'!$F$9+СВЦЭМ!$D$10+'СЕТ СН'!$F$5-'СЕТ СН'!$F$17</f>
        <v>2414.0838575099997</v>
      </c>
      <c r="W30" s="36">
        <f>SUMIFS(СВЦЭМ!$C$33:$C$776,СВЦЭМ!$A$33:$A$776,$A30,СВЦЭМ!$B$33:$B$776,W$11)+'СЕТ СН'!$F$9+СВЦЭМ!$D$10+'СЕТ СН'!$F$5-'СЕТ СН'!$F$17</f>
        <v>2397.1470388899997</v>
      </c>
      <c r="X30" s="36">
        <f>SUMIFS(СВЦЭМ!$C$33:$C$776,СВЦЭМ!$A$33:$A$776,$A30,СВЦЭМ!$B$33:$B$776,X$11)+'СЕТ СН'!$F$9+СВЦЭМ!$D$10+'СЕТ СН'!$F$5-'СЕТ СН'!$F$17</f>
        <v>2388.4218524999997</v>
      </c>
      <c r="Y30" s="36">
        <f>SUMIFS(СВЦЭМ!$C$33:$C$776,СВЦЭМ!$A$33:$A$776,$A30,СВЦЭМ!$B$33:$B$776,Y$11)+'СЕТ СН'!$F$9+СВЦЭМ!$D$10+'СЕТ СН'!$F$5-'СЕТ СН'!$F$17</f>
        <v>2387.6160927699998</v>
      </c>
    </row>
    <row r="31" spans="1:25" ht="15.75" x14ac:dyDescent="0.2">
      <c r="A31" s="35">
        <f t="shared" si="0"/>
        <v>44155</v>
      </c>
      <c r="B31" s="36">
        <f>SUMIFS(СВЦЭМ!$C$33:$C$776,СВЦЭМ!$A$33:$A$776,$A31,СВЦЭМ!$B$33:$B$776,B$11)+'СЕТ СН'!$F$9+СВЦЭМ!$D$10+'СЕТ СН'!$F$5-'СЕТ СН'!$F$17</f>
        <v>2471.3659455500001</v>
      </c>
      <c r="C31" s="36">
        <f>SUMIFS(СВЦЭМ!$C$33:$C$776,СВЦЭМ!$A$33:$A$776,$A31,СВЦЭМ!$B$33:$B$776,C$11)+'СЕТ СН'!$F$9+СВЦЭМ!$D$10+'СЕТ СН'!$F$5-'СЕТ СН'!$F$17</f>
        <v>2545.73999809</v>
      </c>
      <c r="D31" s="36">
        <f>SUMIFS(СВЦЭМ!$C$33:$C$776,СВЦЭМ!$A$33:$A$776,$A31,СВЦЭМ!$B$33:$B$776,D$11)+'СЕТ СН'!$F$9+СВЦЭМ!$D$10+'СЕТ СН'!$F$5-'СЕТ СН'!$F$17</f>
        <v>2591.4670993499999</v>
      </c>
      <c r="E31" s="36">
        <f>SUMIFS(СВЦЭМ!$C$33:$C$776,СВЦЭМ!$A$33:$A$776,$A31,СВЦЭМ!$B$33:$B$776,E$11)+'СЕТ СН'!$F$9+СВЦЭМ!$D$10+'СЕТ СН'!$F$5-'СЕТ СН'!$F$17</f>
        <v>2604.36319478</v>
      </c>
      <c r="F31" s="36">
        <f>SUMIFS(СВЦЭМ!$C$33:$C$776,СВЦЭМ!$A$33:$A$776,$A31,СВЦЭМ!$B$33:$B$776,F$11)+'СЕТ СН'!$F$9+СВЦЭМ!$D$10+'СЕТ СН'!$F$5-'СЕТ СН'!$F$17</f>
        <v>2598.7999759699997</v>
      </c>
      <c r="G31" s="36">
        <f>SUMIFS(СВЦЭМ!$C$33:$C$776,СВЦЭМ!$A$33:$A$776,$A31,СВЦЭМ!$B$33:$B$776,G$11)+'СЕТ СН'!$F$9+СВЦЭМ!$D$10+'СЕТ СН'!$F$5-'СЕТ СН'!$F$17</f>
        <v>2582.1067342199999</v>
      </c>
      <c r="H31" s="36">
        <f>SUMIFS(СВЦЭМ!$C$33:$C$776,СВЦЭМ!$A$33:$A$776,$A31,СВЦЭМ!$B$33:$B$776,H$11)+'СЕТ СН'!$F$9+СВЦЭМ!$D$10+'СЕТ СН'!$F$5-'СЕТ СН'!$F$17</f>
        <v>2537.3658346799998</v>
      </c>
      <c r="I31" s="36">
        <f>SUMIFS(СВЦЭМ!$C$33:$C$776,СВЦЭМ!$A$33:$A$776,$A31,СВЦЭМ!$B$33:$B$776,I$11)+'СЕТ СН'!$F$9+СВЦЭМ!$D$10+'СЕТ СН'!$F$5-'СЕТ СН'!$F$17</f>
        <v>2498.9807759800001</v>
      </c>
      <c r="J31" s="36">
        <f>SUMIFS(СВЦЭМ!$C$33:$C$776,СВЦЭМ!$A$33:$A$776,$A31,СВЦЭМ!$B$33:$B$776,J$11)+'СЕТ СН'!$F$9+СВЦЭМ!$D$10+'СЕТ СН'!$F$5-'СЕТ СН'!$F$17</f>
        <v>2476.2818364999998</v>
      </c>
      <c r="K31" s="36">
        <f>SUMIFS(СВЦЭМ!$C$33:$C$776,СВЦЭМ!$A$33:$A$776,$A31,СВЦЭМ!$B$33:$B$776,K$11)+'СЕТ СН'!$F$9+СВЦЭМ!$D$10+'СЕТ СН'!$F$5-'СЕТ СН'!$F$17</f>
        <v>2473.3532611400001</v>
      </c>
      <c r="L31" s="36">
        <f>SUMIFS(СВЦЭМ!$C$33:$C$776,СВЦЭМ!$A$33:$A$776,$A31,СВЦЭМ!$B$33:$B$776,L$11)+'СЕТ СН'!$F$9+СВЦЭМ!$D$10+'СЕТ СН'!$F$5-'СЕТ СН'!$F$17</f>
        <v>2464.4278373400002</v>
      </c>
      <c r="M31" s="36">
        <f>SUMIFS(СВЦЭМ!$C$33:$C$776,СВЦЭМ!$A$33:$A$776,$A31,СВЦЭМ!$B$33:$B$776,M$11)+'СЕТ СН'!$F$9+СВЦЭМ!$D$10+'СЕТ СН'!$F$5-'СЕТ СН'!$F$17</f>
        <v>2403.6640411499998</v>
      </c>
      <c r="N31" s="36">
        <f>SUMIFS(СВЦЭМ!$C$33:$C$776,СВЦЭМ!$A$33:$A$776,$A31,СВЦЭМ!$B$33:$B$776,N$11)+'СЕТ СН'!$F$9+СВЦЭМ!$D$10+'СЕТ СН'!$F$5-'СЕТ СН'!$F$17</f>
        <v>2388.8307711399998</v>
      </c>
      <c r="O31" s="36">
        <f>SUMIFS(СВЦЭМ!$C$33:$C$776,СВЦЭМ!$A$33:$A$776,$A31,СВЦЭМ!$B$33:$B$776,O$11)+'СЕТ СН'!$F$9+СВЦЭМ!$D$10+'СЕТ СН'!$F$5-'СЕТ СН'!$F$17</f>
        <v>2392.0885756899997</v>
      </c>
      <c r="P31" s="36">
        <f>SUMIFS(СВЦЭМ!$C$33:$C$776,СВЦЭМ!$A$33:$A$776,$A31,СВЦЭМ!$B$33:$B$776,P$11)+'СЕТ СН'!$F$9+СВЦЭМ!$D$10+'СЕТ СН'!$F$5-'СЕТ СН'!$F$17</f>
        <v>2401.1163005799999</v>
      </c>
      <c r="Q31" s="36">
        <f>SUMIFS(СВЦЭМ!$C$33:$C$776,СВЦЭМ!$A$33:$A$776,$A31,СВЦЭМ!$B$33:$B$776,Q$11)+'СЕТ СН'!$F$9+СВЦЭМ!$D$10+'СЕТ СН'!$F$5-'СЕТ СН'!$F$17</f>
        <v>2401.6963669299998</v>
      </c>
      <c r="R31" s="36">
        <f>SUMIFS(СВЦЭМ!$C$33:$C$776,СВЦЭМ!$A$33:$A$776,$A31,СВЦЭМ!$B$33:$B$776,R$11)+'СЕТ СН'!$F$9+СВЦЭМ!$D$10+'СЕТ СН'!$F$5-'СЕТ СН'!$F$17</f>
        <v>2394.2046014299999</v>
      </c>
      <c r="S31" s="36">
        <f>SUMIFS(СВЦЭМ!$C$33:$C$776,СВЦЭМ!$A$33:$A$776,$A31,СВЦЭМ!$B$33:$B$776,S$11)+'СЕТ СН'!$F$9+СВЦЭМ!$D$10+'СЕТ СН'!$F$5-'СЕТ СН'!$F$17</f>
        <v>2363.7564253700002</v>
      </c>
      <c r="T31" s="36">
        <f>SUMIFS(СВЦЭМ!$C$33:$C$776,СВЦЭМ!$A$33:$A$776,$A31,СВЦЭМ!$B$33:$B$776,T$11)+'СЕТ СН'!$F$9+СВЦЭМ!$D$10+'СЕТ СН'!$F$5-'СЕТ СН'!$F$17</f>
        <v>2352.2143417500001</v>
      </c>
      <c r="U31" s="36">
        <f>SUMIFS(СВЦЭМ!$C$33:$C$776,СВЦЭМ!$A$33:$A$776,$A31,СВЦЭМ!$B$33:$B$776,U$11)+'СЕТ СН'!$F$9+СВЦЭМ!$D$10+'СЕТ СН'!$F$5-'СЕТ СН'!$F$17</f>
        <v>2360.4075484499999</v>
      </c>
      <c r="V31" s="36">
        <f>SUMIFS(СВЦЭМ!$C$33:$C$776,СВЦЭМ!$A$33:$A$776,$A31,СВЦЭМ!$B$33:$B$776,V$11)+'СЕТ СН'!$F$9+СВЦЭМ!$D$10+'СЕТ СН'!$F$5-'СЕТ СН'!$F$17</f>
        <v>2365.0526476699997</v>
      </c>
      <c r="W31" s="36">
        <f>SUMIFS(СВЦЭМ!$C$33:$C$776,СВЦЭМ!$A$33:$A$776,$A31,СВЦЭМ!$B$33:$B$776,W$11)+'СЕТ СН'!$F$9+СВЦЭМ!$D$10+'СЕТ СН'!$F$5-'СЕТ СН'!$F$17</f>
        <v>2373.9390538099997</v>
      </c>
      <c r="X31" s="36">
        <f>SUMIFS(СВЦЭМ!$C$33:$C$776,СВЦЭМ!$A$33:$A$776,$A31,СВЦЭМ!$B$33:$B$776,X$11)+'СЕТ СН'!$F$9+СВЦЭМ!$D$10+'СЕТ СН'!$F$5-'СЕТ СН'!$F$17</f>
        <v>2379.12333038</v>
      </c>
      <c r="Y31" s="36">
        <f>SUMIFS(СВЦЭМ!$C$33:$C$776,СВЦЭМ!$A$33:$A$776,$A31,СВЦЭМ!$B$33:$B$776,Y$11)+'СЕТ СН'!$F$9+СВЦЭМ!$D$10+'СЕТ СН'!$F$5-'СЕТ СН'!$F$17</f>
        <v>2402.0157980099998</v>
      </c>
    </row>
    <row r="32" spans="1:25" ht="15.75" x14ac:dyDescent="0.2">
      <c r="A32" s="35">
        <f t="shared" si="0"/>
        <v>44156</v>
      </c>
      <c r="B32" s="36">
        <f>SUMIFS(СВЦЭМ!$C$33:$C$776,СВЦЭМ!$A$33:$A$776,$A32,СВЦЭМ!$B$33:$B$776,B$11)+'СЕТ СН'!$F$9+СВЦЭМ!$D$10+'СЕТ СН'!$F$5-'СЕТ СН'!$F$17</f>
        <v>2476.4558351300002</v>
      </c>
      <c r="C32" s="36">
        <f>SUMIFS(СВЦЭМ!$C$33:$C$776,СВЦЭМ!$A$33:$A$776,$A32,СВЦЭМ!$B$33:$B$776,C$11)+'СЕТ СН'!$F$9+СВЦЭМ!$D$10+'СЕТ СН'!$F$5-'СЕТ СН'!$F$17</f>
        <v>2524.02874423</v>
      </c>
      <c r="D32" s="36">
        <f>SUMIFS(СВЦЭМ!$C$33:$C$776,СВЦЭМ!$A$33:$A$776,$A32,СВЦЭМ!$B$33:$B$776,D$11)+'СЕТ СН'!$F$9+СВЦЭМ!$D$10+'СЕТ СН'!$F$5-'СЕТ СН'!$F$17</f>
        <v>2576.4927120399998</v>
      </c>
      <c r="E32" s="36">
        <f>SUMIFS(СВЦЭМ!$C$33:$C$776,СВЦЭМ!$A$33:$A$776,$A32,СВЦЭМ!$B$33:$B$776,E$11)+'СЕТ СН'!$F$9+СВЦЭМ!$D$10+'СЕТ СН'!$F$5-'СЕТ СН'!$F$17</f>
        <v>2580.1330151800003</v>
      </c>
      <c r="F32" s="36">
        <f>SUMIFS(СВЦЭМ!$C$33:$C$776,СВЦЭМ!$A$33:$A$776,$A32,СВЦЭМ!$B$33:$B$776,F$11)+'СЕТ СН'!$F$9+СВЦЭМ!$D$10+'СЕТ СН'!$F$5-'СЕТ СН'!$F$17</f>
        <v>2578.4691972000001</v>
      </c>
      <c r="G32" s="36">
        <f>SUMIFS(СВЦЭМ!$C$33:$C$776,СВЦЭМ!$A$33:$A$776,$A32,СВЦЭМ!$B$33:$B$776,G$11)+'СЕТ СН'!$F$9+СВЦЭМ!$D$10+'СЕТ СН'!$F$5-'СЕТ СН'!$F$17</f>
        <v>2571.1814651899999</v>
      </c>
      <c r="H32" s="36">
        <f>SUMIFS(СВЦЭМ!$C$33:$C$776,СВЦЭМ!$A$33:$A$776,$A32,СВЦЭМ!$B$33:$B$776,H$11)+'СЕТ СН'!$F$9+СВЦЭМ!$D$10+'СЕТ СН'!$F$5-'СЕТ СН'!$F$17</f>
        <v>2549.5102784400001</v>
      </c>
      <c r="I32" s="36">
        <f>SUMIFS(СВЦЭМ!$C$33:$C$776,СВЦЭМ!$A$33:$A$776,$A32,СВЦЭМ!$B$33:$B$776,I$11)+'СЕТ СН'!$F$9+СВЦЭМ!$D$10+'СЕТ СН'!$F$5-'СЕТ СН'!$F$17</f>
        <v>2517.3364587000001</v>
      </c>
      <c r="J32" s="36">
        <f>SUMIFS(СВЦЭМ!$C$33:$C$776,СВЦЭМ!$A$33:$A$776,$A32,СВЦЭМ!$B$33:$B$776,J$11)+'СЕТ СН'!$F$9+СВЦЭМ!$D$10+'СЕТ СН'!$F$5-'СЕТ СН'!$F$17</f>
        <v>2489.5387137600001</v>
      </c>
      <c r="K32" s="36">
        <f>SUMIFS(СВЦЭМ!$C$33:$C$776,СВЦЭМ!$A$33:$A$776,$A32,СВЦЭМ!$B$33:$B$776,K$11)+'СЕТ СН'!$F$9+СВЦЭМ!$D$10+'СЕТ СН'!$F$5-'СЕТ СН'!$F$17</f>
        <v>2449.10364652</v>
      </c>
      <c r="L32" s="36">
        <f>SUMIFS(СВЦЭМ!$C$33:$C$776,СВЦЭМ!$A$33:$A$776,$A32,СВЦЭМ!$B$33:$B$776,L$11)+'СЕТ СН'!$F$9+СВЦЭМ!$D$10+'СЕТ СН'!$F$5-'СЕТ СН'!$F$17</f>
        <v>2403.4475062900001</v>
      </c>
      <c r="M32" s="36">
        <f>SUMIFS(СВЦЭМ!$C$33:$C$776,СВЦЭМ!$A$33:$A$776,$A32,СВЦЭМ!$B$33:$B$776,M$11)+'СЕТ СН'!$F$9+СВЦЭМ!$D$10+'СЕТ СН'!$F$5-'СЕТ СН'!$F$17</f>
        <v>2365.0824914699997</v>
      </c>
      <c r="N32" s="36">
        <f>SUMIFS(СВЦЭМ!$C$33:$C$776,СВЦЭМ!$A$33:$A$776,$A32,СВЦЭМ!$B$33:$B$776,N$11)+'СЕТ СН'!$F$9+СВЦЭМ!$D$10+'СЕТ СН'!$F$5-'СЕТ СН'!$F$17</f>
        <v>2355.7136078499998</v>
      </c>
      <c r="O32" s="36">
        <f>SUMIFS(СВЦЭМ!$C$33:$C$776,СВЦЭМ!$A$33:$A$776,$A32,СВЦЭМ!$B$33:$B$776,O$11)+'СЕТ СН'!$F$9+СВЦЭМ!$D$10+'СЕТ СН'!$F$5-'СЕТ СН'!$F$17</f>
        <v>2360.6187869400001</v>
      </c>
      <c r="P32" s="36">
        <f>SUMIFS(СВЦЭМ!$C$33:$C$776,СВЦЭМ!$A$33:$A$776,$A32,СВЦЭМ!$B$33:$B$776,P$11)+'СЕТ СН'!$F$9+СВЦЭМ!$D$10+'СЕТ СН'!$F$5-'СЕТ СН'!$F$17</f>
        <v>2370.8291290699999</v>
      </c>
      <c r="Q32" s="36">
        <f>SUMIFS(СВЦЭМ!$C$33:$C$776,СВЦЭМ!$A$33:$A$776,$A32,СВЦЭМ!$B$33:$B$776,Q$11)+'СЕТ СН'!$F$9+СВЦЭМ!$D$10+'СЕТ СН'!$F$5-'СЕТ СН'!$F$17</f>
        <v>2358.7561925299997</v>
      </c>
      <c r="R32" s="36">
        <f>SUMIFS(СВЦЭМ!$C$33:$C$776,СВЦЭМ!$A$33:$A$776,$A32,СВЦЭМ!$B$33:$B$776,R$11)+'СЕТ СН'!$F$9+СВЦЭМ!$D$10+'СЕТ СН'!$F$5-'СЕТ СН'!$F$17</f>
        <v>4336.8031465500007</v>
      </c>
      <c r="S32" s="36">
        <f>SUMIFS(СВЦЭМ!$C$33:$C$776,СВЦЭМ!$A$33:$A$776,$A32,СВЦЭМ!$B$33:$B$776,S$11)+'СЕТ СН'!$F$9+СВЦЭМ!$D$10+'СЕТ СН'!$F$5-'СЕТ СН'!$F$17</f>
        <v>2393.9226217599999</v>
      </c>
      <c r="T32" s="36">
        <f>SUMIFS(СВЦЭМ!$C$33:$C$776,СВЦЭМ!$A$33:$A$776,$A32,СВЦЭМ!$B$33:$B$776,T$11)+'СЕТ СН'!$F$9+СВЦЭМ!$D$10+'СЕТ СН'!$F$5-'СЕТ СН'!$F$17</f>
        <v>2328.8092511999998</v>
      </c>
      <c r="U32" s="36">
        <f>SUMIFS(СВЦЭМ!$C$33:$C$776,СВЦЭМ!$A$33:$A$776,$A32,СВЦЭМ!$B$33:$B$776,U$11)+'СЕТ СН'!$F$9+СВЦЭМ!$D$10+'СЕТ СН'!$F$5-'СЕТ СН'!$F$17</f>
        <v>2337.7622745499998</v>
      </c>
      <c r="V32" s="36">
        <f>SUMIFS(СВЦЭМ!$C$33:$C$776,СВЦЭМ!$A$33:$A$776,$A32,СВЦЭМ!$B$33:$B$776,V$11)+'СЕТ СН'!$F$9+СВЦЭМ!$D$10+'СЕТ СН'!$F$5-'СЕТ СН'!$F$17</f>
        <v>2333.29409076</v>
      </c>
      <c r="W32" s="36">
        <f>SUMIFS(СВЦЭМ!$C$33:$C$776,СВЦЭМ!$A$33:$A$776,$A32,СВЦЭМ!$B$33:$B$776,W$11)+'СЕТ СН'!$F$9+СВЦЭМ!$D$10+'СЕТ СН'!$F$5-'СЕТ СН'!$F$17</f>
        <v>2346.6153952300001</v>
      </c>
      <c r="X32" s="36">
        <f>SUMIFS(СВЦЭМ!$C$33:$C$776,СВЦЭМ!$A$33:$A$776,$A32,СВЦЭМ!$B$33:$B$776,X$11)+'СЕТ СН'!$F$9+СВЦЭМ!$D$10+'СЕТ СН'!$F$5-'СЕТ СН'!$F$17</f>
        <v>2365.6984799399997</v>
      </c>
      <c r="Y32" s="36">
        <f>SUMIFS(СВЦЭМ!$C$33:$C$776,СВЦЭМ!$A$33:$A$776,$A32,СВЦЭМ!$B$33:$B$776,Y$11)+'СЕТ СН'!$F$9+СВЦЭМ!$D$10+'СЕТ СН'!$F$5-'СЕТ СН'!$F$17</f>
        <v>2400.0807892100001</v>
      </c>
    </row>
    <row r="33" spans="1:25" ht="15.75" x14ac:dyDescent="0.2">
      <c r="A33" s="35">
        <f t="shared" si="0"/>
        <v>44157</v>
      </c>
      <c r="B33" s="36">
        <f>SUMIFS(СВЦЭМ!$C$33:$C$776,СВЦЭМ!$A$33:$A$776,$A33,СВЦЭМ!$B$33:$B$776,B$11)+'СЕТ СН'!$F$9+СВЦЭМ!$D$10+'СЕТ СН'!$F$5-'СЕТ СН'!$F$17</f>
        <v>2448.53689321</v>
      </c>
      <c r="C33" s="36">
        <f>SUMIFS(СВЦЭМ!$C$33:$C$776,СВЦЭМ!$A$33:$A$776,$A33,СВЦЭМ!$B$33:$B$776,C$11)+'СЕТ СН'!$F$9+СВЦЭМ!$D$10+'СЕТ СН'!$F$5-'СЕТ СН'!$F$17</f>
        <v>2525.8089853000001</v>
      </c>
      <c r="D33" s="36">
        <f>SUMIFS(СВЦЭМ!$C$33:$C$776,СВЦЭМ!$A$33:$A$776,$A33,СВЦЭМ!$B$33:$B$776,D$11)+'СЕТ СН'!$F$9+СВЦЭМ!$D$10+'СЕТ СН'!$F$5-'СЕТ СН'!$F$17</f>
        <v>2578.8575269000003</v>
      </c>
      <c r="E33" s="36">
        <f>SUMIFS(СВЦЭМ!$C$33:$C$776,СВЦЭМ!$A$33:$A$776,$A33,СВЦЭМ!$B$33:$B$776,E$11)+'СЕТ СН'!$F$9+СВЦЭМ!$D$10+'СЕТ СН'!$F$5-'СЕТ СН'!$F$17</f>
        <v>2582.1413734400003</v>
      </c>
      <c r="F33" s="36">
        <f>SUMIFS(СВЦЭМ!$C$33:$C$776,СВЦЭМ!$A$33:$A$776,$A33,СВЦЭМ!$B$33:$B$776,F$11)+'СЕТ СН'!$F$9+СВЦЭМ!$D$10+'СЕТ СН'!$F$5-'СЕТ СН'!$F$17</f>
        <v>2580.3837458999997</v>
      </c>
      <c r="G33" s="36">
        <f>SUMIFS(СВЦЭМ!$C$33:$C$776,СВЦЭМ!$A$33:$A$776,$A33,СВЦЭМ!$B$33:$B$776,G$11)+'СЕТ СН'!$F$9+СВЦЭМ!$D$10+'СЕТ СН'!$F$5-'СЕТ СН'!$F$17</f>
        <v>2920.3238027999996</v>
      </c>
      <c r="H33" s="36">
        <f>SUMIFS(СВЦЭМ!$C$33:$C$776,СВЦЭМ!$A$33:$A$776,$A33,СВЦЭМ!$B$33:$B$776,H$11)+'СЕТ СН'!$F$9+СВЦЭМ!$D$10+'СЕТ СН'!$F$5-'СЕТ СН'!$F$17</f>
        <v>2555.4583467299999</v>
      </c>
      <c r="I33" s="36">
        <f>SUMIFS(СВЦЭМ!$C$33:$C$776,СВЦЭМ!$A$33:$A$776,$A33,СВЦЭМ!$B$33:$B$776,I$11)+'СЕТ СН'!$F$9+СВЦЭМ!$D$10+'СЕТ СН'!$F$5-'СЕТ СН'!$F$17</f>
        <v>2528.1216351100002</v>
      </c>
      <c r="J33" s="36">
        <f>SUMIFS(СВЦЭМ!$C$33:$C$776,СВЦЭМ!$A$33:$A$776,$A33,СВЦЭМ!$B$33:$B$776,J$11)+'СЕТ СН'!$F$9+СВЦЭМ!$D$10+'СЕТ СН'!$F$5-'СЕТ СН'!$F$17</f>
        <v>2498.46395153</v>
      </c>
      <c r="K33" s="36">
        <f>SUMIFS(СВЦЭМ!$C$33:$C$776,СВЦЭМ!$A$33:$A$776,$A33,СВЦЭМ!$B$33:$B$776,K$11)+'СЕТ СН'!$F$9+СВЦЭМ!$D$10+'СЕТ СН'!$F$5-'СЕТ СН'!$F$17</f>
        <v>2471.3908700900001</v>
      </c>
      <c r="L33" s="36">
        <f>SUMIFS(СВЦЭМ!$C$33:$C$776,СВЦЭМ!$A$33:$A$776,$A33,СВЦЭМ!$B$33:$B$776,L$11)+'СЕТ СН'!$F$9+СВЦЭМ!$D$10+'СЕТ СН'!$F$5-'СЕТ СН'!$F$17</f>
        <v>2424.7774592599999</v>
      </c>
      <c r="M33" s="36">
        <f>SUMIFS(СВЦЭМ!$C$33:$C$776,СВЦЭМ!$A$33:$A$776,$A33,СВЦЭМ!$B$33:$B$776,M$11)+'СЕТ СН'!$F$9+СВЦЭМ!$D$10+'СЕТ СН'!$F$5-'СЕТ СН'!$F$17</f>
        <v>2371.7732465700001</v>
      </c>
      <c r="N33" s="36">
        <f>SUMIFS(СВЦЭМ!$C$33:$C$776,СВЦЭМ!$A$33:$A$776,$A33,СВЦЭМ!$B$33:$B$776,N$11)+'СЕТ СН'!$F$9+СВЦЭМ!$D$10+'СЕТ СН'!$F$5-'СЕТ СН'!$F$17</f>
        <v>2366.4468677199998</v>
      </c>
      <c r="O33" s="36">
        <f>SUMIFS(СВЦЭМ!$C$33:$C$776,СВЦЭМ!$A$33:$A$776,$A33,СВЦЭМ!$B$33:$B$776,O$11)+'СЕТ СН'!$F$9+СВЦЭМ!$D$10+'СЕТ СН'!$F$5-'СЕТ СН'!$F$17</f>
        <v>2374.94314459</v>
      </c>
      <c r="P33" s="36">
        <f>SUMIFS(СВЦЭМ!$C$33:$C$776,СВЦЭМ!$A$33:$A$776,$A33,СВЦЭМ!$B$33:$B$776,P$11)+'СЕТ СН'!$F$9+СВЦЭМ!$D$10+'СЕТ СН'!$F$5-'СЕТ СН'!$F$17</f>
        <v>2378.1680555299999</v>
      </c>
      <c r="Q33" s="36">
        <f>SUMIFS(СВЦЭМ!$C$33:$C$776,СВЦЭМ!$A$33:$A$776,$A33,СВЦЭМ!$B$33:$B$776,Q$11)+'СЕТ СН'!$F$9+СВЦЭМ!$D$10+'СЕТ СН'!$F$5-'СЕТ СН'!$F$17</f>
        <v>2374.8380649400001</v>
      </c>
      <c r="R33" s="36">
        <f>SUMIFS(СВЦЭМ!$C$33:$C$776,СВЦЭМ!$A$33:$A$776,$A33,СВЦЭМ!$B$33:$B$776,R$11)+'СЕТ СН'!$F$9+СВЦЭМ!$D$10+'СЕТ СН'!$F$5-'СЕТ СН'!$F$17</f>
        <v>2370.38174617</v>
      </c>
      <c r="S33" s="36">
        <f>SUMIFS(СВЦЭМ!$C$33:$C$776,СВЦЭМ!$A$33:$A$776,$A33,СВЦЭМ!$B$33:$B$776,S$11)+'СЕТ СН'!$F$9+СВЦЭМ!$D$10+'СЕТ СН'!$F$5-'СЕТ СН'!$F$17</f>
        <v>2363.0619949000002</v>
      </c>
      <c r="T33" s="36">
        <f>SUMIFS(СВЦЭМ!$C$33:$C$776,СВЦЭМ!$A$33:$A$776,$A33,СВЦЭМ!$B$33:$B$776,T$11)+'СЕТ СН'!$F$9+СВЦЭМ!$D$10+'СЕТ СН'!$F$5-'СЕТ СН'!$F$17</f>
        <v>2327.0660954999998</v>
      </c>
      <c r="U33" s="36">
        <f>SUMIFS(СВЦЭМ!$C$33:$C$776,СВЦЭМ!$A$33:$A$776,$A33,СВЦЭМ!$B$33:$B$776,U$11)+'СЕТ СН'!$F$9+СВЦЭМ!$D$10+'СЕТ СН'!$F$5-'СЕТ СН'!$F$17</f>
        <v>2394.4764355299999</v>
      </c>
      <c r="V33" s="36">
        <f>SUMIFS(СВЦЭМ!$C$33:$C$776,СВЦЭМ!$A$33:$A$776,$A33,СВЦЭМ!$B$33:$B$776,V$11)+'СЕТ СН'!$F$9+СВЦЭМ!$D$10+'СЕТ СН'!$F$5-'СЕТ СН'!$F$17</f>
        <v>2335.8167870699999</v>
      </c>
      <c r="W33" s="36">
        <f>SUMIFS(СВЦЭМ!$C$33:$C$776,СВЦЭМ!$A$33:$A$776,$A33,СВЦЭМ!$B$33:$B$776,W$11)+'СЕТ СН'!$F$9+СВЦЭМ!$D$10+'СЕТ СН'!$F$5-'СЕТ СН'!$F$17</f>
        <v>2368.7000354699999</v>
      </c>
      <c r="X33" s="36">
        <f>SUMIFS(СВЦЭМ!$C$33:$C$776,СВЦЭМ!$A$33:$A$776,$A33,СВЦЭМ!$B$33:$B$776,X$11)+'СЕТ СН'!$F$9+СВЦЭМ!$D$10+'СЕТ СН'!$F$5-'СЕТ СН'!$F$17</f>
        <v>2411.2580520399997</v>
      </c>
      <c r="Y33" s="36">
        <f>SUMIFS(СВЦЭМ!$C$33:$C$776,СВЦЭМ!$A$33:$A$776,$A33,СВЦЭМ!$B$33:$B$776,Y$11)+'СЕТ СН'!$F$9+СВЦЭМ!$D$10+'СЕТ СН'!$F$5-'СЕТ СН'!$F$17</f>
        <v>2426.3378144200001</v>
      </c>
    </row>
    <row r="34" spans="1:25" ht="15.75" x14ac:dyDescent="0.2">
      <c r="A34" s="35">
        <f t="shared" si="0"/>
        <v>44158</v>
      </c>
      <c r="B34" s="36">
        <f>SUMIFS(СВЦЭМ!$C$33:$C$776,СВЦЭМ!$A$33:$A$776,$A34,СВЦЭМ!$B$33:$B$776,B$11)+'СЕТ СН'!$F$9+СВЦЭМ!$D$10+'СЕТ СН'!$F$5-'СЕТ СН'!$F$17</f>
        <v>2417.62214503</v>
      </c>
      <c r="C34" s="36">
        <f>SUMIFS(СВЦЭМ!$C$33:$C$776,СВЦЭМ!$A$33:$A$776,$A34,СВЦЭМ!$B$33:$B$776,C$11)+'СЕТ СН'!$F$9+СВЦЭМ!$D$10+'СЕТ СН'!$F$5-'СЕТ СН'!$F$17</f>
        <v>2462.68988115</v>
      </c>
      <c r="D34" s="36">
        <f>SUMIFS(СВЦЭМ!$C$33:$C$776,СВЦЭМ!$A$33:$A$776,$A34,СВЦЭМ!$B$33:$B$776,D$11)+'СЕТ СН'!$F$9+СВЦЭМ!$D$10+'СЕТ СН'!$F$5-'СЕТ СН'!$F$17</f>
        <v>2501.45875282</v>
      </c>
      <c r="E34" s="36">
        <f>SUMIFS(СВЦЭМ!$C$33:$C$776,СВЦЭМ!$A$33:$A$776,$A34,СВЦЭМ!$B$33:$B$776,E$11)+'СЕТ СН'!$F$9+СВЦЭМ!$D$10+'СЕТ СН'!$F$5-'СЕТ СН'!$F$17</f>
        <v>2505.1403853299998</v>
      </c>
      <c r="F34" s="36">
        <f>SUMIFS(СВЦЭМ!$C$33:$C$776,СВЦЭМ!$A$33:$A$776,$A34,СВЦЭМ!$B$33:$B$776,F$11)+'СЕТ СН'!$F$9+СВЦЭМ!$D$10+'СЕТ СН'!$F$5-'СЕТ СН'!$F$17</f>
        <v>2502.7751403000002</v>
      </c>
      <c r="G34" s="36">
        <f>SUMIFS(СВЦЭМ!$C$33:$C$776,СВЦЭМ!$A$33:$A$776,$A34,СВЦЭМ!$B$33:$B$776,G$11)+'СЕТ СН'!$F$9+СВЦЭМ!$D$10+'СЕТ СН'!$F$5-'СЕТ СН'!$F$17</f>
        <v>2502.3133855299998</v>
      </c>
      <c r="H34" s="36">
        <f>SUMIFS(СВЦЭМ!$C$33:$C$776,СВЦЭМ!$A$33:$A$776,$A34,СВЦЭМ!$B$33:$B$776,H$11)+'СЕТ СН'!$F$9+СВЦЭМ!$D$10+'СЕТ СН'!$F$5-'СЕТ СН'!$F$17</f>
        <v>2505.2979337799998</v>
      </c>
      <c r="I34" s="36">
        <f>SUMIFS(СВЦЭМ!$C$33:$C$776,СВЦЭМ!$A$33:$A$776,$A34,СВЦЭМ!$B$33:$B$776,I$11)+'СЕТ СН'!$F$9+СВЦЭМ!$D$10+'СЕТ СН'!$F$5-'СЕТ СН'!$F$17</f>
        <v>2495.5889935499999</v>
      </c>
      <c r="J34" s="36">
        <f>SUMIFS(СВЦЭМ!$C$33:$C$776,СВЦЭМ!$A$33:$A$776,$A34,СВЦЭМ!$B$33:$B$776,J$11)+'СЕТ СН'!$F$9+СВЦЭМ!$D$10+'СЕТ СН'!$F$5-'СЕТ СН'!$F$17</f>
        <v>2496.5867867100001</v>
      </c>
      <c r="K34" s="36">
        <f>SUMIFS(СВЦЭМ!$C$33:$C$776,СВЦЭМ!$A$33:$A$776,$A34,СВЦЭМ!$B$33:$B$776,K$11)+'СЕТ СН'!$F$9+СВЦЭМ!$D$10+'СЕТ СН'!$F$5-'СЕТ СН'!$F$17</f>
        <v>2508.1307830699998</v>
      </c>
      <c r="L34" s="36">
        <f>SUMIFS(СВЦЭМ!$C$33:$C$776,СВЦЭМ!$A$33:$A$776,$A34,СВЦЭМ!$B$33:$B$776,L$11)+'СЕТ СН'!$F$9+СВЦЭМ!$D$10+'СЕТ СН'!$F$5-'СЕТ СН'!$F$17</f>
        <v>2477.88590815</v>
      </c>
      <c r="M34" s="36">
        <f>SUMIFS(СВЦЭМ!$C$33:$C$776,СВЦЭМ!$A$33:$A$776,$A34,СВЦЭМ!$B$33:$B$776,M$11)+'СЕТ СН'!$F$9+СВЦЭМ!$D$10+'СЕТ СН'!$F$5-'СЕТ СН'!$F$17</f>
        <v>2426.3400928900001</v>
      </c>
      <c r="N34" s="36">
        <f>SUMIFS(СВЦЭМ!$C$33:$C$776,СВЦЭМ!$A$33:$A$776,$A34,СВЦЭМ!$B$33:$B$776,N$11)+'СЕТ СН'!$F$9+СВЦЭМ!$D$10+'СЕТ СН'!$F$5-'СЕТ СН'!$F$17</f>
        <v>2407.3874196299998</v>
      </c>
      <c r="O34" s="36">
        <f>SUMIFS(СВЦЭМ!$C$33:$C$776,СВЦЭМ!$A$33:$A$776,$A34,СВЦЭМ!$B$33:$B$776,O$11)+'СЕТ СН'!$F$9+СВЦЭМ!$D$10+'СЕТ СН'!$F$5-'СЕТ СН'!$F$17</f>
        <v>2415.3560909799999</v>
      </c>
      <c r="P34" s="36">
        <f>SUMIFS(СВЦЭМ!$C$33:$C$776,СВЦЭМ!$A$33:$A$776,$A34,СВЦЭМ!$B$33:$B$776,P$11)+'СЕТ СН'!$F$9+СВЦЭМ!$D$10+'СЕТ СН'!$F$5-'СЕТ СН'!$F$17</f>
        <v>2421.80226533</v>
      </c>
      <c r="Q34" s="36">
        <f>SUMIFS(СВЦЭМ!$C$33:$C$776,СВЦЭМ!$A$33:$A$776,$A34,СВЦЭМ!$B$33:$B$776,Q$11)+'СЕТ СН'!$F$9+СВЦЭМ!$D$10+'СЕТ СН'!$F$5-'СЕТ СН'!$F$17</f>
        <v>2419.4356887499998</v>
      </c>
      <c r="R34" s="36">
        <f>SUMIFS(СВЦЭМ!$C$33:$C$776,СВЦЭМ!$A$33:$A$776,$A34,СВЦЭМ!$B$33:$B$776,R$11)+'СЕТ СН'!$F$9+СВЦЭМ!$D$10+'СЕТ СН'!$F$5-'СЕТ СН'!$F$17</f>
        <v>2407.2427236599997</v>
      </c>
      <c r="S34" s="36">
        <f>SUMIFS(СВЦЭМ!$C$33:$C$776,СВЦЭМ!$A$33:$A$776,$A34,СВЦЭМ!$B$33:$B$776,S$11)+'СЕТ СН'!$F$9+СВЦЭМ!$D$10+'СЕТ СН'!$F$5-'СЕТ СН'!$F$17</f>
        <v>2391.28619815</v>
      </c>
      <c r="T34" s="36">
        <f>SUMIFS(СВЦЭМ!$C$33:$C$776,СВЦЭМ!$A$33:$A$776,$A34,СВЦЭМ!$B$33:$B$776,T$11)+'СЕТ СН'!$F$9+СВЦЭМ!$D$10+'СЕТ СН'!$F$5-'СЕТ СН'!$F$17</f>
        <v>2378.45744251</v>
      </c>
      <c r="U34" s="36">
        <f>SUMIFS(СВЦЭМ!$C$33:$C$776,СВЦЭМ!$A$33:$A$776,$A34,СВЦЭМ!$B$33:$B$776,U$11)+'СЕТ СН'!$F$9+СВЦЭМ!$D$10+'СЕТ СН'!$F$5-'СЕТ СН'!$F$17</f>
        <v>2386.6128052700001</v>
      </c>
      <c r="V34" s="36">
        <f>SUMIFS(СВЦЭМ!$C$33:$C$776,СВЦЭМ!$A$33:$A$776,$A34,СВЦЭМ!$B$33:$B$776,V$11)+'СЕТ СН'!$F$9+СВЦЭМ!$D$10+'СЕТ СН'!$F$5-'СЕТ СН'!$F$17</f>
        <v>2388.5210255699999</v>
      </c>
      <c r="W34" s="36">
        <f>SUMIFS(СВЦЭМ!$C$33:$C$776,СВЦЭМ!$A$33:$A$776,$A34,СВЦЭМ!$B$33:$B$776,W$11)+'СЕТ СН'!$F$9+СВЦЭМ!$D$10+'СЕТ СН'!$F$5-'СЕТ СН'!$F$17</f>
        <v>2398.0744298099999</v>
      </c>
      <c r="X34" s="36">
        <f>SUMIFS(СВЦЭМ!$C$33:$C$776,СВЦЭМ!$A$33:$A$776,$A34,СВЦЭМ!$B$33:$B$776,X$11)+'СЕТ СН'!$F$9+СВЦЭМ!$D$10+'СЕТ СН'!$F$5-'СЕТ СН'!$F$17</f>
        <v>2392.0273193600001</v>
      </c>
      <c r="Y34" s="36">
        <f>SUMIFS(СВЦЭМ!$C$33:$C$776,СВЦЭМ!$A$33:$A$776,$A34,СВЦЭМ!$B$33:$B$776,Y$11)+'СЕТ СН'!$F$9+СВЦЭМ!$D$10+'СЕТ СН'!$F$5-'СЕТ СН'!$F$17</f>
        <v>2411.16267066</v>
      </c>
    </row>
    <row r="35" spans="1:25" ht="15.75" x14ac:dyDescent="0.2">
      <c r="A35" s="35">
        <f t="shared" si="0"/>
        <v>44159</v>
      </c>
      <c r="B35" s="36">
        <f>SUMIFS(СВЦЭМ!$C$33:$C$776,СВЦЭМ!$A$33:$A$776,$A35,СВЦЭМ!$B$33:$B$776,B$11)+'СЕТ СН'!$F$9+СВЦЭМ!$D$10+'СЕТ СН'!$F$5-'СЕТ СН'!$F$17</f>
        <v>2430.0173246499999</v>
      </c>
      <c r="C35" s="36">
        <f>SUMIFS(СВЦЭМ!$C$33:$C$776,СВЦЭМ!$A$33:$A$776,$A35,СВЦЭМ!$B$33:$B$776,C$11)+'СЕТ СН'!$F$9+СВЦЭМ!$D$10+'СЕТ СН'!$F$5-'СЕТ СН'!$F$17</f>
        <v>2509.2996154900002</v>
      </c>
      <c r="D35" s="36">
        <f>SUMIFS(СВЦЭМ!$C$33:$C$776,СВЦЭМ!$A$33:$A$776,$A35,СВЦЭМ!$B$33:$B$776,D$11)+'СЕТ СН'!$F$9+СВЦЭМ!$D$10+'СЕТ СН'!$F$5-'СЕТ СН'!$F$17</f>
        <v>2566.7721330899999</v>
      </c>
      <c r="E35" s="36">
        <f>SUMIFS(СВЦЭМ!$C$33:$C$776,СВЦЭМ!$A$33:$A$776,$A35,СВЦЭМ!$B$33:$B$776,E$11)+'СЕТ СН'!$F$9+СВЦЭМ!$D$10+'СЕТ СН'!$F$5-'СЕТ СН'!$F$17</f>
        <v>2584.5081133699996</v>
      </c>
      <c r="F35" s="36">
        <f>SUMIFS(СВЦЭМ!$C$33:$C$776,СВЦЭМ!$A$33:$A$776,$A35,СВЦЭМ!$B$33:$B$776,F$11)+'СЕТ СН'!$F$9+СВЦЭМ!$D$10+'СЕТ СН'!$F$5-'СЕТ СН'!$F$17</f>
        <v>2582.9774434499996</v>
      </c>
      <c r="G35" s="36">
        <f>SUMIFS(СВЦЭМ!$C$33:$C$776,СВЦЭМ!$A$33:$A$776,$A35,СВЦЭМ!$B$33:$B$776,G$11)+'СЕТ СН'!$F$9+СВЦЭМ!$D$10+'СЕТ СН'!$F$5-'СЕТ СН'!$F$17</f>
        <v>2569.7678649899999</v>
      </c>
      <c r="H35" s="36">
        <f>SUMIFS(СВЦЭМ!$C$33:$C$776,СВЦЭМ!$A$33:$A$776,$A35,СВЦЭМ!$B$33:$B$776,H$11)+'СЕТ СН'!$F$9+СВЦЭМ!$D$10+'СЕТ СН'!$F$5-'СЕТ СН'!$F$17</f>
        <v>2530.98395506</v>
      </c>
      <c r="I35" s="36">
        <f>SUMIFS(СВЦЭМ!$C$33:$C$776,СВЦЭМ!$A$33:$A$776,$A35,СВЦЭМ!$B$33:$B$776,I$11)+'СЕТ СН'!$F$9+СВЦЭМ!$D$10+'СЕТ СН'!$F$5-'СЕТ СН'!$F$17</f>
        <v>2484.05355543</v>
      </c>
      <c r="J35" s="36">
        <f>SUMIFS(СВЦЭМ!$C$33:$C$776,СВЦЭМ!$A$33:$A$776,$A35,СВЦЭМ!$B$33:$B$776,J$11)+'СЕТ СН'!$F$9+СВЦЭМ!$D$10+'СЕТ СН'!$F$5-'СЕТ СН'!$F$17</f>
        <v>2461.2261824500001</v>
      </c>
      <c r="K35" s="36">
        <f>SUMIFS(СВЦЭМ!$C$33:$C$776,СВЦЭМ!$A$33:$A$776,$A35,СВЦЭМ!$B$33:$B$776,K$11)+'СЕТ СН'!$F$9+СВЦЭМ!$D$10+'СЕТ СН'!$F$5-'СЕТ СН'!$F$17</f>
        <v>2452.6796782900001</v>
      </c>
      <c r="L35" s="36">
        <f>SUMIFS(СВЦЭМ!$C$33:$C$776,СВЦЭМ!$A$33:$A$776,$A35,СВЦЭМ!$B$33:$B$776,L$11)+'СЕТ СН'!$F$9+СВЦЭМ!$D$10+'СЕТ СН'!$F$5-'СЕТ СН'!$F$17</f>
        <v>2417.49250287</v>
      </c>
      <c r="M35" s="36">
        <f>SUMIFS(СВЦЭМ!$C$33:$C$776,СВЦЭМ!$A$33:$A$776,$A35,СВЦЭМ!$B$33:$B$776,M$11)+'СЕТ СН'!$F$9+СВЦЭМ!$D$10+'СЕТ СН'!$F$5-'СЕТ СН'!$F$17</f>
        <v>2370.7858644299999</v>
      </c>
      <c r="N35" s="36">
        <f>SUMIFS(СВЦЭМ!$C$33:$C$776,СВЦЭМ!$A$33:$A$776,$A35,СВЦЭМ!$B$33:$B$776,N$11)+'СЕТ СН'!$F$9+СВЦЭМ!$D$10+'СЕТ СН'!$F$5-'СЕТ СН'!$F$17</f>
        <v>2359.22813984</v>
      </c>
      <c r="O35" s="36">
        <f>SUMIFS(СВЦЭМ!$C$33:$C$776,СВЦЭМ!$A$33:$A$776,$A35,СВЦЭМ!$B$33:$B$776,O$11)+'СЕТ СН'!$F$9+СВЦЭМ!$D$10+'СЕТ СН'!$F$5-'СЕТ СН'!$F$17</f>
        <v>2378.6074150200002</v>
      </c>
      <c r="P35" s="36">
        <f>SUMIFS(СВЦЭМ!$C$33:$C$776,СВЦЭМ!$A$33:$A$776,$A35,СВЦЭМ!$B$33:$B$776,P$11)+'СЕТ СН'!$F$9+СВЦЭМ!$D$10+'СЕТ СН'!$F$5-'СЕТ СН'!$F$17</f>
        <v>2397.3871773800001</v>
      </c>
      <c r="Q35" s="36">
        <f>SUMIFS(СВЦЭМ!$C$33:$C$776,СВЦЭМ!$A$33:$A$776,$A35,СВЦЭМ!$B$33:$B$776,Q$11)+'СЕТ СН'!$F$9+СВЦЭМ!$D$10+'СЕТ СН'!$F$5-'СЕТ СН'!$F$17</f>
        <v>2401.5912708300002</v>
      </c>
      <c r="R35" s="36">
        <f>SUMIFS(СВЦЭМ!$C$33:$C$776,СВЦЭМ!$A$33:$A$776,$A35,СВЦЭМ!$B$33:$B$776,R$11)+'СЕТ СН'!$F$9+СВЦЭМ!$D$10+'СЕТ СН'!$F$5-'СЕТ СН'!$F$17</f>
        <v>2409.2610674299999</v>
      </c>
      <c r="S35" s="36">
        <f>SUMIFS(СВЦЭМ!$C$33:$C$776,СВЦЭМ!$A$33:$A$776,$A35,СВЦЭМ!$B$33:$B$776,S$11)+'СЕТ СН'!$F$9+СВЦЭМ!$D$10+'СЕТ СН'!$F$5-'СЕТ СН'!$F$17</f>
        <v>2397.5976916300001</v>
      </c>
      <c r="T35" s="36">
        <f>SUMIFS(СВЦЭМ!$C$33:$C$776,СВЦЭМ!$A$33:$A$776,$A35,СВЦЭМ!$B$33:$B$776,T$11)+'СЕТ СН'!$F$9+СВЦЭМ!$D$10+'СЕТ СН'!$F$5-'СЕТ СН'!$F$17</f>
        <v>2360.9559258300001</v>
      </c>
      <c r="U35" s="36">
        <f>SUMIFS(СВЦЭМ!$C$33:$C$776,СВЦЭМ!$A$33:$A$776,$A35,СВЦЭМ!$B$33:$B$776,U$11)+'СЕТ СН'!$F$9+СВЦЭМ!$D$10+'СЕТ СН'!$F$5-'СЕТ СН'!$F$17</f>
        <v>2348.9671760599999</v>
      </c>
      <c r="V35" s="36">
        <f>SUMIFS(СВЦЭМ!$C$33:$C$776,СВЦЭМ!$A$33:$A$776,$A35,СВЦЭМ!$B$33:$B$776,V$11)+'СЕТ СН'!$F$9+СВЦЭМ!$D$10+'СЕТ СН'!$F$5-'СЕТ СН'!$F$17</f>
        <v>2354.52449686</v>
      </c>
      <c r="W35" s="36">
        <f>SUMIFS(СВЦЭМ!$C$33:$C$776,СВЦЭМ!$A$33:$A$776,$A35,СВЦЭМ!$B$33:$B$776,W$11)+'СЕТ СН'!$F$9+СВЦЭМ!$D$10+'СЕТ СН'!$F$5-'СЕТ СН'!$F$17</f>
        <v>2364.7146349699997</v>
      </c>
      <c r="X35" s="36">
        <f>SUMIFS(СВЦЭМ!$C$33:$C$776,СВЦЭМ!$A$33:$A$776,$A35,СВЦЭМ!$B$33:$B$776,X$11)+'СЕТ СН'!$F$9+СВЦЭМ!$D$10+'СЕТ СН'!$F$5-'СЕТ СН'!$F$17</f>
        <v>2370.4197369899998</v>
      </c>
      <c r="Y35" s="36">
        <f>SUMIFS(СВЦЭМ!$C$33:$C$776,СВЦЭМ!$A$33:$A$776,$A35,СВЦЭМ!$B$33:$B$776,Y$11)+'СЕТ СН'!$F$9+СВЦЭМ!$D$10+'СЕТ СН'!$F$5-'СЕТ СН'!$F$17</f>
        <v>2391.06694251</v>
      </c>
    </row>
    <row r="36" spans="1:25" ht="15.75" x14ac:dyDescent="0.2">
      <c r="A36" s="35">
        <f t="shared" si="0"/>
        <v>44160</v>
      </c>
      <c r="B36" s="36">
        <f>SUMIFS(СВЦЭМ!$C$33:$C$776,СВЦЭМ!$A$33:$A$776,$A36,СВЦЭМ!$B$33:$B$776,B$11)+'СЕТ СН'!$F$9+СВЦЭМ!$D$10+'СЕТ СН'!$F$5-'СЕТ СН'!$F$17</f>
        <v>2435.3551303300001</v>
      </c>
      <c r="C36" s="36">
        <f>SUMIFS(СВЦЭМ!$C$33:$C$776,СВЦЭМ!$A$33:$A$776,$A36,СВЦЭМ!$B$33:$B$776,C$11)+'СЕТ СН'!$F$9+СВЦЭМ!$D$10+'СЕТ СН'!$F$5-'СЕТ СН'!$F$17</f>
        <v>2503.9816268</v>
      </c>
      <c r="D36" s="36">
        <f>SUMIFS(СВЦЭМ!$C$33:$C$776,СВЦЭМ!$A$33:$A$776,$A36,СВЦЭМ!$B$33:$B$776,D$11)+'СЕТ СН'!$F$9+СВЦЭМ!$D$10+'СЕТ СН'!$F$5-'СЕТ СН'!$F$17</f>
        <v>2551.8928541999999</v>
      </c>
      <c r="E36" s="36">
        <f>SUMIFS(СВЦЭМ!$C$33:$C$776,СВЦЭМ!$A$33:$A$776,$A36,СВЦЭМ!$B$33:$B$776,E$11)+'СЕТ СН'!$F$9+СВЦЭМ!$D$10+'СЕТ СН'!$F$5-'СЕТ СН'!$F$17</f>
        <v>2560.5008382799997</v>
      </c>
      <c r="F36" s="36">
        <f>SUMIFS(СВЦЭМ!$C$33:$C$776,СВЦЭМ!$A$33:$A$776,$A36,СВЦЭМ!$B$33:$B$776,F$11)+'СЕТ СН'!$F$9+СВЦЭМ!$D$10+'СЕТ СН'!$F$5-'СЕТ СН'!$F$17</f>
        <v>2555.9386243199997</v>
      </c>
      <c r="G36" s="36">
        <f>SUMIFS(СВЦЭМ!$C$33:$C$776,СВЦЭМ!$A$33:$A$776,$A36,СВЦЭМ!$B$33:$B$776,G$11)+'СЕТ СН'!$F$9+СВЦЭМ!$D$10+'СЕТ СН'!$F$5-'СЕТ СН'!$F$17</f>
        <v>2544.6123502199998</v>
      </c>
      <c r="H36" s="36">
        <f>SUMIFS(СВЦЭМ!$C$33:$C$776,СВЦЭМ!$A$33:$A$776,$A36,СВЦЭМ!$B$33:$B$776,H$11)+'СЕТ СН'!$F$9+СВЦЭМ!$D$10+'СЕТ СН'!$F$5-'СЕТ СН'!$F$17</f>
        <v>2522.4389682599999</v>
      </c>
      <c r="I36" s="36">
        <f>SUMIFS(СВЦЭМ!$C$33:$C$776,СВЦЭМ!$A$33:$A$776,$A36,СВЦЭМ!$B$33:$B$776,I$11)+'СЕТ СН'!$F$9+СВЦЭМ!$D$10+'СЕТ СН'!$F$5-'СЕТ СН'!$F$17</f>
        <v>2488.1573277899997</v>
      </c>
      <c r="J36" s="36">
        <f>SUMIFS(СВЦЭМ!$C$33:$C$776,СВЦЭМ!$A$33:$A$776,$A36,СВЦЭМ!$B$33:$B$776,J$11)+'СЕТ СН'!$F$9+СВЦЭМ!$D$10+'СЕТ СН'!$F$5-'СЕТ СН'!$F$17</f>
        <v>2471.3600681200001</v>
      </c>
      <c r="K36" s="36">
        <f>SUMIFS(СВЦЭМ!$C$33:$C$776,СВЦЭМ!$A$33:$A$776,$A36,СВЦЭМ!$B$33:$B$776,K$11)+'СЕТ СН'!$F$9+СВЦЭМ!$D$10+'СЕТ СН'!$F$5-'СЕТ СН'!$F$17</f>
        <v>2464.2967038199999</v>
      </c>
      <c r="L36" s="36">
        <f>SUMIFS(СВЦЭМ!$C$33:$C$776,СВЦЭМ!$A$33:$A$776,$A36,СВЦЭМ!$B$33:$B$776,L$11)+'СЕТ СН'!$F$9+СВЦЭМ!$D$10+'СЕТ СН'!$F$5-'СЕТ СН'!$F$17</f>
        <v>2432.8539933799998</v>
      </c>
      <c r="M36" s="36">
        <f>SUMIFS(СВЦЭМ!$C$33:$C$776,СВЦЭМ!$A$33:$A$776,$A36,СВЦЭМ!$B$33:$B$776,M$11)+'СЕТ СН'!$F$9+СВЦЭМ!$D$10+'СЕТ СН'!$F$5-'СЕТ СН'!$F$17</f>
        <v>2386.5119313999999</v>
      </c>
      <c r="N36" s="36">
        <f>SUMIFS(СВЦЭМ!$C$33:$C$776,СВЦЭМ!$A$33:$A$776,$A36,СВЦЭМ!$B$33:$B$776,N$11)+'СЕТ СН'!$F$9+СВЦЭМ!$D$10+'СЕТ СН'!$F$5-'СЕТ СН'!$F$17</f>
        <v>2373.0044509899999</v>
      </c>
      <c r="O36" s="36">
        <f>SUMIFS(СВЦЭМ!$C$33:$C$776,СВЦЭМ!$A$33:$A$776,$A36,СВЦЭМ!$B$33:$B$776,O$11)+'СЕТ СН'!$F$9+СВЦЭМ!$D$10+'СЕТ СН'!$F$5-'СЕТ СН'!$F$17</f>
        <v>2385.9565435699997</v>
      </c>
      <c r="P36" s="36">
        <f>SUMIFS(СВЦЭМ!$C$33:$C$776,СВЦЭМ!$A$33:$A$776,$A36,СВЦЭМ!$B$33:$B$776,P$11)+'СЕТ СН'!$F$9+СВЦЭМ!$D$10+'СЕТ СН'!$F$5-'СЕТ СН'!$F$17</f>
        <v>2395.1568234799997</v>
      </c>
      <c r="Q36" s="36">
        <f>SUMIFS(СВЦЭМ!$C$33:$C$776,СВЦЭМ!$A$33:$A$776,$A36,СВЦЭМ!$B$33:$B$776,Q$11)+'СЕТ СН'!$F$9+СВЦЭМ!$D$10+'СЕТ СН'!$F$5-'СЕТ СН'!$F$17</f>
        <v>2394.8568637899998</v>
      </c>
      <c r="R36" s="36">
        <f>SUMIFS(СВЦЭМ!$C$33:$C$776,СВЦЭМ!$A$33:$A$776,$A36,СВЦЭМ!$B$33:$B$776,R$11)+'СЕТ СН'!$F$9+СВЦЭМ!$D$10+'СЕТ СН'!$F$5-'СЕТ СН'!$F$17</f>
        <v>2393.6589947699999</v>
      </c>
      <c r="S36" s="36">
        <f>SUMIFS(СВЦЭМ!$C$33:$C$776,СВЦЭМ!$A$33:$A$776,$A36,СВЦЭМ!$B$33:$B$776,S$11)+'СЕТ СН'!$F$9+СВЦЭМ!$D$10+'СЕТ СН'!$F$5-'СЕТ СН'!$F$17</f>
        <v>2380.8220382099998</v>
      </c>
      <c r="T36" s="36">
        <f>SUMIFS(СВЦЭМ!$C$33:$C$776,СВЦЭМ!$A$33:$A$776,$A36,СВЦЭМ!$B$33:$B$776,T$11)+'СЕТ СН'!$F$9+СВЦЭМ!$D$10+'СЕТ СН'!$F$5-'СЕТ СН'!$F$17</f>
        <v>2393.8699138299999</v>
      </c>
      <c r="U36" s="36">
        <f>SUMIFS(СВЦЭМ!$C$33:$C$776,СВЦЭМ!$A$33:$A$776,$A36,СВЦЭМ!$B$33:$B$776,U$11)+'СЕТ СН'!$F$9+СВЦЭМ!$D$10+'СЕТ СН'!$F$5-'СЕТ СН'!$F$17</f>
        <v>2399.3623836400002</v>
      </c>
      <c r="V36" s="36">
        <f>SUMIFS(СВЦЭМ!$C$33:$C$776,СВЦЭМ!$A$33:$A$776,$A36,СВЦЭМ!$B$33:$B$776,V$11)+'СЕТ СН'!$F$9+СВЦЭМ!$D$10+'СЕТ СН'!$F$5-'СЕТ СН'!$F$17</f>
        <v>2385.68327305</v>
      </c>
      <c r="W36" s="36">
        <f>SUMIFS(СВЦЭМ!$C$33:$C$776,СВЦЭМ!$A$33:$A$776,$A36,СВЦЭМ!$B$33:$B$776,W$11)+'СЕТ СН'!$F$9+СВЦЭМ!$D$10+'СЕТ СН'!$F$5-'СЕТ СН'!$F$17</f>
        <v>2380.4792278599998</v>
      </c>
      <c r="X36" s="36">
        <f>SUMIFS(СВЦЭМ!$C$33:$C$776,СВЦЭМ!$A$33:$A$776,$A36,СВЦЭМ!$B$33:$B$776,X$11)+'СЕТ СН'!$F$9+СВЦЭМ!$D$10+'СЕТ СН'!$F$5-'СЕТ СН'!$F$17</f>
        <v>2393.99403691</v>
      </c>
      <c r="Y36" s="36">
        <f>SUMIFS(СВЦЭМ!$C$33:$C$776,СВЦЭМ!$A$33:$A$776,$A36,СВЦЭМ!$B$33:$B$776,Y$11)+'СЕТ СН'!$F$9+СВЦЭМ!$D$10+'СЕТ СН'!$F$5-'СЕТ СН'!$F$17</f>
        <v>2412.6032154499999</v>
      </c>
    </row>
    <row r="37" spans="1:25" ht="15.75" x14ac:dyDescent="0.2">
      <c r="A37" s="35">
        <f t="shared" si="0"/>
        <v>44161</v>
      </c>
      <c r="B37" s="36">
        <f>SUMIFS(СВЦЭМ!$C$33:$C$776,СВЦЭМ!$A$33:$A$776,$A37,СВЦЭМ!$B$33:$B$776,B$11)+'СЕТ СН'!$F$9+СВЦЭМ!$D$10+'СЕТ СН'!$F$5-'СЕТ СН'!$F$17</f>
        <v>2410.9149608799999</v>
      </c>
      <c r="C37" s="36">
        <f>SUMIFS(СВЦЭМ!$C$33:$C$776,СВЦЭМ!$A$33:$A$776,$A37,СВЦЭМ!$B$33:$B$776,C$11)+'СЕТ СН'!$F$9+СВЦЭМ!$D$10+'СЕТ СН'!$F$5-'СЕТ СН'!$F$17</f>
        <v>2489.89715759</v>
      </c>
      <c r="D37" s="36">
        <f>SUMIFS(СВЦЭМ!$C$33:$C$776,СВЦЭМ!$A$33:$A$776,$A37,СВЦЭМ!$B$33:$B$776,D$11)+'СЕТ СН'!$F$9+СВЦЭМ!$D$10+'СЕТ СН'!$F$5-'СЕТ СН'!$F$17</f>
        <v>2545.7740780200002</v>
      </c>
      <c r="E37" s="36">
        <f>SUMIFS(СВЦЭМ!$C$33:$C$776,СВЦЭМ!$A$33:$A$776,$A37,СВЦЭМ!$B$33:$B$776,E$11)+'СЕТ СН'!$F$9+СВЦЭМ!$D$10+'СЕТ СН'!$F$5-'СЕТ СН'!$F$17</f>
        <v>2554.6827542599999</v>
      </c>
      <c r="F37" s="36">
        <f>SUMIFS(СВЦЭМ!$C$33:$C$776,СВЦЭМ!$A$33:$A$776,$A37,СВЦЭМ!$B$33:$B$776,F$11)+'СЕТ СН'!$F$9+СВЦЭМ!$D$10+'СЕТ СН'!$F$5-'СЕТ СН'!$F$17</f>
        <v>2544.6045116699997</v>
      </c>
      <c r="G37" s="36">
        <f>SUMIFS(СВЦЭМ!$C$33:$C$776,СВЦЭМ!$A$33:$A$776,$A37,СВЦЭМ!$B$33:$B$776,G$11)+'СЕТ СН'!$F$9+СВЦЭМ!$D$10+'СЕТ СН'!$F$5-'СЕТ СН'!$F$17</f>
        <v>2524.6648069399998</v>
      </c>
      <c r="H37" s="36">
        <f>SUMIFS(СВЦЭМ!$C$33:$C$776,СВЦЭМ!$A$33:$A$776,$A37,СВЦЭМ!$B$33:$B$776,H$11)+'СЕТ СН'!$F$9+СВЦЭМ!$D$10+'СЕТ СН'!$F$5-'СЕТ СН'!$F$17</f>
        <v>2497.5011450900001</v>
      </c>
      <c r="I37" s="36">
        <f>SUMIFS(СВЦЭМ!$C$33:$C$776,СВЦЭМ!$A$33:$A$776,$A37,СВЦЭМ!$B$33:$B$776,I$11)+'СЕТ СН'!$F$9+СВЦЭМ!$D$10+'СЕТ СН'!$F$5-'СЕТ СН'!$F$17</f>
        <v>2466.2279771799999</v>
      </c>
      <c r="J37" s="36">
        <f>SUMIFS(СВЦЭМ!$C$33:$C$776,СВЦЭМ!$A$33:$A$776,$A37,СВЦЭМ!$B$33:$B$776,J$11)+'СЕТ СН'!$F$9+СВЦЭМ!$D$10+'СЕТ СН'!$F$5-'СЕТ СН'!$F$17</f>
        <v>2446.75316965</v>
      </c>
      <c r="K37" s="36">
        <f>SUMIFS(СВЦЭМ!$C$33:$C$776,СВЦЭМ!$A$33:$A$776,$A37,СВЦЭМ!$B$33:$B$776,K$11)+'СЕТ СН'!$F$9+СВЦЭМ!$D$10+'СЕТ СН'!$F$5-'СЕТ СН'!$F$17</f>
        <v>2449.7455977199998</v>
      </c>
      <c r="L37" s="36">
        <f>SUMIFS(СВЦЭМ!$C$33:$C$776,СВЦЭМ!$A$33:$A$776,$A37,СВЦЭМ!$B$33:$B$776,L$11)+'СЕТ СН'!$F$9+СВЦЭМ!$D$10+'СЕТ СН'!$F$5-'СЕТ СН'!$F$17</f>
        <v>2421.1790373499998</v>
      </c>
      <c r="M37" s="36">
        <f>SUMIFS(СВЦЭМ!$C$33:$C$776,СВЦЭМ!$A$33:$A$776,$A37,СВЦЭМ!$B$33:$B$776,M$11)+'СЕТ СН'!$F$9+СВЦЭМ!$D$10+'СЕТ СН'!$F$5-'СЕТ СН'!$F$17</f>
        <v>2387.9733213199997</v>
      </c>
      <c r="N37" s="36">
        <f>SUMIFS(СВЦЭМ!$C$33:$C$776,СВЦЭМ!$A$33:$A$776,$A37,СВЦЭМ!$B$33:$B$776,N$11)+'СЕТ СН'!$F$9+СВЦЭМ!$D$10+'СЕТ СН'!$F$5-'СЕТ СН'!$F$17</f>
        <v>2393.4935077599998</v>
      </c>
      <c r="O37" s="36">
        <f>SUMIFS(СВЦЭМ!$C$33:$C$776,СВЦЭМ!$A$33:$A$776,$A37,СВЦЭМ!$B$33:$B$776,O$11)+'СЕТ СН'!$F$9+СВЦЭМ!$D$10+'СЕТ СН'!$F$5-'СЕТ СН'!$F$17</f>
        <v>2396.5334152199998</v>
      </c>
      <c r="P37" s="36">
        <f>SUMIFS(СВЦЭМ!$C$33:$C$776,СВЦЭМ!$A$33:$A$776,$A37,СВЦЭМ!$B$33:$B$776,P$11)+'СЕТ СН'!$F$9+СВЦЭМ!$D$10+'СЕТ СН'!$F$5-'СЕТ СН'!$F$17</f>
        <v>2401.19195188</v>
      </c>
      <c r="Q37" s="36">
        <f>SUMIFS(СВЦЭМ!$C$33:$C$776,СВЦЭМ!$A$33:$A$776,$A37,СВЦЭМ!$B$33:$B$776,Q$11)+'СЕТ СН'!$F$9+СВЦЭМ!$D$10+'СЕТ СН'!$F$5-'СЕТ СН'!$F$17</f>
        <v>2402.2283980399998</v>
      </c>
      <c r="R37" s="36">
        <f>SUMIFS(СВЦЭМ!$C$33:$C$776,СВЦЭМ!$A$33:$A$776,$A37,СВЦЭМ!$B$33:$B$776,R$11)+'СЕТ СН'!$F$9+СВЦЭМ!$D$10+'СЕТ СН'!$F$5-'СЕТ СН'!$F$17</f>
        <v>2390.118015</v>
      </c>
      <c r="S37" s="36">
        <f>SUMIFS(СВЦЭМ!$C$33:$C$776,СВЦЭМ!$A$33:$A$776,$A37,СВЦЭМ!$B$33:$B$776,S$11)+'СЕТ СН'!$F$9+СВЦЭМ!$D$10+'СЕТ СН'!$F$5-'СЕТ СН'!$F$17</f>
        <v>2371.1089479000002</v>
      </c>
      <c r="T37" s="36">
        <f>SUMIFS(СВЦЭМ!$C$33:$C$776,СВЦЭМ!$A$33:$A$776,$A37,СВЦЭМ!$B$33:$B$776,T$11)+'СЕТ СН'!$F$9+СВЦЭМ!$D$10+'СЕТ СН'!$F$5-'СЕТ СН'!$F$17</f>
        <v>2387.7328427000002</v>
      </c>
      <c r="U37" s="36">
        <f>SUMIFS(СВЦЭМ!$C$33:$C$776,СВЦЭМ!$A$33:$A$776,$A37,СВЦЭМ!$B$33:$B$776,U$11)+'СЕТ СН'!$F$9+СВЦЭМ!$D$10+'СЕТ СН'!$F$5-'СЕТ СН'!$F$17</f>
        <v>2380.9489561299997</v>
      </c>
      <c r="V37" s="36">
        <f>SUMIFS(СВЦЭМ!$C$33:$C$776,СВЦЭМ!$A$33:$A$776,$A37,СВЦЭМ!$B$33:$B$776,V$11)+'СЕТ СН'!$F$9+СВЦЭМ!$D$10+'СЕТ СН'!$F$5-'СЕТ СН'!$F$17</f>
        <v>2366.5470038200001</v>
      </c>
      <c r="W37" s="36">
        <f>SUMIFS(СВЦЭМ!$C$33:$C$776,СВЦЭМ!$A$33:$A$776,$A37,СВЦЭМ!$B$33:$B$776,W$11)+'СЕТ СН'!$F$9+СВЦЭМ!$D$10+'СЕТ СН'!$F$5-'СЕТ СН'!$F$17</f>
        <v>2389.2785239699997</v>
      </c>
      <c r="X37" s="36">
        <f>SUMIFS(СВЦЭМ!$C$33:$C$776,СВЦЭМ!$A$33:$A$776,$A37,СВЦЭМ!$B$33:$B$776,X$11)+'СЕТ СН'!$F$9+СВЦЭМ!$D$10+'СЕТ СН'!$F$5-'СЕТ СН'!$F$17</f>
        <v>2397.0071924899999</v>
      </c>
      <c r="Y37" s="36">
        <f>SUMIFS(СВЦЭМ!$C$33:$C$776,СВЦЭМ!$A$33:$A$776,$A37,СВЦЭМ!$B$33:$B$776,Y$11)+'СЕТ СН'!$F$9+СВЦЭМ!$D$10+'СЕТ СН'!$F$5-'СЕТ СН'!$F$17</f>
        <v>2410.44520672</v>
      </c>
    </row>
    <row r="38" spans="1:25" ht="15.75" x14ac:dyDescent="0.2">
      <c r="A38" s="35">
        <f t="shared" si="0"/>
        <v>44162</v>
      </c>
      <c r="B38" s="36">
        <f>SUMIFS(СВЦЭМ!$C$33:$C$776,СВЦЭМ!$A$33:$A$776,$A38,СВЦЭМ!$B$33:$B$776,B$11)+'СЕТ СН'!$F$9+СВЦЭМ!$D$10+'СЕТ СН'!$F$5-'СЕТ СН'!$F$17</f>
        <v>2415.3377237499999</v>
      </c>
      <c r="C38" s="36">
        <f>SUMIFS(СВЦЭМ!$C$33:$C$776,СВЦЭМ!$A$33:$A$776,$A38,СВЦЭМ!$B$33:$B$776,C$11)+'СЕТ СН'!$F$9+СВЦЭМ!$D$10+'СЕТ СН'!$F$5-'СЕТ СН'!$F$17</f>
        <v>2495.1811774799999</v>
      </c>
      <c r="D38" s="36">
        <f>SUMIFS(СВЦЭМ!$C$33:$C$776,СВЦЭМ!$A$33:$A$776,$A38,СВЦЭМ!$B$33:$B$776,D$11)+'СЕТ СН'!$F$9+СВЦЭМ!$D$10+'СЕТ СН'!$F$5-'СЕТ СН'!$F$17</f>
        <v>2554.37199186</v>
      </c>
      <c r="E38" s="36">
        <f>SUMIFS(СВЦЭМ!$C$33:$C$776,СВЦЭМ!$A$33:$A$776,$A38,СВЦЭМ!$B$33:$B$776,E$11)+'СЕТ СН'!$F$9+СВЦЭМ!$D$10+'СЕТ СН'!$F$5-'СЕТ СН'!$F$17</f>
        <v>2565.4305193800001</v>
      </c>
      <c r="F38" s="36">
        <f>SUMIFS(СВЦЭМ!$C$33:$C$776,СВЦЭМ!$A$33:$A$776,$A38,СВЦЭМ!$B$33:$B$776,F$11)+'СЕТ СН'!$F$9+СВЦЭМ!$D$10+'СЕТ СН'!$F$5-'СЕТ СН'!$F$17</f>
        <v>2572.28404503</v>
      </c>
      <c r="G38" s="36">
        <f>SUMIFS(СВЦЭМ!$C$33:$C$776,СВЦЭМ!$A$33:$A$776,$A38,СВЦЭМ!$B$33:$B$776,G$11)+'СЕТ СН'!$F$9+СВЦЭМ!$D$10+'СЕТ СН'!$F$5-'СЕТ СН'!$F$17</f>
        <v>2558.8387557400001</v>
      </c>
      <c r="H38" s="36">
        <f>SUMIFS(СВЦЭМ!$C$33:$C$776,СВЦЭМ!$A$33:$A$776,$A38,СВЦЭМ!$B$33:$B$776,H$11)+'СЕТ СН'!$F$9+СВЦЭМ!$D$10+'СЕТ СН'!$F$5-'СЕТ СН'!$F$17</f>
        <v>2510.7689019899999</v>
      </c>
      <c r="I38" s="36">
        <f>SUMIFS(СВЦЭМ!$C$33:$C$776,СВЦЭМ!$A$33:$A$776,$A38,СВЦЭМ!$B$33:$B$776,I$11)+'СЕТ СН'!$F$9+СВЦЭМ!$D$10+'СЕТ СН'!$F$5-'СЕТ СН'!$F$17</f>
        <v>2475.6471385099999</v>
      </c>
      <c r="J38" s="36">
        <f>SUMIFS(СВЦЭМ!$C$33:$C$776,СВЦЭМ!$A$33:$A$776,$A38,СВЦЭМ!$B$33:$B$776,J$11)+'СЕТ СН'!$F$9+СВЦЭМ!$D$10+'СЕТ СН'!$F$5-'СЕТ СН'!$F$17</f>
        <v>2469.6851583299999</v>
      </c>
      <c r="K38" s="36">
        <f>SUMIFS(СВЦЭМ!$C$33:$C$776,СВЦЭМ!$A$33:$A$776,$A38,СВЦЭМ!$B$33:$B$776,K$11)+'СЕТ СН'!$F$9+СВЦЭМ!$D$10+'СЕТ СН'!$F$5-'СЕТ СН'!$F$17</f>
        <v>2471.2312410200002</v>
      </c>
      <c r="L38" s="36">
        <f>SUMIFS(СВЦЭМ!$C$33:$C$776,СВЦЭМ!$A$33:$A$776,$A38,СВЦЭМ!$B$33:$B$776,L$11)+'СЕТ СН'!$F$9+СВЦЭМ!$D$10+'СЕТ СН'!$F$5-'СЕТ СН'!$F$17</f>
        <v>2441.50936938</v>
      </c>
      <c r="M38" s="36">
        <f>SUMIFS(СВЦЭМ!$C$33:$C$776,СВЦЭМ!$A$33:$A$776,$A38,СВЦЭМ!$B$33:$B$776,M$11)+'СЕТ СН'!$F$9+СВЦЭМ!$D$10+'СЕТ СН'!$F$5-'СЕТ СН'!$F$17</f>
        <v>2393.4463653900002</v>
      </c>
      <c r="N38" s="36">
        <f>SUMIFS(СВЦЭМ!$C$33:$C$776,СВЦЭМ!$A$33:$A$776,$A38,СВЦЭМ!$B$33:$B$776,N$11)+'СЕТ СН'!$F$9+СВЦЭМ!$D$10+'СЕТ СН'!$F$5-'СЕТ СН'!$F$17</f>
        <v>2377.6208256099999</v>
      </c>
      <c r="O38" s="36">
        <f>SUMIFS(СВЦЭМ!$C$33:$C$776,СВЦЭМ!$A$33:$A$776,$A38,СВЦЭМ!$B$33:$B$776,O$11)+'СЕТ СН'!$F$9+СВЦЭМ!$D$10+'СЕТ СН'!$F$5-'СЕТ СН'!$F$17</f>
        <v>2377.89605123</v>
      </c>
      <c r="P38" s="36">
        <f>SUMIFS(СВЦЭМ!$C$33:$C$776,СВЦЭМ!$A$33:$A$776,$A38,СВЦЭМ!$B$33:$B$776,P$11)+'СЕТ СН'!$F$9+СВЦЭМ!$D$10+'СЕТ СН'!$F$5-'СЕТ СН'!$F$17</f>
        <v>2391.00863445</v>
      </c>
      <c r="Q38" s="36">
        <f>SUMIFS(СВЦЭМ!$C$33:$C$776,СВЦЭМ!$A$33:$A$776,$A38,СВЦЭМ!$B$33:$B$776,Q$11)+'СЕТ СН'!$F$9+СВЦЭМ!$D$10+'СЕТ СН'!$F$5-'СЕТ СН'!$F$17</f>
        <v>2399.9108604399999</v>
      </c>
      <c r="R38" s="36">
        <f>SUMIFS(СВЦЭМ!$C$33:$C$776,СВЦЭМ!$A$33:$A$776,$A38,СВЦЭМ!$B$33:$B$776,R$11)+'СЕТ СН'!$F$9+СВЦЭМ!$D$10+'СЕТ СН'!$F$5-'СЕТ СН'!$F$17</f>
        <v>2397.34415489</v>
      </c>
      <c r="S38" s="36">
        <f>SUMIFS(СВЦЭМ!$C$33:$C$776,СВЦЭМ!$A$33:$A$776,$A38,СВЦЭМ!$B$33:$B$776,S$11)+'СЕТ СН'!$F$9+СВЦЭМ!$D$10+'СЕТ СН'!$F$5-'СЕТ СН'!$F$17</f>
        <v>2374.0182445999999</v>
      </c>
      <c r="T38" s="36">
        <f>SUMIFS(СВЦЭМ!$C$33:$C$776,СВЦЭМ!$A$33:$A$776,$A38,СВЦЭМ!$B$33:$B$776,T$11)+'СЕТ СН'!$F$9+СВЦЭМ!$D$10+'СЕТ СН'!$F$5-'СЕТ СН'!$F$17</f>
        <v>2355.7110858199999</v>
      </c>
      <c r="U38" s="36">
        <f>SUMIFS(СВЦЭМ!$C$33:$C$776,СВЦЭМ!$A$33:$A$776,$A38,СВЦЭМ!$B$33:$B$776,U$11)+'СЕТ СН'!$F$9+СВЦЭМ!$D$10+'СЕТ СН'!$F$5-'СЕТ СН'!$F$17</f>
        <v>2357.0960983800001</v>
      </c>
      <c r="V38" s="36">
        <f>SUMIFS(СВЦЭМ!$C$33:$C$776,СВЦЭМ!$A$33:$A$776,$A38,СВЦЭМ!$B$33:$B$776,V$11)+'СЕТ СН'!$F$9+СВЦЭМ!$D$10+'СЕТ СН'!$F$5-'СЕТ СН'!$F$17</f>
        <v>2358.3478749300002</v>
      </c>
      <c r="W38" s="36">
        <f>SUMIFS(СВЦЭМ!$C$33:$C$776,СВЦЭМ!$A$33:$A$776,$A38,СВЦЭМ!$B$33:$B$776,W$11)+'СЕТ СН'!$F$9+СВЦЭМ!$D$10+'СЕТ СН'!$F$5-'СЕТ СН'!$F$17</f>
        <v>2370.0121208</v>
      </c>
      <c r="X38" s="36">
        <f>SUMIFS(СВЦЭМ!$C$33:$C$776,СВЦЭМ!$A$33:$A$776,$A38,СВЦЭМ!$B$33:$B$776,X$11)+'СЕТ СН'!$F$9+СВЦЭМ!$D$10+'СЕТ СН'!$F$5-'СЕТ СН'!$F$17</f>
        <v>2381.44871625</v>
      </c>
      <c r="Y38" s="36">
        <f>SUMIFS(СВЦЭМ!$C$33:$C$776,СВЦЭМ!$A$33:$A$776,$A38,СВЦЭМ!$B$33:$B$776,Y$11)+'СЕТ СН'!$F$9+СВЦЭМ!$D$10+'СЕТ СН'!$F$5-'СЕТ СН'!$F$17</f>
        <v>2401.85270421</v>
      </c>
    </row>
    <row r="39" spans="1:25" ht="15.75" x14ac:dyDescent="0.2">
      <c r="A39" s="35">
        <f t="shared" si="0"/>
        <v>44163</v>
      </c>
      <c r="B39" s="36">
        <f>SUMIFS(СВЦЭМ!$C$33:$C$776,СВЦЭМ!$A$33:$A$776,$A39,СВЦЭМ!$B$33:$B$776,B$11)+'СЕТ СН'!$F$9+СВЦЭМ!$D$10+'СЕТ СН'!$F$5-'СЕТ СН'!$F$17</f>
        <v>2427.84449258</v>
      </c>
      <c r="C39" s="36">
        <f>SUMIFS(СВЦЭМ!$C$33:$C$776,СВЦЭМ!$A$33:$A$776,$A39,СВЦЭМ!$B$33:$B$776,C$11)+'СЕТ СН'!$F$9+СВЦЭМ!$D$10+'СЕТ СН'!$F$5-'СЕТ СН'!$F$17</f>
        <v>2494.4240783099999</v>
      </c>
      <c r="D39" s="36">
        <f>SUMIFS(СВЦЭМ!$C$33:$C$776,СВЦЭМ!$A$33:$A$776,$A39,СВЦЭМ!$B$33:$B$776,D$11)+'СЕТ СН'!$F$9+СВЦЭМ!$D$10+'СЕТ СН'!$F$5-'СЕТ СН'!$F$17</f>
        <v>2539.4975131299998</v>
      </c>
      <c r="E39" s="36">
        <f>SUMIFS(СВЦЭМ!$C$33:$C$776,СВЦЭМ!$A$33:$A$776,$A39,СВЦЭМ!$B$33:$B$776,E$11)+'СЕТ СН'!$F$9+СВЦЭМ!$D$10+'СЕТ СН'!$F$5-'СЕТ СН'!$F$17</f>
        <v>2546.2840499499998</v>
      </c>
      <c r="F39" s="36">
        <f>SUMIFS(СВЦЭМ!$C$33:$C$776,СВЦЭМ!$A$33:$A$776,$A39,СВЦЭМ!$B$33:$B$776,F$11)+'СЕТ СН'!$F$9+СВЦЭМ!$D$10+'СЕТ СН'!$F$5-'СЕТ СН'!$F$17</f>
        <v>2548.4954721200002</v>
      </c>
      <c r="G39" s="36">
        <f>SUMIFS(СВЦЭМ!$C$33:$C$776,СВЦЭМ!$A$33:$A$776,$A39,СВЦЭМ!$B$33:$B$776,G$11)+'СЕТ СН'!$F$9+СВЦЭМ!$D$10+'СЕТ СН'!$F$5-'СЕТ СН'!$F$17</f>
        <v>2542.28020371</v>
      </c>
      <c r="H39" s="36">
        <f>SUMIFS(СВЦЭМ!$C$33:$C$776,СВЦЭМ!$A$33:$A$776,$A39,СВЦЭМ!$B$33:$B$776,H$11)+'СЕТ СН'!$F$9+СВЦЭМ!$D$10+'СЕТ СН'!$F$5-'СЕТ СН'!$F$17</f>
        <v>2527.2500855999997</v>
      </c>
      <c r="I39" s="36">
        <f>SUMIFS(СВЦЭМ!$C$33:$C$776,СВЦЭМ!$A$33:$A$776,$A39,СВЦЭМ!$B$33:$B$776,I$11)+'СЕТ СН'!$F$9+СВЦЭМ!$D$10+'СЕТ СН'!$F$5-'СЕТ СН'!$F$17</f>
        <v>2512.1020559399999</v>
      </c>
      <c r="J39" s="36">
        <f>SUMIFS(СВЦЭМ!$C$33:$C$776,СВЦЭМ!$A$33:$A$776,$A39,СВЦЭМ!$B$33:$B$776,J$11)+'СЕТ СН'!$F$9+СВЦЭМ!$D$10+'СЕТ СН'!$F$5-'СЕТ СН'!$F$17</f>
        <v>2487.32696029</v>
      </c>
      <c r="K39" s="36">
        <f>SUMIFS(СВЦЭМ!$C$33:$C$776,СВЦЭМ!$A$33:$A$776,$A39,СВЦЭМ!$B$33:$B$776,K$11)+'СЕТ СН'!$F$9+СВЦЭМ!$D$10+'СЕТ СН'!$F$5-'СЕТ СН'!$F$17</f>
        <v>2473.72102202</v>
      </c>
      <c r="L39" s="36">
        <f>SUMIFS(СВЦЭМ!$C$33:$C$776,СВЦЭМ!$A$33:$A$776,$A39,СВЦЭМ!$B$33:$B$776,L$11)+'СЕТ СН'!$F$9+СВЦЭМ!$D$10+'СЕТ СН'!$F$5-'СЕТ СН'!$F$17</f>
        <v>2433.5094437299999</v>
      </c>
      <c r="M39" s="36">
        <f>SUMIFS(СВЦЭМ!$C$33:$C$776,СВЦЭМ!$A$33:$A$776,$A39,СВЦЭМ!$B$33:$B$776,M$11)+'СЕТ СН'!$F$9+СВЦЭМ!$D$10+'СЕТ СН'!$F$5-'СЕТ СН'!$F$17</f>
        <v>2388.3503892399999</v>
      </c>
      <c r="N39" s="36">
        <f>SUMIFS(СВЦЭМ!$C$33:$C$776,СВЦЭМ!$A$33:$A$776,$A39,СВЦЭМ!$B$33:$B$776,N$11)+'СЕТ СН'!$F$9+СВЦЭМ!$D$10+'СЕТ СН'!$F$5-'СЕТ СН'!$F$17</f>
        <v>2381.4693610300001</v>
      </c>
      <c r="O39" s="36">
        <f>SUMIFS(СВЦЭМ!$C$33:$C$776,СВЦЭМ!$A$33:$A$776,$A39,СВЦЭМ!$B$33:$B$776,O$11)+'СЕТ СН'!$F$9+СВЦЭМ!$D$10+'СЕТ СН'!$F$5-'СЕТ СН'!$F$17</f>
        <v>2392.49402521</v>
      </c>
      <c r="P39" s="36">
        <f>SUMIFS(СВЦЭМ!$C$33:$C$776,СВЦЭМ!$A$33:$A$776,$A39,СВЦЭМ!$B$33:$B$776,P$11)+'СЕТ СН'!$F$9+СВЦЭМ!$D$10+'СЕТ СН'!$F$5-'СЕТ СН'!$F$17</f>
        <v>2401.0794702100002</v>
      </c>
      <c r="Q39" s="36">
        <f>SUMIFS(СВЦЭМ!$C$33:$C$776,СВЦЭМ!$A$33:$A$776,$A39,СВЦЭМ!$B$33:$B$776,Q$11)+'СЕТ СН'!$F$9+СВЦЭМ!$D$10+'СЕТ СН'!$F$5-'СЕТ СН'!$F$17</f>
        <v>2392.9376709899998</v>
      </c>
      <c r="R39" s="36">
        <f>SUMIFS(СВЦЭМ!$C$33:$C$776,СВЦЭМ!$A$33:$A$776,$A39,СВЦЭМ!$B$33:$B$776,R$11)+'СЕТ СН'!$F$9+СВЦЭМ!$D$10+'СЕТ СН'!$F$5-'СЕТ СН'!$F$17</f>
        <v>2386.7544899499999</v>
      </c>
      <c r="S39" s="36">
        <f>SUMIFS(СВЦЭМ!$C$33:$C$776,СВЦЭМ!$A$33:$A$776,$A39,СВЦЭМ!$B$33:$B$776,S$11)+'СЕТ СН'!$F$9+СВЦЭМ!$D$10+'СЕТ СН'!$F$5-'СЕТ СН'!$F$17</f>
        <v>2367.4652588499998</v>
      </c>
      <c r="T39" s="36">
        <f>SUMIFS(СВЦЭМ!$C$33:$C$776,СВЦЭМ!$A$33:$A$776,$A39,СВЦЭМ!$B$33:$B$776,T$11)+'СЕТ СН'!$F$9+СВЦЭМ!$D$10+'СЕТ СН'!$F$5-'СЕТ СН'!$F$17</f>
        <v>2360.0591983099998</v>
      </c>
      <c r="U39" s="36">
        <f>SUMIFS(СВЦЭМ!$C$33:$C$776,СВЦЭМ!$A$33:$A$776,$A39,СВЦЭМ!$B$33:$B$776,U$11)+'СЕТ СН'!$F$9+СВЦЭМ!$D$10+'СЕТ СН'!$F$5-'СЕТ СН'!$F$17</f>
        <v>2352.0820506599998</v>
      </c>
      <c r="V39" s="36">
        <f>SUMIFS(СВЦЭМ!$C$33:$C$776,СВЦЭМ!$A$33:$A$776,$A39,СВЦЭМ!$B$33:$B$776,V$11)+'СЕТ СН'!$F$9+СВЦЭМ!$D$10+'СЕТ СН'!$F$5-'СЕТ СН'!$F$17</f>
        <v>2349.9278830799999</v>
      </c>
      <c r="W39" s="36">
        <f>SUMIFS(СВЦЭМ!$C$33:$C$776,СВЦЭМ!$A$33:$A$776,$A39,СВЦЭМ!$B$33:$B$776,W$11)+'СЕТ СН'!$F$9+СВЦЭМ!$D$10+'СЕТ СН'!$F$5-'СЕТ СН'!$F$17</f>
        <v>2367.4089276999998</v>
      </c>
      <c r="X39" s="36">
        <f>SUMIFS(СВЦЭМ!$C$33:$C$776,СВЦЭМ!$A$33:$A$776,$A39,СВЦЭМ!$B$33:$B$776,X$11)+'СЕТ СН'!$F$9+СВЦЭМ!$D$10+'СЕТ СН'!$F$5-'СЕТ СН'!$F$17</f>
        <v>2387.79767077</v>
      </c>
      <c r="Y39" s="36">
        <f>SUMIFS(СВЦЭМ!$C$33:$C$776,СВЦЭМ!$A$33:$A$776,$A39,СВЦЭМ!$B$33:$B$776,Y$11)+'СЕТ СН'!$F$9+СВЦЭМ!$D$10+'СЕТ СН'!$F$5-'СЕТ СН'!$F$17</f>
        <v>2410.59912029</v>
      </c>
    </row>
    <row r="40" spans="1:25" ht="15.75" x14ac:dyDescent="0.2">
      <c r="A40" s="35">
        <f t="shared" si="0"/>
        <v>44164</v>
      </c>
      <c r="B40" s="36">
        <f>SUMIFS(СВЦЭМ!$C$33:$C$776,СВЦЭМ!$A$33:$A$776,$A40,СВЦЭМ!$B$33:$B$776,B$11)+'СЕТ СН'!$F$9+СВЦЭМ!$D$10+'СЕТ СН'!$F$5-'СЕТ СН'!$F$17</f>
        <v>2427.5859062999998</v>
      </c>
      <c r="C40" s="36">
        <f>SUMIFS(СВЦЭМ!$C$33:$C$776,СВЦЭМ!$A$33:$A$776,$A40,СВЦЭМ!$B$33:$B$776,C$11)+'СЕТ СН'!$F$9+СВЦЭМ!$D$10+'СЕТ СН'!$F$5-'СЕТ СН'!$F$17</f>
        <v>2500.9360661000001</v>
      </c>
      <c r="D40" s="36">
        <f>SUMIFS(СВЦЭМ!$C$33:$C$776,СВЦЭМ!$A$33:$A$776,$A40,СВЦЭМ!$B$33:$B$776,D$11)+'СЕТ СН'!$F$9+СВЦЭМ!$D$10+'СЕТ СН'!$F$5-'СЕТ СН'!$F$17</f>
        <v>2551.3160076499998</v>
      </c>
      <c r="E40" s="36">
        <f>SUMIFS(СВЦЭМ!$C$33:$C$776,СВЦЭМ!$A$33:$A$776,$A40,СВЦЭМ!$B$33:$B$776,E$11)+'СЕТ СН'!$F$9+СВЦЭМ!$D$10+'СЕТ СН'!$F$5-'СЕТ СН'!$F$17</f>
        <v>2563.1341696099998</v>
      </c>
      <c r="F40" s="36">
        <f>SUMIFS(СВЦЭМ!$C$33:$C$776,СВЦЭМ!$A$33:$A$776,$A40,СВЦЭМ!$B$33:$B$776,F$11)+'СЕТ СН'!$F$9+СВЦЭМ!$D$10+'СЕТ СН'!$F$5-'СЕТ СН'!$F$17</f>
        <v>2562.94962605</v>
      </c>
      <c r="G40" s="36">
        <f>SUMIFS(СВЦЭМ!$C$33:$C$776,СВЦЭМ!$A$33:$A$776,$A40,СВЦЭМ!$B$33:$B$776,G$11)+'СЕТ СН'!$F$9+СВЦЭМ!$D$10+'СЕТ СН'!$F$5-'СЕТ СН'!$F$17</f>
        <v>2557.1979006900001</v>
      </c>
      <c r="H40" s="36">
        <f>SUMIFS(СВЦЭМ!$C$33:$C$776,СВЦЭМ!$A$33:$A$776,$A40,СВЦЭМ!$B$33:$B$776,H$11)+'СЕТ СН'!$F$9+СВЦЭМ!$D$10+'СЕТ СН'!$F$5-'СЕТ СН'!$F$17</f>
        <v>2541.89559603</v>
      </c>
      <c r="I40" s="36">
        <f>SUMIFS(СВЦЭМ!$C$33:$C$776,СВЦЭМ!$A$33:$A$776,$A40,СВЦЭМ!$B$33:$B$776,I$11)+'СЕТ СН'!$F$9+СВЦЭМ!$D$10+'СЕТ СН'!$F$5-'СЕТ СН'!$F$17</f>
        <v>2518.45255129</v>
      </c>
      <c r="J40" s="36">
        <f>SUMIFS(СВЦЭМ!$C$33:$C$776,СВЦЭМ!$A$33:$A$776,$A40,СВЦЭМ!$B$33:$B$776,J$11)+'СЕТ СН'!$F$9+СВЦЭМ!$D$10+'СЕТ СН'!$F$5-'СЕТ СН'!$F$17</f>
        <v>2479.6998844099999</v>
      </c>
      <c r="K40" s="36">
        <f>SUMIFS(СВЦЭМ!$C$33:$C$776,СВЦЭМ!$A$33:$A$776,$A40,СВЦЭМ!$B$33:$B$776,K$11)+'СЕТ СН'!$F$9+СВЦЭМ!$D$10+'СЕТ СН'!$F$5-'СЕТ СН'!$F$17</f>
        <v>2463.33738391</v>
      </c>
      <c r="L40" s="36">
        <f>SUMIFS(СВЦЭМ!$C$33:$C$776,СВЦЭМ!$A$33:$A$776,$A40,СВЦЭМ!$B$33:$B$776,L$11)+'СЕТ СН'!$F$9+СВЦЭМ!$D$10+'СЕТ СН'!$F$5-'СЕТ СН'!$F$17</f>
        <v>2421.5283007799999</v>
      </c>
      <c r="M40" s="36">
        <f>SUMIFS(СВЦЭМ!$C$33:$C$776,СВЦЭМ!$A$33:$A$776,$A40,СВЦЭМ!$B$33:$B$776,M$11)+'СЕТ СН'!$F$9+СВЦЭМ!$D$10+'СЕТ СН'!$F$5-'СЕТ СН'!$F$17</f>
        <v>2380.2959377699999</v>
      </c>
      <c r="N40" s="36">
        <f>SUMIFS(СВЦЭМ!$C$33:$C$776,СВЦЭМ!$A$33:$A$776,$A40,СВЦЭМ!$B$33:$B$776,N$11)+'СЕТ СН'!$F$9+СВЦЭМ!$D$10+'СЕТ СН'!$F$5-'СЕТ СН'!$F$17</f>
        <v>2365.6663086799999</v>
      </c>
      <c r="O40" s="36">
        <f>SUMIFS(СВЦЭМ!$C$33:$C$776,СВЦЭМ!$A$33:$A$776,$A40,СВЦЭМ!$B$33:$B$776,O$11)+'СЕТ СН'!$F$9+СВЦЭМ!$D$10+'СЕТ СН'!$F$5-'СЕТ СН'!$F$17</f>
        <v>2381.07866775</v>
      </c>
      <c r="P40" s="36">
        <f>SUMIFS(СВЦЭМ!$C$33:$C$776,СВЦЭМ!$A$33:$A$776,$A40,СВЦЭМ!$B$33:$B$776,P$11)+'СЕТ СН'!$F$9+СВЦЭМ!$D$10+'СЕТ СН'!$F$5-'СЕТ СН'!$F$17</f>
        <v>2392.4332799899998</v>
      </c>
      <c r="Q40" s="36">
        <f>SUMIFS(СВЦЭМ!$C$33:$C$776,СВЦЭМ!$A$33:$A$776,$A40,СВЦЭМ!$B$33:$B$776,Q$11)+'СЕТ СН'!$F$9+СВЦЭМ!$D$10+'СЕТ СН'!$F$5-'СЕТ СН'!$F$17</f>
        <v>2391.76816504</v>
      </c>
      <c r="R40" s="36">
        <f>SUMIFS(СВЦЭМ!$C$33:$C$776,СВЦЭМ!$A$33:$A$776,$A40,СВЦЭМ!$B$33:$B$776,R$11)+'СЕТ СН'!$F$9+СВЦЭМ!$D$10+'СЕТ СН'!$F$5-'СЕТ СН'!$F$17</f>
        <v>2388.4353282100001</v>
      </c>
      <c r="S40" s="36">
        <f>SUMIFS(СВЦЭМ!$C$33:$C$776,СВЦЭМ!$A$33:$A$776,$A40,СВЦЭМ!$B$33:$B$776,S$11)+'СЕТ СН'!$F$9+СВЦЭМ!$D$10+'СЕТ СН'!$F$5-'СЕТ СН'!$F$17</f>
        <v>2369.3512474499998</v>
      </c>
      <c r="T40" s="36">
        <f>SUMIFS(СВЦЭМ!$C$33:$C$776,СВЦЭМ!$A$33:$A$776,$A40,СВЦЭМ!$B$33:$B$776,T$11)+'СЕТ СН'!$F$9+СВЦЭМ!$D$10+'СЕТ СН'!$F$5-'СЕТ СН'!$F$17</f>
        <v>2347.4340872399998</v>
      </c>
      <c r="U40" s="36">
        <f>SUMIFS(СВЦЭМ!$C$33:$C$776,СВЦЭМ!$A$33:$A$776,$A40,СВЦЭМ!$B$33:$B$776,U$11)+'СЕТ СН'!$F$9+СВЦЭМ!$D$10+'СЕТ СН'!$F$5-'СЕТ СН'!$F$17</f>
        <v>2346.9654775600002</v>
      </c>
      <c r="V40" s="36">
        <f>SUMIFS(СВЦЭМ!$C$33:$C$776,СВЦЭМ!$A$33:$A$776,$A40,СВЦЭМ!$B$33:$B$776,V$11)+'СЕТ СН'!$F$9+СВЦЭМ!$D$10+'СЕТ СН'!$F$5-'СЕТ СН'!$F$17</f>
        <v>2353.2280265600002</v>
      </c>
      <c r="W40" s="36">
        <f>SUMIFS(СВЦЭМ!$C$33:$C$776,СВЦЭМ!$A$33:$A$776,$A40,СВЦЭМ!$B$33:$B$776,W$11)+'СЕТ СН'!$F$9+СВЦЭМ!$D$10+'СЕТ СН'!$F$5-'СЕТ СН'!$F$17</f>
        <v>2361.8072882500001</v>
      </c>
      <c r="X40" s="36">
        <f>SUMIFS(СВЦЭМ!$C$33:$C$776,СВЦЭМ!$A$33:$A$776,$A40,СВЦЭМ!$B$33:$B$776,X$11)+'СЕТ СН'!$F$9+СВЦЭМ!$D$10+'СЕТ СН'!$F$5-'СЕТ СН'!$F$17</f>
        <v>2384.6350717</v>
      </c>
      <c r="Y40" s="36">
        <f>SUMIFS(СВЦЭМ!$C$33:$C$776,СВЦЭМ!$A$33:$A$776,$A40,СВЦЭМ!$B$33:$B$776,Y$11)+'СЕТ СН'!$F$9+СВЦЭМ!$D$10+'СЕТ СН'!$F$5-'СЕТ СН'!$F$17</f>
        <v>2401.0999166500001</v>
      </c>
    </row>
    <row r="41" spans="1:25" ht="15.75" x14ac:dyDescent="0.2">
      <c r="A41" s="35">
        <f t="shared" si="0"/>
        <v>44165</v>
      </c>
      <c r="B41" s="36">
        <f>SUMIFS(СВЦЭМ!$C$33:$C$776,СВЦЭМ!$A$33:$A$776,$A41,СВЦЭМ!$B$33:$B$776,B$11)+'СЕТ СН'!$F$9+СВЦЭМ!$D$10+'СЕТ СН'!$F$5-'СЕТ СН'!$F$17</f>
        <v>2469.0905411899998</v>
      </c>
      <c r="C41" s="36">
        <f>SUMIFS(СВЦЭМ!$C$33:$C$776,СВЦЭМ!$A$33:$A$776,$A41,СВЦЭМ!$B$33:$B$776,C$11)+'СЕТ СН'!$F$9+СВЦЭМ!$D$10+'СЕТ СН'!$F$5-'СЕТ СН'!$F$17</f>
        <v>2537.9985807600001</v>
      </c>
      <c r="D41" s="36">
        <f>SUMIFS(СВЦЭМ!$C$33:$C$776,СВЦЭМ!$A$33:$A$776,$A41,СВЦЭМ!$B$33:$B$776,D$11)+'СЕТ СН'!$F$9+СВЦЭМ!$D$10+'СЕТ СН'!$F$5-'СЕТ СН'!$F$17</f>
        <v>2583.0880242499998</v>
      </c>
      <c r="E41" s="36">
        <f>SUMIFS(СВЦЭМ!$C$33:$C$776,СВЦЭМ!$A$33:$A$776,$A41,СВЦЭМ!$B$33:$B$776,E$11)+'СЕТ СН'!$F$9+СВЦЭМ!$D$10+'СЕТ СН'!$F$5-'СЕТ СН'!$F$17</f>
        <v>2591.2689320099998</v>
      </c>
      <c r="F41" s="36">
        <f>SUMIFS(СВЦЭМ!$C$33:$C$776,СВЦЭМ!$A$33:$A$776,$A41,СВЦЭМ!$B$33:$B$776,F$11)+'СЕТ СН'!$F$9+СВЦЭМ!$D$10+'СЕТ СН'!$F$5-'СЕТ СН'!$F$17</f>
        <v>2586.9645368299998</v>
      </c>
      <c r="G41" s="36">
        <f>SUMIFS(СВЦЭМ!$C$33:$C$776,СВЦЭМ!$A$33:$A$776,$A41,СВЦЭМ!$B$33:$B$776,G$11)+'СЕТ СН'!$F$9+СВЦЭМ!$D$10+'СЕТ СН'!$F$5-'СЕТ СН'!$F$17</f>
        <v>2571.99296473</v>
      </c>
      <c r="H41" s="36">
        <f>SUMIFS(СВЦЭМ!$C$33:$C$776,СВЦЭМ!$A$33:$A$776,$A41,СВЦЭМ!$B$33:$B$776,H$11)+'СЕТ СН'!$F$9+СВЦЭМ!$D$10+'СЕТ СН'!$F$5-'СЕТ СН'!$F$17</f>
        <v>2557.20567226</v>
      </c>
      <c r="I41" s="36">
        <f>SUMIFS(СВЦЭМ!$C$33:$C$776,СВЦЭМ!$A$33:$A$776,$A41,СВЦЭМ!$B$33:$B$776,I$11)+'СЕТ СН'!$F$9+СВЦЭМ!$D$10+'СЕТ СН'!$F$5-'СЕТ СН'!$F$17</f>
        <v>2529.57762856</v>
      </c>
      <c r="J41" s="36">
        <f>SUMIFS(СВЦЭМ!$C$33:$C$776,СВЦЭМ!$A$33:$A$776,$A41,СВЦЭМ!$B$33:$B$776,J$11)+'СЕТ СН'!$F$9+СВЦЭМ!$D$10+'СЕТ СН'!$F$5-'СЕТ СН'!$F$17</f>
        <v>2503.52496445</v>
      </c>
      <c r="K41" s="36">
        <f>SUMIFS(СВЦЭМ!$C$33:$C$776,СВЦЭМ!$A$33:$A$776,$A41,СВЦЭМ!$B$33:$B$776,K$11)+'СЕТ СН'!$F$9+СВЦЭМ!$D$10+'СЕТ СН'!$F$5-'СЕТ СН'!$F$17</f>
        <v>2495.7828312399997</v>
      </c>
      <c r="L41" s="36">
        <f>SUMIFS(СВЦЭМ!$C$33:$C$776,СВЦЭМ!$A$33:$A$776,$A41,СВЦЭМ!$B$33:$B$776,L$11)+'СЕТ СН'!$F$9+СВЦЭМ!$D$10+'СЕТ СН'!$F$5-'СЕТ СН'!$F$17</f>
        <v>2469.7294611500001</v>
      </c>
      <c r="M41" s="36">
        <f>SUMIFS(СВЦЭМ!$C$33:$C$776,СВЦЭМ!$A$33:$A$776,$A41,СВЦЭМ!$B$33:$B$776,M$11)+'СЕТ СН'!$F$9+СВЦЭМ!$D$10+'СЕТ СН'!$F$5-'СЕТ СН'!$F$17</f>
        <v>2423.8698026399998</v>
      </c>
      <c r="N41" s="36">
        <f>SUMIFS(СВЦЭМ!$C$33:$C$776,СВЦЭМ!$A$33:$A$776,$A41,СВЦЭМ!$B$33:$B$776,N$11)+'СЕТ СН'!$F$9+СВЦЭМ!$D$10+'СЕТ СН'!$F$5-'СЕТ СН'!$F$17</f>
        <v>2410.9606756899998</v>
      </c>
      <c r="O41" s="36">
        <f>SUMIFS(СВЦЭМ!$C$33:$C$776,СВЦЭМ!$A$33:$A$776,$A41,СВЦЭМ!$B$33:$B$776,O$11)+'СЕТ СН'!$F$9+СВЦЭМ!$D$10+'СЕТ СН'!$F$5-'СЕТ СН'!$F$17</f>
        <v>2416.2146707900001</v>
      </c>
      <c r="P41" s="36">
        <f>SUMIFS(СВЦЭМ!$C$33:$C$776,СВЦЭМ!$A$33:$A$776,$A41,СВЦЭМ!$B$33:$B$776,P$11)+'СЕТ СН'!$F$9+СВЦЭМ!$D$10+'СЕТ СН'!$F$5-'СЕТ СН'!$F$17</f>
        <v>2428.8873576999999</v>
      </c>
      <c r="Q41" s="36">
        <f>SUMIFS(СВЦЭМ!$C$33:$C$776,СВЦЭМ!$A$33:$A$776,$A41,СВЦЭМ!$B$33:$B$776,Q$11)+'СЕТ СН'!$F$9+СВЦЭМ!$D$10+'СЕТ СН'!$F$5-'СЕТ СН'!$F$17</f>
        <v>2420.00512037</v>
      </c>
      <c r="R41" s="36">
        <f>SUMIFS(СВЦЭМ!$C$33:$C$776,СВЦЭМ!$A$33:$A$776,$A41,СВЦЭМ!$B$33:$B$776,R$11)+'СЕТ СН'!$F$9+СВЦЭМ!$D$10+'СЕТ СН'!$F$5-'СЕТ СН'!$F$17</f>
        <v>2410.29352195</v>
      </c>
      <c r="S41" s="36">
        <f>SUMIFS(СВЦЭМ!$C$33:$C$776,СВЦЭМ!$A$33:$A$776,$A41,СВЦЭМ!$B$33:$B$776,S$11)+'СЕТ СН'!$F$9+СВЦЭМ!$D$10+'СЕТ СН'!$F$5-'СЕТ СН'!$F$17</f>
        <v>2402.12774605</v>
      </c>
      <c r="T41" s="36">
        <f>SUMIFS(СВЦЭМ!$C$33:$C$776,СВЦЭМ!$A$33:$A$776,$A41,СВЦЭМ!$B$33:$B$776,T$11)+'СЕТ СН'!$F$9+СВЦЭМ!$D$10+'СЕТ СН'!$F$5-'СЕТ СН'!$F$17</f>
        <v>2388.8077123100002</v>
      </c>
      <c r="U41" s="36">
        <f>SUMIFS(СВЦЭМ!$C$33:$C$776,СВЦЭМ!$A$33:$A$776,$A41,СВЦЭМ!$B$33:$B$776,U$11)+'СЕТ СН'!$F$9+СВЦЭМ!$D$10+'СЕТ СН'!$F$5-'СЕТ СН'!$F$17</f>
        <v>2396.80012627</v>
      </c>
      <c r="V41" s="36">
        <f>SUMIFS(СВЦЭМ!$C$33:$C$776,СВЦЭМ!$A$33:$A$776,$A41,СВЦЭМ!$B$33:$B$776,V$11)+'СЕТ СН'!$F$9+СВЦЭМ!$D$10+'СЕТ СН'!$F$5-'СЕТ СН'!$F$17</f>
        <v>2398.7066696299999</v>
      </c>
      <c r="W41" s="36">
        <f>SUMIFS(СВЦЭМ!$C$33:$C$776,СВЦЭМ!$A$33:$A$776,$A41,СВЦЭМ!$B$33:$B$776,W$11)+'СЕТ СН'!$F$9+СВЦЭМ!$D$10+'СЕТ СН'!$F$5-'СЕТ СН'!$F$17</f>
        <v>2408.44488542</v>
      </c>
      <c r="X41" s="36">
        <f>SUMIFS(СВЦЭМ!$C$33:$C$776,СВЦЭМ!$A$33:$A$776,$A41,СВЦЭМ!$B$33:$B$776,X$11)+'СЕТ СН'!$F$9+СВЦЭМ!$D$10+'СЕТ СН'!$F$5-'СЕТ СН'!$F$17</f>
        <v>2414.42760417</v>
      </c>
      <c r="Y41" s="36">
        <f>SUMIFS(СВЦЭМ!$C$33:$C$776,СВЦЭМ!$A$33:$A$776,$A41,СВЦЭМ!$B$33:$B$776,Y$11)+'СЕТ СН'!$F$9+СВЦЭМ!$D$10+'СЕТ СН'!$F$5-'СЕТ СН'!$F$17</f>
        <v>2436.1243442300001</v>
      </c>
    </row>
    <row r="42" spans="1:25" ht="15.75" hidden="1" x14ac:dyDescent="0.2">
      <c r="A42" s="35">
        <f t="shared" si="0"/>
        <v>44166</v>
      </c>
      <c r="B42" s="36">
        <f>SUMIFS(СВЦЭМ!$C$33:$C$776,СВЦЭМ!$A$33:$A$776,$A42,СВЦЭМ!$B$33:$B$776,B$11)+'СЕТ СН'!$F$9+СВЦЭМ!$D$10+'СЕТ СН'!$F$5-'СЕТ СН'!$F$17</f>
        <v>1607.1113155099999</v>
      </c>
      <c r="C42" s="36">
        <f>SUMIFS(СВЦЭМ!$C$33:$C$776,СВЦЭМ!$A$33:$A$776,$A42,СВЦЭМ!$B$33:$B$776,C$11)+'СЕТ СН'!$F$9+СВЦЭМ!$D$10+'СЕТ СН'!$F$5-'СЕТ СН'!$F$17</f>
        <v>1607.1113155099999</v>
      </c>
      <c r="D42" s="36">
        <f>SUMIFS(СВЦЭМ!$C$33:$C$776,СВЦЭМ!$A$33:$A$776,$A42,СВЦЭМ!$B$33:$B$776,D$11)+'СЕТ СН'!$F$9+СВЦЭМ!$D$10+'СЕТ СН'!$F$5-'СЕТ СН'!$F$17</f>
        <v>1607.1113155099999</v>
      </c>
      <c r="E42" s="36">
        <f>SUMIFS(СВЦЭМ!$C$33:$C$776,СВЦЭМ!$A$33:$A$776,$A42,СВЦЭМ!$B$33:$B$776,E$11)+'СЕТ СН'!$F$9+СВЦЭМ!$D$10+'СЕТ СН'!$F$5-'СЕТ СН'!$F$17</f>
        <v>1607.1113155099999</v>
      </c>
      <c r="F42" s="36">
        <f>SUMIFS(СВЦЭМ!$C$33:$C$776,СВЦЭМ!$A$33:$A$776,$A42,СВЦЭМ!$B$33:$B$776,F$11)+'СЕТ СН'!$F$9+СВЦЭМ!$D$10+'СЕТ СН'!$F$5-'СЕТ СН'!$F$17</f>
        <v>1607.1113155099999</v>
      </c>
      <c r="G42" s="36">
        <f>SUMIFS(СВЦЭМ!$C$33:$C$776,СВЦЭМ!$A$33:$A$776,$A42,СВЦЭМ!$B$33:$B$776,G$11)+'СЕТ СН'!$F$9+СВЦЭМ!$D$10+'СЕТ СН'!$F$5-'СЕТ СН'!$F$17</f>
        <v>1607.1113155099999</v>
      </c>
      <c r="H42" s="36">
        <f>SUMIFS(СВЦЭМ!$C$33:$C$776,СВЦЭМ!$A$33:$A$776,$A42,СВЦЭМ!$B$33:$B$776,H$11)+'СЕТ СН'!$F$9+СВЦЭМ!$D$10+'СЕТ СН'!$F$5-'СЕТ СН'!$F$17</f>
        <v>1607.1113155099999</v>
      </c>
      <c r="I42" s="36">
        <f>SUMIFS(СВЦЭМ!$C$33:$C$776,СВЦЭМ!$A$33:$A$776,$A42,СВЦЭМ!$B$33:$B$776,I$11)+'СЕТ СН'!$F$9+СВЦЭМ!$D$10+'СЕТ СН'!$F$5-'СЕТ СН'!$F$17</f>
        <v>1607.1113155099999</v>
      </c>
      <c r="J42" s="36">
        <f>SUMIFS(СВЦЭМ!$C$33:$C$776,СВЦЭМ!$A$33:$A$776,$A42,СВЦЭМ!$B$33:$B$776,J$11)+'СЕТ СН'!$F$9+СВЦЭМ!$D$10+'СЕТ СН'!$F$5-'СЕТ СН'!$F$17</f>
        <v>1607.1113155099999</v>
      </c>
      <c r="K42" s="36">
        <f>SUMIFS(СВЦЭМ!$C$33:$C$776,СВЦЭМ!$A$33:$A$776,$A42,СВЦЭМ!$B$33:$B$776,K$11)+'СЕТ СН'!$F$9+СВЦЭМ!$D$10+'СЕТ СН'!$F$5-'СЕТ СН'!$F$17</f>
        <v>1607.1113155099999</v>
      </c>
      <c r="L42" s="36">
        <f>SUMIFS(СВЦЭМ!$C$33:$C$776,СВЦЭМ!$A$33:$A$776,$A42,СВЦЭМ!$B$33:$B$776,L$11)+'СЕТ СН'!$F$9+СВЦЭМ!$D$10+'СЕТ СН'!$F$5-'СЕТ СН'!$F$17</f>
        <v>1607.1113155099999</v>
      </c>
      <c r="M42" s="36">
        <f>SUMIFS(СВЦЭМ!$C$33:$C$776,СВЦЭМ!$A$33:$A$776,$A42,СВЦЭМ!$B$33:$B$776,M$11)+'СЕТ СН'!$F$9+СВЦЭМ!$D$10+'СЕТ СН'!$F$5-'СЕТ СН'!$F$17</f>
        <v>1607.1113155099999</v>
      </c>
      <c r="N42" s="36">
        <f>SUMIFS(СВЦЭМ!$C$33:$C$776,СВЦЭМ!$A$33:$A$776,$A42,СВЦЭМ!$B$33:$B$776,N$11)+'СЕТ СН'!$F$9+СВЦЭМ!$D$10+'СЕТ СН'!$F$5-'СЕТ СН'!$F$17</f>
        <v>1607.1113155099999</v>
      </c>
      <c r="O42" s="36">
        <f>SUMIFS(СВЦЭМ!$C$33:$C$776,СВЦЭМ!$A$33:$A$776,$A42,СВЦЭМ!$B$33:$B$776,O$11)+'СЕТ СН'!$F$9+СВЦЭМ!$D$10+'СЕТ СН'!$F$5-'СЕТ СН'!$F$17</f>
        <v>1607.1113155099999</v>
      </c>
      <c r="P42" s="36">
        <f>SUMIFS(СВЦЭМ!$C$33:$C$776,СВЦЭМ!$A$33:$A$776,$A42,СВЦЭМ!$B$33:$B$776,P$11)+'СЕТ СН'!$F$9+СВЦЭМ!$D$10+'СЕТ СН'!$F$5-'СЕТ СН'!$F$17</f>
        <v>1607.1113155099999</v>
      </c>
      <c r="Q42" s="36">
        <f>SUMIFS(СВЦЭМ!$C$33:$C$776,СВЦЭМ!$A$33:$A$776,$A42,СВЦЭМ!$B$33:$B$776,Q$11)+'СЕТ СН'!$F$9+СВЦЭМ!$D$10+'СЕТ СН'!$F$5-'СЕТ СН'!$F$17</f>
        <v>1607.1113155099999</v>
      </c>
      <c r="R42" s="36">
        <f>SUMIFS(СВЦЭМ!$C$33:$C$776,СВЦЭМ!$A$33:$A$776,$A42,СВЦЭМ!$B$33:$B$776,R$11)+'СЕТ СН'!$F$9+СВЦЭМ!$D$10+'СЕТ СН'!$F$5-'СЕТ СН'!$F$17</f>
        <v>1607.1113155099999</v>
      </c>
      <c r="S42" s="36">
        <f>SUMIFS(СВЦЭМ!$C$33:$C$776,СВЦЭМ!$A$33:$A$776,$A42,СВЦЭМ!$B$33:$B$776,S$11)+'СЕТ СН'!$F$9+СВЦЭМ!$D$10+'СЕТ СН'!$F$5-'СЕТ СН'!$F$17</f>
        <v>1607.1113155099999</v>
      </c>
      <c r="T42" s="36">
        <f>SUMIFS(СВЦЭМ!$C$33:$C$776,СВЦЭМ!$A$33:$A$776,$A42,СВЦЭМ!$B$33:$B$776,T$11)+'СЕТ СН'!$F$9+СВЦЭМ!$D$10+'СЕТ СН'!$F$5-'СЕТ СН'!$F$17</f>
        <v>1607.1113155099999</v>
      </c>
      <c r="U42" s="36">
        <f>SUMIFS(СВЦЭМ!$C$33:$C$776,СВЦЭМ!$A$33:$A$776,$A42,СВЦЭМ!$B$33:$B$776,U$11)+'СЕТ СН'!$F$9+СВЦЭМ!$D$10+'СЕТ СН'!$F$5-'СЕТ СН'!$F$17</f>
        <v>1607.1113155099999</v>
      </c>
      <c r="V42" s="36">
        <f>SUMIFS(СВЦЭМ!$C$33:$C$776,СВЦЭМ!$A$33:$A$776,$A42,СВЦЭМ!$B$33:$B$776,V$11)+'СЕТ СН'!$F$9+СВЦЭМ!$D$10+'СЕТ СН'!$F$5-'СЕТ СН'!$F$17</f>
        <v>1607.1113155099999</v>
      </c>
      <c r="W42" s="36">
        <f>SUMIFS(СВЦЭМ!$C$33:$C$776,СВЦЭМ!$A$33:$A$776,$A42,СВЦЭМ!$B$33:$B$776,W$11)+'СЕТ СН'!$F$9+СВЦЭМ!$D$10+'СЕТ СН'!$F$5-'СЕТ СН'!$F$17</f>
        <v>1607.1113155099999</v>
      </c>
      <c r="X42" s="36">
        <f>SUMIFS(СВЦЭМ!$C$33:$C$776,СВЦЭМ!$A$33:$A$776,$A42,СВЦЭМ!$B$33:$B$776,X$11)+'СЕТ СН'!$F$9+СВЦЭМ!$D$10+'СЕТ СН'!$F$5-'СЕТ СН'!$F$17</f>
        <v>1607.1113155099999</v>
      </c>
      <c r="Y42" s="36">
        <f>SUMIFS(СВЦЭМ!$C$33:$C$776,СВЦЭМ!$A$33:$A$776,$A42,СВЦЭМ!$B$33:$B$776,Y$11)+'СЕТ СН'!$F$9+СВЦЭМ!$D$10+'СЕТ СН'!$F$5-'СЕТ СН'!$F$17</f>
        <v>1607.1113155099999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5"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5" ht="12.75" customHeight="1" x14ac:dyDescent="0.2">
      <c r="A46" s="126"/>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5" ht="12.75" customHeight="1" x14ac:dyDescent="0.2">
      <c r="A47" s="12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СН'!$G$9+СВЦЭМ!$D$10+'СЕТ СН'!$G$5-'СЕТ СН'!$G$17</f>
        <v>3295.2091196700003</v>
      </c>
      <c r="C48" s="36">
        <f>SUMIFS(СВЦЭМ!$C$33:$C$776,СВЦЭМ!$A$33:$A$776,$A48,СВЦЭМ!$B$33:$B$776,C$47)+'СЕТ СН'!$G$9+СВЦЭМ!$D$10+'СЕТ СН'!$G$5-'СЕТ СН'!$G$17</f>
        <v>3367.7258490499999</v>
      </c>
      <c r="D48" s="36">
        <f>SUMIFS(СВЦЭМ!$C$33:$C$776,СВЦЭМ!$A$33:$A$776,$A48,СВЦЭМ!$B$33:$B$776,D$47)+'СЕТ СН'!$G$9+СВЦЭМ!$D$10+'СЕТ СН'!$G$5-'СЕТ СН'!$G$17</f>
        <v>3413.2123209800002</v>
      </c>
      <c r="E48" s="36">
        <f>SUMIFS(СВЦЭМ!$C$33:$C$776,СВЦЭМ!$A$33:$A$776,$A48,СВЦЭМ!$B$33:$B$776,E$47)+'СЕТ СН'!$G$9+СВЦЭМ!$D$10+'СЕТ СН'!$G$5-'СЕТ СН'!$G$17</f>
        <v>3420.6157757700003</v>
      </c>
      <c r="F48" s="36">
        <f>SUMIFS(СВЦЭМ!$C$33:$C$776,СВЦЭМ!$A$33:$A$776,$A48,СВЦЭМ!$B$33:$B$776,F$47)+'СЕТ СН'!$G$9+СВЦЭМ!$D$10+'СЕТ СН'!$G$5-'СЕТ СН'!$G$17</f>
        <v>3426.8215938600001</v>
      </c>
      <c r="G48" s="36">
        <f>SUMIFS(СВЦЭМ!$C$33:$C$776,СВЦЭМ!$A$33:$A$776,$A48,СВЦЭМ!$B$33:$B$776,G$47)+'СЕТ СН'!$G$9+СВЦЭМ!$D$10+'СЕТ СН'!$G$5-'СЕТ СН'!$G$17</f>
        <v>3410.2087737500001</v>
      </c>
      <c r="H48" s="36">
        <f>SUMIFS(СВЦЭМ!$C$33:$C$776,СВЦЭМ!$A$33:$A$776,$A48,СВЦЭМ!$B$33:$B$776,H$47)+'СЕТ СН'!$G$9+СВЦЭМ!$D$10+'СЕТ СН'!$G$5-'СЕТ СН'!$G$17</f>
        <v>3395.78468479</v>
      </c>
      <c r="I48" s="36">
        <f>SUMIFS(СВЦЭМ!$C$33:$C$776,СВЦЭМ!$A$33:$A$776,$A48,СВЦЭМ!$B$33:$B$776,I$47)+'СЕТ СН'!$G$9+СВЦЭМ!$D$10+'СЕТ СН'!$G$5-'СЕТ СН'!$G$17</f>
        <v>3364.4972156500003</v>
      </c>
      <c r="J48" s="36">
        <f>SUMIFS(СВЦЭМ!$C$33:$C$776,СВЦЭМ!$A$33:$A$776,$A48,СВЦЭМ!$B$33:$B$776,J$47)+'СЕТ СН'!$G$9+СВЦЭМ!$D$10+'СЕТ СН'!$G$5-'СЕТ СН'!$G$17</f>
        <v>3345.96852304</v>
      </c>
      <c r="K48" s="36">
        <f>SUMIFS(СВЦЭМ!$C$33:$C$776,СВЦЭМ!$A$33:$A$776,$A48,СВЦЭМ!$B$33:$B$776,K$47)+'СЕТ СН'!$G$9+СВЦЭМ!$D$10+'СЕТ СН'!$G$5-'СЕТ СН'!$G$17</f>
        <v>3312.31412671</v>
      </c>
      <c r="L48" s="36">
        <f>SUMIFS(СВЦЭМ!$C$33:$C$776,СВЦЭМ!$A$33:$A$776,$A48,СВЦЭМ!$B$33:$B$776,L$47)+'СЕТ СН'!$G$9+СВЦЭМ!$D$10+'СЕТ СН'!$G$5-'СЕТ СН'!$G$17</f>
        <v>3286.1326686400002</v>
      </c>
      <c r="M48" s="36">
        <f>SUMIFS(СВЦЭМ!$C$33:$C$776,СВЦЭМ!$A$33:$A$776,$A48,СВЦЭМ!$B$33:$B$776,M$47)+'СЕТ СН'!$G$9+СВЦЭМ!$D$10+'СЕТ СН'!$G$5-'СЕТ СН'!$G$17</f>
        <v>3252.3157635400003</v>
      </c>
      <c r="N48" s="36">
        <f>SUMIFS(СВЦЭМ!$C$33:$C$776,СВЦЭМ!$A$33:$A$776,$A48,СВЦЭМ!$B$33:$B$776,N$47)+'СЕТ СН'!$G$9+СВЦЭМ!$D$10+'СЕТ СН'!$G$5-'СЕТ СН'!$G$17</f>
        <v>3243.9015112000002</v>
      </c>
      <c r="O48" s="36">
        <f>SUMIFS(СВЦЭМ!$C$33:$C$776,СВЦЭМ!$A$33:$A$776,$A48,СВЦЭМ!$B$33:$B$776,O$47)+'СЕТ СН'!$G$9+СВЦЭМ!$D$10+'СЕТ СН'!$G$5-'СЕТ СН'!$G$17</f>
        <v>3246.6623556200002</v>
      </c>
      <c r="P48" s="36">
        <f>SUMIFS(СВЦЭМ!$C$33:$C$776,СВЦЭМ!$A$33:$A$776,$A48,СВЦЭМ!$B$33:$B$776,P$47)+'СЕТ СН'!$G$9+СВЦЭМ!$D$10+'СЕТ СН'!$G$5-'СЕТ СН'!$G$17</f>
        <v>3275.5031357600001</v>
      </c>
      <c r="Q48" s="36">
        <f>SUMIFS(СВЦЭМ!$C$33:$C$776,СВЦЭМ!$A$33:$A$776,$A48,СВЦЭМ!$B$33:$B$776,Q$47)+'СЕТ СН'!$G$9+СВЦЭМ!$D$10+'СЕТ СН'!$G$5-'СЕТ СН'!$G$17</f>
        <v>3274.0398012400001</v>
      </c>
      <c r="R48" s="36">
        <f>SUMIFS(СВЦЭМ!$C$33:$C$776,СВЦЭМ!$A$33:$A$776,$A48,СВЦЭМ!$B$33:$B$776,R$47)+'СЕТ СН'!$G$9+СВЦЭМ!$D$10+'СЕТ СН'!$G$5-'СЕТ СН'!$G$17</f>
        <v>3266.9218915800002</v>
      </c>
      <c r="S48" s="36">
        <f>SUMIFS(СВЦЭМ!$C$33:$C$776,СВЦЭМ!$A$33:$A$776,$A48,СВЦЭМ!$B$33:$B$776,S$47)+'СЕТ СН'!$G$9+СВЦЭМ!$D$10+'СЕТ СН'!$G$5-'СЕТ СН'!$G$17</f>
        <v>3254.9750011800002</v>
      </c>
      <c r="T48" s="36">
        <f>SUMIFS(СВЦЭМ!$C$33:$C$776,СВЦЭМ!$A$33:$A$776,$A48,СВЦЭМ!$B$33:$B$776,T$47)+'СЕТ СН'!$G$9+СВЦЭМ!$D$10+'СЕТ СН'!$G$5-'СЕТ СН'!$G$17</f>
        <v>3236.12571871</v>
      </c>
      <c r="U48" s="36">
        <f>SUMIFS(СВЦЭМ!$C$33:$C$776,СВЦЭМ!$A$33:$A$776,$A48,СВЦЭМ!$B$33:$B$776,U$47)+'СЕТ СН'!$G$9+СВЦЭМ!$D$10+'СЕТ СН'!$G$5-'СЕТ СН'!$G$17</f>
        <v>3219.4295918799999</v>
      </c>
      <c r="V48" s="36">
        <f>SUMIFS(СВЦЭМ!$C$33:$C$776,СВЦЭМ!$A$33:$A$776,$A48,СВЦЭМ!$B$33:$B$776,V$47)+'СЕТ СН'!$G$9+СВЦЭМ!$D$10+'СЕТ СН'!$G$5-'СЕТ СН'!$G$17</f>
        <v>3236.94708446</v>
      </c>
      <c r="W48" s="36">
        <f>SUMIFS(СВЦЭМ!$C$33:$C$776,СВЦЭМ!$A$33:$A$776,$A48,СВЦЭМ!$B$33:$B$776,W$47)+'СЕТ СН'!$G$9+СВЦЭМ!$D$10+'СЕТ СН'!$G$5-'СЕТ СН'!$G$17</f>
        <v>3242.76337874</v>
      </c>
      <c r="X48" s="36">
        <f>SUMIFS(СВЦЭМ!$C$33:$C$776,СВЦЭМ!$A$33:$A$776,$A48,СВЦЭМ!$B$33:$B$776,X$47)+'СЕТ СН'!$G$9+СВЦЭМ!$D$10+'СЕТ СН'!$G$5-'СЕТ СН'!$G$17</f>
        <v>3257.05153019</v>
      </c>
      <c r="Y48" s="36">
        <f>SUMIFS(СВЦЭМ!$C$33:$C$776,СВЦЭМ!$A$33:$A$776,$A48,СВЦЭМ!$B$33:$B$776,Y$47)+'СЕТ СН'!$G$9+СВЦЭМ!$D$10+'СЕТ СН'!$G$5-'СЕТ СН'!$G$17</f>
        <v>3276.5016521699999</v>
      </c>
    </row>
    <row r="49" spans="1:25" ht="15.75" x14ac:dyDescent="0.2">
      <c r="A49" s="35">
        <f>A48+1</f>
        <v>44137</v>
      </c>
      <c r="B49" s="36">
        <f>SUMIFS(СВЦЭМ!$C$33:$C$776,СВЦЭМ!$A$33:$A$776,$A49,СВЦЭМ!$B$33:$B$776,B$47)+'СЕТ СН'!$G$9+СВЦЭМ!$D$10+'СЕТ СН'!$G$5-'СЕТ СН'!$G$17</f>
        <v>3290.3506789500002</v>
      </c>
      <c r="C49" s="36">
        <f>SUMIFS(СВЦЭМ!$C$33:$C$776,СВЦЭМ!$A$33:$A$776,$A49,СВЦЭМ!$B$33:$B$776,C$47)+'СЕТ СН'!$G$9+СВЦЭМ!$D$10+'СЕТ СН'!$G$5-'СЕТ СН'!$G$17</f>
        <v>3383.4794295400002</v>
      </c>
      <c r="D49" s="36">
        <f>SUMIFS(СВЦЭМ!$C$33:$C$776,СВЦЭМ!$A$33:$A$776,$A49,СВЦЭМ!$B$33:$B$776,D$47)+'СЕТ СН'!$G$9+СВЦЭМ!$D$10+'СЕТ СН'!$G$5-'СЕТ СН'!$G$17</f>
        <v>3461.8345126000004</v>
      </c>
      <c r="E49" s="36">
        <f>SUMIFS(СВЦЭМ!$C$33:$C$776,СВЦЭМ!$A$33:$A$776,$A49,СВЦЭМ!$B$33:$B$776,E$47)+'СЕТ СН'!$G$9+СВЦЭМ!$D$10+'СЕТ СН'!$G$5-'СЕТ СН'!$G$17</f>
        <v>3496.6289537000002</v>
      </c>
      <c r="F49" s="36">
        <f>SUMIFS(СВЦЭМ!$C$33:$C$776,СВЦЭМ!$A$33:$A$776,$A49,СВЦЭМ!$B$33:$B$776,F$47)+'СЕТ СН'!$G$9+СВЦЭМ!$D$10+'СЕТ СН'!$G$5-'СЕТ СН'!$G$17</f>
        <v>3506.6242271000001</v>
      </c>
      <c r="G49" s="36">
        <f>SUMIFS(СВЦЭМ!$C$33:$C$776,СВЦЭМ!$A$33:$A$776,$A49,СВЦЭМ!$B$33:$B$776,G$47)+'СЕТ СН'!$G$9+СВЦЭМ!$D$10+'СЕТ СН'!$G$5-'СЕТ СН'!$G$17</f>
        <v>3496.7418242100002</v>
      </c>
      <c r="H49" s="36">
        <f>SUMIFS(СВЦЭМ!$C$33:$C$776,СВЦЭМ!$A$33:$A$776,$A49,СВЦЭМ!$B$33:$B$776,H$47)+'СЕТ СН'!$G$9+СВЦЭМ!$D$10+'СЕТ СН'!$G$5-'СЕТ СН'!$G$17</f>
        <v>3441.9302413</v>
      </c>
      <c r="I49" s="36">
        <f>SUMIFS(СВЦЭМ!$C$33:$C$776,СВЦЭМ!$A$33:$A$776,$A49,СВЦЭМ!$B$33:$B$776,I$47)+'СЕТ СН'!$G$9+СВЦЭМ!$D$10+'СЕТ СН'!$G$5-'СЕТ СН'!$G$17</f>
        <v>3366.6146133900002</v>
      </c>
      <c r="J49" s="36">
        <f>SUMIFS(СВЦЭМ!$C$33:$C$776,СВЦЭМ!$A$33:$A$776,$A49,СВЦЭМ!$B$33:$B$776,J$47)+'СЕТ СН'!$G$9+СВЦЭМ!$D$10+'СЕТ СН'!$G$5-'СЕТ СН'!$G$17</f>
        <v>3341.77877915</v>
      </c>
      <c r="K49" s="36">
        <f>SUMIFS(СВЦЭМ!$C$33:$C$776,СВЦЭМ!$A$33:$A$776,$A49,СВЦЭМ!$B$33:$B$776,K$47)+'СЕТ СН'!$G$9+СВЦЭМ!$D$10+'СЕТ СН'!$G$5-'СЕТ СН'!$G$17</f>
        <v>3347.7585735299999</v>
      </c>
      <c r="L49" s="36">
        <f>SUMIFS(СВЦЭМ!$C$33:$C$776,СВЦЭМ!$A$33:$A$776,$A49,СВЦЭМ!$B$33:$B$776,L$47)+'СЕТ СН'!$G$9+СВЦЭМ!$D$10+'СЕТ СН'!$G$5-'СЕТ СН'!$G$17</f>
        <v>3319.8070620900003</v>
      </c>
      <c r="M49" s="36">
        <f>SUMIFS(СВЦЭМ!$C$33:$C$776,СВЦЭМ!$A$33:$A$776,$A49,СВЦЭМ!$B$33:$B$776,M$47)+'СЕТ СН'!$G$9+СВЦЭМ!$D$10+'СЕТ СН'!$G$5-'СЕТ СН'!$G$17</f>
        <v>3277.7192378899999</v>
      </c>
      <c r="N49" s="36">
        <f>SUMIFS(СВЦЭМ!$C$33:$C$776,СВЦЭМ!$A$33:$A$776,$A49,СВЦЭМ!$B$33:$B$776,N$47)+'СЕТ СН'!$G$9+СВЦЭМ!$D$10+'СЕТ СН'!$G$5-'СЕТ СН'!$G$17</f>
        <v>3271.8900830800003</v>
      </c>
      <c r="O49" s="36">
        <f>SUMIFS(СВЦЭМ!$C$33:$C$776,СВЦЭМ!$A$33:$A$776,$A49,СВЦЭМ!$B$33:$B$776,O$47)+'СЕТ СН'!$G$9+СВЦЭМ!$D$10+'СЕТ СН'!$G$5-'СЕТ СН'!$G$17</f>
        <v>3269.4796507999999</v>
      </c>
      <c r="P49" s="36">
        <f>SUMIFS(СВЦЭМ!$C$33:$C$776,СВЦЭМ!$A$33:$A$776,$A49,СВЦЭМ!$B$33:$B$776,P$47)+'СЕТ СН'!$G$9+СВЦЭМ!$D$10+'СЕТ СН'!$G$5-'СЕТ СН'!$G$17</f>
        <v>3278.08134741</v>
      </c>
      <c r="Q49" s="36">
        <f>SUMIFS(СВЦЭМ!$C$33:$C$776,СВЦЭМ!$A$33:$A$776,$A49,СВЦЭМ!$B$33:$B$776,Q$47)+'СЕТ СН'!$G$9+СВЦЭМ!$D$10+'СЕТ СН'!$G$5-'СЕТ СН'!$G$17</f>
        <v>3277.1250973000001</v>
      </c>
      <c r="R49" s="36">
        <f>SUMIFS(СВЦЭМ!$C$33:$C$776,СВЦЭМ!$A$33:$A$776,$A49,СВЦЭМ!$B$33:$B$776,R$47)+'СЕТ СН'!$G$9+СВЦЭМ!$D$10+'СЕТ СН'!$G$5-'СЕТ СН'!$G$17</f>
        <v>3271.6221800800004</v>
      </c>
      <c r="S49" s="36">
        <f>SUMIFS(СВЦЭМ!$C$33:$C$776,СВЦЭМ!$A$33:$A$776,$A49,СВЦЭМ!$B$33:$B$776,S$47)+'СЕТ СН'!$G$9+СВЦЭМ!$D$10+'СЕТ СН'!$G$5-'СЕТ СН'!$G$17</f>
        <v>3254.4987213200002</v>
      </c>
      <c r="T49" s="36">
        <f>SUMIFS(СВЦЭМ!$C$33:$C$776,СВЦЭМ!$A$33:$A$776,$A49,СВЦЭМ!$B$33:$B$776,T$47)+'СЕТ СН'!$G$9+СВЦЭМ!$D$10+'СЕТ СН'!$G$5-'СЕТ СН'!$G$17</f>
        <v>3228.6743259300001</v>
      </c>
      <c r="U49" s="36">
        <f>SUMIFS(СВЦЭМ!$C$33:$C$776,СВЦЭМ!$A$33:$A$776,$A49,СВЦЭМ!$B$33:$B$776,U$47)+'СЕТ СН'!$G$9+СВЦЭМ!$D$10+'СЕТ СН'!$G$5-'СЕТ СН'!$G$17</f>
        <v>3229.8222272100002</v>
      </c>
      <c r="V49" s="36">
        <f>SUMIFS(СВЦЭМ!$C$33:$C$776,СВЦЭМ!$A$33:$A$776,$A49,СВЦЭМ!$B$33:$B$776,V$47)+'СЕТ СН'!$G$9+СВЦЭМ!$D$10+'СЕТ СН'!$G$5-'СЕТ СН'!$G$17</f>
        <v>3222.9749391700002</v>
      </c>
      <c r="W49" s="36">
        <f>SUMIFS(СВЦЭМ!$C$33:$C$776,СВЦЭМ!$A$33:$A$776,$A49,СВЦЭМ!$B$33:$B$776,W$47)+'СЕТ СН'!$G$9+СВЦЭМ!$D$10+'СЕТ СН'!$G$5-'СЕТ СН'!$G$17</f>
        <v>3237.0848181900001</v>
      </c>
      <c r="X49" s="36">
        <f>SUMIFS(СВЦЭМ!$C$33:$C$776,СВЦЭМ!$A$33:$A$776,$A49,СВЦЭМ!$B$33:$B$776,X$47)+'СЕТ СН'!$G$9+СВЦЭМ!$D$10+'СЕТ СН'!$G$5-'СЕТ СН'!$G$17</f>
        <v>3245.9628692800002</v>
      </c>
      <c r="Y49" s="36">
        <f>SUMIFS(СВЦЭМ!$C$33:$C$776,СВЦЭМ!$A$33:$A$776,$A49,СВЦЭМ!$B$33:$B$776,Y$47)+'СЕТ СН'!$G$9+СВЦЭМ!$D$10+'СЕТ СН'!$G$5-'СЕТ СН'!$G$17</f>
        <v>3274.7386119800003</v>
      </c>
    </row>
    <row r="50" spans="1:25" ht="15.75" x14ac:dyDescent="0.2">
      <c r="A50" s="35">
        <f t="shared" ref="A50:A78" si="1">A49+1</f>
        <v>44138</v>
      </c>
      <c r="B50" s="36">
        <f>SUMIFS(СВЦЭМ!$C$33:$C$776,СВЦЭМ!$A$33:$A$776,$A50,СВЦЭМ!$B$33:$B$776,B$47)+'СЕТ СН'!$G$9+СВЦЭМ!$D$10+'СЕТ СН'!$G$5-'СЕТ СН'!$G$17</f>
        <v>3343.8262548299999</v>
      </c>
      <c r="C50" s="36">
        <f>SUMIFS(СВЦЭМ!$C$33:$C$776,СВЦЭМ!$A$33:$A$776,$A50,СВЦЭМ!$B$33:$B$776,C$47)+'СЕТ СН'!$G$9+СВЦЭМ!$D$10+'СЕТ СН'!$G$5-'СЕТ СН'!$G$17</f>
        <v>3419.05210235</v>
      </c>
      <c r="D50" s="36">
        <f>SUMIFS(СВЦЭМ!$C$33:$C$776,СВЦЭМ!$A$33:$A$776,$A50,СВЦЭМ!$B$33:$B$776,D$47)+'СЕТ СН'!$G$9+СВЦЭМ!$D$10+'СЕТ СН'!$G$5-'СЕТ СН'!$G$17</f>
        <v>3468.4546653699999</v>
      </c>
      <c r="E50" s="36">
        <f>SUMIFS(СВЦЭМ!$C$33:$C$776,СВЦЭМ!$A$33:$A$776,$A50,СВЦЭМ!$B$33:$B$776,E$47)+'СЕТ СН'!$G$9+СВЦЭМ!$D$10+'СЕТ СН'!$G$5-'СЕТ СН'!$G$17</f>
        <v>3475.5509173600003</v>
      </c>
      <c r="F50" s="36">
        <f>SUMIFS(СВЦЭМ!$C$33:$C$776,СВЦЭМ!$A$33:$A$776,$A50,СВЦЭМ!$B$33:$B$776,F$47)+'СЕТ СН'!$G$9+СВЦЭМ!$D$10+'СЕТ СН'!$G$5-'СЕТ СН'!$G$17</f>
        <v>3474.3899199900002</v>
      </c>
      <c r="G50" s="36">
        <f>SUMIFS(СВЦЭМ!$C$33:$C$776,СВЦЭМ!$A$33:$A$776,$A50,СВЦЭМ!$B$33:$B$776,G$47)+'СЕТ СН'!$G$9+СВЦЭМ!$D$10+'СЕТ СН'!$G$5-'СЕТ СН'!$G$17</f>
        <v>3458.47301874</v>
      </c>
      <c r="H50" s="36">
        <f>SUMIFS(СВЦЭМ!$C$33:$C$776,СВЦЭМ!$A$33:$A$776,$A50,СВЦЭМ!$B$33:$B$776,H$47)+'СЕТ СН'!$G$9+СВЦЭМ!$D$10+'СЕТ СН'!$G$5-'СЕТ СН'!$G$17</f>
        <v>3411.6915911200003</v>
      </c>
      <c r="I50" s="36">
        <f>SUMIFS(СВЦЭМ!$C$33:$C$776,СВЦЭМ!$A$33:$A$776,$A50,СВЦЭМ!$B$33:$B$776,I$47)+'СЕТ СН'!$G$9+СВЦЭМ!$D$10+'СЕТ СН'!$G$5-'СЕТ СН'!$G$17</f>
        <v>3356.5083354799999</v>
      </c>
      <c r="J50" s="36">
        <f>SUMIFS(СВЦЭМ!$C$33:$C$776,СВЦЭМ!$A$33:$A$776,$A50,СВЦЭМ!$B$33:$B$776,J$47)+'СЕТ СН'!$G$9+СВЦЭМ!$D$10+'СЕТ СН'!$G$5-'СЕТ СН'!$G$17</f>
        <v>3338.36049847</v>
      </c>
      <c r="K50" s="36">
        <f>SUMIFS(СВЦЭМ!$C$33:$C$776,СВЦЭМ!$A$33:$A$776,$A50,СВЦЭМ!$B$33:$B$776,K$47)+'СЕТ СН'!$G$9+СВЦЭМ!$D$10+'СЕТ СН'!$G$5-'СЕТ СН'!$G$17</f>
        <v>3328.9101381</v>
      </c>
      <c r="L50" s="36">
        <f>SUMIFS(СВЦЭМ!$C$33:$C$776,СВЦЭМ!$A$33:$A$776,$A50,СВЦЭМ!$B$33:$B$776,L$47)+'СЕТ СН'!$G$9+СВЦЭМ!$D$10+'СЕТ СН'!$G$5-'СЕТ СН'!$G$17</f>
        <v>3304.0444985499998</v>
      </c>
      <c r="M50" s="36">
        <f>SUMIFS(СВЦЭМ!$C$33:$C$776,СВЦЭМ!$A$33:$A$776,$A50,СВЦЭМ!$B$33:$B$776,M$47)+'СЕТ СН'!$G$9+СВЦЭМ!$D$10+'СЕТ СН'!$G$5-'СЕТ СН'!$G$17</f>
        <v>3279.9278929100001</v>
      </c>
      <c r="N50" s="36">
        <f>SUMIFS(СВЦЭМ!$C$33:$C$776,СВЦЭМ!$A$33:$A$776,$A50,СВЦЭМ!$B$33:$B$776,N$47)+'СЕТ СН'!$G$9+СВЦЭМ!$D$10+'СЕТ СН'!$G$5-'СЕТ СН'!$G$17</f>
        <v>3266.0403332599999</v>
      </c>
      <c r="O50" s="36">
        <f>SUMIFS(СВЦЭМ!$C$33:$C$776,СВЦЭМ!$A$33:$A$776,$A50,СВЦЭМ!$B$33:$B$776,O$47)+'СЕТ СН'!$G$9+СВЦЭМ!$D$10+'СЕТ СН'!$G$5-'СЕТ СН'!$G$17</f>
        <v>3271.9083183800003</v>
      </c>
      <c r="P50" s="36">
        <f>SUMIFS(СВЦЭМ!$C$33:$C$776,СВЦЭМ!$A$33:$A$776,$A50,СВЦЭМ!$B$33:$B$776,P$47)+'СЕТ СН'!$G$9+СВЦЭМ!$D$10+'СЕТ СН'!$G$5-'СЕТ СН'!$G$17</f>
        <v>3282.5261329300001</v>
      </c>
      <c r="Q50" s="36">
        <f>SUMIFS(СВЦЭМ!$C$33:$C$776,СВЦЭМ!$A$33:$A$776,$A50,СВЦЭМ!$B$33:$B$776,Q$47)+'СЕТ СН'!$G$9+СВЦЭМ!$D$10+'СЕТ СН'!$G$5-'СЕТ СН'!$G$17</f>
        <v>3289.2177026899999</v>
      </c>
      <c r="R50" s="36">
        <f>SUMIFS(СВЦЭМ!$C$33:$C$776,СВЦЭМ!$A$33:$A$776,$A50,СВЦЭМ!$B$33:$B$776,R$47)+'СЕТ СН'!$G$9+СВЦЭМ!$D$10+'СЕТ СН'!$G$5-'СЕТ СН'!$G$17</f>
        <v>3280.36199287</v>
      </c>
      <c r="S50" s="36">
        <f>SUMIFS(СВЦЭМ!$C$33:$C$776,СВЦЭМ!$A$33:$A$776,$A50,СВЦЭМ!$B$33:$B$776,S$47)+'СЕТ СН'!$G$9+СВЦЭМ!$D$10+'СЕТ СН'!$G$5-'СЕТ СН'!$G$17</f>
        <v>3287.6963292</v>
      </c>
      <c r="T50" s="36">
        <f>SUMIFS(СВЦЭМ!$C$33:$C$776,СВЦЭМ!$A$33:$A$776,$A50,СВЦЭМ!$B$33:$B$776,T$47)+'СЕТ СН'!$G$9+СВЦЭМ!$D$10+'СЕТ СН'!$G$5-'СЕТ СН'!$G$17</f>
        <v>3244.0878249400002</v>
      </c>
      <c r="U50" s="36">
        <f>SUMIFS(СВЦЭМ!$C$33:$C$776,СВЦЭМ!$A$33:$A$776,$A50,СВЦЭМ!$B$33:$B$776,U$47)+'СЕТ СН'!$G$9+СВЦЭМ!$D$10+'СЕТ СН'!$G$5-'СЕТ СН'!$G$17</f>
        <v>3241.7656737900002</v>
      </c>
      <c r="V50" s="36">
        <f>SUMIFS(СВЦЭМ!$C$33:$C$776,СВЦЭМ!$A$33:$A$776,$A50,СВЦЭМ!$B$33:$B$776,V$47)+'СЕТ СН'!$G$9+СВЦЭМ!$D$10+'СЕТ СН'!$G$5-'СЕТ СН'!$G$17</f>
        <v>3228.8872406099999</v>
      </c>
      <c r="W50" s="36">
        <f>SUMIFS(СВЦЭМ!$C$33:$C$776,СВЦЭМ!$A$33:$A$776,$A50,СВЦЭМ!$B$33:$B$776,W$47)+'СЕТ СН'!$G$9+СВЦЭМ!$D$10+'СЕТ СН'!$G$5-'СЕТ СН'!$G$17</f>
        <v>3238.5154177499999</v>
      </c>
      <c r="X50" s="36">
        <f>SUMIFS(СВЦЭМ!$C$33:$C$776,СВЦЭМ!$A$33:$A$776,$A50,СВЦЭМ!$B$33:$B$776,X$47)+'СЕТ СН'!$G$9+СВЦЭМ!$D$10+'СЕТ СН'!$G$5-'СЕТ СН'!$G$17</f>
        <v>3276.7177160800002</v>
      </c>
      <c r="Y50" s="36">
        <f>SUMIFS(СВЦЭМ!$C$33:$C$776,СВЦЭМ!$A$33:$A$776,$A50,СВЦЭМ!$B$33:$B$776,Y$47)+'СЕТ СН'!$G$9+СВЦЭМ!$D$10+'СЕТ СН'!$G$5-'СЕТ СН'!$G$17</f>
        <v>3309.13025956</v>
      </c>
    </row>
    <row r="51" spans="1:25" ht="15.75" x14ac:dyDescent="0.2">
      <c r="A51" s="35">
        <f t="shared" si="1"/>
        <v>44139</v>
      </c>
      <c r="B51" s="36">
        <f>SUMIFS(СВЦЭМ!$C$33:$C$776,СВЦЭМ!$A$33:$A$776,$A51,СВЦЭМ!$B$33:$B$776,B$47)+'СЕТ СН'!$G$9+СВЦЭМ!$D$10+'СЕТ СН'!$G$5-'СЕТ СН'!$G$17</f>
        <v>3309.1499884</v>
      </c>
      <c r="C51" s="36">
        <f>SUMIFS(СВЦЭМ!$C$33:$C$776,СВЦЭМ!$A$33:$A$776,$A51,СВЦЭМ!$B$33:$B$776,C$47)+'СЕТ СН'!$G$9+СВЦЭМ!$D$10+'СЕТ СН'!$G$5-'СЕТ СН'!$G$17</f>
        <v>3385.3307099000003</v>
      </c>
      <c r="D51" s="36">
        <f>SUMIFS(СВЦЭМ!$C$33:$C$776,СВЦЭМ!$A$33:$A$776,$A51,СВЦЭМ!$B$33:$B$776,D$47)+'СЕТ СН'!$G$9+СВЦЭМ!$D$10+'СЕТ СН'!$G$5-'СЕТ СН'!$G$17</f>
        <v>3448.2058230100001</v>
      </c>
      <c r="E51" s="36">
        <f>SUMIFS(СВЦЭМ!$C$33:$C$776,СВЦЭМ!$A$33:$A$776,$A51,СВЦЭМ!$B$33:$B$776,E$47)+'СЕТ СН'!$G$9+СВЦЭМ!$D$10+'СЕТ СН'!$G$5-'СЕТ СН'!$G$17</f>
        <v>3452.6853234600003</v>
      </c>
      <c r="F51" s="36">
        <f>SUMIFS(СВЦЭМ!$C$33:$C$776,СВЦЭМ!$A$33:$A$776,$A51,СВЦЭМ!$B$33:$B$776,F$47)+'СЕТ СН'!$G$9+СВЦЭМ!$D$10+'СЕТ СН'!$G$5-'СЕТ СН'!$G$17</f>
        <v>3444.5306516600003</v>
      </c>
      <c r="G51" s="36">
        <f>SUMIFS(СВЦЭМ!$C$33:$C$776,СВЦЭМ!$A$33:$A$776,$A51,СВЦЭМ!$B$33:$B$776,G$47)+'СЕТ СН'!$G$9+СВЦЭМ!$D$10+'СЕТ СН'!$G$5-'СЕТ СН'!$G$17</f>
        <v>3430.9641767900002</v>
      </c>
      <c r="H51" s="36">
        <f>SUMIFS(СВЦЭМ!$C$33:$C$776,СВЦЭМ!$A$33:$A$776,$A51,СВЦЭМ!$B$33:$B$776,H$47)+'СЕТ СН'!$G$9+СВЦЭМ!$D$10+'СЕТ СН'!$G$5-'СЕТ СН'!$G$17</f>
        <v>3404.9728848700001</v>
      </c>
      <c r="I51" s="36">
        <f>SUMIFS(СВЦЭМ!$C$33:$C$776,СВЦЭМ!$A$33:$A$776,$A51,СВЦЭМ!$B$33:$B$776,I$47)+'СЕТ СН'!$G$9+СВЦЭМ!$D$10+'СЕТ СН'!$G$5-'СЕТ СН'!$G$17</f>
        <v>3358.8378069700002</v>
      </c>
      <c r="J51" s="36">
        <f>SUMIFS(СВЦЭМ!$C$33:$C$776,СВЦЭМ!$A$33:$A$776,$A51,СВЦЭМ!$B$33:$B$776,J$47)+'СЕТ СН'!$G$9+СВЦЭМ!$D$10+'СЕТ СН'!$G$5-'СЕТ СН'!$G$17</f>
        <v>3331.6804166100001</v>
      </c>
      <c r="K51" s="36">
        <f>SUMIFS(СВЦЭМ!$C$33:$C$776,СВЦЭМ!$A$33:$A$776,$A51,СВЦЭМ!$B$33:$B$776,K$47)+'СЕТ СН'!$G$9+СВЦЭМ!$D$10+'СЕТ СН'!$G$5-'СЕТ СН'!$G$17</f>
        <v>3326.6549706700002</v>
      </c>
      <c r="L51" s="36">
        <f>SUMIFS(СВЦЭМ!$C$33:$C$776,СВЦЭМ!$A$33:$A$776,$A51,СВЦЭМ!$B$33:$B$776,L$47)+'СЕТ СН'!$G$9+СВЦЭМ!$D$10+'СЕТ СН'!$G$5-'СЕТ СН'!$G$17</f>
        <v>3293.7861640700003</v>
      </c>
      <c r="M51" s="36">
        <f>SUMIFS(СВЦЭМ!$C$33:$C$776,СВЦЭМ!$A$33:$A$776,$A51,СВЦЭМ!$B$33:$B$776,M$47)+'СЕТ СН'!$G$9+СВЦЭМ!$D$10+'СЕТ СН'!$G$5-'СЕТ СН'!$G$17</f>
        <v>3252.9738680600003</v>
      </c>
      <c r="N51" s="36">
        <f>SUMIFS(СВЦЭМ!$C$33:$C$776,СВЦЭМ!$A$33:$A$776,$A51,СВЦЭМ!$B$33:$B$776,N$47)+'СЕТ СН'!$G$9+СВЦЭМ!$D$10+'СЕТ СН'!$G$5-'СЕТ СН'!$G$17</f>
        <v>3230.8860304700002</v>
      </c>
      <c r="O51" s="36">
        <f>SUMIFS(СВЦЭМ!$C$33:$C$776,СВЦЭМ!$A$33:$A$776,$A51,СВЦЭМ!$B$33:$B$776,O$47)+'СЕТ СН'!$G$9+СВЦЭМ!$D$10+'СЕТ СН'!$G$5-'СЕТ СН'!$G$17</f>
        <v>3240.8224519700002</v>
      </c>
      <c r="P51" s="36">
        <f>SUMIFS(СВЦЭМ!$C$33:$C$776,СВЦЭМ!$A$33:$A$776,$A51,СВЦЭМ!$B$33:$B$776,P$47)+'СЕТ СН'!$G$9+СВЦЭМ!$D$10+'СЕТ СН'!$G$5-'СЕТ СН'!$G$17</f>
        <v>3264.3303031700002</v>
      </c>
      <c r="Q51" s="36">
        <f>SUMIFS(СВЦЭМ!$C$33:$C$776,СВЦЭМ!$A$33:$A$776,$A51,СВЦЭМ!$B$33:$B$776,Q$47)+'СЕТ СН'!$G$9+СВЦЭМ!$D$10+'СЕТ СН'!$G$5-'СЕТ СН'!$G$17</f>
        <v>3266.41660254</v>
      </c>
      <c r="R51" s="36">
        <f>SUMIFS(СВЦЭМ!$C$33:$C$776,СВЦЭМ!$A$33:$A$776,$A51,СВЦЭМ!$B$33:$B$776,R$47)+'СЕТ СН'!$G$9+СВЦЭМ!$D$10+'СЕТ СН'!$G$5-'СЕТ СН'!$G$17</f>
        <v>3267.5899145399999</v>
      </c>
      <c r="S51" s="36">
        <f>SUMIFS(СВЦЭМ!$C$33:$C$776,СВЦЭМ!$A$33:$A$776,$A51,СВЦЭМ!$B$33:$B$776,S$47)+'СЕТ СН'!$G$9+СВЦЭМ!$D$10+'СЕТ СН'!$G$5-'СЕТ СН'!$G$17</f>
        <v>3248.2801925900003</v>
      </c>
      <c r="T51" s="36">
        <f>SUMIFS(СВЦЭМ!$C$33:$C$776,СВЦЭМ!$A$33:$A$776,$A51,СВЦЭМ!$B$33:$B$776,T$47)+'СЕТ СН'!$G$9+СВЦЭМ!$D$10+'СЕТ СН'!$G$5-'СЕТ СН'!$G$17</f>
        <v>3257.9307267900003</v>
      </c>
      <c r="U51" s="36">
        <f>SUMIFS(СВЦЭМ!$C$33:$C$776,СВЦЭМ!$A$33:$A$776,$A51,СВЦЭМ!$B$33:$B$776,U$47)+'СЕТ СН'!$G$9+СВЦЭМ!$D$10+'СЕТ СН'!$G$5-'СЕТ СН'!$G$17</f>
        <v>3260.0534963600003</v>
      </c>
      <c r="V51" s="36">
        <f>SUMIFS(СВЦЭМ!$C$33:$C$776,СВЦЭМ!$A$33:$A$776,$A51,СВЦЭМ!$B$33:$B$776,V$47)+'СЕТ СН'!$G$9+СВЦЭМ!$D$10+'СЕТ СН'!$G$5-'СЕТ СН'!$G$17</f>
        <v>3239.5334106</v>
      </c>
      <c r="W51" s="36">
        <f>SUMIFS(СВЦЭМ!$C$33:$C$776,СВЦЭМ!$A$33:$A$776,$A51,СВЦЭМ!$B$33:$B$776,W$47)+'СЕТ СН'!$G$9+СВЦЭМ!$D$10+'СЕТ СН'!$G$5-'СЕТ СН'!$G$17</f>
        <v>3246.3297978000001</v>
      </c>
      <c r="X51" s="36">
        <f>SUMIFS(СВЦЭМ!$C$33:$C$776,СВЦЭМ!$A$33:$A$776,$A51,СВЦЭМ!$B$33:$B$776,X$47)+'СЕТ СН'!$G$9+СВЦЭМ!$D$10+'СЕТ СН'!$G$5-'СЕТ СН'!$G$17</f>
        <v>3246.8446595100004</v>
      </c>
      <c r="Y51" s="36">
        <f>SUMIFS(СВЦЭМ!$C$33:$C$776,СВЦЭМ!$A$33:$A$776,$A51,СВЦЭМ!$B$33:$B$776,Y$47)+'СЕТ СН'!$G$9+СВЦЭМ!$D$10+'СЕТ СН'!$G$5-'СЕТ СН'!$G$17</f>
        <v>3274.79940046</v>
      </c>
    </row>
    <row r="52" spans="1:25" ht="15.75" x14ac:dyDescent="0.2">
      <c r="A52" s="35">
        <f t="shared" si="1"/>
        <v>44140</v>
      </c>
      <c r="B52" s="36">
        <f>SUMIFS(СВЦЭМ!$C$33:$C$776,СВЦЭМ!$A$33:$A$776,$A52,СВЦЭМ!$B$33:$B$776,B$47)+'СЕТ СН'!$G$9+СВЦЭМ!$D$10+'СЕТ СН'!$G$5-'СЕТ СН'!$G$17</f>
        <v>3273.1814776199999</v>
      </c>
      <c r="C52" s="36">
        <f>SUMIFS(СВЦЭМ!$C$33:$C$776,СВЦЭМ!$A$33:$A$776,$A52,СВЦЭМ!$B$33:$B$776,C$47)+'СЕТ СН'!$G$9+СВЦЭМ!$D$10+'СЕТ СН'!$G$5-'СЕТ СН'!$G$17</f>
        <v>3340.4744488300003</v>
      </c>
      <c r="D52" s="36">
        <f>SUMIFS(СВЦЭМ!$C$33:$C$776,СВЦЭМ!$A$33:$A$776,$A52,СВЦЭМ!$B$33:$B$776,D$47)+'СЕТ СН'!$G$9+СВЦЭМ!$D$10+'СЕТ СН'!$G$5-'СЕТ СН'!$G$17</f>
        <v>3391.92323141</v>
      </c>
      <c r="E52" s="36">
        <f>SUMIFS(СВЦЭМ!$C$33:$C$776,СВЦЭМ!$A$33:$A$776,$A52,СВЦЭМ!$B$33:$B$776,E$47)+'СЕТ СН'!$G$9+СВЦЭМ!$D$10+'СЕТ СН'!$G$5-'СЕТ СН'!$G$17</f>
        <v>3392.0735917100001</v>
      </c>
      <c r="F52" s="36">
        <f>SUMIFS(СВЦЭМ!$C$33:$C$776,СВЦЭМ!$A$33:$A$776,$A52,СВЦЭМ!$B$33:$B$776,F$47)+'СЕТ СН'!$G$9+СВЦЭМ!$D$10+'СЕТ СН'!$G$5-'СЕТ СН'!$G$17</f>
        <v>3394.1682810100001</v>
      </c>
      <c r="G52" s="36">
        <f>SUMIFS(СВЦЭМ!$C$33:$C$776,СВЦЭМ!$A$33:$A$776,$A52,СВЦЭМ!$B$33:$B$776,G$47)+'СЕТ СН'!$G$9+СВЦЭМ!$D$10+'СЕТ СН'!$G$5-'СЕТ СН'!$G$17</f>
        <v>3387.2827267900002</v>
      </c>
      <c r="H52" s="36">
        <f>SUMIFS(СВЦЭМ!$C$33:$C$776,СВЦЭМ!$A$33:$A$776,$A52,СВЦЭМ!$B$33:$B$776,H$47)+'СЕТ СН'!$G$9+СВЦЭМ!$D$10+'СЕТ СН'!$G$5-'СЕТ СН'!$G$17</f>
        <v>3369.17564133</v>
      </c>
      <c r="I52" s="36">
        <f>SUMIFS(СВЦЭМ!$C$33:$C$776,СВЦЭМ!$A$33:$A$776,$A52,СВЦЭМ!$B$33:$B$776,I$47)+'СЕТ СН'!$G$9+СВЦЭМ!$D$10+'СЕТ СН'!$G$5-'СЕТ СН'!$G$17</f>
        <v>3381.3245647700001</v>
      </c>
      <c r="J52" s="36">
        <f>SUMIFS(СВЦЭМ!$C$33:$C$776,СВЦЭМ!$A$33:$A$776,$A52,СВЦЭМ!$B$33:$B$776,J$47)+'СЕТ СН'!$G$9+СВЦЭМ!$D$10+'СЕТ СН'!$G$5-'СЕТ СН'!$G$17</f>
        <v>3363.8179650700004</v>
      </c>
      <c r="K52" s="36">
        <f>SUMIFS(СВЦЭМ!$C$33:$C$776,СВЦЭМ!$A$33:$A$776,$A52,СВЦЭМ!$B$33:$B$776,K$47)+'СЕТ СН'!$G$9+СВЦЭМ!$D$10+'СЕТ СН'!$G$5-'СЕТ СН'!$G$17</f>
        <v>3358.1688095</v>
      </c>
      <c r="L52" s="36">
        <f>SUMIFS(СВЦЭМ!$C$33:$C$776,СВЦЭМ!$A$33:$A$776,$A52,СВЦЭМ!$B$33:$B$776,L$47)+'СЕТ СН'!$G$9+СВЦЭМ!$D$10+'СЕТ СН'!$G$5-'СЕТ СН'!$G$17</f>
        <v>3347.7358517800003</v>
      </c>
      <c r="M52" s="36">
        <f>SUMIFS(СВЦЭМ!$C$33:$C$776,СВЦЭМ!$A$33:$A$776,$A52,СВЦЭМ!$B$33:$B$776,M$47)+'СЕТ СН'!$G$9+СВЦЭМ!$D$10+'СЕТ СН'!$G$5-'СЕТ СН'!$G$17</f>
        <v>3308.7402747900001</v>
      </c>
      <c r="N52" s="36">
        <f>SUMIFS(СВЦЭМ!$C$33:$C$776,СВЦЭМ!$A$33:$A$776,$A52,СВЦЭМ!$B$33:$B$776,N$47)+'СЕТ СН'!$G$9+СВЦЭМ!$D$10+'СЕТ СН'!$G$5-'СЕТ СН'!$G$17</f>
        <v>3270.7113956500002</v>
      </c>
      <c r="O52" s="36">
        <f>SUMIFS(СВЦЭМ!$C$33:$C$776,СВЦЭМ!$A$33:$A$776,$A52,СВЦЭМ!$B$33:$B$776,O$47)+'СЕТ СН'!$G$9+СВЦЭМ!$D$10+'СЕТ СН'!$G$5-'СЕТ СН'!$G$17</f>
        <v>3276.7317639600001</v>
      </c>
      <c r="P52" s="36">
        <f>SUMIFS(СВЦЭМ!$C$33:$C$776,СВЦЭМ!$A$33:$A$776,$A52,СВЦЭМ!$B$33:$B$776,P$47)+'СЕТ СН'!$G$9+СВЦЭМ!$D$10+'СЕТ СН'!$G$5-'СЕТ СН'!$G$17</f>
        <v>3282.9115745600002</v>
      </c>
      <c r="Q52" s="36">
        <f>SUMIFS(СВЦЭМ!$C$33:$C$776,СВЦЭМ!$A$33:$A$776,$A52,СВЦЭМ!$B$33:$B$776,Q$47)+'СЕТ СН'!$G$9+СВЦЭМ!$D$10+'СЕТ СН'!$G$5-'СЕТ СН'!$G$17</f>
        <v>3285.23312695</v>
      </c>
      <c r="R52" s="36">
        <f>SUMIFS(СВЦЭМ!$C$33:$C$776,СВЦЭМ!$A$33:$A$776,$A52,СВЦЭМ!$B$33:$B$776,R$47)+'СЕТ СН'!$G$9+СВЦЭМ!$D$10+'СЕТ СН'!$G$5-'СЕТ СН'!$G$17</f>
        <v>3280.6318137100002</v>
      </c>
      <c r="S52" s="36">
        <f>SUMIFS(СВЦЭМ!$C$33:$C$776,СВЦЭМ!$A$33:$A$776,$A52,СВЦЭМ!$B$33:$B$776,S$47)+'СЕТ СН'!$G$9+СВЦЭМ!$D$10+'СЕТ СН'!$G$5-'СЕТ СН'!$G$17</f>
        <v>3273.79237375</v>
      </c>
      <c r="T52" s="36">
        <f>SUMIFS(СВЦЭМ!$C$33:$C$776,СВЦЭМ!$A$33:$A$776,$A52,СВЦЭМ!$B$33:$B$776,T$47)+'СЕТ СН'!$G$9+СВЦЭМ!$D$10+'СЕТ СН'!$G$5-'СЕТ СН'!$G$17</f>
        <v>3216.9102833500001</v>
      </c>
      <c r="U52" s="36">
        <f>SUMIFS(СВЦЭМ!$C$33:$C$776,СВЦЭМ!$A$33:$A$776,$A52,СВЦЭМ!$B$33:$B$776,U$47)+'СЕТ СН'!$G$9+СВЦЭМ!$D$10+'СЕТ СН'!$G$5-'СЕТ СН'!$G$17</f>
        <v>3220.5730598200003</v>
      </c>
      <c r="V52" s="36">
        <f>SUMIFS(СВЦЭМ!$C$33:$C$776,СВЦЭМ!$A$33:$A$776,$A52,СВЦЭМ!$B$33:$B$776,V$47)+'СЕТ СН'!$G$9+СВЦЭМ!$D$10+'СЕТ СН'!$G$5-'СЕТ СН'!$G$17</f>
        <v>3235.7772075000003</v>
      </c>
      <c r="W52" s="36">
        <f>SUMIFS(СВЦЭМ!$C$33:$C$776,СВЦЭМ!$A$33:$A$776,$A52,СВЦЭМ!$B$33:$B$776,W$47)+'СЕТ СН'!$G$9+СВЦЭМ!$D$10+'СЕТ СН'!$G$5-'СЕТ СН'!$G$17</f>
        <v>3267.44721338</v>
      </c>
      <c r="X52" s="36">
        <f>SUMIFS(СВЦЭМ!$C$33:$C$776,СВЦЭМ!$A$33:$A$776,$A52,СВЦЭМ!$B$33:$B$776,X$47)+'СЕТ СН'!$G$9+СВЦЭМ!$D$10+'СЕТ СН'!$G$5-'СЕТ СН'!$G$17</f>
        <v>3280.6776993000003</v>
      </c>
      <c r="Y52" s="36">
        <f>SUMIFS(СВЦЭМ!$C$33:$C$776,СВЦЭМ!$A$33:$A$776,$A52,СВЦЭМ!$B$33:$B$776,Y$47)+'СЕТ СН'!$G$9+СВЦЭМ!$D$10+'СЕТ СН'!$G$5-'СЕТ СН'!$G$17</f>
        <v>3319.1657339000003</v>
      </c>
    </row>
    <row r="53" spans="1:25" ht="15.75" x14ac:dyDescent="0.2">
      <c r="A53" s="35">
        <f t="shared" si="1"/>
        <v>44141</v>
      </c>
      <c r="B53" s="36">
        <f>SUMIFS(СВЦЭМ!$C$33:$C$776,СВЦЭМ!$A$33:$A$776,$A53,СВЦЭМ!$B$33:$B$776,B$47)+'СЕТ СН'!$G$9+СВЦЭМ!$D$10+'СЕТ СН'!$G$5-'СЕТ СН'!$G$17</f>
        <v>3297.5098184799999</v>
      </c>
      <c r="C53" s="36">
        <f>SUMIFS(СВЦЭМ!$C$33:$C$776,СВЦЭМ!$A$33:$A$776,$A53,СВЦЭМ!$B$33:$B$776,C$47)+'СЕТ СН'!$G$9+СВЦЭМ!$D$10+'СЕТ СН'!$G$5-'СЕТ СН'!$G$17</f>
        <v>3371.7327402800001</v>
      </c>
      <c r="D53" s="36">
        <f>SUMIFS(СВЦЭМ!$C$33:$C$776,СВЦЭМ!$A$33:$A$776,$A53,СВЦЭМ!$B$33:$B$776,D$47)+'СЕТ СН'!$G$9+СВЦЭМ!$D$10+'СЕТ СН'!$G$5-'СЕТ СН'!$G$17</f>
        <v>3428.1835129400001</v>
      </c>
      <c r="E53" s="36">
        <f>SUMIFS(СВЦЭМ!$C$33:$C$776,СВЦЭМ!$A$33:$A$776,$A53,СВЦЭМ!$B$33:$B$776,E$47)+'СЕТ СН'!$G$9+СВЦЭМ!$D$10+'СЕТ СН'!$G$5-'СЕТ СН'!$G$17</f>
        <v>3430.6140971100003</v>
      </c>
      <c r="F53" s="36">
        <f>SUMIFS(СВЦЭМ!$C$33:$C$776,СВЦЭМ!$A$33:$A$776,$A53,СВЦЭМ!$B$33:$B$776,F$47)+'СЕТ СН'!$G$9+СВЦЭМ!$D$10+'СЕТ СН'!$G$5-'СЕТ СН'!$G$17</f>
        <v>3432.1861434800003</v>
      </c>
      <c r="G53" s="36">
        <f>SUMIFS(СВЦЭМ!$C$33:$C$776,СВЦЭМ!$A$33:$A$776,$A53,СВЦЭМ!$B$33:$B$776,G$47)+'СЕТ СН'!$G$9+СВЦЭМ!$D$10+'СЕТ СН'!$G$5-'СЕТ СН'!$G$17</f>
        <v>3421.9187993</v>
      </c>
      <c r="H53" s="36">
        <f>SUMIFS(СВЦЭМ!$C$33:$C$776,СВЦЭМ!$A$33:$A$776,$A53,СВЦЭМ!$B$33:$B$776,H$47)+'СЕТ СН'!$G$9+СВЦЭМ!$D$10+'СЕТ СН'!$G$5-'СЕТ СН'!$G$17</f>
        <v>3396.01678941</v>
      </c>
      <c r="I53" s="36">
        <f>SUMIFS(СВЦЭМ!$C$33:$C$776,СВЦЭМ!$A$33:$A$776,$A53,СВЦЭМ!$B$33:$B$776,I$47)+'СЕТ СН'!$G$9+СВЦЭМ!$D$10+'СЕТ СН'!$G$5-'СЕТ СН'!$G$17</f>
        <v>3400.7651168800003</v>
      </c>
      <c r="J53" s="36">
        <f>SUMIFS(СВЦЭМ!$C$33:$C$776,СВЦЭМ!$A$33:$A$776,$A53,СВЦЭМ!$B$33:$B$776,J$47)+'СЕТ СН'!$G$9+СВЦЭМ!$D$10+'СЕТ СН'!$G$5-'СЕТ СН'!$G$17</f>
        <v>3395.9864163100001</v>
      </c>
      <c r="K53" s="36">
        <f>SUMIFS(СВЦЭМ!$C$33:$C$776,СВЦЭМ!$A$33:$A$776,$A53,СВЦЭМ!$B$33:$B$776,K$47)+'СЕТ СН'!$G$9+СВЦЭМ!$D$10+'СЕТ СН'!$G$5-'СЕТ СН'!$G$17</f>
        <v>3380.95930499</v>
      </c>
      <c r="L53" s="36">
        <f>SUMIFS(СВЦЭМ!$C$33:$C$776,СВЦЭМ!$A$33:$A$776,$A53,СВЦЭМ!$B$33:$B$776,L$47)+'СЕТ СН'!$G$9+СВЦЭМ!$D$10+'СЕТ СН'!$G$5-'СЕТ СН'!$G$17</f>
        <v>3360.1853426100001</v>
      </c>
      <c r="M53" s="36">
        <f>SUMIFS(СВЦЭМ!$C$33:$C$776,СВЦЭМ!$A$33:$A$776,$A53,СВЦЭМ!$B$33:$B$776,M$47)+'СЕТ СН'!$G$9+СВЦЭМ!$D$10+'СЕТ СН'!$G$5-'СЕТ СН'!$G$17</f>
        <v>3336.0048195500003</v>
      </c>
      <c r="N53" s="36">
        <f>SUMIFS(СВЦЭМ!$C$33:$C$776,СВЦЭМ!$A$33:$A$776,$A53,СВЦЭМ!$B$33:$B$776,N$47)+'СЕТ СН'!$G$9+СВЦЭМ!$D$10+'СЕТ СН'!$G$5-'СЕТ СН'!$G$17</f>
        <v>3289.5492236800001</v>
      </c>
      <c r="O53" s="36">
        <f>SUMIFS(СВЦЭМ!$C$33:$C$776,СВЦЭМ!$A$33:$A$776,$A53,СВЦЭМ!$B$33:$B$776,O$47)+'СЕТ СН'!$G$9+СВЦЭМ!$D$10+'СЕТ СН'!$G$5-'СЕТ СН'!$G$17</f>
        <v>3275.7607099500001</v>
      </c>
      <c r="P53" s="36">
        <f>SUMIFS(СВЦЭМ!$C$33:$C$776,СВЦЭМ!$A$33:$A$776,$A53,СВЦЭМ!$B$33:$B$776,P$47)+'СЕТ СН'!$G$9+СВЦЭМ!$D$10+'СЕТ СН'!$G$5-'СЕТ СН'!$G$17</f>
        <v>3282.9021166800003</v>
      </c>
      <c r="Q53" s="36">
        <f>SUMIFS(СВЦЭМ!$C$33:$C$776,СВЦЭМ!$A$33:$A$776,$A53,СВЦЭМ!$B$33:$B$776,Q$47)+'СЕТ СН'!$G$9+СВЦЭМ!$D$10+'СЕТ СН'!$G$5-'СЕТ СН'!$G$17</f>
        <v>3297.0553682300001</v>
      </c>
      <c r="R53" s="36">
        <f>SUMIFS(СВЦЭМ!$C$33:$C$776,СВЦЭМ!$A$33:$A$776,$A53,СВЦЭМ!$B$33:$B$776,R$47)+'СЕТ СН'!$G$9+СВЦЭМ!$D$10+'СЕТ СН'!$G$5-'СЕТ СН'!$G$17</f>
        <v>3293.4125930999999</v>
      </c>
      <c r="S53" s="36">
        <f>SUMIFS(СВЦЭМ!$C$33:$C$776,СВЦЭМ!$A$33:$A$776,$A53,СВЦЭМ!$B$33:$B$776,S$47)+'СЕТ СН'!$G$9+СВЦЭМ!$D$10+'СЕТ СН'!$G$5-'СЕТ СН'!$G$17</f>
        <v>3281.36529462</v>
      </c>
      <c r="T53" s="36">
        <f>SUMIFS(СВЦЭМ!$C$33:$C$776,СВЦЭМ!$A$33:$A$776,$A53,СВЦЭМ!$B$33:$B$776,T$47)+'СЕТ СН'!$G$9+СВЦЭМ!$D$10+'СЕТ СН'!$G$5-'СЕТ СН'!$G$17</f>
        <v>3244.5415663600002</v>
      </c>
      <c r="U53" s="36">
        <f>SUMIFS(СВЦЭМ!$C$33:$C$776,СВЦЭМ!$A$33:$A$776,$A53,СВЦЭМ!$B$33:$B$776,U$47)+'СЕТ СН'!$G$9+СВЦЭМ!$D$10+'СЕТ СН'!$G$5-'СЕТ СН'!$G$17</f>
        <v>3246.2857474400003</v>
      </c>
      <c r="V53" s="36">
        <f>SUMIFS(СВЦЭМ!$C$33:$C$776,СВЦЭМ!$A$33:$A$776,$A53,СВЦЭМ!$B$33:$B$776,V$47)+'СЕТ СН'!$G$9+СВЦЭМ!$D$10+'СЕТ СН'!$G$5-'СЕТ СН'!$G$17</f>
        <v>3264.2445271500001</v>
      </c>
      <c r="W53" s="36">
        <f>SUMIFS(СВЦЭМ!$C$33:$C$776,СВЦЭМ!$A$33:$A$776,$A53,СВЦЭМ!$B$33:$B$776,W$47)+'СЕТ СН'!$G$9+СВЦЭМ!$D$10+'СЕТ СН'!$G$5-'СЕТ СН'!$G$17</f>
        <v>3287.55146887</v>
      </c>
      <c r="X53" s="36">
        <f>SUMIFS(СВЦЭМ!$C$33:$C$776,СВЦЭМ!$A$33:$A$776,$A53,СВЦЭМ!$B$33:$B$776,X$47)+'СЕТ СН'!$G$9+СВЦЭМ!$D$10+'СЕТ СН'!$G$5-'СЕТ СН'!$G$17</f>
        <v>3299.9519049200003</v>
      </c>
      <c r="Y53" s="36">
        <f>SUMIFS(СВЦЭМ!$C$33:$C$776,СВЦЭМ!$A$33:$A$776,$A53,СВЦЭМ!$B$33:$B$776,Y$47)+'СЕТ СН'!$G$9+СВЦЭМ!$D$10+'СЕТ СН'!$G$5-'СЕТ СН'!$G$17</f>
        <v>3325.6233528800003</v>
      </c>
    </row>
    <row r="54" spans="1:25" ht="15.75" x14ac:dyDescent="0.2">
      <c r="A54" s="35">
        <f t="shared" si="1"/>
        <v>44142</v>
      </c>
      <c r="B54" s="36">
        <f>SUMIFS(СВЦЭМ!$C$33:$C$776,СВЦЭМ!$A$33:$A$776,$A54,СВЦЭМ!$B$33:$B$776,B$47)+'СЕТ СН'!$G$9+СВЦЭМ!$D$10+'СЕТ СН'!$G$5-'СЕТ СН'!$G$17</f>
        <v>3344.1419582100002</v>
      </c>
      <c r="C54" s="36">
        <f>SUMIFS(СВЦЭМ!$C$33:$C$776,СВЦЭМ!$A$33:$A$776,$A54,СВЦЭМ!$B$33:$B$776,C$47)+'СЕТ СН'!$G$9+СВЦЭМ!$D$10+'СЕТ СН'!$G$5-'СЕТ СН'!$G$17</f>
        <v>3401.0787798800002</v>
      </c>
      <c r="D54" s="36">
        <f>SUMIFS(СВЦЭМ!$C$33:$C$776,СВЦЭМ!$A$33:$A$776,$A54,СВЦЭМ!$B$33:$B$776,D$47)+'СЕТ СН'!$G$9+СВЦЭМ!$D$10+'СЕТ СН'!$G$5-'СЕТ СН'!$G$17</f>
        <v>3465.2528887400003</v>
      </c>
      <c r="E54" s="36">
        <f>SUMIFS(СВЦЭМ!$C$33:$C$776,СВЦЭМ!$A$33:$A$776,$A54,СВЦЭМ!$B$33:$B$776,E$47)+'СЕТ СН'!$G$9+СВЦЭМ!$D$10+'СЕТ СН'!$G$5-'СЕТ СН'!$G$17</f>
        <v>3475.8046415700001</v>
      </c>
      <c r="F54" s="36">
        <f>SUMIFS(СВЦЭМ!$C$33:$C$776,СВЦЭМ!$A$33:$A$776,$A54,СВЦЭМ!$B$33:$B$776,F$47)+'СЕТ СН'!$G$9+СВЦЭМ!$D$10+'СЕТ СН'!$G$5-'СЕТ СН'!$G$17</f>
        <v>3467.59812139</v>
      </c>
      <c r="G54" s="36">
        <f>SUMIFS(СВЦЭМ!$C$33:$C$776,СВЦЭМ!$A$33:$A$776,$A54,СВЦЭМ!$B$33:$B$776,G$47)+'СЕТ СН'!$G$9+СВЦЭМ!$D$10+'СЕТ СН'!$G$5-'СЕТ СН'!$G$17</f>
        <v>3455.66331077</v>
      </c>
      <c r="H54" s="36">
        <f>SUMIFS(СВЦЭМ!$C$33:$C$776,СВЦЭМ!$A$33:$A$776,$A54,СВЦЭМ!$B$33:$B$776,H$47)+'СЕТ СН'!$G$9+СВЦЭМ!$D$10+'СЕТ СН'!$G$5-'СЕТ СН'!$G$17</f>
        <v>3438.2116174299999</v>
      </c>
      <c r="I54" s="36">
        <f>SUMIFS(СВЦЭМ!$C$33:$C$776,СВЦЭМ!$A$33:$A$776,$A54,СВЦЭМ!$B$33:$B$776,I$47)+'СЕТ СН'!$G$9+СВЦЭМ!$D$10+'СЕТ СН'!$G$5-'СЕТ СН'!$G$17</f>
        <v>3393.07211327</v>
      </c>
      <c r="J54" s="36">
        <f>SUMIFS(СВЦЭМ!$C$33:$C$776,СВЦЭМ!$A$33:$A$776,$A54,СВЦЭМ!$B$33:$B$776,J$47)+'СЕТ СН'!$G$9+СВЦЭМ!$D$10+'СЕТ СН'!$G$5-'СЕТ СН'!$G$17</f>
        <v>3355.6673234800001</v>
      </c>
      <c r="K54" s="36">
        <f>SUMIFS(СВЦЭМ!$C$33:$C$776,СВЦЭМ!$A$33:$A$776,$A54,СВЦЭМ!$B$33:$B$776,K$47)+'СЕТ СН'!$G$9+СВЦЭМ!$D$10+'СЕТ СН'!$G$5-'СЕТ СН'!$G$17</f>
        <v>3330.0225068899999</v>
      </c>
      <c r="L54" s="36">
        <f>SUMIFS(СВЦЭМ!$C$33:$C$776,СВЦЭМ!$A$33:$A$776,$A54,СВЦЭМ!$B$33:$B$776,L$47)+'СЕТ СН'!$G$9+СВЦЭМ!$D$10+'СЕТ СН'!$G$5-'СЕТ СН'!$G$17</f>
        <v>3303.3645500500002</v>
      </c>
      <c r="M54" s="36">
        <f>SUMIFS(СВЦЭМ!$C$33:$C$776,СВЦЭМ!$A$33:$A$776,$A54,СВЦЭМ!$B$33:$B$776,M$47)+'СЕТ СН'!$G$9+СВЦЭМ!$D$10+'СЕТ СН'!$G$5-'СЕТ СН'!$G$17</f>
        <v>3266.0675692300001</v>
      </c>
      <c r="N54" s="36">
        <f>SUMIFS(СВЦЭМ!$C$33:$C$776,СВЦЭМ!$A$33:$A$776,$A54,СВЦЭМ!$B$33:$B$776,N$47)+'СЕТ СН'!$G$9+СВЦЭМ!$D$10+'СЕТ СН'!$G$5-'СЕТ СН'!$G$17</f>
        <v>3248.20588451</v>
      </c>
      <c r="O54" s="36">
        <f>SUMIFS(СВЦЭМ!$C$33:$C$776,СВЦЭМ!$A$33:$A$776,$A54,СВЦЭМ!$B$33:$B$776,O$47)+'СЕТ СН'!$G$9+СВЦЭМ!$D$10+'СЕТ СН'!$G$5-'СЕТ СН'!$G$17</f>
        <v>3259.0685767600003</v>
      </c>
      <c r="P54" s="36">
        <f>SUMIFS(СВЦЭМ!$C$33:$C$776,СВЦЭМ!$A$33:$A$776,$A54,СВЦЭМ!$B$33:$B$776,P$47)+'СЕТ СН'!$G$9+СВЦЭМ!$D$10+'СЕТ СН'!$G$5-'СЕТ СН'!$G$17</f>
        <v>3264.2053046000001</v>
      </c>
      <c r="Q54" s="36">
        <f>SUMIFS(СВЦЭМ!$C$33:$C$776,СВЦЭМ!$A$33:$A$776,$A54,СВЦЭМ!$B$33:$B$776,Q$47)+'СЕТ СН'!$G$9+СВЦЭМ!$D$10+'СЕТ СН'!$G$5-'СЕТ СН'!$G$17</f>
        <v>3256.43530203</v>
      </c>
      <c r="R54" s="36">
        <f>SUMIFS(СВЦЭМ!$C$33:$C$776,СВЦЭМ!$A$33:$A$776,$A54,СВЦЭМ!$B$33:$B$776,R$47)+'СЕТ СН'!$G$9+СВЦЭМ!$D$10+'СЕТ СН'!$G$5-'СЕТ СН'!$G$17</f>
        <v>3244.5894071500002</v>
      </c>
      <c r="S54" s="36">
        <f>SUMIFS(СВЦЭМ!$C$33:$C$776,СВЦЭМ!$A$33:$A$776,$A54,СВЦЭМ!$B$33:$B$776,S$47)+'СЕТ СН'!$G$9+СВЦЭМ!$D$10+'СЕТ СН'!$G$5-'СЕТ СН'!$G$17</f>
        <v>3242.7715055500003</v>
      </c>
      <c r="T54" s="36">
        <f>SUMIFS(СВЦЭМ!$C$33:$C$776,СВЦЭМ!$A$33:$A$776,$A54,СВЦЭМ!$B$33:$B$776,T$47)+'СЕТ СН'!$G$9+СВЦЭМ!$D$10+'СЕТ СН'!$G$5-'СЕТ СН'!$G$17</f>
        <v>3221.4696616400001</v>
      </c>
      <c r="U54" s="36">
        <f>SUMIFS(СВЦЭМ!$C$33:$C$776,СВЦЭМ!$A$33:$A$776,$A54,СВЦЭМ!$B$33:$B$776,U$47)+'СЕТ СН'!$G$9+СВЦЭМ!$D$10+'СЕТ СН'!$G$5-'СЕТ СН'!$G$17</f>
        <v>3225.8846735900001</v>
      </c>
      <c r="V54" s="36">
        <f>SUMIFS(СВЦЭМ!$C$33:$C$776,СВЦЭМ!$A$33:$A$776,$A54,СВЦЭМ!$B$33:$B$776,V$47)+'СЕТ СН'!$G$9+СВЦЭМ!$D$10+'СЕТ СН'!$G$5-'СЕТ СН'!$G$17</f>
        <v>3246.6620066300002</v>
      </c>
      <c r="W54" s="36">
        <f>SUMIFS(СВЦЭМ!$C$33:$C$776,СВЦЭМ!$A$33:$A$776,$A54,СВЦЭМ!$B$33:$B$776,W$47)+'СЕТ СН'!$G$9+СВЦЭМ!$D$10+'СЕТ СН'!$G$5-'СЕТ СН'!$G$17</f>
        <v>3245.6958416100001</v>
      </c>
      <c r="X54" s="36">
        <f>SUMIFS(СВЦЭМ!$C$33:$C$776,СВЦЭМ!$A$33:$A$776,$A54,СВЦЭМ!$B$33:$B$776,X$47)+'СЕТ СН'!$G$9+СВЦЭМ!$D$10+'СЕТ СН'!$G$5-'СЕТ СН'!$G$17</f>
        <v>3256.0612600700001</v>
      </c>
      <c r="Y54" s="36">
        <f>SUMIFS(СВЦЭМ!$C$33:$C$776,СВЦЭМ!$A$33:$A$776,$A54,СВЦЭМ!$B$33:$B$776,Y$47)+'СЕТ СН'!$G$9+СВЦЭМ!$D$10+'СЕТ СН'!$G$5-'СЕТ СН'!$G$17</f>
        <v>3285.9852842</v>
      </c>
    </row>
    <row r="55" spans="1:25" ht="15.75" x14ac:dyDescent="0.2">
      <c r="A55" s="35">
        <f t="shared" si="1"/>
        <v>44143</v>
      </c>
      <c r="B55" s="36">
        <f>SUMIFS(СВЦЭМ!$C$33:$C$776,СВЦЭМ!$A$33:$A$776,$A55,СВЦЭМ!$B$33:$B$776,B$47)+'СЕТ СН'!$G$9+СВЦЭМ!$D$10+'СЕТ СН'!$G$5-'СЕТ СН'!$G$17</f>
        <v>3346.0506074499999</v>
      </c>
      <c r="C55" s="36">
        <f>SUMIFS(СВЦЭМ!$C$33:$C$776,СВЦЭМ!$A$33:$A$776,$A55,СВЦЭМ!$B$33:$B$776,C$47)+'СЕТ СН'!$G$9+СВЦЭМ!$D$10+'СЕТ СН'!$G$5-'СЕТ СН'!$G$17</f>
        <v>3414.6940305900002</v>
      </c>
      <c r="D55" s="36">
        <f>SUMIFS(СВЦЭМ!$C$33:$C$776,СВЦЭМ!$A$33:$A$776,$A55,СВЦЭМ!$B$33:$B$776,D$47)+'СЕТ СН'!$G$9+СВЦЭМ!$D$10+'СЕТ СН'!$G$5-'СЕТ СН'!$G$17</f>
        <v>3476.9980671600001</v>
      </c>
      <c r="E55" s="36">
        <f>SUMIFS(СВЦЭМ!$C$33:$C$776,СВЦЭМ!$A$33:$A$776,$A55,СВЦЭМ!$B$33:$B$776,E$47)+'СЕТ СН'!$G$9+СВЦЭМ!$D$10+'СЕТ СН'!$G$5-'СЕТ СН'!$G$17</f>
        <v>3491.8066468400002</v>
      </c>
      <c r="F55" s="36">
        <f>SUMIFS(СВЦЭМ!$C$33:$C$776,СВЦЭМ!$A$33:$A$776,$A55,СВЦЭМ!$B$33:$B$776,F$47)+'СЕТ СН'!$G$9+СВЦЭМ!$D$10+'СЕТ СН'!$G$5-'СЕТ СН'!$G$17</f>
        <v>3495.3810133300003</v>
      </c>
      <c r="G55" s="36">
        <f>SUMIFS(СВЦЭМ!$C$33:$C$776,СВЦЭМ!$A$33:$A$776,$A55,СВЦЭМ!$B$33:$B$776,G$47)+'СЕТ СН'!$G$9+СВЦЭМ!$D$10+'СЕТ СН'!$G$5-'СЕТ СН'!$G$17</f>
        <v>3479.0713022600003</v>
      </c>
      <c r="H55" s="36">
        <f>SUMIFS(СВЦЭМ!$C$33:$C$776,СВЦЭМ!$A$33:$A$776,$A55,СВЦЭМ!$B$33:$B$776,H$47)+'СЕТ СН'!$G$9+СВЦЭМ!$D$10+'СЕТ СН'!$G$5-'СЕТ СН'!$G$17</f>
        <v>3466.2250749700002</v>
      </c>
      <c r="I55" s="36">
        <f>SUMIFS(СВЦЭМ!$C$33:$C$776,СВЦЭМ!$A$33:$A$776,$A55,СВЦЭМ!$B$33:$B$776,I$47)+'СЕТ СН'!$G$9+СВЦЭМ!$D$10+'СЕТ СН'!$G$5-'СЕТ СН'!$G$17</f>
        <v>3431.4071051199999</v>
      </c>
      <c r="J55" s="36">
        <f>SUMIFS(СВЦЭМ!$C$33:$C$776,СВЦЭМ!$A$33:$A$776,$A55,СВЦЭМ!$B$33:$B$776,J$47)+'СЕТ СН'!$G$9+СВЦЭМ!$D$10+'СЕТ СН'!$G$5-'СЕТ СН'!$G$17</f>
        <v>3400.4431302200001</v>
      </c>
      <c r="K55" s="36">
        <f>SUMIFS(СВЦЭМ!$C$33:$C$776,СВЦЭМ!$A$33:$A$776,$A55,СВЦЭМ!$B$33:$B$776,K$47)+'СЕТ СН'!$G$9+СВЦЭМ!$D$10+'СЕТ СН'!$G$5-'СЕТ СН'!$G$17</f>
        <v>3358.4959867799998</v>
      </c>
      <c r="L55" s="36">
        <f>SUMIFS(СВЦЭМ!$C$33:$C$776,СВЦЭМ!$A$33:$A$776,$A55,СВЦЭМ!$B$33:$B$776,L$47)+'СЕТ СН'!$G$9+СВЦЭМ!$D$10+'СЕТ СН'!$G$5-'СЕТ СН'!$G$17</f>
        <v>3314.7101559100001</v>
      </c>
      <c r="M55" s="36">
        <f>SUMIFS(СВЦЭМ!$C$33:$C$776,СВЦЭМ!$A$33:$A$776,$A55,СВЦЭМ!$B$33:$B$776,M$47)+'СЕТ СН'!$G$9+СВЦЭМ!$D$10+'СЕТ СН'!$G$5-'СЕТ СН'!$G$17</f>
        <v>3286.1849793900001</v>
      </c>
      <c r="N55" s="36">
        <f>SUMIFS(СВЦЭМ!$C$33:$C$776,СВЦЭМ!$A$33:$A$776,$A55,СВЦЭМ!$B$33:$B$776,N$47)+'СЕТ СН'!$G$9+СВЦЭМ!$D$10+'СЕТ СН'!$G$5-'СЕТ СН'!$G$17</f>
        <v>3271.1210483499999</v>
      </c>
      <c r="O55" s="36">
        <f>SUMIFS(СВЦЭМ!$C$33:$C$776,СВЦЭМ!$A$33:$A$776,$A55,СВЦЭМ!$B$33:$B$776,O$47)+'СЕТ СН'!$G$9+СВЦЭМ!$D$10+'СЕТ СН'!$G$5-'СЕТ СН'!$G$17</f>
        <v>3275.4982733300003</v>
      </c>
      <c r="P55" s="36">
        <f>SUMIFS(СВЦЭМ!$C$33:$C$776,СВЦЭМ!$A$33:$A$776,$A55,СВЦЭМ!$B$33:$B$776,P$47)+'СЕТ СН'!$G$9+СВЦЭМ!$D$10+'СЕТ СН'!$G$5-'СЕТ СН'!$G$17</f>
        <v>3284.2327029200001</v>
      </c>
      <c r="Q55" s="36">
        <f>SUMIFS(СВЦЭМ!$C$33:$C$776,СВЦЭМ!$A$33:$A$776,$A55,СВЦЭМ!$B$33:$B$776,Q$47)+'СЕТ СН'!$G$9+СВЦЭМ!$D$10+'СЕТ СН'!$G$5-'СЕТ СН'!$G$17</f>
        <v>3293.6309753700002</v>
      </c>
      <c r="R55" s="36">
        <f>SUMIFS(СВЦЭМ!$C$33:$C$776,СВЦЭМ!$A$33:$A$776,$A55,СВЦЭМ!$B$33:$B$776,R$47)+'СЕТ СН'!$G$9+СВЦЭМ!$D$10+'СЕТ СН'!$G$5-'СЕТ СН'!$G$17</f>
        <v>3283.8690452800001</v>
      </c>
      <c r="S55" s="36">
        <f>SUMIFS(СВЦЭМ!$C$33:$C$776,СВЦЭМ!$A$33:$A$776,$A55,СВЦЭМ!$B$33:$B$776,S$47)+'СЕТ СН'!$G$9+СВЦЭМ!$D$10+'СЕТ СН'!$G$5-'СЕТ СН'!$G$17</f>
        <v>3264.1834506200003</v>
      </c>
      <c r="T55" s="36">
        <f>SUMIFS(СВЦЭМ!$C$33:$C$776,СВЦЭМ!$A$33:$A$776,$A55,СВЦЭМ!$B$33:$B$776,T$47)+'СЕТ СН'!$G$9+СВЦЭМ!$D$10+'СЕТ СН'!$G$5-'СЕТ СН'!$G$17</f>
        <v>3250.8119463500002</v>
      </c>
      <c r="U55" s="36">
        <f>SUMIFS(СВЦЭМ!$C$33:$C$776,СВЦЭМ!$A$33:$A$776,$A55,СВЦЭМ!$B$33:$B$776,U$47)+'СЕТ СН'!$G$9+СВЦЭМ!$D$10+'СЕТ СН'!$G$5-'СЕТ СН'!$G$17</f>
        <v>3243.8122956400002</v>
      </c>
      <c r="V55" s="36">
        <f>SUMIFS(СВЦЭМ!$C$33:$C$776,СВЦЭМ!$A$33:$A$776,$A55,СВЦЭМ!$B$33:$B$776,V$47)+'СЕТ СН'!$G$9+СВЦЭМ!$D$10+'СЕТ СН'!$G$5-'СЕТ СН'!$G$17</f>
        <v>3258.4612816500003</v>
      </c>
      <c r="W55" s="36">
        <f>SUMIFS(СВЦЭМ!$C$33:$C$776,СВЦЭМ!$A$33:$A$776,$A55,СВЦЭМ!$B$33:$B$776,W$47)+'СЕТ СН'!$G$9+СВЦЭМ!$D$10+'СЕТ СН'!$G$5-'СЕТ СН'!$G$17</f>
        <v>3274.0353573700004</v>
      </c>
      <c r="X55" s="36">
        <f>SUMIFS(СВЦЭМ!$C$33:$C$776,СВЦЭМ!$A$33:$A$776,$A55,СВЦЭМ!$B$33:$B$776,X$47)+'СЕТ СН'!$G$9+СВЦЭМ!$D$10+'СЕТ СН'!$G$5-'СЕТ СН'!$G$17</f>
        <v>3279.33389941</v>
      </c>
      <c r="Y55" s="36">
        <f>SUMIFS(СВЦЭМ!$C$33:$C$776,СВЦЭМ!$A$33:$A$776,$A55,СВЦЭМ!$B$33:$B$776,Y$47)+'СЕТ СН'!$G$9+СВЦЭМ!$D$10+'СЕТ СН'!$G$5-'СЕТ СН'!$G$17</f>
        <v>3283.8417929000002</v>
      </c>
    </row>
    <row r="56" spans="1:25" ht="15.75" x14ac:dyDescent="0.2">
      <c r="A56" s="35">
        <f t="shared" si="1"/>
        <v>44144</v>
      </c>
      <c r="B56" s="36">
        <f>SUMIFS(СВЦЭМ!$C$33:$C$776,СВЦЭМ!$A$33:$A$776,$A56,СВЦЭМ!$B$33:$B$776,B$47)+'СЕТ СН'!$G$9+СВЦЭМ!$D$10+'СЕТ СН'!$G$5-'СЕТ СН'!$G$17</f>
        <v>3271.5271867199999</v>
      </c>
      <c r="C56" s="36">
        <f>SUMIFS(СВЦЭМ!$C$33:$C$776,СВЦЭМ!$A$33:$A$776,$A56,СВЦЭМ!$B$33:$B$776,C$47)+'СЕТ СН'!$G$9+СВЦЭМ!$D$10+'СЕТ СН'!$G$5-'СЕТ СН'!$G$17</f>
        <v>3281.5869190600001</v>
      </c>
      <c r="D56" s="36">
        <f>SUMIFS(СВЦЭМ!$C$33:$C$776,СВЦЭМ!$A$33:$A$776,$A56,СВЦЭМ!$B$33:$B$776,D$47)+'СЕТ СН'!$G$9+СВЦЭМ!$D$10+'СЕТ СН'!$G$5-'СЕТ СН'!$G$17</f>
        <v>3347.8300981800003</v>
      </c>
      <c r="E56" s="36">
        <f>SUMIFS(СВЦЭМ!$C$33:$C$776,СВЦЭМ!$A$33:$A$776,$A56,СВЦЭМ!$B$33:$B$776,E$47)+'СЕТ СН'!$G$9+СВЦЭМ!$D$10+'СЕТ СН'!$G$5-'СЕТ СН'!$G$17</f>
        <v>3353.9211982100001</v>
      </c>
      <c r="F56" s="36">
        <f>SUMIFS(СВЦЭМ!$C$33:$C$776,СВЦЭМ!$A$33:$A$776,$A56,СВЦЭМ!$B$33:$B$776,F$47)+'СЕТ СН'!$G$9+СВЦЭМ!$D$10+'СЕТ СН'!$G$5-'СЕТ СН'!$G$17</f>
        <v>3350.92065447</v>
      </c>
      <c r="G56" s="36">
        <f>SUMIFS(СВЦЭМ!$C$33:$C$776,СВЦЭМ!$A$33:$A$776,$A56,СВЦЭМ!$B$33:$B$776,G$47)+'СЕТ СН'!$G$9+СВЦЭМ!$D$10+'СЕТ СН'!$G$5-'СЕТ СН'!$G$17</f>
        <v>3366.2028986</v>
      </c>
      <c r="H56" s="36">
        <f>SUMIFS(СВЦЭМ!$C$33:$C$776,СВЦЭМ!$A$33:$A$776,$A56,СВЦЭМ!$B$33:$B$776,H$47)+'СЕТ СН'!$G$9+СВЦЭМ!$D$10+'СЕТ СН'!$G$5-'СЕТ СН'!$G$17</f>
        <v>3399.9249646600001</v>
      </c>
      <c r="I56" s="36">
        <f>SUMIFS(СВЦЭМ!$C$33:$C$776,СВЦЭМ!$A$33:$A$776,$A56,СВЦЭМ!$B$33:$B$776,I$47)+'СЕТ СН'!$G$9+СВЦЭМ!$D$10+'СЕТ СН'!$G$5-'СЕТ СН'!$G$17</f>
        <v>3423.92908463</v>
      </c>
      <c r="J56" s="36">
        <f>SUMIFS(СВЦЭМ!$C$33:$C$776,СВЦЭМ!$A$33:$A$776,$A56,СВЦЭМ!$B$33:$B$776,J$47)+'СЕТ СН'!$G$9+СВЦЭМ!$D$10+'СЕТ СН'!$G$5-'СЕТ СН'!$G$17</f>
        <v>3420.8004956100003</v>
      </c>
      <c r="K56" s="36">
        <f>SUMIFS(СВЦЭМ!$C$33:$C$776,СВЦЭМ!$A$33:$A$776,$A56,СВЦЭМ!$B$33:$B$776,K$47)+'СЕТ СН'!$G$9+СВЦЭМ!$D$10+'СЕТ СН'!$G$5-'СЕТ СН'!$G$17</f>
        <v>3407.5690730599999</v>
      </c>
      <c r="L56" s="36">
        <f>SUMIFS(СВЦЭМ!$C$33:$C$776,СВЦЭМ!$A$33:$A$776,$A56,СВЦЭМ!$B$33:$B$776,L$47)+'СЕТ СН'!$G$9+СВЦЭМ!$D$10+'СЕТ СН'!$G$5-'СЕТ СН'!$G$17</f>
        <v>3365.8488211600002</v>
      </c>
      <c r="M56" s="36">
        <f>SUMIFS(СВЦЭМ!$C$33:$C$776,СВЦЭМ!$A$33:$A$776,$A56,СВЦЭМ!$B$33:$B$776,M$47)+'СЕТ СН'!$G$9+СВЦЭМ!$D$10+'СЕТ СН'!$G$5-'СЕТ СН'!$G$17</f>
        <v>3331.6720723100002</v>
      </c>
      <c r="N56" s="36">
        <f>SUMIFS(СВЦЭМ!$C$33:$C$776,СВЦЭМ!$A$33:$A$776,$A56,СВЦЭМ!$B$33:$B$776,N$47)+'СЕТ СН'!$G$9+СВЦЭМ!$D$10+'СЕТ СН'!$G$5-'СЕТ СН'!$G$17</f>
        <v>3327.3168079100001</v>
      </c>
      <c r="O56" s="36">
        <f>SUMIFS(СВЦЭМ!$C$33:$C$776,СВЦЭМ!$A$33:$A$776,$A56,СВЦЭМ!$B$33:$B$776,O$47)+'СЕТ СН'!$G$9+СВЦЭМ!$D$10+'СЕТ СН'!$G$5-'СЕТ СН'!$G$17</f>
        <v>3336.3768675700003</v>
      </c>
      <c r="P56" s="36">
        <f>SUMIFS(СВЦЭМ!$C$33:$C$776,СВЦЭМ!$A$33:$A$776,$A56,СВЦЭМ!$B$33:$B$776,P$47)+'СЕТ СН'!$G$9+СВЦЭМ!$D$10+'СЕТ СН'!$G$5-'СЕТ СН'!$G$17</f>
        <v>3338.66939718</v>
      </c>
      <c r="Q56" s="36">
        <f>SUMIFS(СВЦЭМ!$C$33:$C$776,СВЦЭМ!$A$33:$A$776,$A56,СВЦЭМ!$B$33:$B$776,Q$47)+'СЕТ СН'!$G$9+СВЦЭМ!$D$10+'СЕТ СН'!$G$5-'СЕТ СН'!$G$17</f>
        <v>3338.0825988699999</v>
      </c>
      <c r="R56" s="36">
        <f>SUMIFS(СВЦЭМ!$C$33:$C$776,СВЦЭМ!$A$33:$A$776,$A56,СВЦЭМ!$B$33:$B$776,R$47)+'СЕТ СН'!$G$9+СВЦЭМ!$D$10+'СЕТ СН'!$G$5-'СЕТ СН'!$G$17</f>
        <v>3331.8194099500001</v>
      </c>
      <c r="S56" s="36">
        <f>SUMIFS(СВЦЭМ!$C$33:$C$776,СВЦЭМ!$A$33:$A$776,$A56,СВЦЭМ!$B$33:$B$776,S$47)+'СЕТ СН'!$G$9+СВЦЭМ!$D$10+'СЕТ СН'!$G$5-'СЕТ СН'!$G$17</f>
        <v>3329.9833650300002</v>
      </c>
      <c r="T56" s="36">
        <f>SUMIFS(СВЦЭМ!$C$33:$C$776,СВЦЭМ!$A$33:$A$776,$A56,СВЦЭМ!$B$33:$B$776,T$47)+'СЕТ СН'!$G$9+СВЦЭМ!$D$10+'СЕТ СН'!$G$5-'СЕТ СН'!$G$17</f>
        <v>3318.2710098400003</v>
      </c>
      <c r="U56" s="36">
        <f>SUMIFS(СВЦЭМ!$C$33:$C$776,СВЦЭМ!$A$33:$A$776,$A56,СВЦЭМ!$B$33:$B$776,U$47)+'СЕТ СН'!$G$9+СВЦЭМ!$D$10+'СЕТ СН'!$G$5-'СЕТ СН'!$G$17</f>
        <v>3312.0200064600003</v>
      </c>
      <c r="V56" s="36">
        <f>SUMIFS(СВЦЭМ!$C$33:$C$776,СВЦЭМ!$A$33:$A$776,$A56,СВЦЭМ!$B$33:$B$776,V$47)+'СЕТ СН'!$G$9+СВЦЭМ!$D$10+'СЕТ СН'!$G$5-'СЕТ СН'!$G$17</f>
        <v>3311.4164945299999</v>
      </c>
      <c r="W56" s="36">
        <f>SUMIFS(СВЦЭМ!$C$33:$C$776,СВЦЭМ!$A$33:$A$776,$A56,СВЦЭМ!$B$33:$B$776,W$47)+'СЕТ СН'!$G$9+СВЦЭМ!$D$10+'СЕТ СН'!$G$5-'СЕТ СН'!$G$17</f>
        <v>3325.1729484300004</v>
      </c>
      <c r="X56" s="36">
        <f>SUMIFS(СВЦЭМ!$C$33:$C$776,СВЦЭМ!$A$33:$A$776,$A56,СВЦЭМ!$B$33:$B$776,X$47)+'СЕТ СН'!$G$9+СВЦЭМ!$D$10+'СЕТ СН'!$G$5-'СЕТ СН'!$G$17</f>
        <v>3357.5311020600002</v>
      </c>
      <c r="Y56" s="36">
        <f>SUMIFS(СВЦЭМ!$C$33:$C$776,СВЦЭМ!$A$33:$A$776,$A56,СВЦЭМ!$B$33:$B$776,Y$47)+'СЕТ СН'!$G$9+СВЦЭМ!$D$10+'СЕТ СН'!$G$5-'СЕТ СН'!$G$17</f>
        <v>3385.2510654799999</v>
      </c>
    </row>
    <row r="57" spans="1:25" ht="15.75" x14ac:dyDescent="0.2">
      <c r="A57" s="35">
        <f t="shared" si="1"/>
        <v>44145</v>
      </c>
      <c r="B57" s="36">
        <f>SUMIFS(СВЦЭМ!$C$33:$C$776,СВЦЭМ!$A$33:$A$776,$A57,СВЦЭМ!$B$33:$B$776,B$47)+'СЕТ СН'!$G$9+СВЦЭМ!$D$10+'СЕТ СН'!$G$5-'СЕТ СН'!$G$17</f>
        <v>3299.4187539200002</v>
      </c>
      <c r="C57" s="36">
        <f>SUMIFS(СВЦЭМ!$C$33:$C$776,СВЦЭМ!$A$33:$A$776,$A57,СВЦЭМ!$B$33:$B$776,C$47)+'СЕТ СН'!$G$9+СВЦЭМ!$D$10+'СЕТ СН'!$G$5-'СЕТ СН'!$G$17</f>
        <v>3391.1930468</v>
      </c>
      <c r="D57" s="36">
        <f>SUMIFS(СВЦЭМ!$C$33:$C$776,СВЦЭМ!$A$33:$A$776,$A57,СВЦЭМ!$B$33:$B$776,D$47)+'СЕТ СН'!$G$9+СВЦЭМ!$D$10+'СЕТ СН'!$G$5-'СЕТ СН'!$G$17</f>
        <v>3427.0829172800004</v>
      </c>
      <c r="E57" s="36">
        <f>SUMIFS(СВЦЭМ!$C$33:$C$776,СВЦЭМ!$A$33:$A$776,$A57,СВЦЭМ!$B$33:$B$776,E$47)+'СЕТ СН'!$G$9+СВЦЭМ!$D$10+'СЕТ СН'!$G$5-'СЕТ СН'!$G$17</f>
        <v>3435.3907671000002</v>
      </c>
      <c r="F57" s="36">
        <f>SUMIFS(СВЦЭМ!$C$33:$C$776,СВЦЭМ!$A$33:$A$776,$A57,СВЦЭМ!$B$33:$B$776,F$47)+'СЕТ СН'!$G$9+СВЦЭМ!$D$10+'СЕТ СН'!$G$5-'СЕТ СН'!$G$17</f>
        <v>3437.5128152699999</v>
      </c>
      <c r="G57" s="36">
        <f>SUMIFS(СВЦЭМ!$C$33:$C$776,СВЦЭМ!$A$33:$A$776,$A57,СВЦЭМ!$B$33:$B$776,G$47)+'СЕТ СН'!$G$9+СВЦЭМ!$D$10+'СЕТ СН'!$G$5-'СЕТ СН'!$G$17</f>
        <v>3441.6273570500002</v>
      </c>
      <c r="H57" s="36">
        <f>SUMIFS(СВЦЭМ!$C$33:$C$776,СВЦЭМ!$A$33:$A$776,$A57,СВЦЭМ!$B$33:$B$776,H$47)+'СЕТ СН'!$G$9+СВЦЭМ!$D$10+'СЕТ СН'!$G$5-'СЕТ СН'!$G$17</f>
        <v>3414.3232244800001</v>
      </c>
      <c r="I57" s="36">
        <f>SUMIFS(СВЦЭМ!$C$33:$C$776,СВЦЭМ!$A$33:$A$776,$A57,СВЦЭМ!$B$33:$B$776,I$47)+'СЕТ СН'!$G$9+СВЦЭМ!$D$10+'СЕТ СН'!$G$5-'СЕТ СН'!$G$17</f>
        <v>3374.5161252300004</v>
      </c>
      <c r="J57" s="36">
        <f>SUMIFS(СВЦЭМ!$C$33:$C$776,СВЦЭМ!$A$33:$A$776,$A57,СВЦЭМ!$B$33:$B$776,J$47)+'СЕТ СН'!$G$9+СВЦЭМ!$D$10+'СЕТ СН'!$G$5-'СЕТ СН'!$G$17</f>
        <v>3361.8550059500003</v>
      </c>
      <c r="K57" s="36">
        <f>SUMIFS(СВЦЭМ!$C$33:$C$776,СВЦЭМ!$A$33:$A$776,$A57,СВЦЭМ!$B$33:$B$776,K$47)+'СЕТ СН'!$G$9+СВЦЭМ!$D$10+'СЕТ СН'!$G$5-'СЕТ СН'!$G$17</f>
        <v>3358.4563603200004</v>
      </c>
      <c r="L57" s="36">
        <f>SUMIFS(СВЦЭМ!$C$33:$C$776,СВЦЭМ!$A$33:$A$776,$A57,СВЦЭМ!$B$33:$B$776,L$47)+'СЕТ СН'!$G$9+СВЦЭМ!$D$10+'СЕТ СН'!$G$5-'СЕТ СН'!$G$17</f>
        <v>3326.43570486</v>
      </c>
      <c r="M57" s="36">
        <f>SUMIFS(СВЦЭМ!$C$33:$C$776,СВЦЭМ!$A$33:$A$776,$A57,СВЦЭМ!$B$33:$B$776,M$47)+'СЕТ СН'!$G$9+СВЦЭМ!$D$10+'СЕТ СН'!$G$5-'СЕТ СН'!$G$17</f>
        <v>3292.0747222999998</v>
      </c>
      <c r="N57" s="36">
        <f>SUMIFS(СВЦЭМ!$C$33:$C$776,СВЦЭМ!$A$33:$A$776,$A57,СВЦЭМ!$B$33:$B$776,N$47)+'СЕТ СН'!$G$9+СВЦЭМ!$D$10+'СЕТ СН'!$G$5-'СЕТ СН'!$G$17</f>
        <v>3278.08365396</v>
      </c>
      <c r="O57" s="36">
        <f>SUMIFS(СВЦЭМ!$C$33:$C$776,СВЦЭМ!$A$33:$A$776,$A57,СВЦЭМ!$B$33:$B$776,O$47)+'СЕТ СН'!$G$9+СВЦЭМ!$D$10+'СЕТ СН'!$G$5-'СЕТ СН'!$G$17</f>
        <v>3283.3833224600003</v>
      </c>
      <c r="P57" s="36">
        <f>SUMIFS(СВЦЭМ!$C$33:$C$776,СВЦЭМ!$A$33:$A$776,$A57,СВЦЭМ!$B$33:$B$776,P$47)+'СЕТ СН'!$G$9+СВЦЭМ!$D$10+'СЕТ СН'!$G$5-'СЕТ СН'!$G$17</f>
        <v>3291.0580535500003</v>
      </c>
      <c r="Q57" s="36">
        <f>SUMIFS(СВЦЭМ!$C$33:$C$776,СВЦЭМ!$A$33:$A$776,$A57,СВЦЭМ!$B$33:$B$776,Q$47)+'СЕТ СН'!$G$9+СВЦЭМ!$D$10+'СЕТ СН'!$G$5-'СЕТ СН'!$G$17</f>
        <v>3288.7144764499999</v>
      </c>
      <c r="R57" s="36">
        <f>SUMIFS(СВЦЭМ!$C$33:$C$776,СВЦЭМ!$A$33:$A$776,$A57,СВЦЭМ!$B$33:$B$776,R$47)+'СЕТ СН'!$G$9+СВЦЭМ!$D$10+'СЕТ СН'!$G$5-'СЕТ СН'!$G$17</f>
        <v>3278.4021282500003</v>
      </c>
      <c r="S57" s="36">
        <f>SUMIFS(СВЦЭМ!$C$33:$C$776,СВЦЭМ!$A$33:$A$776,$A57,СВЦЭМ!$B$33:$B$776,S$47)+'СЕТ СН'!$G$9+СВЦЭМ!$D$10+'СЕТ СН'!$G$5-'СЕТ СН'!$G$17</f>
        <v>3266.2896351600002</v>
      </c>
      <c r="T57" s="36">
        <f>SUMIFS(СВЦЭМ!$C$33:$C$776,СВЦЭМ!$A$33:$A$776,$A57,СВЦЭМ!$B$33:$B$776,T$47)+'СЕТ СН'!$G$9+СВЦЭМ!$D$10+'СЕТ СН'!$G$5-'СЕТ СН'!$G$17</f>
        <v>3277.2511761599999</v>
      </c>
      <c r="U57" s="36">
        <f>SUMIFS(СВЦЭМ!$C$33:$C$776,СВЦЭМ!$A$33:$A$776,$A57,СВЦЭМ!$B$33:$B$776,U$47)+'СЕТ СН'!$G$9+СВЦЭМ!$D$10+'СЕТ СН'!$G$5-'СЕТ СН'!$G$17</f>
        <v>3286.3443029</v>
      </c>
      <c r="V57" s="36">
        <f>SUMIFS(СВЦЭМ!$C$33:$C$776,СВЦЭМ!$A$33:$A$776,$A57,СВЦЭМ!$B$33:$B$776,V$47)+'СЕТ СН'!$G$9+СВЦЭМ!$D$10+'СЕТ СН'!$G$5-'СЕТ СН'!$G$17</f>
        <v>3277.8896968899999</v>
      </c>
      <c r="W57" s="36">
        <f>SUMIFS(СВЦЭМ!$C$33:$C$776,СВЦЭМ!$A$33:$A$776,$A57,СВЦЭМ!$B$33:$B$776,W$47)+'СЕТ СН'!$G$9+СВЦЭМ!$D$10+'СЕТ СН'!$G$5-'СЕТ СН'!$G$17</f>
        <v>3267.7281080000002</v>
      </c>
      <c r="X57" s="36">
        <f>SUMIFS(СВЦЭМ!$C$33:$C$776,СВЦЭМ!$A$33:$A$776,$A57,СВЦЭМ!$B$33:$B$776,X$47)+'СЕТ СН'!$G$9+СВЦЭМ!$D$10+'СЕТ СН'!$G$5-'СЕТ СН'!$G$17</f>
        <v>3268.8749238700002</v>
      </c>
      <c r="Y57" s="36">
        <f>SUMIFS(СВЦЭМ!$C$33:$C$776,СВЦЭМ!$A$33:$A$776,$A57,СВЦЭМ!$B$33:$B$776,Y$47)+'СЕТ СН'!$G$9+СВЦЭМ!$D$10+'СЕТ СН'!$G$5-'СЕТ СН'!$G$17</f>
        <v>3350.7833842800001</v>
      </c>
    </row>
    <row r="58" spans="1:25" ht="15.75" x14ac:dyDescent="0.2">
      <c r="A58" s="35">
        <f t="shared" si="1"/>
        <v>44146</v>
      </c>
      <c r="B58" s="36">
        <f>SUMIFS(СВЦЭМ!$C$33:$C$776,СВЦЭМ!$A$33:$A$776,$A58,СВЦЭМ!$B$33:$B$776,B$47)+'СЕТ СН'!$G$9+СВЦЭМ!$D$10+'СЕТ СН'!$G$5-'СЕТ СН'!$G$17</f>
        <v>3361.68830987</v>
      </c>
      <c r="C58" s="36">
        <f>SUMIFS(СВЦЭМ!$C$33:$C$776,СВЦЭМ!$A$33:$A$776,$A58,СВЦЭМ!$B$33:$B$776,C$47)+'СЕТ СН'!$G$9+СВЦЭМ!$D$10+'СЕТ СН'!$G$5-'СЕТ СН'!$G$17</f>
        <v>3400.67050784</v>
      </c>
      <c r="D58" s="36">
        <f>SUMIFS(СВЦЭМ!$C$33:$C$776,СВЦЭМ!$A$33:$A$776,$A58,СВЦЭМ!$B$33:$B$776,D$47)+'СЕТ СН'!$G$9+СВЦЭМ!$D$10+'СЕТ СН'!$G$5-'СЕТ СН'!$G$17</f>
        <v>3462.57175396</v>
      </c>
      <c r="E58" s="36">
        <f>SUMIFS(СВЦЭМ!$C$33:$C$776,СВЦЭМ!$A$33:$A$776,$A58,СВЦЭМ!$B$33:$B$776,E$47)+'СЕТ СН'!$G$9+СВЦЭМ!$D$10+'СЕТ СН'!$G$5-'СЕТ СН'!$G$17</f>
        <v>3480.0004909600002</v>
      </c>
      <c r="F58" s="36">
        <f>SUMIFS(СВЦЭМ!$C$33:$C$776,СВЦЭМ!$A$33:$A$776,$A58,СВЦЭМ!$B$33:$B$776,F$47)+'СЕТ СН'!$G$9+СВЦЭМ!$D$10+'СЕТ СН'!$G$5-'СЕТ СН'!$G$17</f>
        <v>3483.9917786300002</v>
      </c>
      <c r="G58" s="36">
        <f>SUMIFS(СВЦЭМ!$C$33:$C$776,СВЦЭМ!$A$33:$A$776,$A58,СВЦЭМ!$B$33:$B$776,G$47)+'СЕТ СН'!$G$9+СВЦЭМ!$D$10+'СЕТ СН'!$G$5-'СЕТ СН'!$G$17</f>
        <v>3466.97237636</v>
      </c>
      <c r="H58" s="36">
        <f>SUMIFS(СВЦЭМ!$C$33:$C$776,СВЦЭМ!$A$33:$A$776,$A58,СВЦЭМ!$B$33:$B$776,H$47)+'СЕТ СН'!$G$9+СВЦЭМ!$D$10+'СЕТ СН'!$G$5-'СЕТ СН'!$G$17</f>
        <v>3431.0320787000001</v>
      </c>
      <c r="I58" s="36">
        <f>SUMIFS(СВЦЭМ!$C$33:$C$776,СВЦЭМ!$A$33:$A$776,$A58,СВЦЭМ!$B$33:$B$776,I$47)+'СЕТ СН'!$G$9+СВЦЭМ!$D$10+'СЕТ СН'!$G$5-'СЕТ СН'!$G$17</f>
        <v>3400.9843288000002</v>
      </c>
      <c r="J58" s="36">
        <f>SUMIFS(СВЦЭМ!$C$33:$C$776,СВЦЭМ!$A$33:$A$776,$A58,СВЦЭМ!$B$33:$B$776,J$47)+'СЕТ СН'!$G$9+СВЦЭМ!$D$10+'СЕТ СН'!$G$5-'СЕТ СН'!$G$17</f>
        <v>3379.6487482000002</v>
      </c>
      <c r="K58" s="36">
        <f>SUMIFS(СВЦЭМ!$C$33:$C$776,СВЦЭМ!$A$33:$A$776,$A58,СВЦЭМ!$B$33:$B$776,K$47)+'СЕТ СН'!$G$9+СВЦЭМ!$D$10+'СЕТ СН'!$G$5-'СЕТ СН'!$G$17</f>
        <v>3358.2370865600001</v>
      </c>
      <c r="L58" s="36">
        <f>SUMIFS(СВЦЭМ!$C$33:$C$776,СВЦЭМ!$A$33:$A$776,$A58,СВЦЭМ!$B$33:$B$776,L$47)+'СЕТ СН'!$G$9+СВЦЭМ!$D$10+'СЕТ СН'!$G$5-'СЕТ СН'!$G$17</f>
        <v>3342.4564755700003</v>
      </c>
      <c r="M58" s="36">
        <f>SUMIFS(СВЦЭМ!$C$33:$C$776,СВЦЭМ!$A$33:$A$776,$A58,СВЦЭМ!$B$33:$B$776,M$47)+'СЕТ СН'!$G$9+СВЦЭМ!$D$10+'СЕТ СН'!$G$5-'СЕТ СН'!$G$17</f>
        <v>3314.2221209100003</v>
      </c>
      <c r="N58" s="36">
        <f>SUMIFS(СВЦЭМ!$C$33:$C$776,СВЦЭМ!$A$33:$A$776,$A58,СВЦЭМ!$B$33:$B$776,N$47)+'СЕТ СН'!$G$9+СВЦЭМ!$D$10+'СЕТ СН'!$G$5-'СЕТ СН'!$G$17</f>
        <v>3291.0738244200002</v>
      </c>
      <c r="O58" s="36">
        <f>SUMIFS(СВЦЭМ!$C$33:$C$776,СВЦЭМ!$A$33:$A$776,$A58,СВЦЭМ!$B$33:$B$776,O$47)+'СЕТ СН'!$G$9+СВЦЭМ!$D$10+'СЕТ СН'!$G$5-'СЕТ СН'!$G$17</f>
        <v>3296.0391242200003</v>
      </c>
      <c r="P58" s="36">
        <f>SUMIFS(СВЦЭМ!$C$33:$C$776,СВЦЭМ!$A$33:$A$776,$A58,СВЦЭМ!$B$33:$B$776,P$47)+'СЕТ СН'!$G$9+СВЦЭМ!$D$10+'СЕТ СН'!$G$5-'СЕТ СН'!$G$17</f>
        <v>3312.7580838700001</v>
      </c>
      <c r="Q58" s="36">
        <f>SUMIFS(СВЦЭМ!$C$33:$C$776,СВЦЭМ!$A$33:$A$776,$A58,СВЦЭМ!$B$33:$B$776,Q$47)+'СЕТ СН'!$G$9+СВЦЭМ!$D$10+'СЕТ СН'!$G$5-'СЕТ СН'!$G$17</f>
        <v>3312.08420609</v>
      </c>
      <c r="R58" s="36">
        <f>SUMIFS(СВЦЭМ!$C$33:$C$776,СВЦЭМ!$A$33:$A$776,$A58,СВЦЭМ!$B$33:$B$776,R$47)+'СЕТ СН'!$G$9+СВЦЭМ!$D$10+'СЕТ СН'!$G$5-'СЕТ СН'!$G$17</f>
        <v>3309.6925822399999</v>
      </c>
      <c r="S58" s="36">
        <f>SUMIFS(СВЦЭМ!$C$33:$C$776,СВЦЭМ!$A$33:$A$776,$A58,СВЦЭМ!$B$33:$B$776,S$47)+'СЕТ СН'!$G$9+СВЦЭМ!$D$10+'СЕТ СН'!$G$5-'СЕТ СН'!$G$17</f>
        <v>3296.4290744500004</v>
      </c>
      <c r="T58" s="36">
        <f>SUMIFS(СВЦЭМ!$C$33:$C$776,СВЦЭМ!$A$33:$A$776,$A58,СВЦЭМ!$B$33:$B$776,T$47)+'СЕТ СН'!$G$9+СВЦЭМ!$D$10+'СЕТ СН'!$G$5-'СЕТ СН'!$G$17</f>
        <v>3315.7592816000001</v>
      </c>
      <c r="U58" s="36">
        <f>SUMIFS(СВЦЭМ!$C$33:$C$776,СВЦЭМ!$A$33:$A$776,$A58,СВЦЭМ!$B$33:$B$776,U$47)+'СЕТ СН'!$G$9+СВЦЭМ!$D$10+'СЕТ СН'!$G$5-'СЕТ СН'!$G$17</f>
        <v>3312.8503460400002</v>
      </c>
      <c r="V58" s="36">
        <f>SUMIFS(СВЦЭМ!$C$33:$C$776,СВЦЭМ!$A$33:$A$776,$A58,СВЦЭМ!$B$33:$B$776,V$47)+'СЕТ СН'!$G$9+СВЦЭМ!$D$10+'СЕТ СН'!$G$5-'СЕТ СН'!$G$17</f>
        <v>3299.0600750600001</v>
      </c>
      <c r="W58" s="36">
        <f>SUMIFS(СВЦЭМ!$C$33:$C$776,СВЦЭМ!$A$33:$A$776,$A58,СВЦЭМ!$B$33:$B$776,W$47)+'СЕТ СН'!$G$9+СВЦЭМ!$D$10+'СЕТ СН'!$G$5-'СЕТ СН'!$G$17</f>
        <v>3291.1256873299999</v>
      </c>
      <c r="X58" s="36">
        <f>SUMIFS(СВЦЭМ!$C$33:$C$776,СВЦЭМ!$A$33:$A$776,$A58,СВЦЭМ!$B$33:$B$776,X$47)+'СЕТ СН'!$G$9+СВЦЭМ!$D$10+'СЕТ СН'!$G$5-'СЕТ СН'!$G$17</f>
        <v>3292.3915945700001</v>
      </c>
      <c r="Y58" s="36">
        <f>SUMIFS(СВЦЭМ!$C$33:$C$776,СВЦЭМ!$A$33:$A$776,$A58,СВЦЭМ!$B$33:$B$776,Y$47)+'СЕТ СН'!$G$9+СВЦЭМ!$D$10+'СЕТ СН'!$G$5-'СЕТ СН'!$G$17</f>
        <v>3314.8691364900001</v>
      </c>
    </row>
    <row r="59" spans="1:25" ht="15.75" x14ac:dyDescent="0.2">
      <c r="A59" s="35">
        <f t="shared" si="1"/>
        <v>44147</v>
      </c>
      <c r="B59" s="36">
        <f>SUMIFS(СВЦЭМ!$C$33:$C$776,СВЦЭМ!$A$33:$A$776,$A59,СВЦЭМ!$B$33:$B$776,B$47)+'СЕТ СН'!$G$9+СВЦЭМ!$D$10+'СЕТ СН'!$G$5-'СЕТ СН'!$G$17</f>
        <v>3309.83643575</v>
      </c>
      <c r="C59" s="36">
        <f>SUMIFS(СВЦЭМ!$C$33:$C$776,СВЦЭМ!$A$33:$A$776,$A59,СВЦЭМ!$B$33:$B$776,C$47)+'СЕТ СН'!$G$9+СВЦЭМ!$D$10+'СЕТ СН'!$G$5-'СЕТ СН'!$G$17</f>
        <v>3389.7516898000003</v>
      </c>
      <c r="D59" s="36">
        <f>SUMIFS(СВЦЭМ!$C$33:$C$776,СВЦЭМ!$A$33:$A$776,$A59,СВЦЭМ!$B$33:$B$776,D$47)+'СЕТ СН'!$G$9+СВЦЭМ!$D$10+'СЕТ СН'!$G$5-'СЕТ СН'!$G$17</f>
        <v>3434.9889771100002</v>
      </c>
      <c r="E59" s="36">
        <f>SUMIFS(СВЦЭМ!$C$33:$C$776,СВЦЭМ!$A$33:$A$776,$A59,СВЦЭМ!$B$33:$B$776,E$47)+'СЕТ СН'!$G$9+СВЦЭМ!$D$10+'СЕТ СН'!$G$5-'СЕТ СН'!$G$17</f>
        <v>3448.1948955400003</v>
      </c>
      <c r="F59" s="36">
        <f>SUMIFS(СВЦЭМ!$C$33:$C$776,СВЦЭМ!$A$33:$A$776,$A59,СВЦЭМ!$B$33:$B$776,F$47)+'СЕТ СН'!$G$9+СВЦЭМ!$D$10+'СЕТ СН'!$G$5-'СЕТ СН'!$G$17</f>
        <v>3458.9872217500001</v>
      </c>
      <c r="G59" s="36">
        <f>SUMIFS(СВЦЭМ!$C$33:$C$776,СВЦЭМ!$A$33:$A$776,$A59,СВЦЭМ!$B$33:$B$776,G$47)+'СЕТ СН'!$G$9+СВЦЭМ!$D$10+'СЕТ СН'!$G$5-'СЕТ СН'!$G$17</f>
        <v>3446.1613643999999</v>
      </c>
      <c r="H59" s="36">
        <f>SUMIFS(СВЦЭМ!$C$33:$C$776,СВЦЭМ!$A$33:$A$776,$A59,СВЦЭМ!$B$33:$B$776,H$47)+'СЕТ СН'!$G$9+СВЦЭМ!$D$10+'СЕТ СН'!$G$5-'СЕТ СН'!$G$17</f>
        <v>3417.4341949</v>
      </c>
      <c r="I59" s="36">
        <f>SUMIFS(СВЦЭМ!$C$33:$C$776,СВЦЭМ!$A$33:$A$776,$A59,СВЦЭМ!$B$33:$B$776,I$47)+'СЕТ СН'!$G$9+СВЦЭМ!$D$10+'СЕТ СН'!$G$5-'СЕТ СН'!$G$17</f>
        <v>3386.5009137400002</v>
      </c>
      <c r="J59" s="36">
        <f>SUMIFS(СВЦЭМ!$C$33:$C$776,СВЦЭМ!$A$33:$A$776,$A59,СВЦЭМ!$B$33:$B$776,J$47)+'СЕТ СН'!$G$9+СВЦЭМ!$D$10+'СЕТ СН'!$G$5-'СЕТ СН'!$G$17</f>
        <v>3382.63652168</v>
      </c>
      <c r="K59" s="36">
        <f>SUMIFS(СВЦЭМ!$C$33:$C$776,СВЦЭМ!$A$33:$A$776,$A59,СВЦЭМ!$B$33:$B$776,K$47)+'СЕТ СН'!$G$9+СВЦЭМ!$D$10+'СЕТ СН'!$G$5-'СЕТ СН'!$G$17</f>
        <v>3374.1303111699999</v>
      </c>
      <c r="L59" s="36">
        <f>SUMIFS(СВЦЭМ!$C$33:$C$776,СВЦЭМ!$A$33:$A$776,$A59,СВЦЭМ!$B$33:$B$776,L$47)+'СЕТ СН'!$G$9+СВЦЭМ!$D$10+'СЕТ СН'!$G$5-'СЕТ СН'!$G$17</f>
        <v>3335.2828324299999</v>
      </c>
      <c r="M59" s="36">
        <f>SUMIFS(СВЦЭМ!$C$33:$C$776,СВЦЭМ!$A$33:$A$776,$A59,СВЦЭМ!$B$33:$B$776,M$47)+'СЕТ СН'!$G$9+СВЦЭМ!$D$10+'СЕТ СН'!$G$5-'СЕТ СН'!$G$17</f>
        <v>3305.9804189400002</v>
      </c>
      <c r="N59" s="36">
        <f>SUMIFS(СВЦЭМ!$C$33:$C$776,СВЦЭМ!$A$33:$A$776,$A59,СВЦЭМ!$B$33:$B$776,N$47)+'СЕТ СН'!$G$9+СВЦЭМ!$D$10+'СЕТ СН'!$G$5-'СЕТ СН'!$G$17</f>
        <v>3306.9447766399999</v>
      </c>
      <c r="O59" s="36">
        <f>SUMIFS(СВЦЭМ!$C$33:$C$776,СВЦЭМ!$A$33:$A$776,$A59,СВЦЭМ!$B$33:$B$776,O$47)+'СЕТ СН'!$G$9+СВЦЭМ!$D$10+'СЕТ СН'!$G$5-'СЕТ СН'!$G$17</f>
        <v>3304.54019591</v>
      </c>
      <c r="P59" s="36">
        <f>SUMIFS(СВЦЭМ!$C$33:$C$776,СВЦЭМ!$A$33:$A$776,$A59,СВЦЭМ!$B$33:$B$776,P$47)+'СЕТ СН'!$G$9+СВЦЭМ!$D$10+'СЕТ СН'!$G$5-'СЕТ СН'!$G$17</f>
        <v>3308.1030293700001</v>
      </c>
      <c r="Q59" s="36">
        <f>SUMIFS(СВЦЭМ!$C$33:$C$776,СВЦЭМ!$A$33:$A$776,$A59,СВЦЭМ!$B$33:$B$776,Q$47)+'СЕТ СН'!$G$9+СВЦЭМ!$D$10+'СЕТ СН'!$G$5-'СЕТ СН'!$G$17</f>
        <v>3304.87390757</v>
      </c>
      <c r="R59" s="36">
        <f>SUMIFS(СВЦЭМ!$C$33:$C$776,СВЦЭМ!$A$33:$A$776,$A59,СВЦЭМ!$B$33:$B$776,R$47)+'СЕТ СН'!$G$9+СВЦЭМ!$D$10+'СЕТ СН'!$G$5-'СЕТ СН'!$G$17</f>
        <v>3304.7838587800002</v>
      </c>
      <c r="S59" s="36">
        <f>SUMIFS(СВЦЭМ!$C$33:$C$776,СВЦЭМ!$A$33:$A$776,$A59,СВЦЭМ!$B$33:$B$776,S$47)+'СЕТ СН'!$G$9+СВЦЭМ!$D$10+'СЕТ СН'!$G$5-'СЕТ СН'!$G$17</f>
        <v>3300.6310305699999</v>
      </c>
      <c r="T59" s="36">
        <f>SUMIFS(СВЦЭМ!$C$33:$C$776,СВЦЭМ!$A$33:$A$776,$A59,СВЦЭМ!$B$33:$B$776,T$47)+'СЕТ СН'!$G$9+СВЦЭМ!$D$10+'СЕТ СН'!$G$5-'СЕТ СН'!$G$17</f>
        <v>3324.2920826600002</v>
      </c>
      <c r="U59" s="36">
        <f>SUMIFS(СВЦЭМ!$C$33:$C$776,СВЦЭМ!$A$33:$A$776,$A59,СВЦЭМ!$B$33:$B$776,U$47)+'СЕТ СН'!$G$9+СВЦЭМ!$D$10+'СЕТ СН'!$G$5-'СЕТ СН'!$G$17</f>
        <v>3320.5562011900001</v>
      </c>
      <c r="V59" s="36">
        <f>SUMIFS(СВЦЭМ!$C$33:$C$776,СВЦЭМ!$A$33:$A$776,$A59,СВЦЭМ!$B$33:$B$776,V$47)+'СЕТ СН'!$G$9+СВЦЭМ!$D$10+'СЕТ СН'!$G$5-'СЕТ СН'!$G$17</f>
        <v>3300.3510447799999</v>
      </c>
      <c r="W59" s="36">
        <f>SUMIFS(СВЦЭМ!$C$33:$C$776,СВЦЭМ!$A$33:$A$776,$A59,СВЦЭМ!$B$33:$B$776,W$47)+'СЕТ СН'!$G$9+СВЦЭМ!$D$10+'СЕТ СН'!$G$5-'СЕТ СН'!$G$17</f>
        <v>3300.9214586500002</v>
      </c>
      <c r="X59" s="36">
        <f>SUMIFS(СВЦЭМ!$C$33:$C$776,СВЦЭМ!$A$33:$A$776,$A59,СВЦЭМ!$B$33:$B$776,X$47)+'СЕТ СН'!$G$9+СВЦЭМ!$D$10+'СЕТ СН'!$G$5-'СЕТ СН'!$G$17</f>
        <v>3386.8194630400003</v>
      </c>
      <c r="Y59" s="36">
        <f>SUMIFS(СВЦЭМ!$C$33:$C$776,СВЦЭМ!$A$33:$A$776,$A59,СВЦЭМ!$B$33:$B$776,Y$47)+'СЕТ СН'!$G$9+СВЦЭМ!$D$10+'СЕТ СН'!$G$5-'СЕТ СН'!$G$17</f>
        <v>3356.3404540000001</v>
      </c>
    </row>
    <row r="60" spans="1:25" ht="15.75" x14ac:dyDescent="0.2">
      <c r="A60" s="35">
        <f t="shared" si="1"/>
        <v>44148</v>
      </c>
      <c r="B60" s="36">
        <f>SUMIFS(СВЦЭМ!$C$33:$C$776,СВЦЭМ!$A$33:$A$776,$A60,СВЦЭМ!$B$33:$B$776,B$47)+'СЕТ СН'!$G$9+СВЦЭМ!$D$10+'СЕТ СН'!$G$5-'СЕТ СН'!$G$17</f>
        <v>3326.3400140100002</v>
      </c>
      <c r="C60" s="36">
        <f>SUMIFS(СВЦЭМ!$C$33:$C$776,СВЦЭМ!$A$33:$A$776,$A60,СВЦЭМ!$B$33:$B$776,C$47)+'СЕТ СН'!$G$9+СВЦЭМ!$D$10+'СЕТ СН'!$G$5-'СЕТ СН'!$G$17</f>
        <v>3398.64119364</v>
      </c>
      <c r="D60" s="36">
        <f>SUMIFS(СВЦЭМ!$C$33:$C$776,СВЦЭМ!$A$33:$A$776,$A60,СВЦЭМ!$B$33:$B$776,D$47)+'СЕТ СН'!$G$9+СВЦЭМ!$D$10+'СЕТ СН'!$G$5-'СЕТ СН'!$G$17</f>
        <v>3452.83892229</v>
      </c>
      <c r="E60" s="36">
        <f>SUMIFS(СВЦЭМ!$C$33:$C$776,СВЦЭМ!$A$33:$A$776,$A60,СВЦЭМ!$B$33:$B$776,E$47)+'СЕТ СН'!$G$9+СВЦЭМ!$D$10+'СЕТ СН'!$G$5-'СЕТ СН'!$G$17</f>
        <v>3472.1727235600001</v>
      </c>
      <c r="F60" s="36">
        <f>SUMIFS(СВЦЭМ!$C$33:$C$776,СВЦЭМ!$A$33:$A$776,$A60,СВЦЭМ!$B$33:$B$776,F$47)+'СЕТ СН'!$G$9+СВЦЭМ!$D$10+'СЕТ СН'!$G$5-'СЕТ СН'!$G$17</f>
        <v>3471.02014121</v>
      </c>
      <c r="G60" s="36">
        <f>SUMIFS(СВЦЭМ!$C$33:$C$776,СВЦЭМ!$A$33:$A$776,$A60,СВЦЭМ!$B$33:$B$776,G$47)+'СЕТ СН'!$G$9+СВЦЭМ!$D$10+'СЕТ СН'!$G$5-'СЕТ СН'!$G$17</f>
        <v>3458.6677663200003</v>
      </c>
      <c r="H60" s="36">
        <f>SUMIFS(СВЦЭМ!$C$33:$C$776,СВЦЭМ!$A$33:$A$776,$A60,СВЦЭМ!$B$33:$B$776,H$47)+'СЕТ СН'!$G$9+СВЦЭМ!$D$10+'СЕТ СН'!$G$5-'СЕТ СН'!$G$17</f>
        <v>3421.9213907500002</v>
      </c>
      <c r="I60" s="36">
        <f>SUMIFS(СВЦЭМ!$C$33:$C$776,СВЦЭМ!$A$33:$A$776,$A60,СВЦЭМ!$B$33:$B$776,I$47)+'СЕТ СН'!$G$9+СВЦЭМ!$D$10+'СЕТ СН'!$G$5-'СЕТ СН'!$G$17</f>
        <v>3382.1187934500003</v>
      </c>
      <c r="J60" s="36">
        <f>SUMIFS(СВЦЭМ!$C$33:$C$776,СВЦЭМ!$A$33:$A$776,$A60,СВЦЭМ!$B$33:$B$776,J$47)+'СЕТ СН'!$G$9+СВЦЭМ!$D$10+'СЕТ СН'!$G$5-'СЕТ СН'!$G$17</f>
        <v>3356.2036761600002</v>
      </c>
      <c r="K60" s="36">
        <f>SUMIFS(СВЦЭМ!$C$33:$C$776,СВЦЭМ!$A$33:$A$776,$A60,СВЦЭМ!$B$33:$B$776,K$47)+'СЕТ СН'!$G$9+СВЦЭМ!$D$10+'СЕТ СН'!$G$5-'СЕТ СН'!$G$17</f>
        <v>3338.4258851300001</v>
      </c>
      <c r="L60" s="36">
        <f>SUMIFS(СВЦЭМ!$C$33:$C$776,СВЦЭМ!$A$33:$A$776,$A60,СВЦЭМ!$B$33:$B$776,L$47)+'СЕТ СН'!$G$9+СВЦЭМ!$D$10+'СЕТ СН'!$G$5-'СЕТ СН'!$G$17</f>
        <v>3321.3584137900002</v>
      </c>
      <c r="M60" s="36">
        <f>SUMIFS(СВЦЭМ!$C$33:$C$776,СВЦЭМ!$A$33:$A$776,$A60,СВЦЭМ!$B$33:$B$776,M$47)+'СЕТ СН'!$G$9+СВЦЭМ!$D$10+'СЕТ СН'!$G$5-'СЕТ СН'!$G$17</f>
        <v>3302.9050769599999</v>
      </c>
      <c r="N60" s="36">
        <f>SUMIFS(СВЦЭМ!$C$33:$C$776,СВЦЭМ!$A$33:$A$776,$A60,СВЦЭМ!$B$33:$B$776,N$47)+'СЕТ СН'!$G$9+СВЦЭМ!$D$10+'СЕТ СН'!$G$5-'СЕТ СН'!$G$17</f>
        <v>3279.6713787400004</v>
      </c>
      <c r="O60" s="36">
        <f>SUMIFS(СВЦЭМ!$C$33:$C$776,СВЦЭМ!$A$33:$A$776,$A60,СВЦЭМ!$B$33:$B$776,O$47)+'СЕТ СН'!$G$9+СВЦЭМ!$D$10+'СЕТ СН'!$G$5-'СЕТ СН'!$G$17</f>
        <v>3274.8898631700004</v>
      </c>
      <c r="P60" s="36">
        <f>SUMIFS(СВЦЭМ!$C$33:$C$776,СВЦЭМ!$A$33:$A$776,$A60,СВЦЭМ!$B$33:$B$776,P$47)+'СЕТ СН'!$G$9+СВЦЭМ!$D$10+'СЕТ СН'!$G$5-'СЕТ СН'!$G$17</f>
        <v>3287.5028283300003</v>
      </c>
      <c r="Q60" s="36">
        <f>SUMIFS(СВЦЭМ!$C$33:$C$776,СВЦЭМ!$A$33:$A$776,$A60,СВЦЭМ!$B$33:$B$776,Q$47)+'СЕТ СН'!$G$9+СВЦЭМ!$D$10+'СЕТ СН'!$G$5-'СЕТ СН'!$G$17</f>
        <v>3287.0057759400001</v>
      </c>
      <c r="R60" s="36">
        <f>SUMIFS(СВЦЭМ!$C$33:$C$776,СВЦЭМ!$A$33:$A$776,$A60,СВЦЭМ!$B$33:$B$776,R$47)+'СЕТ СН'!$G$9+СВЦЭМ!$D$10+'СЕТ СН'!$G$5-'СЕТ СН'!$G$17</f>
        <v>3276.6377681900003</v>
      </c>
      <c r="S60" s="36">
        <f>SUMIFS(СВЦЭМ!$C$33:$C$776,СВЦЭМ!$A$33:$A$776,$A60,СВЦЭМ!$B$33:$B$776,S$47)+'СЕТ СН'!$G$9+СВЦЭМ!$D$10+'СЕТ СН'!$G$5-'СЕТ СН'!$G$17</f>
        <v>3284.2435172300002</v>
      </c>
      <c r="T60" s="36">
        <f>SUMIFS(СВЦЭМ!$C$33:$C$776,СВЦЭМ!$A$33:$A$776,$A60,СВЦЭМ!$B$33:$B$776,T$47)+'СЕТ СН'!$G$9+СВЦЭМ!$D$10+'СЕТ СН'!$G$5-'СЕТ СН'!$G$17</f>
        <v>3308.0278510100002</v>
      </c>
      <c r="U60" s="36">
        <f>SUMIFS(СВЦЭМ!$C$33:$C$776,СВЦЭМ!$A$33:$A$776,$A60,СВЦЭМ!$B$33:$B$776,U$47)+'СЕТ СН'!$G$9+СВЦЭМ!$D$10+'СЕТ СН'!$G$5-'СЕТ СН'!$G$17</f>
        <v>3307.06480087</v>
      </c>
      <c r="V60" s="36">
        <f>SUMIFS(СВЦЭМ!$C$33:$C$776,СВЦЭМ!$A$33:$A$776,$A60,СВЦЭМ!$B$33:$B$776,V$47)+'СЕТ СН'!$G$9+СВЦЭМ!$D$10+'СЕТ СН'!$G$5-'СЕТ СН'!$G$17</f>
        <v>3288.5038885200001</v>
      </c>
      <c r="W60" s="36">
        <f>SUMIFS(СВЦЭМ!$C$33:$C$776,СВЦЭМ!$A$33:$A$776,$A60,СВЦЭМ!$B$33:$B$776,W$47)+'СЕТ СН'!$G$9+СВЦЭМ!$D$10+'СЕТ СН'!$G$5-'СЕТ СН'!$G$17</f>
        <v>3281.3743030599999</v>
      </c>
      <c r="X60" s="36">
        <f>SUMIFS(СВЦЭМ!$C$33:$C$776,СВЦЭМ!$A$33:$A$776,$A60,СВЦЭМ!$B$33:$B$776,X$47)+'СЕТ СН'!$G$9+СВЦЭМ!$D$10+'СЕТ СН'!$G$5-'СЕТ СН'!$G$17</f>
        <v>3261.5522601500002</v>
      </c>
      <c r="Y60" s="36">
        <f>SUMIFS(СВЦЭМ!$C$33:$C$776,СВЦЭМ!$A$33:$A$776,$A60,СВЦЭМ!$B$33:$B$776,Y$47)+'СЕТ СН'!$G$9+СВЦЭМ!$D$10+'СЕТ СН'!$G$5-'СЕТ СН'!$G$17</f>
        <v>3272.5453907800002</v>
      </c>
    </row>
    <row r="61" spans="1:25" ht="15.75" x14ac:dyDescent="0.2">
      <c r="A61" s="35">
        <f t="shared" si="1"/>
        <v>44149</v>
      </c>
      <c r="B61" s="36">
        <f>SUMIFS(СВЦЭМ!$C$33:$C$776,СВЦЭМ!$A$33:$A$776,$A61,СВЦЭМ!$B$33:$B$776,B$47)+'СЕТ СН'!$G$9+СВЦЭМ!$D$10+'СЕТ СН'!$G$5-'СЕТ СН'!$G$17</f>
        <v>3337.55642541</v>
      </c>
      <c r="C61" s="36">
        <f>SUMIFS(СВЦЭМ!$C$33:$C$776,СВЦЭМ!$A$33:$A$776,$A61,СВЦЭМ!$B$33:$B$776,C$47)+'СЕТ СН'!$G$9+СВЦЭМ!$D$10+'СЕТ СН'!$G$5-'СЕТ СН'!$G$17</f>
        <v>3389.0378832699998</v>
      </c>
      <c r="D61" s="36">
        <f>SUMIFS(СВЦЭМ!$C$33:$C$776,СВЦЭМ!$A$33:$A$776,$A61,СВЦЭМ!$B$33:$B$776,D$47)+'СЕТ СН'!$G$9+СВЦЭМ!$D$10+'СЕТ СН'!$G$5-'СЕТ СН'!$G$17</f>
        <v>3442.3852543900002</v>
      </c>
      <c r="E61" s="36">
        <f>SUMIFS(СВЦЭМ!$C$33:$C$776,СВЦЭМ!$A$33:$A$776,$A61,СВЦЭМ!$B$33:$B$776,E$47)+'СЕТ СН'!$G$9+СВЦЭМ!$D$10+'СЕТ СН'!$G$5-'СЕТ СН'!$G$17</f>
        <v>3450.4488825799999</v>
      </c>
      <c r="F61" s="36">
        <f>SUMIFS(СВЦЭМ!$C$33:$C$776,СВЦЭМ!$A$33:$A$776,$A61,СВЦЭМ!$B$33:$B$776,F$47)+'СЕТ СН'!$G$9+СВЦЭМ!$D$10+'СЕТ СН'!$G$5-'СЕТ СН'!$G$17</f>
        <v>3438.2587092500003</v>
      </c>
      <c r="G61" s="36">
        <f>SUMIFS(СВЦЭМ!$C$33:$C$776,СВЦЭМ!$A$33:$A$776,$A61,СВЦЭМ!$B$33:$B$776,G$47)+'СЕТ СН'!$G$9+СВЦЭМ!$D$10+'СЕТ СН'!$G$5-'СЕТ СН'!$G$17</f>
        <v>3422.7123750800001</v>
      </c>
      <c r="H61" s="36">
        <f>SUMIFS(СВЦЭМ!$C$33:$C$776,СВЦЭМ!$A$33:$A$776,$A61,СВЦЭМ!$B$33:$B$776,H$47)+'СЕТ СН'!$G$9+СВЦЭМ!$D$10+'СЕТ СН'!$G$5-'СЕТ СН'!$G$17</f>
        <v>3400.51720183</v>
      </c>
      <c r="I61" s="36">
        <f>SUMIFS(СВЦЭМ!$C$33:$C$776,СВЦЭМ!$A$33:$A$776,$A61,СВЦЭМ!$B$33:$B$776,I$47)+'СЕТ СН'!$G$9+СВЦЭМ!$D$10+'СЕТ СН'!$G$5-'СЕТ СН'!$G$17</f>
        <v>3386.1031035599999</v>
      </c>
      <c r="J61" s="36">
        <f>SUMIFS(СВЦЭМ!$C$33:$C$776,СВЦЭМ!$A$33:$A$776,$A61,СВЦЭМ!$B$33:$B$776,J$47)+'СЕТ СН'!$G$9+СВЦЭМ!$D$10+'СЕТ СН'!$G$5-'СЕТ СН'!$G$17</f>
        <v>3367.9941563100001</v>
      </c>
      <c r="K61" s="36">
        <f>SUMIFS(СВЦЭМ!$C$33:$C$776,СВЦЭМ!$A$33:$A$776,$A61,СВЦЭМ!$B$33:$B$776,K$47)+'СЕТ СН'!$G$9+СВЦЭМ!$D$10+'СЕТ СН'!$G$5-'СЕТ СН'!$G$17</f>
        <v>3345.3888399000002</v>
      </c>
      <c r="L61" s="36">
        <f>SUMIFS(СВЦЭМ!$C$33:$C$776,СВЦЭМ!$A$33:$A$776,$A61,СВЦЭМ!$B$33:$B$776,L$47)+'СЕТ СН'!$G$9+СВЦЭМ!$D$10+'СЕТ СН'!$G$5-'СЕТ СН'!$G$17</f>
        <v>3318.2334665500002</v>
      </c>
      <c r="M61" s="36">
        <f>SUMIFS(СВЦЭМ!$C$33:$C$776,СВЦЭМ!$A$33:$A$776,$A61,СВЦЭМ!$B$33:$B$776,M$47)+'СЕТ СН'!$G$9+СВЦЭМ!$D$10+'СЕТ СН'!$G$5-'СЕТ СН'!$G$17</f>
        <v>3276.32886689</v>
      </c>
      <c r="N61" s="36">
        <f>SUMIFS(СВЦЭМ!$C$33:$C$776,СВЦЭМ!$A$33:$A$776,$A61,СВЦЭМ!$B$33:$B$776,N$47)+'СЕТ СН'!$G$9+СВЦЭМ!$D$10+'СЕТ СН'!$G$5-'СЕТ СН'!$G$17</f>
        <v>3270.1570662499998</v>
      </c>
      <c r="O61" s="36">
        <f>SUMIFS(СВЦЭМ!$C$33:$C$776,СВЦЭМ!$A$33:$A$776,$A61,СВЦЭМ!$B$33:$B$776,O$47)+'СЕТ СН'!$G$9+СВЦЭМ!$D$10+'СЕТ СН'!$G$5-'СЕТ СН'!$G$17</f>
        <v>3292.9555375</v>
      </c>
      <c r="P61" s="36">
        <f>SUMIFS(СВЦЭМ!$C$33:$C$776,СВЦЭМ!$A$33:$A$776,$A61,СВЦЭМ!$B$33:$B$776,P$47)+'СЕТ СН'!$G$9+СВЦЭМ!$D$10+'СЕТ СН'!$G$5-'СЕТ СН'!$G$17</f>
        <v>3308.6243656800002</v>
      </c>
      <c r="Q61" s="36">
        <f>SUMIFS(СВЦЭМ!$C$33:$C$776,СВЦЭМ!$A$33:$A$776,$A61,СВЦЭМ!$B$33:$B$776,Q$47)+'СЕТ СН'!$G$9+СВЦЭМ!$D$10+'СЕТ СН'!$G$5-'СЕТ СН'!$G$17</f>
        <v>3308.63133234</v>
      </c>
      <c r="R61" s="36">
        <f>SUMIFS(СВЦЭМ!$C$33:$C$776,СВЦЭМ!$A$33:$A$776,$A61,СВЦЭМ!$B$33:$B$776,R$47)+'СЕТ СН'!$G$9+СВЦЭМ!$D$10+'СЕТ СН'!$G$5-'СЕТ СН'!$G$17</f>
        <v>3303.2899939500003</v>
      </c>
      <c r="S61" s="36">
        <f>SUMIFS(СВЦЭМ!$C$33:$C$776,СВЦЭМ!$A$33:$A$776,$A61,СВЦЭМ!$B$33:$B$776,S$47)+'СЕТ СН'!$G$9+СВЦЭМ!$D$10+'СЕТ СН'!$G$5-'СЕТ СН'!$G$17</f>
        <v>3282.1165964900001</v>
      </c>
      <c r="T61" s="36">
        <f>SUMIFS(СВЦЭМ!$C$33:$C$776,СВЦЭМ!$A$33:$A$776,$A61,СВЦЭМ!$B$33:$B$776,T$47)+'СЕТ СН'!$G$9+СВЦЭМ!$D$10+'СЕТ СН'!$G$5-'СЕТ СН'!$G$17</f>
        <v>3251.15485102</v>
      </c>
      <c r="U61" s="36">
        <f>SUMIFS(СВЦЭМ!$C$33:$C$776,СВЦЭМ!$A$33:$A$776,$A61,СВЦЭМ!$B$33:$B$776,U$47)+'СЕТ СН'!$G$9+СВЦЭМ!$D$10+'СЕТ СН'!$G$5-'СЕТ СН'!$G$17</f>
        <v>3261.0999543300004</v>
      </c>
      <c r="V61" s="36">
        <f>SUMIFS(СВЦЭМ!$C$33:$C$776,СВЦЭМ!$A$33:$A$776,$A61,СВЦЭМ!$B$33:$B$776,V$47)+'СЕТ СН'!$G$9+СВЦЭМ!$D$10+'СЕТ СН'!$G$5-'СЕТ СН'!$G$17</f>
        <v>3287.03288978</v>
      </c>
      <c r="W61" s="36">
        <f>SUMIFS(СВЦЭМ!$C$33:$C$776,СВЦЭМ!$A$33:$A$776,$A61,СВЦЭМ!$B$33:$B$776,W$47)+'СЕТ СН'!$G$9+СВЦЭМ!$D$10+'СЕТ СН'!$G$5-'СЕТ СН'!$G$17</f>
        <v>3294.83403739</v>
      </c>
      <c r="X61" s="36">
        <f>SUMIFS(СВЦЭМ!$C$33:$C$776,СВЦЭМ!$A$33:$A$776,$A61,СВЦЭМ!$B$33:$B$776,X$47)+'СЕТ СН'!$G$9+СВЦЭМ!$D$10+'СЕТ СН'!$G$5-'СЕТ СН'!$G$17</f>
        <v>3302.67527625</v>
      </c>
      <c r="Y61" s="36">
        <f>SUMIFS(СВЦЭМ!$C$33:$C$776,СВЦЭМ!$A$33:$A$776,$A61,СВЦЭМ!$B$33:$B$776,Y$47)+'СЕТ СН'!$G$9+СВЦЭМ!$D$10+'СЕТ СН'!$G$5-'СЕТ СН'!$G$17</f>
        <v>3298.9010824500001</v>
      </c>
    </row>
    <row r="62" spans="1:25" ht="15.75" x14ac:dyDescent="0.2">
      <c r="A62" s="35">
        <f t="shared" si="1"/>
        <v>44150</v>
      </c>
      <c r="B62" s="36">
        <f>SUMIFS(СВЦЭМ!$C$33:$C$776,СВЦЭМ!$A$33:$A$776,$A62,СВЦЭМ!$B$33:$B$776,B$47)+'СЕТ СН'!$G$9+СВЦЭМ!$D$10+'СЕТ СН'!$G$5-'СЕТ СН'!$G$17</f>
        <v>3332.63319073</v>
      </c>
      <c r="C62" s="36">
        <f>SUMIFS(СВЦЭМ!$C$33:$C$776,СВЦЭМ!$A$33:$A$776,$A62,СВЦЭМ!$B$33:$B$776,C$47)+'СЕТ СН'!$G$9+СВЦЭМ!$D$10+'СЕТ СН'!$G$5-'СЕТ СН'!$G$17</f>
        <v>3412.19225964</v>
      </c>
      <c r="D62" s="36">
        <f>SUMIFS(СВЦЭМ!$C$33:$C$776,СВЦЭМ!$A$33:$A$776,$A62,СВЦЭМ!$B$33:$B$776,D$47)+'СЕТ СН'!$G$9+СВЦЭМ!$D$10+'СЕТ СН'!$G$5-'СЕТ СН'!$G$17</f>
        <v>3469.7585199200003</v>
      </c>
      <c r="E62" s="36">
        <f>SUMIFS(СВЦЭМ!$C$33:$C$776,СВЦЭМ!$A$33:$A$776,$A62,СВЦЭМ!$B$33:$B$776,E$47)+'СЕТ СН'!$G$9+СВЦЭМ!$D$10+'СЕТ СН'!$G$5-'СЕТ СН'!$G$17</f>
        <v>3485.2591854299999</v>
      </c>
      <c r="F62" s="36">
        <f>SUMIFS(СВЦЭМ!$C$33:$C$776,СВЦЭМ!$A$33:$A$776,$A62,СВЦЭМ!$B$33:$B$776,F$47)+'СЕТ СН'!$G$9+СВЦЭМ!$D$10+'СЕТ СН'!$G$5-'СЕТ СН'!$G$17</f>
        <v>3495.7434979099999</v>
      </c>
      <c r="G62" s="36">
        <f>SUMIFS(СВЦЭМ!$C$33:$C$776,СВЦЭМ!$A$33:$A$776,$A62,СВЦЭМ!$B$33:$B$776,G$47)+'СЕТ СН'!$G$9+СВЦЭМ!$D$10+'СЕТ СН'!$G$5-'СЕТ СН'!$G$17</f>
        <v>3482.8109249400004</v>
      </c>
      <c r="H62" s="36">
        <f>SUMIFS(СВЦЭМ!$C$33:$C$776,СВЦЭМ!$A$33:$A$776,$A62,СВЦЭМ!$B$33:$B$776,H$47)+'СЕТ СН'!$G$9+СВЦЭМ!$D$10+'СЕТ СН'!$G$5-'СЕТ СН'!$G$17</f>
        <v>3458.81424935</v>
      </c>
      <c r="I62" s="36">
        <f>SUMIFS(СВЦЭМ!$C$33:$C$776,СВЦЭМ!$A$33:$A$776,$A62,СВЦЭМ!$B$33:$B$776,I$47)+'СЕТ СН'!$G$9+СВЦЭМ!$D$10+'СЕТ СН'!$G$5-'СЕТ СН'!$G$17</f>
        <v>3431.2084679099999</v>
      </c>
      <c r="J62" s="36">
        <f>SUMIFS(СВЦЭМ!$C$33:$C$776,СВЦЭМ!$A$33:$A$776,$A62,СВЦЭМ!$B$33:$B$776,J$47)+'СЕТ СН'!$G$9+СВЦЭМ!$D$10+'СЕТ СН'!$G$5-'СЕТ СН'!$G$17</f>
        <v>3408.91826894</v>
      </c>
      <c r="K62" s="36">
        <f>SUMIFS(СВЦЭМ!$C$33:$C$776,СВЦЭМ!$A$33:$A$776,$A62,СВЦЭМ!$B$33:$B$776,K$47)+'СЕТ СН'!$G$9+СВЦЭМ!$D$10+'СЕТ СН'!$G$5-'СЕТ СН'!$G$17</f>
        <v>3388.54048448</v>
      </c>
      <c r="L62" s="36">
        <f>SUMIFS(СВЦЭМ!$C$33:$C$776,СВЦЭМ!$A$33:$A$776,$A62,СВЦЭМ!$B$33:$B$776,L$47)+'СЕТ СН'!$G$9+СВЦЭМ!$D$10+'СЕТ СН'!$G$5-'СЕТ СН'!$G$17</f>
        <v>3351.6755641600002</v>
      </c>
      <c r="M62" s="36">
        <f>SUMIFS(СВЦЭМ!$C$33:$C$776,СВЦЭМ!$A$33:$A$776,$A62,СВЦЭМ!$B$33:$B$776,M$47)+'СЕТ СН'!$G$9+СВЦЭМ!$D$10+'СЕТ СН'!$G$5-'СЕТ СН'!$G$17</f>
        <v>3293.3262847300002</v>
      </c>
      <c r="N62" s="36">
        <f>SUMIFS(СВЦЭМ!$C$33:$C$776,СВЦЭМ!$A$33:$A$776,$A62,СВЦЭМ!$B$33:$B$776,N$47)+'СЕТ СН'!$G$9+СВЦЭМ!$D$10+'СЕТ СН'!$G$5-'СЕТ СН'!$G$17</f>
        <v>3286.1754506900002</v>
      </c>
      <c r="O62" s="36">
        <f>SUMIFS(СВЦЭМ!$C$33:$C$776,СВЦЭМ!$A$33:$A$776,$A62,СВЦЭМ!$B$33:$B$776,O$47)+'СЕТ СН'!$G$9+СВЦЭМ!$D$10+'СЕТ СН'!$G$5-'СЕТ СН'!$G$17</f>
        <v>3287.9604399099999</v>
      </c>
      <c r="P62" s="36">
        <f>SUMIFS(СВЦЭМ!$C$33:$C$776,СВЦЭМ!$A$33:$A$776,$A62,СВЦЭМ!$B$33:$B$776,P$47)+'СЕТ СН'!$G$9+СВЦЭМ!$D$10+'СЕТ СН'!$G$5-'СЕТ СН'!$G$17</f>
        <v>3294.8253190400001</v>
      </c>
      <c r="Q62" s="36">
        <f>SUMIFS(СВЦЭМ!$C$33:$C$776,СВЦЭМ!$A$33:$A$776,$A62,СВЦЭМ!$B$33:$B$776,Q$47)+'СЕТ СН'!$G$9+СВЦЭМ!$D$10+'СЕТ СН'!$G$5-'СЕТ СН'!$G$17</f>
        <v>3289.3528771600004</v>
      </c>
      <c r="R62" s="36">
        <f>SUMIFS(СВЦЭМ!$C$33:$C$776,СВЦЭМ!$A$33:$A$776,$A62,СВЦЭМ!$B$33:$B$776,R$47)+'СЕТ СН'!$G$9+СВЦЭМ!$D$10+'СЕТ СН'!$G$5-'СЕТ СН'!$G$17</f>
        <v>3285.90193279</v>
      </c>
      <c r="S62" s="36">
        <f>SUMIFS(СВЦЭМ!$C$33:$C$776,СВЦЭМ!$A$33:$A$776,$A62,СВЦЭМ!$B$33:$B$776,S$47)+'СЕТ СН'!$G$9+СВЦЭМ!$D$10+'СЕТ СН'!$G$5-'СЕТ СН'!$G$17</f>
        <v>3269.7512307900001</v>
      </c>
      <c r="T62" s="36">
        <f>SUMIFS(СВЦЭМ!$C$33:$C$776,СВЦЭМ!$A$33:$A$776,$A62,СВЦЭМ!$B$33:$B$776,T$47)+'СЕТ СН'!$G$9+СВЦЭМ!$D$10+'СЕТ СН'!$G$5-'СЕТ СН'!$G$17</f>
        <v>3241.1702532899999</v>
      </c>
      <c r="U62" s="36">
        <f>SUMIFS(СВЦЭМ!$C$33:$C$776,СВЦЭМ!$A$33:$A$776,$A62,СВЦЭМ!$B$33:$B$776,U$47)+'СЕТ СН'!$G$9+СВЦЭМ!$D$10+'СЕТ СН'!$G$5-'СЕТ СН'!$G$17</f>
        <v>3246.9079595100002</v>
      </c>
      <c r="V62" s="36">
        <f>SUMIFS(СВЦЭМ!$C$33:$C$776,СВЦЭМ!$A$33:$A$776,$A62,СВЦЭМ!$B$33:$B$776,V$47)+'СЕТ СН'!$G$9+СВЦЭМ!$D$10+'СЕТ СН'!$G$5-'СЕТ СН'!$G$17</f>
        <v>3264.4699990500003</v>
      </c>
      <c r="W62" s="36">
        <f>SUMIFS(СВЦЭМ!$C$33:$C$776,СВЦЭМ!$A$33:$A$776,$A62,СВЦЭМ!$B$33:$B$776,W$47)+'СЕТ СН'!$G$9+СВЦЭМ!$D$10+'СЕТ СН'!$G$5-'СЕТ СН'!$G$17</f>
        <v>3274.1265993400002</v>
      </c>
      <c r="X62" s="36">
        <f>SUMIFS(СВЦЭМ!$C$33:$C$776,СВЦЭМ!$A$33:$A$776,$A62,СВЦЭМ!$B$33:$B$776,X$47)+'СЕТ СН'!$G$9+СВЦЭМ!$D$10+'СЕТ СН'!$G$5-'СЕТ СН'!$G$17</f>
        <v>3288.94489617</v>
      </c>
      <c r="Y62" s="36">
        <f>SUMIFS(СВЦЭМ!$C$33:$C$776,СВЦЭМ!$A$33:$A$776,$A62,СВЦЭМ!$B$33:$B$776,Y$47)+'СЕТ СН'!$G$9+СВЦЭМ!$D$10+'СЕТ СН'!$G$5-'СЕТ СН'!$G$17</f>
        <v>3294.8122663200002</v>
      </c>
    </row>
    <row r="63" spans="1:25" ht="15.75" x14ac:dyDescent="0.2">
      <c r="A63" s="35">
        <f t="shared" si="1"/>
        <v>44151</v>
      </c>
      <c r="B63" s="36">
        <f>SUMIFS(СВЦЭМ!$C$33:$C$776,СВЦЭМ!$A$33:$A$776,$A63,СВЦЭМ!$B$33:$B$776,B$47)+'СЕТ СН'!$G$9+СВЦЭМ!$D$10+'СЕТ СН'!$G$5-'СЕТ СН'!$G$17</f>
        <v>3378.2082317499999</v>
      </c>
      <c r="C63" s="36">
        <f>SUMIFS(СВЦЭМ!$C$33:$C$776,СВЦЭМ!$A$33:$A$776,$A63,СВЦЭМ!$B$33:$B$776,C$47)+'СЕТ СН'!$G$9+СВЦЭМ!$D$10+'СЕТ СН'!$G$5-'СЕТ СН'!$G$17</f>
        <v>3453.2686336900001</v>
      </c>
      <c r="D63" s="36">
        <f>SUMIFS(СВЦЭМ!$C$33:$C$776,СВЦЭМ!$A$33:$A$776,$A63,СВЦЭМ!$B$33:$B$776,D$47)+'СЕТ СН'!$G$9+СВЦЭМ!$D$10+'СЕТ СН'!$G$5-'СЕТ СН'!$G$17</f>
        <v>3514.8491870200005</v>
      </c>
      <c r="E63" s="36">
        <f>SUMIFS(СВЦЭМ!$C$33:$C$776,СВЦЭМ!$A$33:$A$776,$A63,СВЦЭМ!$B$33:$B$776,E$47)+'СЕТ СН'!$G$9+СВЦЭМ!$D$10+'СЕТ СН'!$G$5-'СЕТ СН'!$G$17</f>
        <v>3518.3648524300002</v>
      </c>
      <c r="F63" s="36">
        <f>SUMIFS(СВЦЭМ!$C$33:$C$776,СВЦЭМ!$A$33:$A$776,$A63,СВЦЭМ!$B$33:$B$776,F$47)+'СЕТ СН'!$G$9+СВЦЭМ!$D$10+'СЕТ СН'!$G$5-'СЕТ СН'!$G$17</f>
        <v>3510.2274129799998</v>
      </c>
      <c r="G63" s="36">
        <f>SUMIFS(СВЦЭМ!$C$33:$C$776,СВЦЭМ!$A$33:$A$776,$A63,СВЦЭМ!$B$33:$B$776,G$47)+'СЕТ СН'!$G$9+СВЦЭМ!$D$10+'СЕТ СН'!$G$5-'СЕТ СН'!$G$17</f>
        <v>3493.0722638900002</v>
      </c>
      <c r="H63" s="36">
        <f>SUMIFS(СВЦЭМ!$C$33:$C$776,СВЦЭМ!$A$33:$A$776,$A63,СВЦЭМ!$B$33:$B$776,H$47)+'СЕТ СН'!$G$9+СВЦЭМ!$D$10+'СЕТ СН'!$G$5-'СЕТ СН'!$G$17</f>
        <v>3442.9091931800003</v>
      </c>
      <c r="I63" s="36">
        <f>SUMIFS(СВЦЭМ!$C$33:$C$776,СВЦЭМ!$A$33:$A$776,$A63,СВЦЭМ!$B$33:$B$776,I$47)+'СЕТ СН'!$G$9+СВЦЭМ!$D$10+'СЕТ СН'!$G$5-'СЕТ СН'!$G$17</f>
        <v>3415.5200420400001</v>
      </c>
      <c r="J63" s="36">
        <f>SUMIFS(СВЦЭМ!$C$33:$C$776,СВЦЭМ!$A$33:$A$776,$A63,СВЦЭМ!$B$33:$B$776,J$47)+'СЕТ СН'!$G$9+СВЦЭМ!$D$10+'СЕТ СН'!$G$5-'СЕТ СН'!$G$17</f>
        <v>3400.1114317000001</v>
      </c>
      <c r="K63" s="36">
        <f>SUMIFS(СВЦЭМ!$C$33:$C$776,СВЦЭМ!$A$33:$A$776,$A63,СВЦЭМ!$B$33:$B$776,K$47)+'СЕТ СН'!$G$9+СВЦЭМ!$D$10+'СЕТ СН'!$G$5-'СЕТ СН'!$G$17</f>
        <v>3403.0328553600002</v>
      </c>
      <c r="L63" s="36">
        <f>SUMIFS(СВЦЭМ!$C$33:$C$776,СВЦЭМ!$A$33:$A$776,$A63,СВЦЭМ!$B$33:$B$776,L$47)+'СЕТ СН'!$G$9+СВЦЭМ!$D$10+'СЕТ СН'!$G$5-'СЕТ СН'!$G$17</f>
        <v>3367.5805336000003</v>
      </c>
      <c r="M63" s="36">
        <f>SUMIFS(СВЦЭМ!$C$33:$C$776,СВЦЭМ!$A$33:$A$776,$A63,СВЦЭМ!$B$33:$B$776,M$47)+'СЕТ СН'!$G$9+СВЦЭМ!$D$10+'СЕТ СН'!$G$5-'СЕТ СН'!$G$17</f>
        <v>3331.7154579600001</v>
      </c>
      <c r="N63" s="36">
        <f>SUMIFS(СВЦЭМ!$C$33:$C$776,СВЦЭМ!$A$33:$A$776,$A63,СВЦЭМ!$B$33:$B$776,N$47)+'СЕТ СН'!$G$9+СВЦЭМ!$D$10+'СЕТ СН'!$G$5-'СЕТ СН'!$G$17</f>
        <v>3305.55936294</v>
      </c>
      <c r="O63" s="36">
        <f>SUMIFS(СВЦЭМ!$C$33:$C$776,СВЦЭМ!$A$33:$A$776,$A63,СВЦЭМ!$B$33:$B$776,O$47)+'СЕТ СН'!$G$9+СВЦЭМ!$D$10+'СЕТ СН'!$G$5-'СЕТ СН'!$G$17</f>
        <v>3314.6575156200001</v>
      </c>
      <c r="P63" s="36">
        <f>SUMIFS(СВЦЭМ!$C$33:$C$776,СВЦЭМ!$A$33:$A$776,$A63,СВЦЭМ!$B$33:$B$776,P$47)+'СЕТ СН'!$G$9+СВЦЭМ!$D$10+'СЕТ СН'!$G$5-'СЕТ СН'!$G$17</f>
        <v>3318.4658844800001</v>
      </c>
      <c r="Q63" s="36">
        <f>SUMIFS(СВЦЭМ!$C$33:$C$776,СВЦЭМ!$A$33:$A$776,$A63,СВЦЭМ!$B$33:$B$776,Q$47)+'СЕТ СН'!$G$9+СВЦЭМ!$D$10+'СЕТ СН'!$G$5-'СЕТ СН'!$G$17</f>
        <v>3331.78513165</v>
      </c>
      <c r="R63" s="36">
        <f>SUMIFS(СВЦЭМ!$C$33:$C$776,СВЦЭМ!$A$33:$A$776,$A63,СВЦЭМ!$B$33:$B$776,R$47)+'СЕТ СН'!$G$9+СВЦЭМ!$D$10+'СЕТ СН'!$G$5-'СЕТ СН'!$G$17</f>
        <v>3321.7752054000002</v>
      </c>
      <c r="S63" s="36">
        <f>SUMIFS(СВЦЭМ!$C$33:$C$776,СВЦЭМ!$A$33:$A$776,$A63,СВЦЭМ!$B$33:$B$776,S$47)+'СЕТ СН'!$G$9+СВЦЭМ!$D$10+'СЕТ СН'!$G$5-'СЕТ СН'!$G$17</f>
        <v>3305.1311020000003</v>
      </c>
      <c r="T63" s="36">
        <f>SUMIFS(СВЦЭМ!$C$33:$C$776,СВЦЭМ!$A$33:$A$776,$A63,СВЦЭМ!$B$33:$B$776,T$47)+'СЕТ СН'!$G$9+СВЦЭМ!$D$10+'СЕТ СН'!$G$5-'СЕТ СН'!$G$17</f>
        <v>3289.2223322899999</v>
      </c>
      <c r="U63" s="36">
        <f>SUMIFS(СВЦЭМ!$C$33:$C$776,СВЦЭМ!$A$33:$A$776,$A63,СВЦЭМ!$B$33:$B$776,U$47)+'СЕТ СН'!$G$9+СВЦЭМ!$D$10+'СЕТ СН'!$G$5-'СЕТ СН'!$G$17</f>
        <v>3269.0678403700003</v>
      </c>
      <c r="V63" s="36">
        <f>SUMIFS(СВЦЭМ!$C$33:$C$776,СВЦЭМ!$A$33:$A$776,$A63,СВЦЭМ!$B$33:$B$776,V$47)+'СЕТ СН'!$G$9+СВЦЭМ!$D$10+'СЕТ СН'!$G$5-'СЕТ СН'!$G$17</f>
        <v>3258.5251977000003</v>
      </c>
      <c r="W63" s="36">
        <f>SUMIFS(СВЦЭМ!$C$33:$C$776,СВЦЭМ!$A$33:$A$776,$A63,СВЦЭМ!$B$33:$B$776,W$47)+'СЕТ СН'!$G$9+СВЦЭМ!$D$10+'СЕТ СН'!$G$5-'СЕТ СН'!$G$17</f>
        <v>3272.4589284600002</v>
      </c>
      <c r="X63" s="36">
        <f>SUMIFS(СВЦЭМ!$C$33:$C$776,СВЦЭМ!$A$33:$A$776,$A63,СВЦЭМ!$B$33:$B$776,X$47)+'СЕТ СН'!$G$9+СВЦЭМ!$D$10+'СЕТ СН'!$G$5-'СЕТ СН'!$G$17</f>
        <v>3284.2606405800002</v>
      </c>
      <c r="Y63" s="36">
        <f>SUMIFS(СВЦЭМ!$C$33:$C$776,СВЦЭМ!$A$33:$A$776,$A63,СВЦЭМ!$B$33:$B$776,Y$47)+'СЕТ СН'!$G$9+СВЦЭМ!$D$10+'СЕТ СН'!$G$5-'СЕТ СН'!$G$17</f>
        <v>3314.2061313200002</v>
      </c>
    </row>
    <row r="64" spans="1:25" ht="15.75" x14ac:dyDescent="0.2">
      <c r="A64" s="35">
        <f t="shared" si="1"/>
        <v>44152</v>
      </c>
      <c r="B64" s="36">
        <f>SUMIFS(СВЦЭМ!$C$33:$C$776,СВЦЭМ!$A$33:$A$776,$A64,СВЦЭМ!$B$33:$B$776,B$47)+'СЕТ СН'!$G$9+СВЦЭМ!$D$10+'СЕТ СН'!$G$5-'СЕТ СН'!$G$17</f>
        <v>3350.80484983</v>
      </c>
      <c r="C64" s="36">
        <f>SUMIFS(СВЦЭМ!$C$33:$C$776,СВЦЭМ!$A$33:$A$776,$A64,СВЦЭМ!$B$33:$B$776,C$47)+'СЕТ СН'!$G$9+СВЦЭМ!$D$10+'СЕТ СН'!$G$5-'СЕТ СН'!$G$17</f>
        <v>3424.8216630300003</v>
      </c>
      <c r="D64" s="36">
        <f>SUMIFS(СВЦЭМ!$C$33:$C$776,СВЦЭМ!$A$33:$A$776,$A64,СВЦЭМ!$B$33:$B$776,D$47)+'СЕТ СН'!$G$9+СВЦЭМ!$D$10+'СЕТ СН'!$G$5-'СЕТ СН'!$G$17</f>
        <v>3479.4227023100002</v>
      </c>
      <c r="E64" s="36">
        <f>SUMIFS(СВЦЭМ!$C$33:$C$776,СВЦЭМ!$A$33:$A$776,$A64,СВЦЭМ!$B$33:$B$776,E$47)+'СЕТ СН'!$G$9+СВЦЭМ!$D$10+'СЕТ СН'!$G$5-'СЕТ СН'!$G$17</f>
        <v>3483.3802561100001</v>
      </c>
      <c r="F64" s="36">
        <f>SUMIFS(СВЦЭМ!$C$33:$C$776,СВЦЭМ!$A$33:$A$776,$A64,СВЦЭМ!$B$33:$B$776,F$47)+'СЕТ СН'!$G$9+СВЦЭМ!$D$10+'СЕТ СН'!$G$5-'СЕТ СН'!$G$17</f>
        <v>3470.9222622900002</v>
      </c>
      <c r="G64" s="36">
        <f>SUMIFS(СВЦЭМ!$C$33:$C$776,СВЦЭМ!$A$33:$A$776,$A64,СВЦЭМ!$B$33:$B$776,G$47)+'СЕТ СН'!$G$9+СВЦЭМ!$D$10+'СЕТ СН'!$G$5-'СЕТ СН'!$G$17</f>
        <v>3461.5798337300002</v>
      </c>
      <c r="H64" s="36">
        <f>SUMIFS(СВЦЭМ!$C$33:$C$776,СВЦЭМ!$A$33:$A$776,$A64,СВЦЭМ!$B$33:$B$776,H$47)+'СЕТ СН'!$G$9+СВЦЭМ!$D$10+'СЕТ СН'!$G$5-'СЕТ СН'!$G$17</f>
        <v>3423.1384899499999</v>
      </c>
      <c r="I64" s="36">
        <f>SUMIFS(СВЦЭМ!$C$33:$C$776,СВЦЭМ!$A$33:$A$776,$A64,СВЦЭМ!$B$33:$B$776,I$47)+'СЕТ СН'!$G$9+СВЦЭМ!$D$10+'СЕТ СН'!$G$5-'СЕТ СН'!$G$17</f>
        <v>3377.1224351700002</v>
      </c>
      <c r="J64" s="36">
        <f>SUMIFS(СВЦЭМ!$C$33:$C$776,СВЦЭМ!$A$33:$A$776,$A64,СВЦЭМ!$B$33:$B$776,J$47)+'СЕТ СН'!$G$9+СВЦЭМ!$D$10+'СЕТ СН'!$G$5-'СЕТ СН'!$G$17</f>
        <v>3352.3795387300001</v>
      </c>
      <c r="K64" s="36">
        <f>SUMIFS(СВЦЭМ!$C$33:$C$776,СВЦЭМ!$A$33:$A$776,$A64,СВЦЭМ!$B$33:$B$776,K$47)+'СЕТ СН'!$G$9+СВЦЭМ!$D$10+'СЕТ СН'!$G$5-'СЕТ СН'!$G$17</f>
        <v>3406.9935798800002</v>
      </c>
      <c r="L64" s="36">
        <f>SUMIFS(СВЦЭМ!$C$33:$C$776,СВЦЭМ!$A$33:$A$776,$A64,СВЦЭМ!$B$33:$B$776,L$47)+'СЕТ СН'!$G$9+СВЦЭМ!$D$10+'СЕТ СН'!$G$5-'СЕТ СН'!$G$17</f>
        <v>3366.3248978500001</v>
      </c>
      <c r="M64" s="36">
        <f>SUMIFS(СВЦЭМ!$C$33:$C$776,СВЦЭМ!$A$33:$A$776,$A64,СВЦЭМ!$B$33:$B$776,M$47)+'СЕТ СН'!$G$9+СВЦЭМ!$D$10+'СЕТ СН'!$G$5-'СЕТ СН'!$G$17</f>
        <v>3304.6988264300003</v>
      </c>
      <c r="N64" s="36">
        <f>SUMIFS(СВЦЭМ!$C$33:$C$776,СВЦЭМ!$A$33:$A$776,$A64,СВЦЭМ!$B$33:$B$776,N$47)+'СЕТ СН'!$G$9+СВЦЭМ!$D$10+'СЕТ СН'!$G$5-'СЕТ СН'!$G$17</f>
        <v>3280.1638290300002</v>
      </c>
      <c r="O64" s="36">
        <f>SUMIFS(СВЦЭМ!$C$33:$C$776,СВЦЭМ!$A$33:$A$776,$A64,СВЦЭМ!$B$33:$B$776,O$47)+'СЕТ СН'!$G$9+СВЦЭМ!$D$10+'СЕТ СН'!$G$5-'СЕТ СН'!$G$17</f>
        <v>3284.6075130100003</v>
      </c>
      <c r="P64" s="36">
        <f>SUMIFS(СВЦЭМ!$C$33:$C$776,СВЦЭМ!$A$33:$A$776,$A64,СВЦЭМ!$B$33:$B$776,P$47)+'СЕТ СН'!$G$9+СВЦЭМ!$D$10+'СЕТ СН'!$G$5-'СЕТ СН'!$G$17</f>
        <v>3295.3487920699999</v>
      </c>
      <c r="Q64" s="36">
        <f>SUMIFS(СВЦЭМ!$C$33:$C$776,СВЦЭМ!$A$33:$A$776,$A64,СВЦЭМ!$B$33:$B$776,Q$47)+'СЕТ СН'!$G$9+СВЦЭМ!$D$10+'СЕТ СН'!$G$5-'СЕТ СН'!$G$17</f>
        <v>3293.9161098</v>
      </c>
      <c r="R64" s="36">
        <f>SUMIFS(СВЦЭМ!$C$33:$C$776,СВЦЭМ!$A$33:$A$776,$A64,СВЦЭМ!$B$33:$B$776,R$47)+'СЕТ СН'!$G$9+СВЦЭМ!$D$10+'СЕТ СН'!$G$5-'СЕТ СН'!$G$17</f>
        <v>3397.1697524900001</v>
      </c>
      <c r="S64" s="36">
        <f>SUMIFS(СВЦЭМ!$C$33:$C$776,СВЦЭМ!$A$33:$A$776,$A64,СВЦЭМ!$B$33:$B$776,S$47)+'СЕТ СН'!$G$9+СВЦЭМ!$D$10+'СЕТ СН'!$G$5-'СЕТ СН'!$G$17</f>
        <v>3369.00904636</v>
      </c>
      <c r="T64" s="36">
        <f>SUMIFS(СВЦЭМ!$C$33:$C$776,СВЦЭМ!$A$33:$A$776,$A64,СВЦЭМ!$B$33:$B$776,T$47)+'СЕТ СН'!$G$9+СВЦЭМ!$D$10+'СЕТ СН'!$G$5-'СЕТ СН'!$G$17</f>
        <v>3297.9931859200001</v>
      </c>
      <c r="U64" s="36">
        <f>SUMIFS(СВЦЭМ!$C$33:$C$776,СВЦЭМ!$A$33:$A$776,$A64,СВЦЭМ!$B$33:$B$776,U$47)+'СЕТ СН'!$G$9+СВЦЭМ!$D$10+'СЕТ СН'!$G$5-'СЕТ СН'!$G$17</f>
        <v>3243.27573914</v>
      </c>
      <c r="V64" s="36">
        <f>SUMIFS(СВЦЭМ!$C$33:$C$776,СВЦЭМ!$A$33:$A$776,$A64,СВЦЭМ!$B$33:$B$776,V$47)+'СЕТ СН'!$G$9+СВЦЭМ!$D$10+'СЕТ СН'!$G$5-'СЕТ СН'!$G$17</f>
        <v>3231.3898766299999</v>
      </c>
      <c r="W64" s="36">
        <f>SUMIFS(СВЦЭМ!$C$33:$C$776,СВЦЭМ!$A$33:$A$776,$A64,СВЦЭМ!$B$33:$B$776,W$47)+'СЕТ СН'!$G$9+СВЦЭМ!$D$10+'СЕТ СН'!$G$5-'СЕТ СН'!$G$17</f>
        <v>3261.98685449</v>
      </c>
      <c r="X64" s="36">
        <f>SUMIFS(СВЦЭМ!$C$33:$C$776,СВЦЭМ!$A$33:$A$776,$A64,СВЦЭМ!$B$33:$B$776,X$47)+'СЕТ СН'!$G$9+СВЦЭМ!$D$10+'СЕТ СН'!$G$5-'СЕТ СН'!$G$17</f>
        <v>3262.9818625500002</v>
      </c>
      <c r="Y64" s="36">
        <f>SUMIFS(СВЦЭМ!$C$33:$C$776,СВЦЭМ!$A$33:$A$776,$A64,СВЦЭМ!$B$33:$B$776,Y$47)+'СЕТ СН'!$G$9+СВЦЭМ!$D$10+'СЕТ СН'!$G$5-'СЕТ СН'!$G$17</f>
        <v>3283.0739850999998</v>
      </c>
    </row>
    <row r="65" spans="1:27" ht="15.75" x14ac:dyDescent="0.2">
      <c r="A65" s="35">
        <f t="shared" si="1"/>
        <v>44153</v>
      </c>
      <c r="B65" s="36">
        <f>SUMIFS(СВЦЭМ!$C$33:$C$776,СВЦЭМ!$A$33:$A$776,$A65,СВЦЭМ!$B$33:$B$776,B$47)+'СЕТ СН'!$G$9+СВЦЭМ!$D$10+'СЕТ СН'!$G$5-'СЕТ СН'!$G$17</f>
        <v>3352.18073714</v>
      </c>
      <c r="C65" s="36">
        <f>SUMIFS(СВЦЭМ!$C$33:$C$776,СВЦЭМ!$A$33:$A$776,$A65,СВЦЭМ!$B$33:$B$776,C$47)+'СЕТ СН'!$G$9+СВЦЭМ!$D$10+'СЕТ СН'!$G$5-'СЕТ СН'!$G$17</f>
        <v>3396.8334642</v>
      </c>
      <c r="D65" s="36">
        <f>SUMIFS(СВЦЭМ!$C$33:$C$776,СВЦЭМ!$A$33:$A$776,$A65,СВЦЭМ!$B$33:$B$776,D$47)+'СЕТ СН'!$G$9+СВЦЭМ!$D$10+'СЕТ СН'!$G$5-'СЕТ СН'!$G$17</f>
        <v>3437.1597536500003</v>
      </c>
      <c r="E65" s="36">
        <f>SUMIFS(СВЦЭМ!$C$33:$C$776,СВЦЭМ!$A$33:$A$776,$A65,СВЦЭМ!$B$33:$B$776,E$47)+'СЕТ СН'!$G$9+СВЦЭМ!$D$10+'СЕТ СН'!$G$5-'СЕТ СН'!$G$17</f>
        <v>3451.0755005199999</v>
      </c>
      <c r="F65" s="36">
        <f>SUMIFS(СВЦЭМ!$C$33:$C$776,СВЦЭМ!$A$33:$A$776,$A65,СВЦЭМ!$B$33:$B$776,F$47)+'СЕТ СН'!$G$9+СВЦЭМ!$D$10+'СЕТ СН'!$G$5-'СЕТ СН'!$G$17</f>
        <v>3449.7545752700003</v>
      </c>
      <c r="G65" s="36">
        <f>SUMIFS(СВЦЭМ!$C$33:$C$776,СВЦЭМ!$A$33:$A$776,$A65,СВЦЭМ!$B$33:$B$776,G$47)+'СЕТ СН'!$G$9+СВЦЭМ!$D$10+'СЕТ СН'!$G$5-'СЕТ СН'!$G$17</f>
        <v>3437.4449858900002</v>
      </c>
      <c r="H65" s="36">
        <f>SUMIFS(СВЦЭМ!$C$33:$C$776,СВЦЭМ!$A$33:$A$776,$A65,СВЦЭМ!$B$33:$B$776,H$47)+'СЕТ СН'!$G$9+СВЦЭМ!$D$10+'СЕТ СН'!$G$5-'СЕТ СН'!$G$17</f>
        <v>3438.9102921399999</v>
      </c>
      <c r="I65" s="36">
        <f>SUMIFS(СВЦЭМ!$C$33:$C$776,СВЦЭМ!$A$33:$A$776,$A65,СВЦЭМ!$B$33:$B$776,I$47)+'СЕТ СН'!$G$9+СВЦЭМ!$D$10+'СЕТ СН'!$G$5-'СЕТ СН'!$G$17</f>
        <v>3420.96078708</v>
      </c>
      <c r="J65" s="36">
        <f>SUMIFS(СВЦЭМ!$C$33:$C$776,СВЦЭМ!$A$33:$A$776,$A65,СВЦЭМ!$B$33:$B$776,J$47)+'СЕТ СН'!$G$9+СВЦЭМ!$D$10+'СЕТ СН'!$G$5-'СЕТ СН'!$G$17</f>
        <v>3394.0813338400003</v>
      </c>
      <c r="K65" s="36">
        <f>SUMIFS(СВЦЭМ!$C$33:$C$776,СВЦЭМ!$A$33:$A$776,$A65,СВЦЭМ!$B$33:$B$776,K$47)+'СЕТ СН'!$G$9+СВЦЭМ!$D$10+'СЕТ СН'!$G$5-'СЕТ СН'!$G$17</f>
        <v>3383.6421790000004</v>
      </c>
      <c r="L65" s="36">
        <f>SUMIFS(СВЦЭМ!$C$33:$C$776,СВЦЭМ!$A$33:$A$776,$A65,СВЦЭМ!$B$33:$B$776,L$47)+'СЕТ СН'!$G$9+СВЦЭМ!$D$10+'СЕТ СН'!$G$5-'СЕТ СН'!$G$17</f>
        <v>3352.6291286400001</v>
      </c>
      <c r="M65" s="36">
        <f>SUMIFS(СВЦЭМ!$C$33:$C$776,СВЦЭМ!$A$33:$A$776,$A65,СВЦЭМ!$B$33:$B$776,M$47)+'СЕТ СН'!$G$9+СВЦЭМ!$D$10+'СЕТ СН'!$G$5-'СЕТ СН'!$G$17</f>
        <v>3330.8762104500001</v>
      </c>
      <c r="N65" s="36">
        <f>SUMIFS(СВЦЭМ!$C$33:$C$776,СВЦЭМ!$A$33:$A$776,$A65,СВЦЭМ!$B$33:$B$776,N$47)+'СЕТ СН'!$G$9+СВЦЭМ!$D$10+'СЕТ СН'!$G$5-'СЕТ СН'!$G$17</f>
        <v>3303.10678229</v>
      </c>
      <c r="O65" s="36">
        <f>SUMIFS(СВЦЭМ!$C$33:$C$776,СВЦЭМ!$A$33:$A$776,$A65,СВЦЭМ!$B$33:$B$776,O$47)+'СЕТ СН'!$G$9+СВЦЭМ!$D$10+'СЕТ СН'!$G$5-'СЕТ СН'!$G$17</f>
        <v>3301.3519258900001</v>
      </c>
      <c r="P65" s="36">
        <f>SUMIFS(СВЦЭМ!$C$33:$C$776,СВЦЭМ!$A$33:$A$776,$A65,СВЦЭМ!$B$33:$B$776,P$47)+'СЕТ СН'!$G$9+СВЦЭМ!$D$10+'СЕТ СН'!$G$5-'СЕТ СН'!$G$17</f>
        <v>3309.2111783600003</v>
      </c>
      <c r="Q65" s="36">
        <f>SUMIFS(СВЦЭМ!$C$33:$C$776,СВЦЭМ!$A$33:$A$776,$A65,СВЦЭМ!$B$33:$B$776,Q$47)+'СЕТ СН'!$G$9+СВЦЭМ!$D$10+'СЕТ СН'!$G$5-'СЕТ СН'!$G$17</f>
        <v>3301.28474069</v>
      </c>
      <c r="R65" s="36">
        <f>SUMIFS(СВЦЭМ!$C$33:$C$776,СВЦЭМ!$A$33:$A$776,$A65,СВЦЭМ!$B$33:$B$776,R$47)+'СЕТ СН'!$G$9+СВЦЭМ!$D$10+'СЕТ СН'!$G$5-'СЕТ СН'!$G$17</f>
        <v>3294.4736365100002</v>
      </c>
      <c r="S65" s="36">
        <f>SUMIFS(СВЦЭМ!$C$33:$C$776,СВЦЭМ!$A$33:$A$776,$A65,СВЦЭМ!$B$33:$B$776,S$47)+'СЕТ СН'!$G$9+СВЦЭМ!$D$10+'СЕТ СН'!$G$5-'СЕТ СН'!$G$17</f>
        <v>3310.19124388</v>
      </c>
      <c r="T65" s="36">
        <f>SUMIFS(СВЦЭМ!$C$33:$C$776,СВЦЭМ!$A$33:$A$776,$A65,СВЦЭМ!$B$33:$B$776,T$47)+'СЕТ СН'!$G$9+СВЦЭМ!$D$10+'СЕТ СН'!$G$5-'СЕТ СН'!$G$17</f>
        <v>3332.9964955</v>
      </c>
      <c r="U65" s="36">
        <f>SUMIFS(СВЦЭМ!$C$33:$C$776,СВЦЭМ!$A$33:$A$776,$A65,СВЦЭМ!$B$33:$B$776,U$47)+'СЕТ СН'!$G$9+СВЦЭМ!$D$10+'СЕТ СН'!$G$5-'СЕТ СН'!$G$17</f>
        <v>3332.3040672100001</v>
      </c>
      <c r="V65" s="36">
        <f>SUMIFS(СВЦЭМ!$C$33:$C$776,СВЦЭМ!$A$33:$A$776,$A65,СВЦЭМ!$B$33:$B$776,V$47)+'СЕТ СН'!$G$9+СВЦЭМ!$D$10+'СЕТ СН'!$G$5-'СЕТ СН'!$G$17</f>
        <v>3322.9728137900001</v>
      </c>
      <c r="W65" s="36">
        <f>SUMIFS(СВЦЭМ!$C$33:$C$776,СВЦЭМ!$A$33:$A$776,$A65,СВЦЭМ!$B$33:$B$776,W$47)+'СЕТ СН'!$G$9+СВЦЭМ!$D$10+'СЕТ СН'!$G$5-'СЕТ СН'!$G$17</f>
        <v>3313.2188264500001</v>
      </c>
      <c r="X65" s="36">
        <f>SUMIFS(СВЦЭМ!$C$33:$C$776,СВЦЭМ!$A$33:$A$776,$A65,СВЦЭМ!$B$33:$B$776,X$47)+'СЕТ СН'!$G$9+СВЦЭМ!$D$10+'СЕТ СН'!$G$5-'СЕТ СН'!$G$17</f>
        <v>3304.2200983000002</v>
      </c>
      <c r="Y65" s="36">
        <f>SUMIFS(СВЦЭМ!$C$33:$C$776,СВЦЭМ!$A$33:$A$776,$A65,СВЦЭМ!$B$33:$B$776,Y$47)+'СЕТ СН'!$G$9+СВЦЭМ!$D$10+'СЕТ СН'!$G$5-'СЕТ СН'!$G$17</f>
        <v>3309.9213995500004</v>
      </c>
    </row>
    <row r="66" spans="1:27" ht="15.75" x14ac:dyDescent="0.2">
      <c r="A66" s="35">
        <f t="shared" si="1"/>
        <v>44154</v>
      </c>
      <c r="B66" s="36">
        <f>SUMIFS(СВЦЭМ!$C$33:$C$776,СВЦЭМ!$A$33:$A$776,$A66,СВЦЭМ!$B$33:$B$776,B$47)+'СЕТ СН'!$G$9+СВЦЭМ!$D$10+'СЕТ СН'!$G$5-'СЕТ СН'!$G$17</f>
        <v>3378.04718366</v>
      </c>
      <c r="C66" s="36">
        <f>SUMIFS(СВЦЭМ!$C$33:$C$776,СВЦЭМ!$A$33:$A$776,$A66,СВЦЭМ!$B$33:$B$776,C$47)+'СЕТ СН'!$G$9+СВЦЭМ!$D$10+'СЕТ СН'!$G$5-'СЕТ СН'!$G$17</f>
        <v>3442.9877705100002</v>
      </c>
      <c r="D66" s="36">
        <f>SUMIFS(СВЦЭМ!$C$33:$C$776,СВЦЭМ!$A$33:$A$776,$A66,СВЦЭМ!$B$33:$B$776,D$47)+'СЕТ СН'!$G$9+СВЦЭМ!$D$10+'СЕТ СН'!$G$5-'СЕТ СН'!$G$17</f>
        <v>3470.6967979000001</v>
      </c>
      <c r="E66" s="36">
        <f>SUMIFS(СВЦЭМ!$C$33:$C$776,СВЦЭМ!$A$33:$A$776,$A66,СВЦЭМ!$B$33:$B$776,E$47)+'СЕТ СН'!$G$9+СВЦЭМ!$D$10+'СЕТ СН'!$G$5-'СЕТ СН'!$G$17</f>
        <v>3474.7799463900001</v>
      </c>
      <c r="F66" s="36">
        <f>SUMIFS(СВЦЭМ!$C$33:$C$776,СВЦЭМ!$A$33:$A$776,$A66,СВЦЭМ!$B$33:$B$776,F$47)+'СЕТ СН'!$G$9+СВЦЭМ!$D$10+'СЕТ СН'!$G$5-'СЕТ СН'!$G$17</f>
        <v>3472.2353950699999</v>
      </c>
      <c r="G66" s="36">
        <f>SUMIFS(СВЦЭМ!$C$33:$C$776,СВЦЭМ!$A$33:$A$776,$A66,СВЦЭМ!$B$33:$B$776,G$47)+'СЕТ СН'!$G$9+СВЦЭМ!$D$10+'СЕТ СН'!$G$5-'СЕТ СН'!$G$17</f>
        <v>3473.1438732900001</v>
      </c>
      <c r="H66" s="36">
        <f>SUMIFS(СВЦЭМ!$C$33:$C$776,СВЦЭМ!$A$33:$A$776,$A66,СВЦЭМ!$B$33:$B$776,H$47)+'СЕТ СН'!$G$9+СВЦЭМ!$D$10+'СЕТ СН'!$G$5-'СЕТ СН'!$G$17</f>
        <v>3452.0896074800003</v>
      </c>
      <c r="I66" s="36">
        <f>SUMIFS(СВЦЭМ!$C$33:$C$776,СВЦЭМ!$A$33:$A$776,$A66,СВЦЭМ!$B$33:$B$776,I$47)+'СЕТ СН'!$G$9+СВЦЭМ!$D$10+'СЕТ СН'!$G$5-'СЕТ СН'!$G$17</f>
        <v>3411.0188106800001</v>
      </c>
      <c r="J66" s="36">
        <f>SUMIFS(СВЦЭМ!$C$33:$C$776,СВЦЭМ!$A$33:$A$776,$A66,СВЦЭМ!$B$33:$B$776,J$47)+'СЕТ СН'!$G$9+СВЦЭМ!$D$10+'СЕТ СН'!$G$5-'СЕТ СН'!$G$17</f>
        <v>3382.8238829900001</v>
      </c>
      <c r="K66" s="36">
        <f>SUMIFS(СВЦЭМ!$C$33:$C$776,СВЦЭМ!$A$33:$A$776,$A66,СВЦЭМ!$B$33:$B$776,K$47)+'СЕТ СН'!$G$9+СВЦЭМ!$D$10+'СЕТ СН'!$G$5-'СЕТ СН'!$G$17</f>
        <v>3375.2204273500001</v>
      </c>
      <c r="L66" s="36">
        <f>SUMIFS(СВЦЭМ!$C$33:$C$776,СВЦЭМ!$A$33:$A$776,$A66,СВЦЭМ!$B$33:$B$776,L$47)+'СЕТ СН'!$G$9+СВЦЭМ!$D$10+'СЕТ СН'!$G$5-'СЕТ СН'!$G$17</f>
        <v>3343.0442347900002</v>
      </c>
      <c r="M66" s="36">
        <f>SUMIFS(СВЦЭМ!$C$33:$C$776,СВЦЭМ!$A$33:$A$776,$A66,СВЦЭМ!$B$33:$B$776,M$47)+'СЕТ СН'!$G$9+СВЦЭМ!$D$10+'СЕТ СН'!$G$5-'СЕТ СН'!$G$17</f>
        <v>3319.7212497600003</v>
      </c>
      <c r="N66" s="36">
        <f>SUMIFS(СВЦЭМ!$C$33:$C$776,СВЦЭМ!$A$33:$A$776,$A66,СВЦЭМ!$B$33:$B$776,N$47)+'СЕТ СН'!$G$9+СВЦЭМ!$D$10+'СЕТ СН'!$G$5-'СЕТ СН'!$G$17</f>
        <v>3315.1789088599999</v>
      </c>
      <c r="O66" s="36">
        <f>SUMIFS(СВЦЭМ!$C$33:$C$776,СВЦЭМ!$A$33:$A$776,$A66,СВЦЭМ!$B$33:$B$776,O$47)+'СЕТ СН'!$G$9+СВЦЭМ!$D$10+'СЕТ СН'!$G$5-'СЕТ СН'!$G$17</f>
        <v>3504.0692620700001</v>
      </c>
      <c r="P66" s="36">
        <f>SUMIFS(СВЦЭМ!$C$33:$C$776,СВЦЭМ!$A$33:$A$776,$A66,СВЦЭМ!$B$33:$B$776,P$47)+'СЕТ СН'!$G$9+СВЦЭМ!$D$10+'СЕТ СН'!$G$5-'СЕТ СН'!$G$17</f>
        <v>3325.7020358099999</v>
      </c>
      <c r="Q66" s="36">
        <f>SUMIFS(СВЦЭМ!$C$33:$C$776,СВЦЭМ!$A$33:$A$776,$A66,СВЦЭМ!$B$33:$B$776,Q$47)+'СЕТ СН'!$G$9+СВЦЭМ!$D$10+'СЕТ СН'!$G$5-'СЕТ СН'!$G$17</f>
        <v>3327.9093652500001</v>
      </c>
      <c r="R66" s="36">
        <f>SUMIFS(СВЦЭМ!$C$33:$C$776,СВЦЭМ!$A$33:$A$776,$A66,СВЦЭМ!$B$33:$B$776,R$47)+'СЕТ СН'!$G$9+СВЦЭМ!$D$10+'СЕТ СН'!$G$5-'СЕТ СН'!$G$17</f>
        <v>3314.8159338200003</v>
      </c>
      <c r="S66" s="36">
        <f>SUMIFS(СВЦЭМ!$C$33:$C$776,СВЦЭМ!$A$33:$A$776,$A66,СВЦЭМ!$B$33:$B$776,S$47)+'СЕТ СН'!$G$9+СВЦЭМ!$D$10+'СЕТ СН'!$G$5-'СЕТ СН'!$G$17</f>
        <v>3312.85672548</v>
      </c>
      <c r="T66" s="36">
        <f>SUMIFS(СВЦЭМ!$C$33:$C$776,СВЦЭМ!$A$33:$A$776,$A66,СВЦЭМ!$B$33:$B$776,T$47)+'СЕТ СН'!$G$9+СВЦЭМ!$D$10+'СЕТ СН'!$G$5-'СЕТ СН'!$G$17</f>
        <v>3330.8809888200003</v>
      </c>
      <c r="U66" s="36">
        <f>SUMIFS(СВЦЭМ!$C$33:$C$776,СВЦЭМ!$A$33:$A$776,$A66,СВЦЭМ!$B$33:$B$776,U$47)+'СЕТ СН'!$G$9+СВЦЭМ!$D$10+'СЕТ СН'!$G$5-'СЕТ СН'!$G$17</f>
        <v>3327.1722368300002</v>
      </c>
      <c r="V66" s="36">
        <f>SUMIFS(СВЦЭМ!$C$33:$C$776,СВЦЭМ!$A$33:$A$776,$A66,СВЦЭМ!$B$33:$B$776,V$47)+'СЕТ СН'!$G$9+СВЦЭМ!$D$10+'СЕТ СН'!$G$5-'СЕТ СН'!$G$17</f>
        <v>3315.8838575099999</v>
      </c>
      <c r="W66" s="36">
        <f>SUMIFS(СВЦЭМ!$C$33:$C$776,СВЦЭМ!$A$33:$A$776,$A66,СВЦЭМ!$B$33:$B$776,W$47)+'СЕТ СН'!$G$9+СВЦЭМ!$D$10+'СЕТ СН'!$G$5-'СЕТ СН'!$G$17</f>
        <v>3298.9470388899999</v>
      </c>
      <c r="X66" s="36">
        <f>SUMIFS(СВЦЭМ!$C$33:$C$776,СВЦЭМ!$A$33:$A$776,$A66,СВЦЭМ!$B$33:$B$776,X$47)+'СЕТ СН'!$G$9+СВЦЭМ!$D$10+'СЕТ СН'!$G$5-'СЕТ СН'!$G$17</f>
        <v>3290.2218524999998</v>
      </c>
      <c r="Y66" s="36">
        <f>SUMIFS(СВЦЭМ!$C$33:$C$776,СВЦЭМ!$A$33:$A$776,$A66,СВЦЭМ!$B$33:$B$776,Y$47)+'СЕТ СН'!$G$9+СВЦЭМ!$D$10+'СЕТ СН'!$G$5-'СЕТ СН'!$G$17</f>
        <v>3289.41609277</v>
      </c>
    </row>
    <row r="67" spans="1:27" ht="15.75" x14ac:dyDescent="0.2">
      <c r="A67" s="35">
        <f t="shared" si="1"/>
        <v>44155</v>
      </c>
      <c r="B67" s="36">
        <f>SUMIFS(СВЦЭМ!$C$33:$C$776,СВЦЭМ!$A$33:$A$776,$A67,СВЦЭМ!$B$33:$B$776,B$47)+'СЕТ СН'!$G$9+СВЦЭМ!$D$10+'СЕТ СН'!$G$5-'СЕТ СН'!$G$17</f>
        <v>3373.1659455500003</v>
      </c>
      <c r="C67" s="36">
        <f>SUMIFS(СВЦЭМ!$C$33:$C$776,СВЦЭМ!$A$33:$A$776,$A67,СВЦЭМ!$B$33:$B$776,C$47)+'СЕТ СН'!$G$9+СВЦЭМ!$D$10+'СЕТ СН'!$G$5-'СЕТ СН'!$G$17</f>
        <v>3447.5399980900002</v>
      </c>
      <c r="D67" s="36">
        <f>SUMIFS(СВЦЭМ!$C$33:$C$776,СВЦЭМ!$A$33:$A$776,$A67,СВЦЭМ!$B$33:$B$776,D$47)+'СЕТ СН'!$G$9+СВЦЭМ!$D$10+'СЕТ СН'!$G$5-'СЕТ СН'!$G$17</f>
        <v>3493.2670993500001</v>
      </c>
      <c r="E67" s="36">
        <f>SUMIFS(СВЦЭМ!$C$33:$C$776,СВЦЭМ!$A$33:$A$776,$A67,СВЦЭМ!$B$33:$B$776,E$47)+'СЕТ СН'!$G$9+СВЦЭМ!$D$10+'СЕТ СН'!$G$5-'СЕТ СН'!$G$17</f>
        <v>3506.1631947800001</v>
      </c>
      <c r="F67" s="36">
        <f>SUMIFS(СВЦЭМ!$C$33:$C$776,СВЦЭМ!$A$33:$A$776,$A67,СВЦЭМ!$B$33:$B$776,F$47)+'СЕТ СН'!$G$9+СВЦЭМ!$D$10+'СЕТ СН'!$G$5-'СЕТ СН'!$G$17</f>
        <v>3500.5999759699998</v>
      </c>
      <c r="G67" s="36">
        <f>SUMIFS(СВЦЭМ!$C$33:$C$776,СВЦЭМ!$A$33:$A$776,$A67,СВЦЭМ!$B$33:$B$776,G$47)+'СЕТ СН'!$G$9+СВЦЭМ!$D$10+'СЕТ СН'!$G$5-'СЕТ СН'!$G$17</f>
        <v>3483.9067342200001</v>
      </c>
      <c r="H67" s="36">
        <f>SUMIFS(СВЦЭМ!$C$33:$C$776,СВЦЭМ!$A$33:$A$776,$A67,СВЦЭМ!$B$33:$B$776,H$47)+'СЕТ СН'!$G$9+СВЦЭМ!$D$10+'СЕТ СН'!$G$5-'СЕТ СН'!$G$17</f>
        <v>3439.16583468</v>
      </c>
      <c r="I67" s="36">
        <f>SUMIFS(СВЦЭМ!$C$33:$C$776,СВЦЭМ!$A$33:$A$776,$A67,СВЦЭМ!$B$33:$B$776,I$47)+'СЕТ СН'!$G$9+СВЦЭМ!$D$10+'СЕТ СН'!$G$5-'СЕТ СН'!$G$17</f>
        <v>3400.7807759800003</v>
      </c>
      <c r="J67" s="36">
        <f>SUMIFS(СВЦЭМ!$C$33:$C$776,СВЦЭМ!$A$33:$A$776,$A67,СВЦЭМ!$B$33:$B$776,J$47)+'СЕТ СН'!$G$9+СВЦЭМ!$D$10+'СЕТ СН'!$G$5-'СЕТ СН'!$G$17</f>
        <v>3378.0818365</v>
      </c>
      <c r="K67" s="36">
        <f>SUMIFS(СВЦЭМ!$C$33:$C$776,СВЦЭМ!$A$33:$A$776,$A67,СВЦЭМ!$B$33:$B$776,K$47)+'СЕТ СН'!$G$9+СВЦЭМ!$D$10+'СЕТ СН'!$G$5-'СЕТ СН'!$G$17</f>
        <v>3375.1532611400003</v>
      </c>
      <c r="L67" s="36">
        <f>SUMIFS(СВЦЭМ!$C$33:$C$776,СВЦЭМ!$A$33:$A$776,$A67,СВЦЭМ!$B$33:$B$776,L$47)+'СЕТ СН'!$G$9+СВЦЭМ!$D$10+'СЕТ СН'!$G$5-'СЕТ СН'!$G$17</f>
        <v>3366.2278373400004</v>
      </c>
      <c r="M67" s="36">
        <f>SUMIFS(СВЦЭМ!$C$33:$C$776,СВЦЭМ!$A$33:$A$776,$A67,СВЦЭМ!$B$33:$B$776,M$47)+'СЕТ СН'!$G$9+СВЦЭМ!$D$10+'СЕТ СН'!$G$5-'СЕТ СН'!$G$17</f>
        <v>3305.46404115</v>
      </c>
      <c r="N67" s="36">
        <f>SUMIFS(СВЦЭМ!$C$33:$C$776,СВЦЭМ!$A$33:$A$776,$A67,СВЦЭМ!$B$33:$B$776,N$47)+'СЕТ СН'!$G$9+СВЦЭМ!$D$10+'СЕТ СН'!$G$5-'СЕТ СН'!$G$17</f>
        <v>3290.63077114</v>
      </c>
      <c r="O67" s="36">
        <f>SUMIFS(СВЦЭМ!$C$33:$C$776,СВЦЭМ!$A$33:$A$776,$A67,СВЦЭМ!$B$33:$B$776,O$47)+'СЕТ СН'!$G$9+СВЦЭМ!$D$10+'СЕТ СН'!$G$5-'СЕТ СН'!$G$17</f>
        <v>3293.8885756899999</v>
      </c>
      <c r="P67" s="36">
        <f>SUMIFS(СВЦЭМ!$C$33:$C$776,СВЦЭМ!$A$33:$A$776,$A67,СВЦЭМ!$B$33:$B$776,P$47)+'СЕТ СН'!$G$9+СВЦЭМ!$D$10+'СЕТ СН'!$G$5-'СЕТ СН'!$G$17</f>
        <v>3302.9163005800001</v>
      </c>
      <c r="Q67" s="36">
        <f>SUMIFS(СВЦЭМ!$C$33:$C$776,СВЦЭМ!$A$33:$A$776,$A67,СВЦЭМ!$B$33:$B$776,Q$47)+'СЕТ СН'!$G$9+СВЦЭМ!$D$10+'СЕТ СН'!$G$5-'СЕТ СН'!$G$17</f>
        <v>3303.49636693</v>
      </c>
      <c r="R67" s="36">
        <f>SUMIFS(СВЦЭМ!$C$33:$C$776,СВЦЭМ!$A$33:$A$776,$A67,СВЦЭМ!$B$33:$B$776,R$47)+'СЕТ СН'!$G$9+СВЦЭМ!$D$10+'СЕТ СН'!$G$5-'СЕТ СН'!$G$17</f>
        <v>3296.0046014300001</v>
      </c>
      <c r="S67" s="36">
        <f>SUMIFS(СВЦЭМ!$C$33:$C$776,СВЦЭМ!$A$33:$A$776,$A67,СВЦЭМ!$B$33:$B$776,S$47)+'СЕТ СН'!$G$9+СВЦЭМ!$D$10+'СЕТ СН'!$G$5-'СЕТ СН'!$G$17</f>
        <v>3265.5564253700004</v>
      </c>
      <c r="T67" s="36">
        <f>SUMIFS(СВЦЭМ!$C$33:$C$776,СВЦЭМ!$A$33:$A$776,$A67,СВЦЭМ!$B$33:$B$776,T$47)+'СЕТ СН'!$G$9+СВЦЭМ!$D$10+'СЕТ СН'!$G$5-'СЕТ СН'!$G$17</f>
        <v>3254.0143417500003</v>
      </c>
      <c r="U67" s="36">
        <f>SUMIFS(СВЦЭМ!$C$33:$C$776,СВЦЭМ!$A$33:$A$776,$A67,СВЦЭМ!$B$33:$B$776,U$47)+'СЕТ СН'!$G$9+СВЦЭМ!$D$10+'СЕТ СН'!$G$5-'СЕТ СН'!$G$17</f>
        <v>3262.2075484500001</v>
      </c>
      <c r="V67" s="36">
        <f>SUMIFS(СВЦЭМ!$C$33:$C$776,СВЦЭМ!$A$33:$A$776,$A67,СВЦЭМ!$B$33:$B$776,V$47)+'СЕТ СН'!$G$9+СВЦЭМ!$D$10+'СЕТ СН'!$G$5-'СЕТ СН'!$G$17</f>
        <v>3266.8526476699999</v>
      </c>
      <c r="W67" s="36">
        <f>SUMIFS(СВЦЭМ!$C$33:$C$776,СВЦЭМ!$A$33:$A$776,$A67,СВЦЭМ!$B$33:$B$776,W$47)+'СЕТ СН'!$G$9+СВЦЭМ!$D$10+'СЕТ СН'!$G$5-'СЕТ СН'!$G$17</f>
        <v>3275.7390538099999</v>
      </c>
      <c r="X67" s="36">
        <f>SUMIFS(СВЦЭМ!$C$33:$C$776,СВЦЭМ!$A$33:$A$776,$A67,СВЦЭМ!$B$33:$B$776,X$47)+'СЕТ СН'!$G$9+СВЦЭМ!$D$10+'СЕТ СН'!$G$5-'СЕТ СН'!$G$17</f>
        <v>3280.9233303800002</v>
      </c>
      <c r="Y67" s="36">
        <f>SUMIFS(СВЦЭМ!$C$33:$C$776,СВЦЭМ!$A$33:$A$776,$A67,СВЦЭМ!$B$33:$B$776,Y$47)+'СЕТ СН'!$G$9+СВЦЭМ!$D$10+'СЕТ СН'!$G$5-'СЕТ СН'!$G$17</f>
        <v>3303.81579801</v>
      </c>
    </row>
    <row r="68" spans="1:27" ht="15.75" x14ac:dyDescent="0.2">
      <c r="A68" s="35">
        <f t="shared" si="1"/>
        <v>44156</v>
      </c>
      <c r="B68" s="36">
        <f>SUMIFS(СВЦЭМ!$C$33:$C$776,СВЦЭМ!$A$33:$A$776,$A68,СВЦЭМ!$B$33:$B$776,B$47)+'СЕТ СН'!$G$9+СВЦЭМ!$D$10+'СЕТ СН'!$G$5-'СЕТ СН'!$G$17</f>
        <v>3378.2558351300004</v>
      </c>
      <c r="C68" s="36">
        <f>SUMIFS(СВЦЭМ!$C$33:$C$776,СВЦЭМ!$A$33:$A$776,$A68,СВЦЭМ!$B$33:$B$776,C$47)+'СЕТ СН'!$G$9+СВЦЭМ!$D$10+'СЕТ СН'!$G$5-'СЕТ СН'!$G$17</f>
        <v>3425.8287442300002</v>
      </c>
      <c r="D68" s="36">
        <f>SUMIFS(СВЦЭМ!$C$33:$C$776,СВЦЭМ!$A$33:$A$776,$A68,СВЦЭМ!$B$33:$B$776,D$47)+'СЕТ СН'!$G$9+СВЦЭМ!$D$10+'СЕТ СН'!$G$5-'СЕТ СН'!$G$17</f>
        <v>3478.29271204</v>
      </c>
      <c r="E68" s="36">
        <f>SUMIFS(СВЦЭМ!$C$33:$C$776,СВЦЭМ!$A$33:$A$776,$A68,СВЦЭМ!$B$33:$B$776,E$47)+'СЕТ СН'!$G$9+СВЦЭМ!$D$10+'СЕТ СН'!$G$5-'СЕТ СН'!$G$17</f>
        <v>3481.9330151800004</v>
      </c>
      <c r="F68" s="36">
        <f>SUMIFS(СВЦЭМ!$C$33:$C$776,СВЦЭМ!$A$33:$A$776,$A68,СВЦЭМ!$B$33:$B$776,F$47)+'СЕТ СН'!$G$9+СВЦЭМ!$D$10+'СЕТ СН'!$G$5-'СЕТ СН'!$G$17</f>
        <v>3480.2691972000002</v>
      </c>
      <c r="G68" s="36">
        <f>SUMIFS(СВЦЭМ!$C$33:$C$776,СВЦЭМ!$A$33:$A$776,$A68,СВЦЭМ!$B$33:$B$776,G$47)+'СЕТ СН'!$G$9+СВЦЭМ!$D$10+'СЕТ СН'!$G$5-'СЕТ СН'!$G$17</f>
        <v>3472.9814651900001</v>
      </c>
      <c r="H68" s="36">
        <f>SUMIFS(СВЦЭМ!$C$33:$C$776,СВЦЭМ!$A$33:$A$776,$A68,СВЦЭМ!$B$33:$B$776,H$47)+'СЕТ СН'!$G$9+СВЦЭМ!$D$10+'СЕТ СН'!$G$5-'СЕТ СН'!$G$17</f>
        <v>3451.3102784400003</v>
      </c>
      <c r="I68" s="36">
        <f>SUMIFS(СВЦЭМ!$C$33:$C$776,СВЦЭМ!$A$33:$A$776,$A68,СВЦЭМ!$B$33:$B$776,I$47)+'СЕТ СН'!$G$9+СВЦЭМ!$D$10+'СЕТ СН'!$G$5-'СЕТ СН'!$G$17</f>
        <v>3419.1364587000003</v>
      </c>
      <c r="J68" s="36">
        <f>SUMIFS(СВЦЭМ!$C$33:$C$776,СВЦЭМ!$A$33:$A$776,$A68,СВЦЭМ!$B$33:$B$776,J$47)+'СЕТ СН'!$G$9+СВЦЭМ!$D$10+'СЕТ СН'!$G$5-'СЕТ СН'!$G$17</f>
        <v>3391.3387137600002</v>
      </c>
      <c r="K68" s="36">
        <f>SUMIFS(СВЦЭМ!$C$33:$C$776,СВЦЭМ!$A$33:$A$776,$A68,СВЦЭМ!$B$33:$B$776,K$47)+'СЕТ СН'!$G$9+СВЦЭМ!$D$10+'СЕТ СН'!$G$5-'СЕТ СН'!$G$17</f>
        <v>3350.9036465200002</v>
      </c>
      <c r="L68" s="36">
        <f>SUMIFS(СВЦЭМ!$C$33:$C$776,СВЦЭМ!$A$33:$A$776,$A68,СВЦЭМ!$B$33:$B$776,L$47)+'СЕТ СН'!$G$9+СВЦЭМ!$D$10+'СЕТ СН'!$G$5-'СЕТ СН'!$G$17</f>
        <v>3305.2475062900003</v>
      </c>
      <c r="M68" s="36">
        <f>SUMIFS(СВЦЭМ!$C$33:$C$776,СВЦЭМ!$A$33:$A$776,$A68,СВЦЭМ!$B$33:$B$776,M$47)+'СЕТ СН'!$G$9+СВЦЭМ!$D$10+'СЕТ СН'!$G$5-'СЕТ СН'!$G$17</f>
        <v>3266.8824914699999</v>
      </c>
      <c r="N68" s="36">
        <f>SUMIFS(СВЦЭМ!$C$33:$C$776,СВЦЭМ!$A$33:$A$776,$A68,СВЦЭМ!$B$33:$B$776,N$47)+'СЕТ СН'!$G$9+СВЦЭМ!$D$10+'СЕТ СН'!$G$5-'СЕТ СН'!$G$17</f>
        <v>3257.51360785</v>
      </c>
      <c r="O68" s="36">
        <f>SUMIFS(СВЦЭМ!$C$33:$C$776,СВЦЭМ!$A$33:$A$776,$A68,СВЦЭМ!$B$33:$B$776,O$47)+'СЕТ СН'!$G$9+СВЦЭМ!$D$10+'СЕТ СН'!$G$5-'СЕТ СН'!$G$17</f>
        <v>3262.4187869400002</v>
      </c>
      <c r="P68" s="36">
        <f>SUMIFS(СВЦЭМ!$C$33:$C$776,СВЦЭМ!$A$33:$A$776,$A68,СВЦЭМ!$B$33:$B$776,P$47)+'СЕТ СН'!$G$9+СВЦЭМ!$D$10+'СЕТ СН'!$G$5-'СЕТ СН'!$G$17</f>
        <v>3272.6291290700001</v>
      </c>
      <c r="Q68" s="36">
        <f>SUMIFS(СВЦЭМ!$C$33:$C$776,СВЦЭМ!$A$33:$A$776,$A68,СВЦЭМ!$B$33:$B$776,Q$47)+'СЕТ СН'!$G$9+СВЦЭМ!$D$10+'СЕТ СН'!$G$5-'СЕТ СН'!$G$17</f>
        <v>3260.5561925299999</v>
      </c>
      <c r="R68" s="36">
        <f>SUMIFS(СВЦЭМ!$C$33:$C$776,СВЦЭМ!$A$33:$A$776,$A68,СВЦЭМ!$B$33:$B$776,R$47)+'СЕТ СН'!$G$9+СВЦЭМ!$D$10+'СЕТ СН'!$G$5-'СЕТ СН'!$G$17</f>
        <v>5238.60314655</v>
      </c>
      <c r="S68" s="36">
        <f>SUMIFS(СВЦЭМ!$C$33:$C$776,СВЦЭМ!$A$33:$A$776,$A68,СВЦЭМ!$B$33:$B$776,S$47)+'СЕТ СН'!$G$9+СВЦЭМ!$D$10+'СЕТ СН'!$G$5-'СЕТ СН'!$G$17</f>
        <v>3295.72262176</v>
      </c>
      <c r="T68" s="36">
        <f>SUMIFS(СВЦЭМ!$C$33:$C$776,СВЦЭМ!$A$33:$A$776,$A68,СВЦЭМ!$B$33:$B$776,T$47)+'СЕТ СН'!$G$9+СВЦЭМ!$D$10+'СЕТ СН'!$G$5-'СЕТ СН'!$G$17</f>
        <v>3230.6092512</v>
      </c>
      <c r="U68" s="36">
        <f>SUMIFS(СВЦЭМ!$C$33:$C$776,СВЦЭМ!$A$33:$A$776,$A68,СВЦЭМ!$B$33:$B$776,U$47)+'СЕТ СН'!$G$9+СВЦЭМ!$D$10+'СЕТ СН'!$G$5-'СЕТ СН'!$G$17</f>
        <v>3239.56227455</v>
      </c>
      <c r="V68" s="36">
        <f>SUMIFS(СВЦЭМ!$C$33:$C$776,СВЦЭМ!$A$33:$A$776,$A68,СВЦЭМ!$B$33:$B$776,V$47)+'СЕТ СН'!$G$9+СВЦЭМ!$D$10+'СЕТ СН'!$G$5-'СЕТ СН'!$G$17</f>
        <v>3235.0940907600002</v>
      </c>
      <c r="W68" s="36">
        <f>SUMIFS(СВЦЭМ!$C$33:$C$776,СВЦЭМ!$A$33:$A$776,$A68,СВЦЭМ!$B$33:$B$776,W$47)+'СЕТ СН'!$G$9+СВЦЭМ!$D$10+'СЕТ СН'!$G$5-'СЕТ СН'!$G$17</f>
        <v>3248.4153952300003</v>
      </c>
      <c r="X68" s="36">
        <f>SUMIFS(СВЦЭМ!$C$33:$C$776,СВЦЭМ!$A$33:$A$776,$A68,СВЦЭМ!$B$33:$B$776,X$47)+'СЕТ СН'!$G$9+СВЦЭМ!$D$10+'СЕТ СН'!$G$5-'СЕТ СН'!$G$17</f>
        <v>3267.4984799399999</v>
      </c>
      <c r="Y68" s="36">
        <f>SUMIFS(СВЦЭМ!$C$33:$C$776,СВЦЭМ!$A$33:$A$776,$A68,СВЦЭМ!$B$33:$B$776,Y$47)+'СЕТ СН'!$G$9+СВЦЭМ!$D$10+'СЕТ СН'!$G$5-'СЕТ СН'!$G$17</f>
        <v>3301.8807892100003</v>
      </c>
    </row>
    <row r="69" spans="1:27" ht="15.75" x14ac:dyDescent="0.2">
      <c r="A69" s="35">
        <f t="shared" si="1"/>
        <v>44157</v>
      </c>
      <c r="B69" s="36">
        <f>SUMIFS(СВЦЭМ!$C$33:$C$776,СВЦЭМ!$A$33:$A$776,$A69,СВЦЭМ!$B$33:$B$776,B$47)+'СЕТ СН'!$G$9+СВЦЭМ!$D$10+'СЕТ СН'!$G$5-'СЕТ СН'!$G$17</f>
        <v>3350.3368932100002</v>
      </c>
      <c r="C69" s="36">
        <f>SUMIFS(СВЦЭМ!$C$33:$C$776,СВЦЭМ!$A$33:$A$776,$A69,СВЦЭМ!$B$33:$B$776,C$47)+'СЕТ СН'!$G$9+СВЦЭМ!$D$10+'СЕТ СН'!$G$5-'СЕТ СН'!$G$17</f>
        <v>3427.6089853000003</v>
      </c>
      <c r="D69" s="36">
        <f>SUMIFS(СВЦЭМ!$C$33:$C$776,СВЦЭМ!$A$33:$A$776,$A69,СВЦЭМ!$B$33:$B$776,D$47)+'СЕТ СН'!$G$9+СВЦЭМ!$D$10+'СЕТ СН'!$G$5-'СЕТ СН'!$G$17</f>
        <v>3480.6575269000004</v>
      </c>
      <c r="E69" s="36">
        <f>SUMIFS(СВЦЭМ!$C$33:$C$776,СВЦЭМ!$A$33:$A$776,$A69,СВЦЭМ!$B$33:$B$776,E$47)+'СЕТ СН'!$G$9+СВЦЭМ!$D$10+'СЕТ СН'!$G$5-'СЕТ СН'!$G$17</f>
        <v>3483.9413734400005</v>
      </c>
      <c r="F69" s="36">
        <f>SUMIFS(СВЦЭМ!$C$33:$C$776,СВЦЭМ!$A$33:$A$776,$A69,СВЦЭМ!$B$33:$B$776,F$47)+'СЕТ СН'!$G$9+СВЦЭМ!$D$10+'СЕТ СН'!$G$5-'СЕТ СН'!$G$17</f>
        <v>3482.1837458999998</v>
      </c>
      <c r="G69" s="36">
        <f>SUMIFS(СВЦЭМ!$C$33:$C$776,СВЦЭМ!$A$33:$A$776,$A69,СВЦЭМ!$B$33:$B$776,G$47)+'СЕТ СН'!$G$9+СВЦЭМ!$D$10+'СЕТ СН'!$G$5-'СЕТ СН'!$G$17</f>
        <v>3822.1238027999998</v>
      </c>
      <c r="H69" s="36">
        <f>SUMIFS(СВЦЭМ!$C$33:$C$776,СВЦЭМ!$A$33:$A$776,$A69,СВЦЭМ!$B$33:$B$776,H$47)+'СЕТ СН'!$G$9+СВЦЭМ!$D$10+'СЕТ СН'!$G$5-'СЕТ СН'!$G$17</f>
        <v>3457.2583467300001</v>
      </c>
      <c r="I69" s="36">
        <f>SUMIFS(СВЦЭМ!$C$33:$C$776,СВЦЭМ!$A$33:$A$776,$A69,СВЦЭМ!$B$33:$B$776,I$47)+'СЕТ СН'!$G$9+СВЦЭМ!$D$10+'СЕТ СН'!$G$5-'СЕТ СН'!$G$17</f>
        <v>3429.9216351100004</v>
      </c>
      <c r="J69" s="36">
        <f>SUMIFS(СВЦЭМ!$C$33:$C$776,СВЦЭМ!$A$33:$A$776,$A69,СВЦЭМ!$B$33:$B$776,J$47)+'СЕТ СН'!$G$9+СВЦЭМ!$D$10+'СЕТ СН'!$G$5-'СЕТ СН'!$G$17</f>
        <v>3400.2639515300002</v>
      </c>
      <c r="K69" s="36">
        <f>SUMIFS(СВЦЭМ!$C$33:$C$776,СВЦЭМ!$A$33:$A$776,$A69,СВЦЭМ!$B$33:$B$776,K$47)+'СЕТ СН'!$G$9+СВЦЭМ!$D$10+'СЕТ СН'!$G$5-'СЕТ СН'!$G$17</f>
        <v>3373.1908700900003</v>
      </c>
      <c r="L69" s="36">
        <f>SUMIFS(СВЦЭМ!$C$33:$C$776,СВЦЭМ!$A$33:$A$776,$A69,СВЦЭМ!$B$33:$B$776,L$47)+'СЕТ СН'!$G$9+СВЦЭМ!$D$10+'СЕТ СН'!$G$5-'СЕТ СН'!$G$17</f>
        <v>3326.5774592600001</v>
      </c>
      <c r="M69" s="36">
        <f>SUMIFS(СВЦЭМ!$C$33:$C$776,СВЦЭМ!$A$33:$A$776,$A69,СВЦЭМ!$B$33:$B$776,M$47)+'СЕТ СН'!$G$9+СВЦЭМ!$D$10+'СЕТ СН'!$G$5-'СЕТ СН'!$G$17</f>
        <v>3273.5732465700003</v>
      </c>
      <c r="N69" s="36">
        <f>SUMIFS(СВЦЭМ!$C$33:$C$776,СВЦЭМ!$A$33:$A$776,$A69,СВЦЭМ!$B$33:$B$776,N$47)+'СЕТ СН'!$G$9+СВЦЭМ!$D$10+'СЕТ СН'!$G$5-'СЕТ СН'!$G$17</f>
        <v>3268.24686772</v>
      </c>
      <c r="O69" s="36">
        <f>SUMIFS(СВЦЭМ!$C$33:$C$776,СВЦЭМ!$A$33:$A$776,$A69,СВЦЭМ!$B$33:$B$776,O$47)+'СЕТ СН'!$G$9+СВЦЭМ!$D$10+'СЕТ СН'!$G$5-'СЕТ СН'!$G$17</f>
        <v>3276.7431445900002</v>
      </c>
      <c r="P69" s="36">
        <f>SUMIFS(СВЦЭМ!$C$33:$C$776,СВЦЭМ!$A$33:$A$776,$A69,СВЦЭМ!$B$33:$B$776,P$47)+'СЕТ СН'!$G$9+СВЦЭМ!$D$10+'СЕТ СН'!$G$5-'СЕТ СН'!$G$17</f>
        <v>3279.9680555300001</v>
      </c>
      <c r="Q69" s="36">
        <f>SUMIFS(СВЦЭМ!$C$33:$C$776,СВЦЭМ!$A$33:$A$776,$A69,СВЦЭМ!$B$33:$B$776,Q$47)+'СЕТ СН'!$G$9+СВЦЭМ!$D$10+'СЕТ СН'!$G$5-'СЕТ СН'!$G$17</f>
        <v>3276.6380649400003</v>
      </c>
      <c r="R69" s="36">
        <f>SUMIFS(СВЦЭМ!$C$33:$C$776,СВЦЭМ!$A$33:$A$776,$A69,СВЦЭМ!$B$33:$B$776,R$47)+'СЕТ СН'!$G$9+СВЦЭМ!$D$10+'СЕТ СН'!$G$5-'СЕТ СН'!$G$17</f>
        <v>3272.1817461700002</v>
      </c>
      <c r="S69" s="36">
        <f>SUMIFS(СВЦЭМ!$C$33:$C$776,СВЦЭМ!$A$33:$A$776,$A69,СВЦЭМ!$B$33:$B$776,S$47)+'СЕТ СН'!$G$9+СВЦЭМ!$D$10+'СЕТ СН'!$G$5-'СЕТ СН'!$G$17</f>
        <v>3264.8619949000004</v>
      </c>
      <c r="T69" s="36">
        <f>SUMIFS(СВЦЭМ!$C$33:$C$776,СВЦЭМ!$A$33:$A$776,$A69,СВЦЭМ!$B$33:$B$776,T$47)+'СЕТ СН'!$G$9+СВЦЭМ!$D$10+'СЕТ СН'!$G$5-'СЕТ СН'!$G$17</f>
        <v>3228.8660955</v>
      </c>
      <c r="U69" s="36">
        <f>SUMIFS(СВЦЭМ!$C$33:$C$776,СВЦЭМ!$A$33:$A$776,$A69,СВЦЭМ!$B$33:$B$776,U$47)+'СЕТ СН'!$G$9+СВЦЭМ!$D$10+'СЕТ СН'!$G$5-'СЕТ СН'!$G$17</f>
        <v>3296.2764355300001</v>
      </c>
      <c r="V69" s="36">
        <f>SUMIFS(СВЦЭМ!$C$33:$C$776,СВЦЭМ!$A$33:$A$776,$A69,СВЦЭМ!$B$33:$B$776,V$47)+'СЕТ СН'!$G$9+СВЦЭМ!$D$10+'СЕТ СН'!$G$5-'СЕТ СН'!$G$17</f>
        <v>3237.6167870700001</v>
      </c>
      <c r="W69" s="36">
        <f>SUMIFS(СВЦЭМ!$C$33:$C$776,СВЦЭМ!$A$33:$A$776,$A69,СВЦЭМ!$B$33:$B$776,W$47)+'СЕТ СН'!$G$9+СВЦЭМ!$D$10+'СЕТ СН'!$G$5-'СЕТ СН'!$G$17</f>
        <v>3270.5000354700001</v>
      </c>
      <c r="X69" s="36">
        <f>SUMIFS(СВЦЭМ!$C$33:$C$776,СВЦЭМ!$A$33:$A$776,$A69,СВЦЭМ!$B$33:$B$776,X$47)+'СЕТ СН'!$G$9+СВЦЭМ!$D$10+'СЕТ СН'!$G$5-'СЕТ СН'!$G$17</f>
        <v>3313.0580520399999</v>
      </c>
      <c r="Y69" s="36">
        <f>SUMIFS(СВЦЭМ!$C$33:$C$776,СВЦЭМ!$A$33:$A$776,$A69,СВЦЭМ!$B$33:$B$776,Y$47)+'СЕТ СН'!$G$9+СВЦЭМ!$D$10+'СЕТ СН'!$G$5-'СЕТ СН'!$G$17</f>
        <v>3328.1378144200003</v>
      </c>
    </row>
    <row r="70" spans="1:27" ht="15.75" x14ac:dyDescent="0.2">
      <c r="A70" s="35">
        <f t="shared" si="1"/>
        <v>44158</v>
      </c>
      <c r="B70" s="36">
        <f>SUMIFS(СВЦЭМ!$C$33:$C$776,СВЦЭМ!$A$33:$A$776,$A70,СВЦЭМ!$B$33:$B$776,B$47)+'СЕТ СН'!$G$9+СВЦЭМ!$D$10+'СЕТ СН'!$G$5-'СЕТ СН'!$G$17</f>
        <v>3319.4221450300001</v>
      </c>
      <c r="C70" s="36">
        <f>SUMIFS(СВЦЭМ!$C$33:$C$776,СВЦЭМ!$A$33:$A$776,$A70,СВЦЭМ!$B$33:$B$776,C$47)+'СЕТ СН'!$G$9+СВЦЭМ!$D$10+'СЕТ СН'!$G$5-'СЕТ СН'!$G$17</f>
        <v>3364.4898811500002</v>
      </c>
      <c r="D70" s="36">
        <f>SUMIFS(СВЦЭМ!$C$33:$C$776,СВЦЭМ!$A$33:$A$776,$A70,СВЦЭМ!$B$33:$B$776,D$47)+'СЕТ СН'!$G$9+СВЦЭМ!$D$10+'СЕТ СН'!$G$5-'СЕТ СН'!$G$17</f>
        <v>3403.2587528200002</v>
      </c>
      <c r="E70" s="36">
        <f>SUMIFS(СВЦЭМ!$C$33:$C$776,СВЦЭМ!$A$33:$A$776,$A70,СВЦЭМ!$B$33:$B$776,E$47)+'СЕТ СН'!$G$9+СВЦЭМ!$D$10+'СЕТ СН'!$G$5-'СЕТ СН'!$G$17</f>
        <v>3406.94038533</v>
      </c>
      <c r="F70" s="36">
        <f>SUMIFS(СВЦЭМ!$C$33:$C$776,СВЦЭМ!$A$33:$A$776,$A70,СВЦЭМ!$B$33:$B$776,F$47)+'СЕТ СН'!$G$9+СВЦЭМ!$D$10+'СЕТ СН'!$G$5-'СЕТ СН'!$G$17</f>
        <v>3404.5751403000004</v>
      </c>
      <c r="G70" s="36">
        <f>SUMIFS(СВЦЭМ!$C$33:$C$776,СВЦЭМ!$A$33:$A$776,$A70,СВЦЭМ!$B$33:$B$776,G$47)+'СЕТ СН'!$G$9+СВЦЭМ!$D$10+'СЕТ СН'!$G$5-'СЕТ СН'!$G$17</f>
        <v>3404.11338553</v>
      </c>
      <c r="H70" s="36">
        <f>SUMIFS(СВЦЭМ!$C$33:$C$776,СВЦЭМ!$A$33:$A$776,$A70,СВЦЭМ!$B$33:$B$776,H$47)+'СЕТ СН'!$G$9+СВЦЭМ!$D$10+'СЕТ СН'!$G$5-'СЕТ СН'!$G$17</f>
        <v>3407.0979337799999</v>
      </c>
      <c r="I70" s="36">
        <f>SUMIFS(СВЦЭМ!$C$33:$C$776,СВЦЭМ!$A$33:$A$776,$A70,СВЦЭМ!$B$33:$B$776,I$47)+'СЕТ СН'!$G$9+СВЦЭМ!$D$10+'СЕТ СН'!$G$5-'СЕТ СН'!$G$17</f>
        <v>3397.3889935500001</v>
      </c>
      <c r="J70" s="36">
        <f>SUMIFS(СВЦЭМ!$C$33:$C$776,СВЦЭМ!$A$33:$A$776,$A70,СВЦЭМ!$B$33:$B$776,J$47)+'СЕТ СН'!$G$9+СВЦЭМ!$D$10+'СЕТ СН'!$G$5-'СЕТ СН'!$G$17</f>
        <v>3398.3867867100003</v>
      </c>
      <c r="K70" s="36">
        <f>SUMIFS(СВЦЭМ!$C$33:$C$776,СВЦЭМ!$A$33:$A$776,$A70,СВЦЭМ!$B$33:$B$776,K$47)+'СЕТ СН'!$G$9+СВЦЭМ!$D$10+'СЕТ СН'!$G$5-'СЕТ СН'!$G$17</f>
        <v>3409.93078307</v>
      </c>
      <c r="L70" s="36">
        <f>SUMIFS(СВЦЭМ!$C$33:$C$776,СВЦЭМ!$A$33:$A$776,$A70,СВЦЭМ!$B$33:$B$776,L$47)+'СЕТ СН'!$G$9+СВЦЭМ!$D$10+'СЕТ СН'!$G$5-'СЕТ СН'!$G$17</f>
        <v>3379.6859081500002</v>
      </c>
      <c r="M70" s="36">
        <f>SUMIFS(СВЦЭМ!$C$33:$C$776,СВЦЭМ!$A$33:$A$776,$A70,СВЦЭМ!$B$33:$B$776,M$47)+'СЕТ СН'!$G$9+СВЦЭМ!$D$10+'СЕТ СН'!$G$5-'СЕТ СН'!$G$17</f>
        <v>3328.1400928900002</v>
      </c>
      <c r="N70" s="36">
        <f>SUMIFS(СВЦЭМ!$C$33:$C$776,СВЦЭМ!$A$33:$A$776,$A70,СВЦЭМ!$B$33:$B$776,N$47)+'СЕТ СН'!$G$9+СВЦЭМ!$D$10+'СЕТ СН'!$G$5-'СЕТ СН'!$G$17</f>
        <v>3309.18741963</v>
      </c>
      <c r="O70" s="36">
        <f>SUMIFS(СВЦЭМ!$C$33:$C$776,СВЦЭМ!$A$33:$A$776,$A70,СВЦЭМ!$B$33:$B$776,O$47)+'СЕТ СН'!$G$9+СВЦЭМ!$D$10+'СЕТ СН'!$G$5-'СЕТ СН'!$G$17</f>
        <v>3317.15609098</v>
      </c>
      <c r="P70" s="36">
        <f>SUMIFS(СВЦЭМ!$C$33:$C$776,СВЦЭМ!$A$33:$A$776,$A70,СВЦЭМ!$B$33:$B$776,P$47)+'СЕТ СН'!$G$9+СВЦЭМ!$D$10+'СЕТ СН'!$G$5-'СЕТ СН'!$G$17</f>
        <v>3323.6022653300001</v>
      </c>
      <c r="Q70" s="36">
        <f>SUMIFS(СВЦЭМ!$C$33:$C$776,СВЦЭМ!$A$33:$A$776,$A70,СВЦЭМ!$B$33:$B$776,Q$47)+'СЕТ СН'!$G$9+СВЦЭМ!$D$10+'СЕТ СН'!$G$5-'СЕТ СН'!$G$17</f>
        <v>3321.23568875</v>
      </c>
      <c r="R70" s="36">
        <f>SUMIFS(СВЦЭМ!$C$33:$C$776,СВЦЭМ!$A$33:$A$776,$A70,СВЦЭМ!$B$33:$B$776,R$47)+'СЕТ СН'!$G$9+СВЦЭМ!$D$10+'СЕТ СН'!$G$5-'СЕТ СН'!$G$17</f>
        <v>3309.0427236599999</v>
      </c>
      <c r="S70" s="36">
        <f>SUMIFS(СВЦЭМ!$C$33:$C$776,СВЦЭМ!$A$33:$A$776,$A70,СВЦЭМ!$B$33:$B$776,S$47)+'СЕТ СН'!$G$9+СВЦЭМ!$D$10+'СЕТ СН'!$G$5-'СЕТ СН'!$G$17</f>
        <v>3293.0861981500002</v>
      </c>
      <c r="T70" s="36">
        <f>SUMIFS(СВЦЭМ!$C$33:$C$776,СВЦЭМ!$A$33:$A$776,$A70,СВЦЭМ!$B$33:$B$776,T$47)+'СЕТ СН'!$G$9+СВЦЭМ!$D$10+'СЕТ СН'!$G$5-'СЕТ СН'!$G$17</f>
        <v>3280.2574425100001</v>
      </c>
      <c r="U70" s="36">
        <f>SUMIFS(СВЦЭМ!$C$33:$C$776,СВЦЭМ!$A$33:$A$776,$A70,СВЦЭМ!$B$33:$B$776,U$47)+'СЕТ СН'!$G$9+СВЦЭМ!$D$10+'СЕТ СН'!$G$5-'СЕТ СН'!$G$17</f>
        <v>3288.4128052700003</v>
      </c>
      <c r="V70" s="36">
        <f>SUMIFS(СВЦЭМ!$C$33:$C$776,СВЦЭМ!$A$33:$A$776,$A70,СВЦЭМ!$B$33:$B$776,V$47)+'СЕТ СН'!$G$9+СВЦЭМ!$D$10+'СЕТ СН'!$G$5-'СЕТ СН'!$G$17</f>
        <v>3290.3210255700001</v>
      </c>
      <c r="W70" s="36">
        <f>SUMIFS(СВЦЭМ!$C$33:$C$776,СВЦЭМ!$A$33:$A$776,$A70,СВЦЭМ!$B$33:$B$776,W$47)+'СЕТ СН'!$G$9+СВЦЭМ!$D$10+'СЕТ СН'!$G$5-'СЕТ СН'!$G$17</f>
        <v>3299.87442981</v>
      </c>
      <c r="X70" s="36">
        <f>SUMIFS(СВЦЭМ!$C$33:$C$776,СВЦЭМ!$A$33:$A$776,$A70,СВЦЭМ!$B$33:$B$776,X$47)+'СЕТ СН'!$G$9+СВЦЭМ!$D$10+'СЕТ СН'!$G$5-'СЕТ СН'!$G$17</f>
        <v>3293.8273193600003</v>
      </c>
      <c r="Y70" s="36">
        <f>SUMIFS(СВЦЭМ!$C$33:$C$776,СВЦЭМ!$A$33:$A$776,$A70,СВЦЭМ!$B$33:$B$776,Y$47)+'СЕТ СН'!$G$9+СВЦЭМ!$D$10+'СЕТ СН'!$G$5-'СЕТ СН'!$G$17</f>
        <v>3312.9626706600002</v>
      </c>
    </row>
    <row r="71" spans="1:27" ht="15.75" x14ac:dyDescent="0.2">
      <c r="A71" s="35">
        <f t="shared" si="1"/>
        <v>44159</v>
      </c>
      <c r="B71" s="36">
        <f>SUMIFS(СВЦЭМ!$C$33:$C$776,СВЦЭМ!$A$33:$A$776,$A71,СВЦЭМ!$B$33:$B$776,B$47)+'СЕТ СН'!$G$9+СВЦЭМ!$D$10+'СЕТ СН'!$G$5-'СЕТ СН'!$G$17</f>
        <v>3331.81732465</v>
      </c>
      <c r="C71" s="36">
        <f>SUMIFS(СВЦЭМ!$C$33:$C$776,СВЦЭМ!$A$33:$A$776,$A71,СВЦЭМ!$B$33:$B$776,C$47)+'СЕТ СН'!$G$9+СВЦЭМ!$D$10+'СЕТ СН'!$G$5-'СЕТ СН'!$G$17</f>
        <v>3411.0996154900004</v>
      </c>
      <c r="D71" s="36">
        <f>SUMIFS(СВЦЭМ!$C$33:$C$776,СВЦЭМ!$A$33:$A$776,$A71,СВЦЭМ!$B$33:$B$776,D$47)+'СЕТ СН'!$G$9+СВЦЭМ!$D$10+'СЕТ СН'!$G$5-'СЕТ СН'!$G$17</f>
        <v>3468.5721330900001</v>
      </c>
      <c r="E71" s="36">
        <f>SUMIFS(СВЦЭМ!$C$33:$C$776,СВЦЭМ!$A$33:$A$776,$A71,СВЦЭМ!$B$33:$B$776,E$47)+'СЕТ СН'!$G$9+СВЦЭМ!$D$10+'СЕТ СН'!$G$5-'СЕТ СН'!$G$17</f>
        <v>3486.3081133699998</v>
      </c>
      <c r="F71" s="36">
        <f>SUMIFS(СВЦЭМ!$C$33:$C$776,СВЦЭМ!$A$33:$A$776,$A71,СВЦЭМ!$B$33:$B$776,F$47)+'СЕТ СН'!$G$9+СВЦЭМ!$D$10+'СЕТ СН'!$G$5-'СЕТ СН'!$G$17</f>
        <v>3484.7774434499997</v>
      </c>
      <c r="G71" s="36">
        <f>SUMIFS(СВЦЭМ!$C$33:$C$776,СВЦЭМ!$A$33:$A$776,$A71,СВЦЭМ!$B$33:$B$776,G$47)+'СЕТ СН'!$G$9+СВЦЭМ!$D$10+'СЕТ СН'!$G$5-'СЕТ СН'!$G$17</f>
        <v>3471.5678649900001</v>
      </c>
      <c r="H71" s="36">
        <f>SUMIFS(СВЦЭМ!$C$33:$C$776,СВЦЭМ!$A$33:$A$776,$A71,СВЦЭМ!$B$33:$B$776,H$47)+'СЕТ СН'!$G$9+СВЦЭМ!$D$10+'СЕТ СН'!$G$5-'СЕТ СН'!$G$17</f>
        <v>3432.7839550600002</v>
      </c>
      <c r="I71" s="36">
        <f>SUMIFS(СВЦЭМ!$C$33:$C$776,СВЦЭМ!$A$33:$A$776,$A71,СВЦЭМ!$B$33:$B$776,I$47)+'СЕТ СН'!$G$9+СВЦЭМ!$D$10+'СЕТ СН'!$G$5-'СЕТ СН'!$G$17</f>
        <v>3385.8535554300001</v>
      </c>
      <c r="J71" s="36">
        <f>SUMIFS(СВЦЭМ!$C$33:$C$776,СВЦЭМ!$A$33:$A$776,$A71,СВЦЭМ!$B$33:$B$776,J$47)+'СЕТ СН'!$G$9+СВЦЭМ!$D$10+'СЕТ СН'!$G$5-'СЕТ СН'!$G$17</f>
        <v>3363.0261824500003</v>
      </c>
      <c r="K71" s="36">
        <f>SUMIFS(СВЦЭМ!$C$33:$C$776,СВЦЭМ!$A$33:$A$776,$A71,СВЦЭМ!$B$33:$B$776,K$47)+'СЕТ СН'!$G$9+СВЦЭМ!$D$10+'СЕТ СН'!$G$5-'СЕТ СН'!$G$17</f>
        <v>3354.4796782900003</v>
      </c>
      <c r="L71" s="36">
        <f>SUMIFS(СВЦЭМ!$C$33:$C$776,СВЦЭМ!$A$33:$A$776,$A71,СВЦЭМ!$B$33:$B$776,L$47)+'СЕТ СН'!$G$9+СВЦЭМ!$D$10+'СЕТ СН'!$G$5-'СЕТ СН'!$G$17</f>
        <v>3319.2925028700001</v>
      </c>
      <c r="M71" s="36">
        <f>SUMIFS(СВЦЭМ!$C$33:$C$776,СВЦЭМ!$A$33:$A$776,$A71,СВЦЭМ!$B$33:$B$776,M$47)+'СЕТ СН'!$G$9+СВЦЭМ!$D$10+'СЕТ СН'!$G$5-'СЕТ СН'!$G$17</f>
        <v>3272.5858644300001</v>
      </c>
      <c r="N71" s="36">
        <f>SUMIFS(СВЦЭМ!$C$33:$C$776,СВЦЭМ!$A$33:$A$776,$A71,СВЦЭМ!$B$33:$B$776,N$47)+'СЕТ СН'!$G$9+СВЦЭМ!$D$10+'СЕТ СН'!$G$5-'СЕТ СН'!$G$17</f>
        <v>3261.0281398400002</v>
      </c>
      <c r="O71" s="36">
        <f>SUMIFS(СВЦЭМ!$C$33:$C$776,СВЦЭМ!$A$33:$A$776,$A71,СВЦЭМ!$B$33:$B$776,O$47)+'СЕТ СН'!$G$9+СВЦЭМ!$D$10+'СЕТ СН'!$G$5-'СЕТ СН'!$G$17</f>
        <v>3280.4074150200004</v>
      </c>
      <c r="P71" s="36">
        <f>SUMIFS(СВЦЭМ!$C$33:$C$776,СВЦЭМ!$A$33:$A$776,$A71,СВЦЭМ!$B$33:$B$776,P$47)+'СЕТ СН'!$G$9+СВЦЭМ!$D$10+'СЕТ СН'!$G$5-'СЕТ СН'!$G$17</f>
        <v>3299.1871773800003</v>
      </c>
      <c r="Q71" s="36">
        <f>SUMIFS(СВЦЭМ!$C$33:$C$776,СВЦЭМ!$A$33:$A$776,$A71,СВЦЭМ!$B$33:$B$776,Q$47)+'СЕТ СН'!$G$9+СВЦЭМ!$D$10+'СЕТ СН'!$G$5-'СЕТ СН'!$G$17</f>
        <v>3303.3912708300004</v>
      </c>
      <c r="R71" s="36">
        <f>SUMIFS(СВЦЭМ!$C$33:$C$776,СВЦЭМ!$A$33:$A$776,$A71,СВЦЭМ!$B$33:$B$776,R$47)+'СЕТ СН'!$G$9+СВЦЭМ!$D$10+'СЕТ СН'!$G$5-'СЕТ СН'!$G$17</f>
        <v>3311.0610674300001</v>
      </c>
      <c r="S71" s="36">
        <f>SUMIFS(СВЦЭМ!$C$33:$C$776,СВЦЭМ!$A$33:$A$776,$A71,СВЦЭМ!$B$33:$B$776,S$47)+'СЕТ СН'!$G$9+СВЦЭМ!$D$10+'СЕТ СН'!$G$5-'СЕТ СН'!$G$17</f>
        <v>3299.3976916300003</v>
      </c>
      <c r="T71" s="36">
        <f>SUMIFS(СВЦЭМ!$C$33:$C$776,СВЦЭМ!$A$33:$A$776,$A71,СВЦЭМ!$B$33:$B$776,T$47)+'СЕТ СН'!$G$9+СВЦЭМ!$D$10+'СЕТ СН'!$G$5-'СЕТ СН'!$G$17</f>
        <v>3262.7559258300003</v>
      </c>
      <c r="U71" s="36">
        <f>SUMIFS(СВЦЭМ!$C$33:$C$776,СВЦЭМ!$A$33:$A$776,$A71,СВЦЭМ!$B$33:$B$776,U$47)+'СЕТ СН'!$G$9+СВЦЭМ!$D$10+'СЕТ СН'!$G$5-'СЕТ СН'!$G$17</f>
        <v>3250.7671760600001</v>
      </c>
      <c r="V71" s="36">
        <f>SUMIFS(СВЦЭМ!$C$33:$C$776,СВЦЭМ!$A$33:$A$776,$A71,СВЦЭМ!$B$33:$B$776,V$47)+'СЕТ СН'!$G$9+СВЦЭМ!$D$10+'СЕТ СН'!$G$5-'СЕТ СН'!$G$17</f>
        <v>3256.3244968600002</v>
      </c>
      <c r="W71" s="36">
        <f>SUMIFS(СВЦЭМ!$C$33:$C$776,СВЦЭМ!$A$33:$A$776,$A71,СВЦЭМ!$B$33:$B$776,W$47)+'СЕТ СН'!$G$9+СВЦЭМ!$D$10+'СЕТ СН'!$G$5-'СЕТ СН'!$G$17</f>
        <v>3266.5146349699999</v>
      </c>
      <c r="X71" s="36">
        <f>SUMIFS(СВЦЭМ!$C$33:$C$776,СВЦЭМ!$A$33:$A$776,$A71,СВЦЭМ!$B$33:$B$776,X$47)+'СЕТ СН'!$G$9+СВЦЭМ!$D$10+'СЕТ СН'!$G$5-'СЕТ СН'!$G$17</f>
        <v>3272.21973699</v>
      </c>
      <c r="Y71" s="36">
        <f>SUMIFS(СВЦЭМ!$C$33:$C$776,СВЦЭМ!$A$33:$A$776,$A71,СВЦЭМ!$B$33:$B$776,Y$47)+'СЕТ СН'!$G$9+СВЦЭМ!$D$10+'СЕТ СН'!$G$5-'СЕТ СН'!$G$17</f>
        <v>3292.8669425100002</v>
      </c>
    </row>
    <row r="72" spans="1:27" ht="15.75" x14ac:dyDescent="0.2">
      <c r="A72" s="35">
        <f t="shared" si="1"/>
        <v>44160</v>
      </c>
      <c r="B72" s="36">
        <f>SUMIFS(СВЦЭМ!$C$33:$C$776,СВЦЭМ!$A$33:$A$776,$A72,СВЦЭМ!$B$33:$B$776,B$47)+'СЕТ СН'!$G$9+СВЦЭМ!$D$10+'СЕТ СН'!$G$5-'СЕТ СН'!$G$17</f>
        <v>3337.1551303300002</v>
      </c>
      <c r="C72" s="36">
        <f>SUMIFS(СВЦЭМ!$C$33:$C$776,СВЦЭМ!$A$33:$A$776,$A72,СВЦЭМ!$B$33:$B$776,C$47)+'СЕТ СН'!$G$9+СВЦЭМ!$D$10+'СЕТ СН'!$G$5-'СЕТ СН'!$G$17</f>
        <v>3405.7816268000001</v>
      </c>
      <c r="D72" s="36">
        <f>SUMIFS(СВЦЭМ!$C$33:$C$776,СВЦЭМ!$A$33:$A$776,$A72,СВЦЭМ!$B$33:$B$776,D$47)+'СЕТ СН'!$G$9+СВЦЭМ!$D$10+'СЕТ СН'!$G$5-'СЕТ СН'!$G$17</f>
        <v>3453.6928542000001</v>
      </c>
      <c r="E72" s="36">
        <f>SUMIFS(СВЦЭМ!$C$33:$C$776,СВЦЭМ!$A$33:$A$776,$A72,СВЦЭМ!$B$33:$B$776,E$47)+'СЕТ СН'!$G$9+СВЦЭМ!$D$10+'СЕТ СН'!$G$5-'СЕТ СН'!$G$17</f>
        <v>3462.3008382799999</v>
      </c>
      <c r="F72" s="36">
        <f>SUMIFS(СВЦЭМ!$C$33:$C$776,СВЦЭМ!$A$33:$A$776,$A72,СВЦЭМ!$B$33:$B$776,F$47)+'СЕТ СН'!$G$9+СВЦЭМ!$D$10+'СЕТ СН'!$G$5-'СЕТ СН'!$G$17</f>
        <v>3457.7386243199999</v>
      </c>
      <c r="G72" s="36">
        <f>SUMIFS(СВЦЭМ!$C$33:$C$776,СВЦЭМ!$A$33:$A$776,$A72,СВЦЭМ!$B$33:$B$776,G$47)+'СЕТ СН'!$G$9+СВЦЭМ!$D$10+'СЕТ СН'!$G$5-'СЕТ СН'!$G$17</f>
        <v>3446.41235022</v>
      </c>
      <c r="H72" s="36">
        <f>SUMIFS(СВЦЭМ!$C$33:$C$776,СВЦЭМ!$A$33:$A$776,$A72,СВЦЭМ!$B$33:$B$776,H$47)+'СЕТ СН'!$G$9+СВЦЭМ!$D$10+'СЕТ СН'!$G$5-'СЕТ СН'!$G$17</f>
        <v>3424.2389682600001</v>
      </c>
      <c r="I72" s="36">
        <f>SUMIFS(СВЦЭМ!$C$33:$C$776,СВЦЭМ!$A$33:$A$776,$A72,СВЦЭМ!$B$33:$B$776,I$47)+'СЕТ СН'!$G$9+СВЦЭМ!$D$10+'СЕТ СН'!$G$5-'СЕТ СН'!$G$17</f>
        <v>3389.9573277899999</v>
      </c>
      <c r="J72" s="36">
        <f>SUMIFS(СВЦЭМ!$C$33:$C$776,СВЦЭМ!$A$33:$A$776,$A72,СВЦЭМ!$B$33:$B$776,J$47)+'СЕТ СН'!$G$9+СВЦЭМ!$D$10+'СЕТ СН'!$G$5-'СЕТ СН'!$G$17</f>
        <v>3373.1600681200002</v>
      </c>
      <c r="K72" s="36">
        <f>SUMIFS(СВЦЭМ!$C$33:$C$776,СВЦЭМ!$A$33:$A$776,$A72,СВЦЭМ!$B$33:$B$776,K$47)+'СЕТ СН'!$G$9+СВЦЭМ!$D$10+'СЕТ СН'!$G$5-'СЕТ СН'!$G$17</f>
        <v>3366.0967038200001</v>
      </c>
      <c r="L72" s="36">
        <f>SUMIFS(СВЦЭМ!$C$33:$C$776,СВЦЭМ!$A$33:$A$776,$A72,СВЦЭМ!$B$33:$B$776,L$47)+'СЕТ СН'!$G$9+СВЦЭМ!$D$10+'СЕТ СН'!$G$5-'СЕТ СН'!$G$17</f>
        <v>3334.65399338</v>
      </c>
      <c r="M72" s="36">
        <f>SUMIFS(СВЦЭМ!$C$33:$C$776,СВЦЭМ!$A$33:$A$776,$A72,СВЦЭМ!$B$33:$B$776,M$47)+'СЕТ СН'!$G$9+СВЦЭМ!$D$10+'СЕТ СН'!$G$5-'СЕТ СН'!$G$17</f>
        <v>3288.3119314</v>
      </c>
      <c r="N72" s="36">
        <f>SUMIFS(СВЦЭМ!$C$33:$C$776,СВЦЭМ!$A$33:$A$776,$A72,СВЦЭМ!$B$33:$B$776,N$47)+'СЕТ СН'!$G$9+СВЦЭМ!$D$10+'СЕТ СН'!$G$5-'СЕТ СН'!$G$17</f>
        <v>3274.8044509900001</v>
      </c>
      <c r="O72" s="36">
        <f>SUMIFS(СВЦЭМ!$C$33:$C$776,СВЦЭМ!$A$33:$A$776,$A72,СВЦЭМ!$B$33:$B$776,O$47)+'СЕТ СН'!$G$9+СВЦЭМ!$D$10+'СЕТ СН'!$G$5-'СЕТ СН'!$G$17</f>
        <v>3287.7565435699998</v>
      </c>
      <c r="P72" s="36">
        <f>SUMIFS(СВЦЭМ!$C$33:$C$776,СВЦЭМ!$A$33:$A$776,$A72,СВЦЭМ!$B$33:$B$776,P$47)+'СЕТ СН'!$G$9+СВЦЭМ!$D$10+'СЕТ СН'!$G$5-'СЕТ СН'!$G$17</f>
        <v>3296.9568234799999</v>
      </c>
      <c r="Q72" s="36">
        <f>SUMIFS(СВЦЭМ!$C$33:$C$776,СВЦЭМ!$A$33:$A$776,$A72,СВЦЭМ!$B$33:$B$776,Q$47)+'СЕТ СН'!$G$9+СВЦЭМ!$D$10+'СЕТ СН'!$G$5-'СЕТ СН'!$G$17</f>
        <v>3296.65686379</v>
      </c>
      <c r="R72" s="36">
        <f>SUMIFS(СВЦЭМ!$C$33:$C$776,СВЦЭМ!$A$33:$A$776,$A72,СВЦЭМ!$B$33:$B$776,R$47)+'СЕТ СН'!$G$9+СВЦЭМ!$D$10+'СЕТ СН'!$G$5-'СЕТ СН'!$G$17</f>
        <v>3295.4589947700001</v>
      </c>
      <c r="S72" s="36">
        <f>SUMIFS(СВЦЭМ!$C$33:$C$776,СВЦЭМ!$A$33:$A$776,$A72,СВЦЭМ!$B$33:$B$776,S$47)+'СЕТ СН'!$G$9+СВЦЭМ!$D$10+'СЕТ СН'!$G$5-'СЕТ СН'!$G$17</f>
        <v>3282.62203821</v>
      </c>
      <c r="T72" s="36">
        <f>SUMIFS(СВЦЭМ!$C$33:$C$776,СВЦЭМ!$A$33:$A$776,$A72,СВЦЭМ!$B$33:$B$776,T$47)+'СЕТ СН'!$G$9+СВЦЭМ!$D$10+'СЕТ СН'!$G$5-'СЕТ СН'!$G$17</f>
        <v>3295.66991383</v>
      </c>
      <c r="U72" s="36">
        <f>SUMIFS(СВЦЭМ!$C$33:$C$776,СВЦЭМ!$A$33:$A$776,$A72,СВЦЭМ!$B$33:$B$776,U$47)+'СЕТ СН'!$G$9+СВЦЭМ!$D$10+'СЕТ СН'!$G$5-'СЕТ СН'!$G$17</f>
        <v>3301.1623836400004</v>
      </c>
      <c r="V72" s="36">
        <f>SUMIFS(СВЦЭМ!$C$33:$C$776,СВЦЭМ!$A$33:$A$776,$A72,СВЦЭМ!$B$33:$B$776,V$47)+'СЕТ СН'!$G$9+СВЦЭМ!$D$10+'СЕТ СН'!$G$5-'СЕТ СН'!$G$17</f>
        <v>3287.4832730500002</v>
      </c>
      <c r="W72" s="36">
        <f>SUMIFS(СВЦЭМ!$C$33:$C$776,СВЦЭМ!$A$33:$A$776,$A72,СВЦЭМ!$B$33:$B$776,W$47)+'СЕТ СН'!$G$9+СВЦЭМ!$D$10+'СЕТ СН'!$G$5-'СЕТ СН'!$G$17</f>
        <v>3282.27922786</v>
      </c>
      <c r="X72" s="36">
        <f>SUMIFS(СВЦЭМ!$C$33:$C$776,СВЦЭМ!$A$33:$A$776,$A72,СВЦЭМ!$B$33:$B$776,X$47)+'СЕТ СН'!$G$9+СВЦЭМ!$D$10+'СЕТ СН'!$G$5-'СЕТ СН'!$G$17</f>
        <v>3295.7940369100002</v>
      </c>
      <c r="Y72" s="36">
        <f>SUMIFS(СВЦЭМ!$C$33:$C$776,СВЦЭМ!$A$33:$A$776,$A72,СВЦЭМ!$B$33:$B$776,Y$47)+'СЕТ СН'!$G$9+СВЦЭМ!$D$10+'СЕТ СН'!$G$5-'СЕТ СН'!$G$17</f>
        <v>3314.4032154500001</v>
      </c>
    </row>
    <row r="73" spans="1:27" ht="15.75" x14ac:dyDescent="0.2">
      <c r="A73" s="35">
        <f t="shared" si="1"/>
        <v>44161</v>
      </c>
      <c r="B73" s="36">
        <f>SUMIFS(СВЦЭМ!$C$33:$C$776,СВЦЭМ!$A$33:$A$776,$A73,СВЦЭМ!$B$33:$B$776,B$47)+'СЕТ СН'!$G$9+СВЦЭМ!$D$10+'СЕТ СН'!$G$5-'СЕТ СН'!$G$17</f>
        <v>3312.71496088</v>
      </c>
      <c r="C73" s="36">
        <f>SUMIFS(СВЦЭМ!$C$33:$C$776,СВЦЭМ!$A$33:$A$776,$A73,СВЦЭМ!$B$33:$B$776,C$47)+'СЕТ СН'!$G$9+СВЦЭМ!$D$10+'СЕТ СН'!$G$5-'СЕТ СН'!$G$17</f>
        <v>3391.6971575900002</v>
      </c>
      <c r="D73" s="36">
        <f>SUMIFS(СВЦЭМ!$C$33:$C$776,СВЦЭМ!$A$33:$A$776,$A73,СВЦЭМ!$B$33:$B$776,D$47)+'СЕТ СН'!$G$9+СВЦЭМ!$D$10+'СЕТ СН'!$G$5-'СЕТ СН'!$G$17</f>
        <v>3447.5740780200003</v>
      </c>
      <c r="E73" s="36">
        <f>SUMIFS(СВЦЭМ!$C$33:$C$776,СВЦЭМ!$A$33:$A$776,$A73,СВЦЭМ!$B$33:$B$776,E$47)+'СЕТ СН'!$G$9+СВЦЭМ!$D$10+'СЕТ СН'!$G$5-'СЕТ СН'!$G$17</f>
        <v>3456.4827542600001</v>
      </c>
      <c r="F73" s="36">
        <f>SUMIFS(СВЦЭМ!$C$33:$C$776,СВЦЭМ!$A$33:$A$776,$A73,СВЦЭМ!$B$33:$B$776,F$47)+'СЕТ СН'!$G$9+СВЦЭМ!$D$10+'СЕТ СН'!$G$5-'СЕТ СН'!$G$17</f>
        <v>3446.4045116699999</v>
      </c>
      <c r="G73" s="36">
        <f>SUMIFS(СВЦЭМ!$C$33:$C$776,СВЦЭМ!$A$33:$A$776,$A73,СВЦЭМ!$B$33:$B$776,G$47)+'СЕТ СН'!$G$9+СВЦЭМ!$D$10+'СЕТ СН'!$G$5-'СЕТ СН'!$G$17</f>
        <v>3426.46480694</v>
      </c>
      <c r="H73" s="36">
        <f>SUMIFS(СВЦЭМ!$C$33:$C$776,СВЦЭМ!$A$33:$A$776,$A73,СВЦЭМ!$B$33:$B$776,H$47)+'СЕТ СН'!$G$9+СВЦЭМ!$D$10+'СЕТ СН'!$G$5-'СЕТ СН'!$G$17</f>
        <v>3399.3011450900003</v>
      </c>
      <c r="I73" s="36">
        <f>SUMIFS(СВЦЭМ!$C$33:$C$776,СВЦЭМ!$A$33:$A$776,$A73,СВЦЭМ!$B$33:$B$776,I$47)+'СЕТ СН'!$G$9+СВЦЭМ!$D$10+'СЕТ СН'!$G$5-'СЕТ СН'!$G$17</f>
        <v>3368.0279771800001</v>
      </c>
      <c r="J73" s="36">
        <f>SUMIFS(СВЦЭМ!$C$33:$C$776,СВЦЭМ!$A$33:$A$776,$A73,СВЦЭМ!$B$33:$B$776,J$47)+'СЕТ СН'!$G$9+СВЦЭМ!$D$10+'СЕТ СН'!$G$5-'СЕТ СН'!$G$17</f>
        <v>3348.5531696500002</v>
      </c>
      <c r="K73" s="36">
        <f>SUMIFS(СВЦЭМ!$C$33:$C$776,СВЦЭМ!$A$33:$A$776,$A73,СВЦЭМ!$B$33:$B$776,K$47)+'СЕТ СН'!$G$9+СВЦЭМ!$D$10+'СЕТ СН'!$G$5-'СЕТ СН'!$G$17</f>
        <v>3351.5455977199999</v>
      </c>
      <c r="L73" s="36">
        <f>SUMIFS(СВЦЭМ!$C$33:$C$776,СВЦЭМ!$A$33:$A$776,$A73,СВЦЭМ!$B$33:$B$776,L$47)+'СЕТ СН'!$G$9+СВЦЭМ!$D$10+'СЕТ СН'!$G$5-'СЕТ СН'!$G$17</f>
        <v>3322.97903735</v>
      </c>
      <c r="M73" s="36">
        <f>SUMIFS(СВЦЭМ!$C$33:$C$776,СВЦЭМ!$A$33:$A$776,$A73,СВЦЭМ!$B$33:$B$776,M$47)+'СЕТ СН'!$G$9+СВЦЭМ!$D$10+'СЕТ СН'!$G$5-'СЕТ СН'!$G$17</f>
        <v>3289.7733213199999</v>
      </c>
      <c r="N73" s="36">
        <f>SUMIFS(СВЦЭМ!$C$33:$C$776,СВЦЭМ!$A$33:$A$776,$A73,СВЦЭМ!$B$33:$B$776,N$47)+'СЕТ СН'!$G$9+СВЦЭМ!$D$10+'СЕТ СН'!$G$5-'СЕТ СН'!$G$17</f>
        <v>3295.29350776</v>
      </c>
      <c r="O73" s="36">
        <f>SUMIFS(СВЦЭМ!$C$33:$C$776,СВЦЭМ!$A$33:$A$776,$A73,СВЦЭМ!$B$33:$B$776,O$47)+'СЕТ СН'!$G$9+СВЦЭМ!$D$10+'СЕТ СН'!$G$5-'СЕТ СН'!$G$17</f>
        <v>3298.33341522</v>
      </c>
      <c r="P73" s="36">
        <f>SUMIFS(СВЦЭМ!$C$33:$C$776,СВЦЭМ!$A$33:$A$776,$A73,СВЦЭМ!$B$33:$B$776,P$47)+'СЕТ СН'!$G$9+СВЦЭМ!$D$10+'СЕТ СН'!$G$5-'СЕТ СН'!$G$17</f>
        <v>3302.9919518800002</v>
      </c>
      <c r="Q73" s="36">
        <f>SUMIFS(СВЦЭМ!$C$33:$C$776,СВЦЭМ!$A$33:$A$776,$A73,СВЦЭМ!$B$33:$B$776,Q$47)+'СЕТ СН'!$G$9+СВЦЭМ!$D$10+'СЕТ СН'!$G$5-'СЕТ СН'!$G$17</f>
        <v>3304.02839804</v>
      </c>
      <c r="R73" s="36">
        <f>SUMIFS(СВЦЭМ!$C$33:$C$776,СВЦЭМ!$A$33:$A$776,$A73,СВЦЭМ!$B$33:$B$776,R$47)+'СЕТ СН'!$G$9+СВЦЭМ!$D$10+'СЕТ СН'!$G$5-'СЕТ СН'!$G$17</f>
        <v>3291.9180150000002</v>
      </c>
      <c r="S73" s="36">
        <f>SUMIFS(СВЦЭМ!$C$33:$C$776,СВЦЭМ!$A$33:$A$776,$A73,СВЦЭМ!$B$33:$B$776,S$47)+'СЕТ СН'!$G$9+СВЦЭМ!$D$10+'СЕТ СН'!$G$5-'СЕТ СН'!$G$17</f>
        <v>3272.9089479000004</v>
      </c>
      <c r="T73" s="36">
        <f>SUMIFS(СВЦЭМ!$C$33:$C$776,СВЦЭМ!$A$33:$A$776,$A73,СВЦЭМ!$B$33:$B$776,T$47)+'СЕТ СН'!$G$9+СВЦЭМ!$D$10+'СЕТ СН'!$G$5-'СЕТ СН'!$G$17</f>
        <v>3289.5328427000004</v>
      </c>
      <c r="U73" s="36">
        <f>SUMIFS(СВЦЭМ!$C$33:$C$776,СВЦЭМ!$A$33:$A$776,$A73,СВЦЭМ!$B$33:$B$776,U$47)+'СЕТ СН'!$G$9+СВЦЭМ!$D$10+'СЕТ СН'!$G$5-'СЕТ СН'!$G$17</f>
        <v>3282.7489561299999</v>
      </c>
      <c r="V73" s="36">
        <f>SUMIFS(СВЦЭМ!$C$33:$C$776,СВЦЭМ!$A$33:$A$776,$A73,СВЦЭМ!$B$33:$B$776,V$47)+'СЕТ СН'!$G$9+СВЦЭМ!$D$10+'СЕТ СН'!$G$5-'СЕТ СН'!$G$17</f>
        <v>3268.3470038200003</v>
      </c>
      <c r="W73" s="36">
        <f>SUMIFS(СВЦЭМ!$C$33:$C$776,СВЦЭМ!$A$33:$A$776,$A73,СВЦЭМ!$B$33:$B$776,W$47)+'СЕТ СН'!$G$9+СВЦЭМ!$D$10+'СЕТ СН'!$G$5-'СЕТ СН'!$G$17</f>
        <v>3291.0785239699999</v>
      </c>
      <c r="X73" s="36">
        <f>SUMIFS(СВЦЭМ!$C$33:$C$776,СВЦЭМ!$A$33:$A$776,$A73,СВЦЭМ!$B$33:$B$776,X$47)+'СЕТ СН'!$G$9+СВЦЭМ!$D$10+'СЕТ СН'!$G$5-'СЕТ СН'!$G$17</f>
        <v>3298.80719249</v>
      </c>
      <c r="Y73" s="36">
        <f>SUMIFS(СВЦЭМ!$C$33:$C$776,СВЦЭМ!$A$33:$A$776,$A73,СВЦЭМ!$B$33:$B$776,Y$47)+'СЕТ СН'!$G$9+СВЦЭМ!$D$10+'СЕТ СН'!$G$5-'СЕТ СН'!$G$17</f>
        <v>3312.2452067200002</v>
      </c>
    </row>
    <row r="74" spans="1:27" ht="15.75" x14ac:dyDescent="0.2">
      <c r="A74" s="35">
        <f t="shared" si="1"/>
        <v>44162</v>
      </c>
      <c r="B74" s="36">
        <f>SUMIFS(СВЦЭМ!$C$33:$C$776,СВЦЭМ!$A$33:$A$776,$A74,СВЦЭМ!$B$33:$B$776,B$47)+'СЕТ СН'!$G$9+СВЦЭМ!$D$10+'СЕТ СН'!$G$5-'СЕТ СН'!$G$17</f>
        <v>3317.1377237500001</v>
      </c>
      <c r="C74" s="36">
        <f>SUMIFS(СВЦЭМ!$C$33:$C$776,СВЦЭМ!$A$33:$A$776,$A74,СВЦЭМ!$B$33:$B$776,C$47)+'СЕТ СН'!$G$9+СВЦЭМ!$D$10+'СЕТ СН'!$G$5-'СЕТ СН'!$G$17</f>
        <v>3396.98117748</v>
      </c>
      <c r="D74" s="36">
        <f>SUMIFS(СВЦЭМ!$C$33:$C$776,СВЦЭМ!$A$33:$A$776,$A74,СВЦЭМ!$B$33:$B$776,D$47)+'СЕТ СН'!$G$9+СВЦЭМ!$D$10+'СЕТ СН'!$G$5-'СЕТ СН'!$G$17</f>
        <v>3456.1719918600002</v>
      </c>
      <c r="E74" s="36">
        <f>SUMIFS(СВЦЭМ!$C$33:$C$776,СВЦЭМ!$A$33:$A$776,$A74,СВЦЭМ!$B$33:$B$776,E$47)+'СЕТ СН'!$G$9+СВЦЭМ!$D$10+'СЕТ СН'!$G$5-'СЕТ СН'!$G$17</f>
        <v>3467.2305193800003</v>
      </c>
      <c r="F74" s="36">
        <f>SUMIFS(СВЦЭМ!$C$33:$C$776,СВЦЭМ!$A$33:$A$776,$A74,СВЦЭМ!$B$33:$B$776,F$47)+'СЕТ СН'!$G$9+СВЦЭМ!$D$10+'СЕТ СН'!$G$5-'СЕТ СН'!$G$17</f>
        <v>3474.0840450300002</v>
      </c>
      <c r="G74" s="36">
        <f>SUMIFS(СВЦЭМ!$C$33:$C$776,СВЦЭМ!$A$33:$A$776,$A74,СВЦЭМ!$B$33:$B$776,G$47)+'СЕТ СН'!$G$9+СВЦЭМ!$D$10+'СЕТ СН'!$G$5-'СЕТ СН'!$G$17</f>
        <v>3460.6387557400003</v>
      </c>
      <c r="H74" s="36">
        <f>SUMIFS(СВЦЭМ!$C$33:$C$776,СВЦЭМ!$A$33:$A$776,$A74,СВЦЭМ!$B$33:$B$776,H$47)+'СЕТ СН'!$G$9+СВЦЭМ!$D$10+'СЕТ СН'!$G$5-'СЕТ СН'!$G$17</f>
        <v>3412.5689019900001</v>
      </c>
      <c r="I74" s="36">
        <f>SUMIFS(СВЦЭМ!$C$33:$C$776,СВЦЭМ!$A$33:$A$776,$A74,СВЦЭМ!$B$33:$B$776,I$47)+'СЕТ СН'!$G$9+СВЦЭМ!$D$10+'СЕТ СН'!$G$5-'СЕТ СН'!$G$17</f>
        <v>3377.4471385100001</v>
      </c>
      <c r="J74" s="36">
        <f>SUMIFS(СВЦЭМ!$C$33:$C$776,СВЦЭМ!$A$33:$A$776,$A74,СВЦЭМ!$B$33:$B$776,J$47)+'СЕТ СН'!$G$9+СВЦЭМ!$D$10+'СЕТ СН'!$G$5-'СЕТ СН'!$G$17</f>
        <v>3371.4851583300001</v>
      </c>
      <c r="K74" s="36">
        <f>SUMIFS(СВЦЭМ!$C$33:$C$776,СВЦЭМ!$A$33:$A$776,$A74,СВЦЭМ!$B$33:$B$776,K$47)+'СЕТ СН'!$G$9+СВЦЭМ!$D$10+'СЕТ СН'!$G$5-'СЕТ СН'!$G$17</f>
        <v>3373.0312410200004</v>
      </c>
      <c r="L74" s="36">
        <f>SUMIFS(СВЦЭМ!$C$33:$C$776,СВЦЭМ!$A$33:$A$776,$A74,СВЦЭМ!$B$33:$B$776,L$47)+'СЕТ СН'!$G$9+СВЦЭМ!$D$10+'СЕТ СН'!$G$5-'СЕТ СН'!$G$17</f>
        <v>3343.3093693800001</v>
      </c>
      <c r="M74" s="36">
        <f>SUMIFS(СВЦЭМ!$C$33:$C$776,СВЦЭМ!$A$33:$A$776,$A74,СВЦЭМ!$B$33:$B$776,M$47)+'СЕТ СН'!$G$9+СВЦЭМ!$D$10+'СЕТ СН'!$G$5-'СЕТ СН'!$G$17</f>
        <v>3295.2463653900004</v>
      </c>
      <c r="N74" s="36">
        <f>SUMIFS(СВЦЭМ!$C$33:$C$776,СВЦЭМ!$A$33:$A$776,$A74,СВЦЭМ!$B$33:$B$776,N$47)+'СЕТ СН'!$G$9+СВЦЭМ!$D$10+'СЕТ СН'!$G$5-'СЕТ СН'!$G$17</f>
        <v>3279.4208256100001</v>
      </c>
      <c r="O74" s="36">
        <f>SUMIFS(СВЦЭМ!$C$33:$C$776,СВЦЭМ!$A$33:$A$776,$A74,СВЦЭМ!$B$33:$B$776,O$47)+'СЕТ СН'!$G$9+СВЦЭМ!$D$10+'СЕТ СН'!$G$5-'СЕТ СН'!$G$17</f>
        <v>3279.6960512300002</v>
      </c>
      <c r="P74" s="36">
        <f>SUMIFS(СВЦЭМ!$C$33:$C$776,СВЦЭМ!$A$33:$A$776,$A74,СВЦЭМ!$B$33:$B$776,P$47)+'СЕТ СН'!$G$9+СВЦЭМ!$D$10+'СЕТ СН'!$G$5-'СЕТ СН'!$G$17</f>
        <v>3292.8086344500002</v>
      </c>
      <c r="Q74" s="36">
        <f>SUMIFS(СВЦЭМ!$C$33:$C$776,СВЦЭМ!$A$33:$A$776,$A74,СВЦЭМ!$B$33:$B$776,Q$47)+'СЕТ СН'!$G$9+СВЦЭМ!$D$10+'СЕТ СН'!$G$5-'СЕТ СН'!$G$17</f>
        <v>3301.71086044</v>
      </c>
      <c r="R74" s="36">
        <f>SUMIFS(СВЦЭМ!$C$33:$C$776,СВЦЭМ!$A$33:$A$776,$A74,СВЦЭМ!$B$33:$B$776,R$47)+'СЕТ СН'!$G$9+СВЦЭМ!$D$10+'СЕТ СН'!$G$5-'СЕТ СН'!$G$17</f>
        <v>3299.1441548900002</v>
      </c>
      <c r="S74" s="36">
        <f>SUMIFS(СВЦЭМ!$C$33:$C$776,СВЦЭМ!$A$33:$A$776,$A74,СВЦЭМ!$B$33:$B$776,S$47)+'СЕТ СН'!$G$9+СВЦЭМ!$D$10+'СЕТ СН'!$G$5-'СЕТ СН'!$G$17</f>
        <v>3275.8182446000001</v>
      </c>
      <c r="T74" s="36">
        <f>SUMIFS(СВЦЭМ!$C$33:$C$776,СВЦЭМ!$A$33:$A$776,$A74,СВЦЭМ!$B$33:$B$776,T$47)+'СЕТ СН'!$G$9+СВЦЭМ!$D$10+'СЕТ СН'!$G$5-'СЕТ СН'!$G$17</f>
        <v>3257.5110858200001</v>
      </c>
      <c r="U74" s="36">
        <f>SUMIFS(СВЦЭМ!$C$33:$C$776,СВЦЭМ!$A$33:$A$776,$A74,СВЦЭМ!$B$33:$B$776,U$47)+'СЕТ СН'!$G$9+СВЦЭМ!$D$10+'СЕТ СН'!$G$5-'СЕТ СН'!$G$17</f>
        <v>3258.8960983800002</v>
      </c>
      <c r="V74" s="36">
        <f>SUMIFS(СВЦЭМ!$C$33:$C$776,СВЦЭМ!$A$33:$A$776,$A74,СВЦЭМ!$B$33:$B$776,V$47)+'СЕТ СН'!$G$9+СВЦЭМ!$D$10+'СЕТ СН'!$G$5-'СЕТ СН'!$G$17</f>
        <v>3260.1478749300004</v>
      </c>
      <c r="W74" s="36">
        <f>SUMIFS(СВЦЭМ!$C$33:$C$776,СВЦЭМ!$A$33:$A$776,$A74,СВЦЭМ!$B$33:$B$776,W$47)+'СЕТ СН'!$G$9+СВЦЭМ!$D$10+'СЕТ СН'!$G$5-'СЕТ СН'!$G$17</f>
        <v>3271.8121208000002</v>
      </c>
      <c r="X74" s="36">
        <f>SUMIFS(СВЦЭМ!$C$33:$C$776,СВЦЭМ!$A$33:$A$776,$A74,СВЦЭМ!$B$33:$B$776,X$47)+'СЕТ СН'!$G$9+СВЦЭМ!$D$10+'СЕТ СН'!$G$5-'СЕТ СН'!$G$17</f>
        <v>3283.2487162500001</v>
      </c>
      <c r="Y74" s="36">
        <f>SUMIFS(СВЦЭМ!$C$33:$C$776,СВЦЭМ!$A$33:$A$776,$A74,СВЦЭМ!$B$33:$B$776,Y$47)+'СЕТ СН'!$G$9+СВЦЭМ!$D$10+'СЕТ СН'!$G$5-'СЕТ СН'!$G$17</f>
        <v>3303.6527042100001</v>
      </c>
    </row>
    <row r="75" spans="1:27" ht="15.75" x14ac:dyDescent="0.2">
      <c r="A75" s="35">
        <f t="shared" si="1"/>
        <v>44163</v>
      </c>
      <c r="B75" s="36">
        <f>SUMIFS(СВЦЭМ!$C$33:$C$776,СВЦЭМ!$A$33:$A$776,$A75,СВЦЭМ!$B$33:$B$776,B$47)+'СЕТ СН'!$G$9+СВЦЭМ!$D$10+'СЕТ СН'!$G$5-'СЕТ СН'!$G$17</f>
        <v>3329.6444925800001</v>
      </c>
      <c r="C75" s="36">
        <f>SUMIFS(СВЦЭМ!$C$33:$C$776,СВЦЭМ!$A$33:$A$776,$A75,СВЦЭМ!$B$33:$B$776,C$47)+'СЕТ СН'!$G$9+СВЦЭМ!$D$10+'СЕТ СН'!$G$5-'СЕТ СН'!$G$17</f>
        <v>3396.2240783100001</v>
      </c>
      <c r="D75" s="36">
        <f>SUMIFS(СВЦЭМ!$C$33:$C$776,СВЦЭМ!$A$33:$A$776,$A75,СВЦЭМ!$B$33:$B$776,D$47)+'СЕТ СН'!$G$9+СВЦЭМ!$D$10+'СЕТ СН'!$G$5-'СЕТ СН'!$G$17</f>
        <v>3441.29751313</v>
      </c>
      <c r="E75" s="36">
        <f>SUMIFS(СВЦЭМ!$C$33:$C$776,СВЦЭМ!$A$33:$A$776,$A75,СВЦЭМ!$B$33:$B$776,E$47)+'СЕТ СН'!$G$9+СВЦЭМ!$D$10+'СЕТ СН'!$G$5-'СЕТ СН'!$G$17</f>
        <v>3448.08404995</v>
      </c>
      <c r="F75" s="36">
        <f>SUMIFS(СВЦЭМ!$C$33:$C$776,СВЦЭМ!$A$33:$A$776,$A75,СВЦЭМ!$B$33:$B$776,F$47)+'СЕТ СН'!$G$9+СВЦЭМ!$D$10+'СЕТ СН'!$G$5-'СЕТ СН'!$G$17</f>
        <v>3450.2954721200003</v>
      </c>
      <c r="G75" s="36">
        <f>SUMIFS(СВЦЭМ!$C$33:$C$776,СВЦЭМ!$A$33:$A$776,$A75,СВЦЭМ!$B$33:$B$776,G$47)+'СЕТ СН'!$G$9+СВЦЭМ!$D$10+'СЕТ СН'!$G$5-'СЕТ СН'!$G$17</f>
        <v>3444.0802037100002</v>
      </c>
      <c r="H75" s="36">
        <f>SUMIFS(СВЦЭМ!$C$33:$C$776,СВЦЭМ!$A$33:$A$776,$A75,СВЦЭМ!$B$33:$B$776,H$47)+'СЕТ СН'!$G$9+СВЦЭМ!$D$10+'СЕТ СН'!$G$5-'СЕТ СН'!$G$17</f>
        <v>3429.0500855999999</v>
      </c>
      <c r="I75" s="36">
        <f>SUMIFS(СВЦЭМ!$C$33:$C$776,СВЦЭМ!$A$33:$A$776,$A75,СВЦЭМ!$B$33:$B$776,I$47)+'СЕТ СН'!$G$9+СВЦЭМ!$D$10+'СЕТ СН'!$G$5-'СЕТ СН'!$G$17</f>
        <v>3413.9020559400001</v>
      </c>
      <c r="J75" s="36">
        <f>SUMIFS(СВЦЭМ!$C$33:$C$776,СВЦЭМ!$A$33:$A$776,$A75,СВЦЭМ!$B$33:$B$776,J$47)+'СЕТ СН'!$G$9+СВЦЭМ!$D$10+'СЕТ СН'!$G$5-'СЕТ СН'!$G$17</f>
        <v>3389.1269602900002</v>
      </c>
      <c r="K75" s="36">
        <f>SUMIFS(СВЦЭМ!$C$33:$C$776,СВЦЭМ!$A$33:$A$776,$A75,СВЦЭМ!$B$33:$B$776,K$47)+'СЕТ СН'!$G$9+СВЦЭМ!$D$10+'СЕТ СН'!$G$5-'СЕТ СН'!$G$17</f>
        <v>3375.5210220200001</v>
      </c>
      <c r="L75" s="36">
        <f>SUMIFS(СВЦЭМ!$C$33:$C$776,СВЦЭМ!$A$33:$A$776,$A75,СВЦЭМ!$B$33:$B$776,L$47)+'СЕТ СН'!$G$9+СВЦЭМ!$D$10+'СЕТ СН'!$G$5-'СЕТ СН'!$G$17</f>
        <v>3335.3094437300001</v>
      </c>
      <c r="M75" s="36">
        <f>SUMIFS(СВЦЭМ!$C$33:$C$776,СВЦЭМ!$A$33:$A$776,$A75,СВЦЭМ!$B$33:$B$776,M$47)+'СЕТ СН'!$G$9+СВЦЭМ!$D$10+'СЕТ СН'!$G$5-'СЕТ СН'!$G$17</f>
        <v>3290.1503892400001</v>
      </c>
      <c r="N75" s="36">
        <f>SUMIFS(СВЦЭМ!$C$33:$C$776,СВЦЭМ!$A$33:$A$776,$A75,СВЦЭМ!$B$33:$B$776,N$47)+'СЕТ СН'!$G$9+СВЦЭМ!$D$10+'СЕТ СН'!$G$5-'СЕТ СН'!$G$17</f>
        <v>3283.2693610300003</v>
      </c>
      <c r="O75" s="36">
        <f>SUMIFS(СВЦЭМ!$C$33:$C$776,СВЦЭМ!$A$33:$A$776,$A75,СВЦЭМ!$B$33:$B$776,O$47)+'СЕТ СН'!$G$9+СВЦЭМ!$D$10+'СЕТ СН'!$G$5-'СЕТ СН'!$G$17</f>
        <v>3294.2940252100002</v>
      </c>
      <c r="P75" s="36">
        <f>SUMIFS(СВЦЭМ!$C$33:$C$776,СВЦЭМ!$A$33:$A$776,$A75,СВЦЭМ!$B$33:$B$776,P$47)+'СЕТ СН'!$G$9+СВЦЭМ!$D$10+'СЕТ СН'!$G$5-'СЕТ СН'!$G$17</f>
        <v>3302.8794702100004</v>
      </c>
      <c r="Q75" s="36">
        <f>SUMIFS(СВЦЭМ!$C$33:$C$776,СВЦЭМ!$A$33:$A$776,$A75,СВЦЭМ!$B$33:$B$776,Q$47)+'СЕТ СН'!$G$9+СВЦЭМ!$D$10+'СЕТ СН'!$G$5-'СЕТ СН'!$G$17</f>
        <v>3294.73767099</v>
      </c>
      <c r="R75" s="36">
        <f>SUMIFS(СВЦЭМ!$C$33:$C$776,СВЦЭМ!$A$33:$A$776,$A75,СВЦЭМ!$B$33:$B$776,R$47)+'СЕТ СН'!$G$9+СВЦЭМ!$D$10+'СЕТ СН'!$G$5-'СЕТ СН'!$G$17</f>
        <v>3288.5544899500001</v>
      </c>
      <c r="S75" s="36">
        <f>SUMIFS(СВЦЭМ!$C$33:$C$776,СВЦЭМ!$A$33:$A$776,$A75,СВЦЭМ!$B$33:$B$776,S$47)+'СЕТ СН'!$G$9+СВЦЭМ!$D$10+'СЕТ СН'!$G$5-'СЕТ СН'!$G$17</f>
        <v>3269.26525885</v>
      </c>
      <c r="T75" s="36">
        <f>SUMIFS(СВЦЭМ!$C$33:$C$776,СВЦЭМ!$A$33:$A$776,$A75,СВЦЭМ!$B$33:$B$776,T$47)+'СЕТ СН'!$G$9+СВЦЭМ!$D$10+'СЕТ СН'!$G$5-'СЕТ СН'!$G$17</f>
        <v>3261.85919831</v>
      </c>
      <c r="U75" s="36">
        <f>SUMIFS(СВЦЭМ!$C$33:$C$776,СВЦЭМ!$A$33:$A$776,$A75,СВЦЭМ!$B$33:$B$776,U$47)+'СЕТ СН'!$G$9+СВЦЭМ!$D$10+'СЕТ СН'!$G$5-'СЕТ СН'!$G$17</f>
        <v>3253.88205066</v>
      </c>
      <c r="V75" s="36">
        <f>SUMIFS(СВЦЭМ!$C$33:$C$776,СВЦЭМ!$A$33:$A$776,$A75,СВЦЭМ!$B$33:$B$776,V$47)+'СЕТ СН'!$G$9+СВЦЭМ!$D$10+'СЕТ СН'!$G$5-'СЕТ СН'!$G$17</f>
        <v>3251.7278830800001</v>
      </c>
      <c r="W75" s="36">
        <f>SUMIFS(СВЦЭМ!$C$33:$C$776,СВЦЭМ!$A$33:$A$776,$A75,СВЦЭМ!$B$33:$B$776,W$47)+'СЕТ СН'!$G$9+СВЦЭМ!$D$10+'СЕТ СН'!$G$5-'СЕТ СН'!$G$17</f>
        <v>3269.2089277</v>
      </c>
      <c r="X75" s="36">
        <f>SUMIFS(СВЦЭМ!$C$33:$C$776,СВЦЭМ!$A$33:$A$776,$A75,СВЦЭМ!$B$33:$B$776,X$47)+'СЕТ СН'!$G$9+СВЦЭМ!$D$10+'СЕТ СН'!$G$5-'СЕТ СН'!$G$17</f>
        <v>3289.5976707700001</v>
      </c>
      <c r="Y75" s="36">
        <f>SUMIFS(СВЦЭМ!$C$33:$C$776,СВЦЭМ!$A$33:$A$776,$A75,СВЦЭМ!$B$33:$B$776,Y$47)+'СЕТ СН'!$G$9+СВЦЭМ!$D$10+'СЕТ СН'!$G$5-'СЕТ СН'!$G$17</f>
        <v>3312.3991202900002</v>
      </c>
    </row>
    <row r="76" spans="1:27" ht="15.75" x14ac:dyDescent="0.2">
      <c r="A76" s="35">
        <f t="shared" si="1"/>
        <v>44164</v>
      </c>
      <c r="B76" s="36">
        <f>SUMIFS(СВЦЭМ!$C$33:$C$776,СВЦЭМ!$A$33:$A$776,$A76,СВЦЭМ!$B$33:$B$776,B$47)+'СЕТ СН'!$G$9+СВЦЭМ!$D$10+'СЕТ СН'!$G$5-'СЕТ СН'!$G$17</f>
        <v>3329.3859063</v>
      </c>
      <c r="C76" s="36">
        <f>SUMIFS(СВЦЭМ!$C$33:$C$776,СВЦЭМ!$A$33:$A$776,$A76,СВЦЭМ!$B$33:$B$776,C$47)+'СЕТ СН'!$G$9+СВЦЭМ!$D$10+'СЕТ СН'!$G$5-'СЕТ СН'!$G$17</f>
        <v>3402.7360661000002</v>
      </c>
      <c r="D76" s="36">
        <f>SUMIFS(СВЦЭМ!$C$33:$C$776,СВЦЭМ!$A$33:$A$776,$A76,СВЦЭМ!$B$33:$B$776,D$47)+'СЕТ СН'!$G$9+СВЦЭМ!$D$10+'СЕТ СН'!$G$5-'СЕТ СН'!$G$17</f>
        <v>3453.11600765</v>
      </c>
      <c r="E76" s="36">
        <f>SUMIFS(СВЦЭМ!$C$33:$C$776,СВЦЭМ!$A$33:$A$776,$A76,СВЦЭМ!$B$33:$B$776,E$47)+'СЕТ СН'!$G$9+СВЦЭМ!$D$10+'СЕТ СН'!$G$5-'СЕТ СН'!$G$17</f>
        <v>3464.93416961</v>
      </c>
      <c r="F76" s="36">
        <f>SUMIFS(СВЦЭМ!$C$33:$C$776,СВЦЭМ!$A$33:$A$776,$A76,СВЦЭМ!$B$33:$B$776,F$47)+'СЕТ СН'!$G$9+СВЦЭМ!$D$10+'СЕТ СН'!$G$5-'СЕТ СН'!$G$17</f>
        <v>3464.7496260500002</v>
      </c>
      <c r="G76" s="36">
        <f>SUMIFS(СВЦЭМ!$C$33:$C$776,СВЦЭМ!$A$33:$A$776,$A76,СВЦЭМ!$B$33:$B$776,G$47)+'СЕТ СН'!$G$9+СВЦЭМ!$D$10+'СЕТ СН'!$G$5-'СЕТ СН'!$G$17</f>
        <v>3458.9979006900003</v>
      </c>
      <c r="H76" s="36">
        <f>SUMIFS(СВЦЭМ!$C$33:$C$776,СВЦЭМ!$A$33:$A$776,$A76,СВЦЭМ!$B$33:$B$776,H$47)+'СЕТ СН'!$G$9+СВЦЭМ!$D$10+'СЕТ СН'!$G$5-'СЕТ СН'!$G$17</f>
        <v>3443.6955960300002</v>
      </c>
      <c r="I76" s="36">
        <f>SUMIFS(СВЦЭМ!$C$33:$C$776,СВЦЭМ!$A$33:$A$776,$A76,СВЦЭМ!$B$33:$B$776,I$47)+'СЕТ СН'!$G$9+СВЦЭМ!$D$10+'СЕТ СН'!$G$5-'СЕТ СН'!$G$17</f>
        <v>3420.2525512900002</v>
      </c>
      <c r="J76" s="36">
        <f>SUMIFS(СВЦЭМ!$C$33:$C$776,СВЦЭМ!$A$33:$A$776,$A76,СВЦЭМ!$B$33:$B$776,J$47)+'СЕТ СН'!$G$9+СВЦЭМ!$D$10+'СЕТ СН'!$G$5-'СЕТ СН'!$G$17</f>
        <v>3381.49988441</v>
      </c>
      <c r="K76" s="36">
        <f>SUMIFS(СВЦЭМ!$C$33:$C$776,СВЦЭМ!$A$33:$A$776,$A76,СВЦЭМ!$B$33:$B$776,K$47)+'СЕТ СН'!$G$9+СВЦЭМ!$D$10+'СЕТ СН'!$G$5-'СЕТ СН'!$G$17</f>
        <v>3365.1373839100002</v>
      </c>
      <c r="L76" s="36">
        <f>SUMIFS(СВЦЭМ!$C$33:$C$776,СВЦЭМ!$A$33:$A$776,$A76,СВЦЭМ!$B$33:$B$776,L$47)+'СЕТ СН'!$G$9+СВЦЭМ!$D$10+'СЕТ СН'!$G$5-'СЕТ СН'!$G$17</f>
        <v>3323.3283007800001</v>
      </c>
      <c r="M76" s="36">
        <f>SUMIFS(СВЦЭМ!$C$33:$C$776,СВЦЭМ!$A$33:$A$776,$A76,СВЦЭМ!$B$33:$B$776,M$47)+'СЕТ СН'!$G$9+СВЦЭМ!$D$10+'СЕТ СН'!$G$5-'СЕТ СН'!$G$17</f>
        <v>3282.0959377700001</v>
      </c>
      <c r="N76" s="36">
        <f>SUMIFS(СВЦЭМ!$C$33:$C$776,СВЦЭМ!$A$33:$A$776,$A76,СВЦЭМ!$B$33:$B$776,N$47)+'СЕТ СН'!$G$9+СВЦЭМ!$D$10+'СЕТ СН'!$G$5-'СЕТ СН'!$G$17</f>
        <v>3267.4663086800001</v>
      </c>
      <c r="O76" s="36">
        <f>SUMIFS(СВЦЭМ!$C$33:$C$776,СВЦЭМ!$A$33:$A$776,$A76,СВЦЭМ!$B$33:$B$776,O$47)+'СЕТ СН'!$G$9+СВЦЭМ!$D$10+'СЕТ СН'!$G$5-'СЕТ СН'!$G$17</f>
        <v>3282.8786677500002</v>
      </c>
      <c r="P76" s="36">
        <f>SUMIFS(СВЦЭМ!$C$33:$C$776,СВЦЭМ!$A$33:$A$776,$A76,СВЦЭМ!$B$33:$B$776,P$47)+'СЕТ СН'!$G$9+СВЦЭМ!$D$10+'СЕТ СН'!$G$5-'СЕТ СН'!$G$17</f>
        <v>3294.23327999</v>
      </c>
      <c r="Q76" s="36">
        <f>SUMIFS(СВЦЭМ!$C$33:$C$776,СВЦЭМ!$A$33:$A$776,$A76,СВЦЭМ!$B$33:$B$776,Q$47)+'СЕТ СН'!$G$9+СВЦЭМ!$D$10+'СЕТ СН'!$G$5-'СЕТ СН'!$G$17</f>
        <v>3293.5681650400002</v>
      </c>
      <c r="R76" s="36">
        <f>SUMIFS(СВЦЭМ!$C$33:$C$776,СВЦЭМ!$A$33:$A$776,$A76,СВЦЭМ!$B$33:$B$776,R$47)+'СЕТ СН'!$G$9+СВЦЭМ!$D$10+'СЕТ СН'!$G$5-'СЕТ СН'!$G$17</f>
        <v>3290.2353282100003</v>
      </c>
      <c r="S76" s="36">
        <f>SUMIFS(СВЦЭМ!$C$33:$C$776,СВЦЭМ!$A$33:$A$776,$A76,СВЦЭМ!$B$33:$B$776,S$47)+'СЕТ СН'!$G$9+СВЦЭМ!$D$10+'СЕТ СН'!$G$5-'СЕТ СН'!$G$17</f>
        <v>3271.15124745</v>
      </c>
      <c r="T76" s="36">
        <f>SUMIFS(СВЦЭМ!$C$33:$C$776,СВЦЭМ!$A$33:$A$776,$A76,СВЦЭМ!$B$33:$B$776,T$47)+'СЕТ СН'!$G$9+СВЦЭМ!$D$10+'СЕТ СН'!$G$5-'СЕТ СН'!$G$17</f>
        <v>3249.23408724</v>
      </c>
      <c r="U76" s="36">
        <f>SUMIFS(СВЦЭМ!$C$33:$C$776,СВЦЭМ!$A$33:$A$776,$A76,СВЦЭМ!$B$33:$B$776,U$47)+'СЕТ СН'!$G$9+СВЦЭМ!$D$10+'СЕТ СН'!$G$5-'СЕТ СН'!$G$17</f>
        <v>3248.7654775600004</v>
      </c>
      <c r="V76" s="36">
        <f>SUMIFS(СВЦЭМ!$C$33:$C$776,СВЦЭМ!$A$33:$A$776,$A76,СВЦЭМ!$B$33:$B$776,V$47)+'СЕТ СН'!$G$9+СВЦЭМ!$D$10+'СЕТ СН'!$G$5-'СЕТ СН'!$G$17</f>
        <v>3255.0280265600004</v>
      </c>
      <c r="W76" s="36">
        <f>SUMIFS(СВЦЭМ!$C$33:$C$776,СВЦЭМ!$A$33:$A$776,$A76,СВЦЭМ!$B$33:$B$776,W$47)+'СЕТ СН'!$G$9+СВЦЭМ!$D$10+'СЕТ СН'!$G$5-'СЕТ СН'!$G$17</f>
        <v>3263.6072882500002</v>
      </c>
      <c r="X76" s="36">
        <f>SUMIFS(СВЦЭМ!$C$33:$C$776,СВЦЭМ!$A$33:$A$776,$A76,СВЦЭМ!$B$33:$B$776,X$47)+'СЕТ СН'!$G$9+СВЦЭМ!$D$10+'СЕТ СН'!$G$5-'СЕТ СН'!$G$17</f>
        <v>3286.4350717000002</v>
      </c>
      <c r="Y76" s="36">
        <f>SUMIFS(СВЦЭМ!$C$33:$C$776,СВЦЭМ!$A$33:$A$776,$A76,СВЦЭМ!$B$33:$B$776,Y$47)+'СЕТ СН'!$G$9+СВЦЭМ!$D$10+'СЕТ СН'!$G$5-'СЕТ СН'!$G$17</f>
        <v>3302.8999166500003</v>
      </c>
    </row>
    <row r="77" spans="1:27" ht="15.75" x14ac:dyDescent="0.2">
      <c r="A77" s="35">
        <f t="shared" si="1"/>
        <v>44165</v>
      </c>
      <c r="B77" s="36">
        <f>SUMIFS(СВЦЭМ!$C$33:$C$776,СВЦЭМ!$A$33:$A$776,$A77,СВЦЭМ!$B$33:$B$776,B$47)+'СЕТ СН'!$G$9+СВЦЭМ!$D$10+'СЕТ СН'!$G$5-'СЕТ СН'!$G$17</f>
        <v>3370.89054119</v>
      </c>
      <c r="C77" s="36">
        <f>SUMIFS(СВЦЭМ!$C$33:$C$776,СВЦЭМ!$A$33:$A$776,$A77,СВЦЭМ!$B$33:$B$776,C$47)+'СЕТ СН'!$G$9+СВЦЭМ!$D$10+'СЕТ СН'!$G$5-'СЕТ СН'!$G$17</f>
        <v>3439.7985807600003</v>
      </c>
      <c r="D77" s="36">
        <f>SUMIFS(СВЦЭМ!$C$33:$C$776,СВЦЭМ!$A$33:$A$776,$A77,СВЦЭМ!$B$33:$B$776,D$47)+'СЕТ СН'!$G$9+СВЦЭМ!$D$10+'СЕТ СН'!$G$5-'СЕТ СН'!$G$17</f>
        <v>3484.8880242499999</v>
      </c>
      <c r="E77" s="36">
        <f>SUMIFS(СВЦЭМ!$C$33:$C$776,СВЦЭМ!$A$33:$A$776,$A77,СВЦЭМ!$B$33:$B$776,E$47)+'СЕТ СН'!$G$9+СВЦЭМ!$D$10+'СЕТ СН'!$G$5-'СЕТ СН'!$G$17</f>
        <v>3493.06893201</v>
      </c>
      <c r="F77" s="36">
        <f>SUMIFS(СВЦЭМ!$C$33:$C$776,СВЦЭМ!$A$33:$A$776,$A77,СВЦЭМ!$B$33:$B$776,F$47)+'СЕТ СН'!$G$9+СВЦЭМ!$D$10+'СЕТ СН'!$G$5-'СЕТ СН'!$G$17</f>
        <v>3488.76453683</v>
      </c>
      <c r="G77" s="36">
        <f>SUMIFS(СВЦЭМ!$C$33:$C$776,СВЦЭМ!$A$33:$A$776,$A77,СВЦЭМ!$B$33:$B$776,G$47)+'СЕТ СН'!$G$9+СВЦЭМ!$D$10+'СЕТ СН'!$G$5-'СЕТ СН'!$G$17</f>
        <v>3473.7929647300002</v>
      </c>
      <c r="H77" s="36">
        <f>SUMIFS(СВЦЭМ!$C$33:$C$776,СВЦЭМ!$A$33:$A$776,$A77,СВЦЭМ!$B$33:$B$776,H$47)+'СЕТ СН'!$G$9+СВЦЭМ!$D$10+'СЕТ СН'!$G$5-'СЕТ СН'!$G$17</f>
        <v>3459.0056722600002</v>
      </c>
      <c r="I77" s="36">
        <f>SUMIFS(СВЦЭМ!$C$33:$C$776,СВЦЭМ!$A$33:$A$776,$A77,СВЦЭМ!$B$33:$B$776,I$47)+'СЕТ СН'!$G$9+СВЦЭМ!$D$10+'СЕТ СН'!$G$5-'СЕТ СН'!$G$17</f>
        <v>3431.3776285600002</v>
      </c>
      <c r="J77" s="36">
        <f>SUMIFS(СВЦЭМ!$C$33:$C$776,СВЦЭМ!$A$33:$A$776,$A77,СВЦЭМ!$B$33:$B$776,J$47)+'СЕТ СН'!$G$9+СВЦЭМ!$D$10+'СЕТ СН'!$G$5-'СЕТ СН'!$G$17</f>
        <v>3405.3249644500002</v>
      </c>
      <c r="K77" s="36">
        <f>SUMIFS(СВЦЭМ!$C$33:$C$776,СВЦЭМ!$A$33:$A$776,$A77,СВЦЭМ!$B$33:$B$776,K$47)+'СЕТ СН'!$G$9+СВЦЭМ!$D$10+'СЕТ СН'!$G$5-'СЕТ СН'!$G$17</f>
        <v>3397.5828312399999</v>
      </c>
      <c r="L77" s="36">
        <f>SUMIFS(СВЦЭМ!$C$33:$C$776,СВЦЭМ!$A$33:$A$776,$A77,СВЦЭМ!$B$33:$B$776,L$47)+'СЕТ СН'!$G$9+СВЦЭМ!$D$10+'СЕТ СН'!$G$5-'СЕТ СН'!$G$17</f>
        <v>3371.5294611500003</v>
      </c>
      <c r="M77" s="36">
        <f>SUMIFS(СВЦЭМ!$C$33:$C$776,СВЦЭМ!$A$33:$A$776,$A77,СВЦЭМ!$B$33:$B$776,M$47)+'СЕТ СН'!$G$9+СВЦЭМ!$D$10+'СЕТ СН'!$G$5-'СЕТ СН'!$G$17</f>
        <v>3325.6698026399999</v>
      </c>
      <c r="N77" s="36">
        <f>SUMIFS(СВЦЭМ!$C$33:$C$776,СВЦЭМ!$A$33:$A$776,$A77,СВЦЭМ!$B$33:$B$776,N$47)+'СЕТ СН'!$G$9+СВЦЭМ!$D$10+'СЕТ СН'!$G$5-'СЕТ СН'!$G$17</f>
        <v>3312.76067569</v>
      </c>
      <c r="O77" s="36">
        <f>SUMIFS(СВЦЭМ!$C$33:$C$776,СВЦЭМ!$A$33:$A$776,$A77,СВЦЭМ!$B$33:$B$776,O$47)+'СЕТ СН'!$G$9+СВЦЭМ!$D$10+'СЕТ СН'!$G$5-'СЕТ СН'!$G$17</f>
        <v>3318.0146707900003</v>
      </c>
      <c r="P77" s="36">
        <f>SUMIFS(СВЦЭМ!$C$33:$C$776,СВЦЭМ!$A$33:$A$776,$A77,СВЦЭМ!$B$33:$B$776,P$47)+'СЕТ СН'!$G$9+СВЦЭМ!$D$10+'СЕТ СН'!$G$5-'СЕТ СН'!$G$17</f>
        <v>3330.6873577000001</v>
      </c>
      <c r="Q77" s="36">
        <f>SUMIFS(СВЦЭМ!$C$33:$C$776,СВЦЭМ!$A$33:$A$776,$A77,СВЦЭМ!$B$33:$B$776,Q$47)+'СЕТ СН'!$G$9+СВЦЭМ!$D$10+'СЕТ СН'!$G$5-'СЕТ СН'!$G$17</f>
        <v>3321.8051203700002</v>
      </c>
      <c r="R77" s="36">
        <f>SUMIFS(СВЦЭМ!$C$33:$C$776,СВЦЭМ!$A$33:$A$776,$A77,СВЦЭМ!$B$33:$B$776,R$47)+'СЕТ СН'!$G$9+СВЦЭМ!$D$10+'СЕТ СН'!$G$5-'СЕТ СН'!$G$17</f>
        <v>3312.0935219500002</v>
      </c>
      <c r="S77" s="36">
        <f>SUMIFS(СВЦЭМ!$C$33:$C$776,СВЦЭМ!$A$33:$A$776,$A77,СВЦЭМ!$B$33:$B$776,S$47)+'СЕТ СН'!$G$9+СВЦЭМ!$D$10+'СЕТ СН'!$G$5-'СЕТ СН'!$G$17</f>
        <v>3303.9277460500002</v>
      </c>
      <c r="T77" s="36">
        <f>SUMIFS(СВЦЭМ!$C$33:$C$776,СВЦЭМ!$A$33:$A$776,$A77,СВЦЭМ!$B$33:$B$776,T$47)+'СЕТ СН'!$G$9+СВЦЭМ!$D$10+'СЕТ СН'!$G$5-'СЕТ СН'!$G$17</f>
        <v>3290.6077123100004</v>
      </c>
      <c r="U77" s="36">
        <f>SUMIFS(СВЦЭМ!$C$33:$C$776,СВЦЭМ!$A$33:$A$776,$A77,СВЦЭМ!$B$33:$B$776,U$47)+'СЕТ СН'!$G$9+СВЦЭМ!$D$10+'СЕТ СН'!$G$5-'СЕТ СН'!$G$17</f>
        <v>3298.6001262700001</v>
      </c>
      <c r="V77" s="36">
        <f>SUMIFS(СВЦЭМ!$C$33:$C$776,СВЦЭМ!$A$33:$A$776,$A77,СВЦЭМ!$B$33:$B$776,V$47)+'СЕТ СН'!$G$9+СВЦЭМ!$D$10+'СЕТ СН'!$G$5-'СЕТ СН'!$G$17</f>
        <v>3300.50666963</v>
      </c>
      <c r="W77" s="36">
        <f>SUMIFS(СВЦЭМ!$C$33:$C$776,СВЦЭМ!$A$33:$A$776,$A77,СВЦЭМ!$B$33:$B$776,W$47)+'СЕТ СН'!$G$9+СВЦЭМ!$D$10+'СЕТ СН'!$G$5-'СЕТ СН'!$G$17</f>
        <v>3310.2448854200002</v>
      </c>
      <c r="X77" s="36">
        <f>SUMIFS(СВЦЭМ!$C$33:$C$776,СВЦЭМ!$A$33:$A$776,$A77,СВЦЭМ!$B$33:$B$776,X$47)+'СЕТ СН'!$G$9+СВЦЭМ!$D$10+'СЕТ СН'!$G$5-'СЕТ СН'!$G$17</f>
        <v>3316.2276041700002</v>
      </c>
      <c r="Y77" s="36">
        <f>SUMIFS(СВЦЭМ!$C$33:$C$776,СВЦЭМ!$A$33:$A$776,$A77,СВЦЭМ!$B$33:$B$776,Y$47)+'СЕТ СН'!$G$9+СВЦЭМ!$D$10+'СЕТ СН'!$G$5-'СЕТ СН'!$G$17</f>
        <v>3337.9243442300003</v>
      </c>
      <c r="AA77" s="37"/>
    </row>
    <row r="78" spans="1:27" ht="15.75" hidden="1" x14ac:dyDescent="0.2">
      <c r="A78" s="35">
        <f t="shared" si="1"/>
        <v>44166</v>
      </c>
      <c r="B78" s="36">
        <f>SUMIFS(СВЦЭМ!$C$33:$C$776,СВЦЭМ!$A$33:$A$776,$A78,СВЦЭМ!$B$33:$B$776,B$47)+'СЕТ СН'!$G$9+СВЦЭМ!$D$10+'СЕТ СН'!$G$5-'СЕТ СН'!$G$17</f>
        <v>2508.9113155100003</v>
      </c>
      <c r="C78" s="36">
        <f>SUMIFS(СВЦЭМ!$C$33:$C$776,СВЦЭМ!$A$33:$A$776,$A78,СВЦЭМ!$B$33:$B$776,C$47)+'СЕТ СН'!$G$9+СВЦЭМ!$D$10+'СЕТ СН'!$G$5-'СЕТ СН'!$G$17</f>
        <v>2508.9113155100003</v>
      </c>
      <c r="D78" s="36">
        <f>SUMIFS(СВЦЭМ!$C$33:$C$776,СВЦЭМ!$A$33:$A$776,$A78,СВЦЭМ!$B$33:$B$776,D$47)+'СЕТ СН'!$G$9+СВЦЭМ!$D$10+'СЕТ СН'!$G$5-'СЕТ СН'!$G$17</f>
        <v>2508.9113155100003</v>
      </c>
      <c r="E78" s="36">
        <f>SUMIFS(СВЦЭМ!$C$33:$C$776,СВЦЭМ!$A$33:$A$776,$A78,СВЦЭМ!$B$33:$B$776,E$47)+'СЕТ СН'!$G$9+СВЦЭМ!$D$10+'СЕТ СН'!$G$5-'СЕТ СН'!$G$17</f>
        <v>2508.9113155100003</v>
      </c>
      <c r="F78" s="36">
        <f>SUMIFS(СВЦЭМ!$C$33:$C$776,СВЦЭМ!$A$33:$A$776,$A78,СВЦЭМ!$B$33:$B$776,F$47)+'СЕТ СН'!$G$9+СВЦЭМ!$D$10+'СЕТ СН'!$G$5-'СЕТ СН'!$G$17</f>
        <v>2508.9113155100003</v>
      </c>
      <c r="G78" s="36">
        <f>SUMIFS(СВЦЭМ!$C$33:$C$776,СВЦЭМ!$A$33:$A$776,$A78,СВЦЭМ!$B$33:$B$776,G$47)+'СЕТ СН'!$G$9+СВЦЭМ!$D$10+'СЕТ СН'!$G$5-'СЕТ СН'!$G$17</f>
        <v>2508.9113155100003</v>
      </c>
      <c r="H78" s="36">
        <f>SUMIFS(СВЦЭМ!$C$33:$C$776,СВЦЭМ!$A$33:$A$776,$A78,СВЦЭМ!$B$33:$B$776,H$47)+'СЕТ СН'!$G$9+СВЦЭМ!$D$10+'СЕТ СН'!$G$5-'СЕТ СН'!$G$17</f>
        <v>2508.9113155100003</v>
      </c>
      <c r="I78" s="36">
        <f>SUMIFS(СВЦЭМ!$C$33:$C$776,СВЦЭМ!$A$33:$A$776,$A78,СВЦЭМ!$B$33:$B$776,I$47)+'СЕТ СН'!$G$9+СВЦЭМ!$D$10+'СЕТ СН'!$G$5-'СЕТ СН'!$G$17</f>
        <v>2508.9113155100003</v>
      </c>
      <c r="J78" s="36">
        <f>SUMIFS(СВЦЭМ!$C$33:$C$776,СВЦЭМ!$A$33:$A$776,$A78,СВЦЭМ!$B$33:$B$776,J$47)+'СЕТ СН'!$G$9+СВЦЭМ!$D$10+'СЕТ СН'!$G$5-'СЕТ СН'!$G$17</f>
        <v>2508.9113155100003</v>
      </c>
      <c r="K78" s="36">
        <f>SUMIFS(СВЦЭМ!$C$33:$C$776,СВЦЭМ!$A$33:$A$776,$A78,СВЦЭМ!$B$33:$B$776,K$47)+'СЕТ СН'!$G$9+СВЦЭМ!$D$10+'СЕТ СН'!$G$5-'СЕТ СН'!$G$17</f>
        <v>2508.9113155100003</v>
      </c>
      <c r="L78" s="36">
        <f>SUMIFS(СВЦЭМ!$C$33:$C$776,СВЦЭМ!$A$33:$A$776,$A78,СВЦЭМ!$B$33:$B$776,L$47)+'СЕТ СН'!$G$9+СВЦЭМ!$D$10+'СЕТ СН'!$G$5-'СЕТ СН'!$G$17</f>
        <v>2508.9113155100003</v>
      </c>
      <c r="M78" s="36">
        <f>SUMIFS(СВЦЭМ!$C$33:$C$776,СВЦЭМ!$A$33:$A$776,$A78,СВЦЭМ!$B$33:$B$776,M$47)+'СЕТ СН'!$G$9+СВЦЭМ!$D$10+'СЕТ СН'!$G$5-'СЕТ СН'!$G$17</f>
        <v>2508.9113155100003</v>
      </c>
      <c r="N78" s="36">
        <f>SUMIFS(СВЦЭМ!$C$33:$C$776,СВЦЭМ!$A$33:$A$776,$A78,СВЦЭМ!$B$33:$B$776,N$47)+'СЕТ СН'!$G$9+СВЦЭМ!$D$10+'СЕТ СН'!$G$5-'СЕТ СН'!$G$17</f>
        <v>2508.9113155100003</v>
      </c>
      <c r="O78" s="36">
        <f>SUMIFS(СВЦЭМ!$C$33:$C$776,СВЦЭМ!$A$33:$A$776,$A78,СВЦЭМ!$B$33:$B$776,O$47)+'СЕТ СН'!$G$9+СВЦЭМ!$D$10+'СЕТ СН'!$G$5-'СЕТ СН'!$G$17</f>
        <v>2508.9113155100003</v>
      </c>
      <c r="P78" s="36">
        <f>SUMIFS(СВЦЭМ!$C$33:$C$776,СВЦЭМ!$A$33:$A$776,$A78,СВЦЭМ!$B$33:$B$776,P$47)+'СЕТ СН'!$G$9+СВЦЭМ!$D$10+'СЕТ СН'!$G$5-'СЕТ СН'!$G$17</f>
        <v>2508.9113155100003</v>
      </c>
      <c r="Q78" s="36">
        <f>SUMIFS(СВЦЭМ!$C$33:$C$776,СВЦЭМ!$A$33:$A$776,$A78,СВЦЭМ!$B$33:$B$776,Q$47)+'СЕТ СН'!$G$9+СВЦЭМ!$D$10+'СЕТ СН'!$G$5-'СЕТ СН'!$G$17</f>
        <v>2508.9113155100003</v>
      </c>
      <c r="R78" s="36">
        <f>SUMIFS(СВЦЭМ!$C$33:$C$776,СВЦЭМ!$A$33:$A$776,$A78,СВЦЭМ!$B$33:$B$776,R$47)+'СЕТ СН'!$G$9+СВЦЭМ!$D$10+'СЕТ СН'!$G$5-'СЕТ СН'!$G$17</f>
        <v>2508.9113155100003</v>
      </c>
      <c r="S78" s="36">
        <f>SUMIFS(СВЦЭМ!$C$33:$C$776,СВЦЭМ!$A$33:$A$776,$A78,СВЦЭМ!$B$33:$B$776,S$47)+'СЕТ СН'!$G$9+СВЦЭМ!$D$10+'СЕТ СН'!$G$5-'СЕТ СН'!$G$17</f>
        <v>2508.9113155100003</v>
      </c>
      <c r="T78" s="36">
        <f>SUMIFS(СВЦЭМ!$C$33:$C$776,СВЦЭМ!$A$33:$A$776,$A78,СВЦЭМ!$B$33:$B$776,T$47)+'СЕТ СН'!$G$9+СВЦЭМ!$D$10+'СЕТ СН'!$G$5-'СЕТ СН'!$G$17</f>
        <v>2508.9113155100003</v>
      </c>
      <c r="U78" s="36">
        <f>SUMIFS(СВЦЭМ!$C$33:$C$776,СВЦЭМ!$A$33:$A$776,$A78,СВЦЭМ!$B$33:$B$776,U$47)+'СЕТ СН'!$G$9+СВЦЭМ!$D$10+'СЕТ СН'!$G$5-'СЕТ СН'!$G$17</f>
        <v>2508.9113155100003</v>
      </c>
      <c r="V78" s="36">
        <f>SUMIFS(СВЦЭМ!$C$33:$C$776,СВЦЭМ!$A$33:$A$776,$A78,СВЦЭМ!$B$33:$B$776,V$47)+'СЕТ СН'!$G$9+СВЦЭМ!$D$10+'СЕТ СН'!$G$5-'СЕТ СН'!$G$17</f>
        <v>2508.9113155100003</v>
      </c>
      <c r="W78" s="36">
        <f>SUMIFS(СВЦЭМ!$C$33:$C$776,СВЦЭМ!$A$33:$A$776,$A78,СВЦЭМ!$B$33:$B$776,W$47)+'СЕТ СН'!$G$9+СВЦЭМ!$D$10+'СЕТ СН'!$G$5-'СЕТ СН'!$G$17</f>
        <v>2508.9113155100003</v>
      </c>
      <c r="X78" s="36">
        <f>SUMIFS(СВЦЭМ!$C$33:$C$776,СВЦЭМ!$A$33:$A$776,$A78,СВЦЭМ!$B$33:$B$776,X$47)+'СЕТ СН'!$G$9+СВЦЭМ!$D$10+'СЕТ СН'!$G$5-'СЕТ СН'!$G$17</f>
        <v>2508.9113155100003</v>
      </c>
      <c r="Y78" s="36">
        <f>SUMIFS(СВЦЭМ!$C$33:$C$776,СВЦЭМ!$A$33:$A$776,$A78,СВЦЭМ!$B$33:$B$776,Y$47)+'СЕТ СН'!$G$9+СВЦЭМ!$D$10+'СЕТ СН'!$G$5-'СЕТ СН'!$G$17</f>
        <v>2508.9113155100003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5"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5" ht="12.75" customHeight="1" x14ac:dyDescent="0.2">
      <c r="A82" s="126"/>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5" ht="12.75" customHeight="1" x14ac:dyDescent="0.2">
      <c r="A83" s="12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СН'!$H$9+СВЦЭМ!$D$10+'СЕТ СН'!$H$5-'СЕТ СН'!$H$17</f>
        <v>3532.3291196700002</v>
      </c>
      <c r="C84" s="36">
        <f>SUMIFS(СВЦЭМ!$C$33:$C$776,СВЦЭМ!$A$33:$A$776,$A84,СВЦЭМ!$B$33:$B$776,C$83)+'СЕТ СН'!$H$9+СВЦЭМ!$D$10+'СЕТ СН'!$H$5-'СЕТ СН'!$H$17</f>
        <v>3604.8458490499997</v>
      </c>
      <c r="D84" s="36">
        <f>SUMIFS(СВЦЭМ!$C$33:$C$776,СВЦЭМ!$A$33:$A$776,$A84,СВЦЭМ!$B$33:$B$776,D$83)+'СЕТ СН'!$H$9+СВЦЭМ!$D$10+'СЕТ СН'!$H$5-'СЕТ СН'!$H$17</f>
        <v>3650.3323209800001</v>
      </c>
      <c r="E84" s="36">
        <f>SUMIFS(СВЦЭМ!$C$33:$C$776,СВЦЭМ!$A$33:$A$776,$A84,СВЦЭМ!$B$33:$B$776,E$83)+'СЕТ СН'!$H$9+СВЦЭМ!$D$10+'СЕТ СН'!$H$5-'СЕТ СН'!$H$17</f>
        <v>3657.7357757700001</v>
      </c>
      <c r="F84" s="36">
        <f>SUMIFS(СВЦЭМ!$C$33:$C$776,СВЦЭМ!$A$33:$A$776,$A84,СВЦЭМ!$B$33:$B$776,F$83)+'СЕТ СН'!$H$9+СВЦЭМ!$D$10+'СЕТ СН'!$H$5-'СЕТ СН'!$H$17</f>
        <v>3663.94159386</v>
      </c>
      <c r="G84" s="36">
        <f>SUMIFS(СВЦЭМ!$C$33:$C$776,СВЦЭМ!$A$33:$A$776,$A84,СВЦЭМ!$B$33:$B$776,G$83)+'СЕТ СН'!$H$9+СВЦЭМ!$D$10+'СЕТ СН'!$H$5-'СЕТ СН'!$H$17</f>
        <v>3647.32877375</v>
      </c>
      <c r="H84" s="36">
        <f>SUMIFS(СВЦЭМ!$C$33:$C$776,СВЦЭМ!$A$33:$A$776,$A84,СВЦЭМ!$B$33:$B$776,H$83)+'СЕТ СН'!$H$9+СВЦЭМ!$D$10+'СЕТ СН'!$H$5-'СЕТ СН'!$H$17</f>
        <v>3632.9046847899999</v>
      </c>
      <c r="I84" s="36">
        <f>SUMIFS(СВЦЭМ!$C$33:$C$776,СВЦЭМ!$A$33:$A$776,$A84,СВЦЭМ!$B$33:$B$776,I$83)+'СЕТ СН'!$H$9+СВЦЭМ!$D$10+'СЕТ СН'!$H$5-'СЕТ СН'!$H$17</f>
        <v>3601.6172156500002</v>
      </c>
      <c r="J84" s="36">
        <f>SUMIFS(СВЦЭМ!$C$33:$C$776,СВЦЭМ!$A$33:$A$776,$A84,СВЦЭМ!$B$33:$B$776,J$83)+'СЕТ СН'!$H$9+СВЦЭМ!$D$10+'СЕТ СН'!$H$5-'СЕТ СН'!$H$17</f>
        <v>3583.0885230399999</v>
      </c>
      <c r="K84" s="36">
        <f>SUMIFS(СВЦЭМ!$C$33:$C$776,СВЦЭМ!$A$33:$A$776,$A84,СВЦЭМ!$B$33:$B$776,K$83)+'СЕТ СН'!$H$9+СВЦЭМ!$D$10+'СЕТ СН'!$H$5-'СЕТ СН'!$H$17</f>
        <v>3549.4341267099999</v>
      </c>
      <c r="L84" s="36">
        <f>SUMIFS(СВЦЭМ!$C$33:$C$776,СВЦЭМ!$A$33:$A$776,$A84,СВЦЭМ!$B$33:$B$776,L$83)+'СЕТ СН'!$H$9+СВЦЭМ!$D$10+'СЕТ СН'!$H$5-'СЕТ СН'!$H$17</f>
        <v>3523.2526686400001</v>
      </c>
      <c r="M84" s="36">
        <f>SUMIFS(СВЦЭМ!$C$33:$C$776,СВЦЭМ!$A$33:$A$776,$A84,СВЦЭМ!$B$33:$B$776,M$83)+'СЕТ СН'!$H$9+СВЦЭМ!$D$10+'СЕТ СН'!$H$5-'СЕТ СН'!$H$17</f>
        <v>3489.4357635400002</v>
      </c>
      <c r="N84" s="36">
        <f>SUMIFS(СВЦЭМ!$C$33:$C$776,СВЦЭМ!$A$33:$A$776,$A84,СВЦЭМ!$B$33:$B$776,N$83)+'СЕТ СН'!$H$9+СВЦЭМ!$D$10+'СЕТ СН'!$H$5-'СЕТ СН'!$H$17</f>
        <v>3481.0215112000001</v>
      </c>
      <c r="O84" s="36">
        <f>SUMIFS(СВЦЭМ!$C$33:$C$776,СВЦЭМ!$A$33:$A$776,$A84,СВЦЭМ!$B$33:$B$776,O$83)+'СЕТ СН'!$H$9+СВЦЭМ!$D$10+'СЕТ СН'!$H$5-'СЕТ СН'!$H$17</f>
        <v>3483.7823556200001</v>
      </c>
      <c r="P84" s="36">
        <f>SUMIFS(СВЦЭМ!$C$33:$C$776,СВЦЭМ!$A$33:$A$776,$A84,СВЦЭМ!$B$33:$B$776,P$83)+'СЕТ СН'!$H$9+СВЦЭМ!$D$10+'СЕТ СН'!$H$5-'СЕТ СН'!$H$17</f>
        <v>3512.62313576</v>
      </c>
      <c r="Q84" s="36">
        <f>SUMIFS(СВЦЭМ!$C$33:$C$776,СВЦЭМ!$A$33:$A$776,$A84,СВЦЭМ!$B$33:$B$776,Q$83)+'СЕТ СН'!$H$9+СВЦЭМ!$D$10+'СЕТ СН'!$H$5-'СЕТ СН'!$H$17</f>
        <v>3511.15980124</v>
      </c>
      <c r="R84" s="36">
        <f>SUMIFS(СВЦЭМ!$C$33:$C$776,СВЦЭМ!$A$33:$A$776,$A84,СВЦЭМ!$B$33:$B$776,R$83)+'СЕТ СН'!$H$9+СВЦЭМ!$D$10+'СЕТ СН'!$H$5-'СЕТ СН'!$H$17</f>
        <v>3504.0418915800001</v>
      </c>
      <c r="S84" s="36">
        <f>SUMIFS(СВЦЭМ!$C$33:$C$776,СВЦЭМ!$A$33:$A$776,$A84,СВЦЭМ!$B$33:$B$776,S$83)+'СЕТ СН'!$H$9+СВЦЭМ!$D$10+'СЕТ СН'!$H$5-'СЕТ СН'!$H$17</f>
        <v>3492.0950011800001</v>
      </c>
      <c r="T84" s="36">
        <f>SUMIFS(СВЦЭМ!$C$33:$C$776,СВЦЭМ!$A$33:$A$776,$A84,СВЦЭМ!$B$33:$B$776,T$83)+'СЕТ СН'!$H$9+СВЦЭМ!$D$10+'СЕТ СН'!$H$5-'СЕТ СН'!$H$17</f>
        <v>3473.2457187099999</v>
      </c>
      <c r="U84" s="36">
        <f>SUMIFS(СВЦЭМ!$C$33:$C$776,СВЦЭМ!$A$33:$A$776,$A84,СВЦЭМ!$B$33:$B$776,U$83)+'СЕТ СН'!$H$9+СВЦЭМ!$D$10+'СЕТ СН'!$H$5-'СЕТ СН'!$H$17</f>
        <v>3456.5495918799998</v>
      </c>
      <c r="V84" s="36">
        <f>SUMIFS(СВЦЭМ!$C$33:$C$776,СВЦЭМ!$A$33:$A$776,$A84,СВЦЭМ!$B$33:$B$776,V$83)+'СЕТ СН'!$H$9+СВЦЭМ!$D$10+'СЕТ СН'!$H$5-'СЕТ СН'!$H$17</f>
        <v>3474.0670844599999</v>
      </c>
      <c r="W84" s="36">
        <f>SUMIFS(СВЦЭМ!$C$33:$C$776,СВЦЭМ!$A$33:$A$776,$A84,СВЦЭМ!$B$33:$B$776,W$83)+'СЕТ СН'!$H$9+СВЦЭМ!$D$10+'СЕТ СН'!$H$5-'СЕТ СН'!$H$17</f>
        <v>3479.8833787399999</v>
      </c>
      <c r="X84" s="36">
        <f>SUMIFS(СВЦЭМ!$C$33:$C$776,СВЦЭМ!$A$33:$A$776,$A84,СВЦЭМ!$B$33:$B$776,X$83)+'СЕТ СН'!$H$9+СВЦЭМ!$D$10+'СЕТ СН'!$H$5-'СЕТ СН'!$H$17</f>
        <v>3494.1715301899999</v>
      </c>
      <c r="Y84" s="36">
        <f>SUMIFS(СВЦЭМ!$C$33:$C$776,СВЦЭМ!$A$33:$A$776,$A84,СВЦЭМ!$B$33:$B$776,Y$83)+'СЕТ СН'!$H$9+СВЦЭМ!$D$10+'СЕТ СН'!$H$5-'СЕТ СН'!$H$17</f>
        <v>3513.6216521699998</v>
      </c>
    </row>
    <row r="85" spans="1:25" ht="15.75" x14ac:dyDescent="0.2">
      <c r="A85" s="35">
        <f>A84+1</f>
        <v>44137</v>
      </c>
      <c r="B85" s="36">
        <f>SUMIFS(СВЦЭМ!$C$33:$C$776,СВЦЭМ!$A$33:$A$776,$A85,СВЦЭМ!$B$33:$B$776,B$83)+'СЕТ СН'!$H$9+СВЦЭМ!$D$10+'СЕТ СН'!$H$5-'СЕТ СН'!$H$17</f>
        <v>3527.4706789500001</v>
      </c>
      <c r="C85" s="36">
        <f>SUMIFS(СВЦЭМ!$C$33:$C$776,СВЦЭМ!$A$33:$A$776,$A85,СВЦЭМ!$B$33:$B$776,C$83)+'СЕТ СН'!$H$9+СВЦЭМ!$D$10+'СЕТ СН'!$H$5-'СЕТ СН'!$H$17</f>
        <v>3620.5994295400001</v>
      </c>
      <c r="D85" s="36">
        <f>SUMIFS(СВЦЭМ!$C$33:$C$776,СВЦЭМ!$A$33:$A$776,$A85,СВЦЭМ!$B$33:$B$776,D$83)+'СЕТ СН'!$H$9+СВЦЭМ!$D$10+'СЕТ СН'!$H$5-'СЕТ СН'!$H$17</f>
        <v>3698.9545126000003</v>
      </c>
      <c r="E85" s="36">
        <f>SUMIFS(СВЦЭМ!$C$33:$C$776,СВЦЭМ!$A$33:$A$776,$A85,СВЦЭМ!$B$33:$B$776,E$83)+'СЕТ СН'!$H$9+СВЦЭМ!$D$10+'СЕТ СН'!$H$5-'СЕТ СН'!$H$17</f>
        <v>3733.7489537000001</v>
      </c>
      <c r="F85" s="36">
        <f>SUMIFS(СВЦЭМ!$C$33:$C$776,СВЦЭМ!$A$33:$A$776,$A85,СВЦЭМ!$B$33:$B$776,F$83)+'СЕТ СН'!$H$9+СВЦЭМ!$D$10+'СЕТ СН'!$H$5-'СЕТ СН'!$H$17</f>
        <v>3743.7442271</v>
      </c>
      <c r="G85" s="36">
        <f>SUMIFS(СВЦЭМ!$C$33:$C$776,СВЦЭМ!$A$33:$A$776,$A85,СВЦЭМ!$B$33:$B$776,G$83)+'СЕТ СН'!$H$9+СВЦЭМ!$D$10+'СЕТ СН'!$H$5-'СЕТ СН'!$H$17</f>
        <v>3733.8618242100001</v>
      </c>
      <c r="H85" s="36">
        <f>SUMIFS(СВЦЭМ!$C$33:$C$776,СВЦЭМ!$A$33:$A$776,$A85,СВЦЭМ!$B$33:$B$776,H$83)+'СЕТ СН'!$H$9+СВЦЭМ!$D$10+'СЕТ СН'!$H$5-'СЕТ СН'!$H$17</f>
        <v>3679.0502412999999</v>
      </c>
      <c r="I85" s="36">
        <f>SUMIFS(СВЦЭМ!$C$33:$C$776,СВЦЭМ!$A$33:$A$776,$A85,СВЦЭМ!$B$33:$B$776,I$83)+'СЕТ СН'!$H$9+СВЦЭМ!$D$10+'СЕТ СН'!$H$5-'СЕТ СН'!$H$17</f>
        <v>3603.73461339</v>
      </c>
      <c r="J85" s="36">
        <f>SUMIFS(СВЦЭМ!$C$33:$C$776,СВЦЭМ!$A$33:$A$776,$A85,СВЦЭМ!$B$33:$B$776,J$83)+'СЕТ СН'!$H$9+СВЦЭМ!$D$10+'СЕТ СН'!$H$5-'СЕТ СН'!$H$17</f>
        <v>3578.8987791499999</v>
      </c>
      <c r="K85" s="36">
        <f>SUMIFS(СВЦЭМ!$C$33:$C$776,СВЦЭМ!$A$33:$A$776,$A85,СВЦЭМ!$B$33:$B$776,K$83)+'СЕТ СН'!$H$9+СВЦЭМ!$D$10+'СЕТ СН'!$H$5-'СЕТ СН'!$H$17</f>
        <v>3584.8785735299998</v>
      </c>
      <c r="L85" s="36">
        <f>SUMIFS(СВЦЭМ!$C$33:$C$776,СВЦЭМ!$A$33:$A$776,$A85,СВЦЭМ!$B$33:$B$776,L$83)+'СЕТ СН'!$H$9+СВЦЭМ!$D$10+'СЕТ СН'!$H$5-'СЕТ СН'!$H$17</f>
        <v>3556.9270620900002</v>
      </c>
      <c r="M85" s="36">
        <f>SUMIFS(СВЦЭМ!$C$33:$C$776,СВЦЭМ!$A$33:$A$776,$A85,СВЦЭМ!$B$33:$B$776,M$83)+'СЕТ СН'!$H$9+СВЦЭМ!$D$10+'СЕТ СН'!$H$5-'СЕТ СН'!$H$17</f>
        <v>3514.8392378899998</v>
      </c>
      <c r="N85" s="36">
        <f>SUMIFS(СВЦЭМ!$C$33:$C$776,СВЦЭМ!$A$33:$A$776,$A85,СВЦЭМ!$B$33:$B$776,N$83)+'СЕТ СН'!$H$9+СВЦЭМ!$D$10+'СЕТ СН'!$H$5-'СЕТ СН'!$H$17</f>
        <v>3509.0100830800002</v>
      </c>
      <c r="O85" s="36">
        <f>SUMIFS(СВЦЭМ!$C$33:$C$776,СВЦЭМ!$A$33:$A$776,$A85,СВЦЭМ!$B$33:$B$776,O$83)+'СЕТ СН'!$H$9+СВЦЭМ!$D$10+'СЕТ СН'!$H$5-'СЕТ СН'!$H$17</f>
        <v>3506.5996507999998</v>
      </c>
      <c r="P85" s="36">
        <f>SUMIFS(СВЦЭМ!$C$33:$C$776,СВЦЭМ!$A$33:$A$776,$A85,СВЦЭМ!$B$33:$B$776,P$83)+'СЕТ СН'!$H$9+СВЦЭМ!$D$10+'СЕТ СН'!$H$5-'СЕТ СН'!$H$17</f>
        <v>3515.2013474099999</v>
      </c>
      <c r="Q85" s="36">
        <f>SUMIFS(СВЦЭМ!$C$33:$C$776,СВЦЭМ!$A$33:$A$776,$A85,СВЦЭМ!$B$33:$B$776,Q$83)+'СЕТ СН'!$H$9+СВЦЭМ!$D$10+'СЕТ СН'!$H$5-'СЕТ СН'!$H$17</f>
        <v>3514.2450973</v>
      </c>
      <c r="R85" s="36">
        <f>SUMIFS(СВЦЭМ!$C$33:$C$776,СВЦЭМ!$A$33:$A$776,$A85,СВЦЭМ!$B$33:$B$776,R$83)+'СЕТ СН'!$H$9+СВЦЭМ!$D$10+'СЕТ СН'!$H$5-'СЕТ СН'!$H$17</f>
        <v>3508.7421800800003</v>
      </c>
      <c r="S85" s="36">
        <f>SUMIFS(СВЦЭМ!$C$33:$C$776,СВЦЭМ!$A$33:$A$776,$A85,СВЦЭМ!$B$33:$B$776,S$83)+'СЕТ СН'!$H$9+СВЦЭМ!$D$10+'СЕТ СН'!$H$5-'СЕТ СН'!$H$17</f>
        <v>3491.6187213200001</v>
      </c>
      <c r="T85" s="36">
        <f>SUMIFS(СВЦЭМ!$C$33:$C$776,СВЦЭМ!$A$33:$A$776,$A85,СВЦЭМ!$B$33:$B$776,T$83)+'СЕТ СН'!$H$9+СВЦЭМ!$D$10+'СЕТ СН'!$H$5-'СЕТ СН'!$H$17</f>
        <v>3465.79432593</v>
      </c>
      <c r="U85" s="36">
        <f>SUMIFS(СВЦЭМ!$C$33:$C$776,СВЦЭМ!$A$33:$A$776,$A85,СВЦЭМ!$B$33:$B$776,U$83)+'СЕТ СН'!$H$9+СВЦЭМ!$D$10+'СЕТ СН'!$H$5-'СЕТ СН'!$H$17</f>
        <v>3466.9422272100001</v>
      </c>
      <c r="V85" s="36">
        <f>SUMIFS(СВЦЭМ!$C$33:$C$776,СВЦЭМ!$A$33:$A$776,$A85,СВЦЭМ!$B$33:$B$776,V$83)+'СЕТ СН'!$H$9+СВЦЭМ!$D$10+'СЕТ СН'!$H$5-'СЕТ СН'!$H$17</f>
        <v>3460.0949391700001</v>
      </c>
      <c r="W85" s="36">
        <f>SUMIFS(СВЦЭМ!$C$33:$C$776,СВЦЭМ!$A$33:$A$776,$A85,СВЦЭМ!$B$33:$B$776,W$83)+'СЕТ СН'!$H$9+СВЦЭМ!$D$10+'СЕТ СН'!$H$5-'СЕТ СН'!$H$17</f>
        <v>3474.20481819</v>
      </c>
      <c r="X85" s="36">
        <f>SUMIFS(СВЦЭМ!$C$33:$C$776,СВЦЭМ!$A$33:$A$776,$A85,СВЦЭМ!$B$33:$B$776,X$83)+'СЕТ СН'!$H$9+СВЦЭМ!$D$10+'СЕТ СН'!$H$5-'СЕТ СН'!$H$17</f>
        <v>3483.0828692800001</v>
      </c>
      <c r="Y85" s="36">
        <f>SUMIFS(СВЦЭМ!$C$33:$C$776,СВЦЭМ!$A$33:$A$776,$A85,СВЦЭМ!$B$33:$B$776,Y$83)+'СЕТ СН'!$H$9+СВЦЭМ!$D$10+'СЕТ СН'!$H$5-'СЕТ СН'!$H$17</f>
        <v>3511.8586119800002</v>
      </c>
    </row>
    <row r="86" spans="1:25" ht="15.75" x14ac:dyDescent="0.2">
      <c r="A86" s="35">
        <f t="shared" ref="A86:A114" si="2">A85+1</f>
        <v>44138</v>
      </c>
      <c r="B86" s="36">
        <f>SUMIFS(СВЦЭМ!$C$33:$C$776,СВЦЭМ!$A$33:$A$776,$A86,СВЦЭМ!$B$33:$B$776,B$83)+'СЕТ СН'!$H$9+СВЦЭМ!$D$10+'СЕТ СН'!$H$5-'СЕТ СН'!$H$17</f>
        <v>3580.9462548299998</v>
      </c>
      <c r="C86" s="36">
        <f>SUMIFS(СВЦЭМ!$C$33:$C$776,СВЦЭМ!$A$33:$A$776,$A86,СВЦЭМ!$B$33:$B$776,C$83)+'СЕТ СН'!$H$9+СВЦЭМ!$D$10+'СЕТ СН'!$H$5-'СЕТ СН'!$H$17</f>
        <v>3656.1721023499999</v>
      </c>
      <c r="D86" s="36">
        <f>SUMIFS(СВЦЭМ!$C$33:$C$776,СВЦЭМ!$A$33:$A$776,$A86,СВЦЭМ!$B$33:$B$776,D$83)+'СЕТ СН'!$H$9+СВЦЭМ!$D$10+'СЕТ СН'!$H$5-'СЕТ СН'!$H$17</f>
        <v>3705.5746653699998</v>
      </c>
      <c r="E86" s="36">
        <f>SUMIFS(СВЦЭМ!$C$33:$C$776,СВЦЭМ!$A$33:$A$776,$A86,СВЦЭМ!$B$33:$B$776,E$83)+'СЕТ СН'!$H$9+СВЦЭМ!$D$10+'СЕТ СН'!$H$5-'СЕТ СН'!$H$17</f>
        <v>3712.6709173600002</v>
      </c>
      <c r="F86" s="36">
        <f>SUMIFS(СВЦЭМ!$C$33:$C$776,СВЦЭМ!$A$33:$A$776,$A86,СВЦЭМ!$B$33:$B$776,F$83)+'СЕТ СН'!$H$9+СВЦЭМ!$D$10+'СЕТ СН'!$H$5-'СЕТ СН'!$H$17</f>
        <v>3711.5099199900001</v>
      </c>
      <c r="G86" s="36">
        <f>SUMIFS(СВЦЭМ!$C$33:$C$776,СВЦЭМ!$A$33:$A$776,$A86,СВЦЭМ!$B$33:$B$776,G$83)+'СЕТ СН'!$H$9+СВЦЭМ!$D$10+'СЕТ СН'!$H$5-'СЕТ СН'!$H$17</f>
        <v>3695.5930187399999</v>
      </c>
      <c r="H86" s="36">
        <f>SUMIFS(СВЦЭМ!$C$33:$C$776,СВЦЭМ!$A$33:$A$776,$A86,СВЦЭМ!$B$33:$B$776,H$83)+'СЕТ СН'!$H$9+СВЦЭМ!$D$10+'СЕТ СН'!$H$5-'СЕТ СН'!$H$17</f>
        <v>3648.8115911200002</v>
      </c>
      <c r="I86" s="36">
        <f>SUMIFS(СВЦЭМ!$C$33:$C$776,СВЦЭМ!$A$33:$A$776,$A86,СВЦЭМ!$B$33:$B$776,I$83)+'СЕТ СН'!$H$9+СВЦЭМ!$D$10+'СЕТ СН'!$H$5-'СЕТ СН'!$H$17</f>
        <v>3593.6283354799998</v>
      </c>
      <c r="J86" s="36">
        <f>SUMIFS(СВЦЭМ!$C$33:$C$776,СВЦЭМ!$A$33:$A$776,$A86,СВЦЭМ!$B$33:$B$776,J$83)+'СЕТ СН'!$H$9+СВЦЭМ!$D$10+'СЕТ СН'!$H$5-'СЕТ СН'!$H$17</f>
        <v>3575.4804984699999</v>
      </c>
      <c r="K86" s="36">
        <f>SUMIFS(СВЦЭМ!$C$33:$C$776,СВЦЭМ!$A$33:$A$776,$A86,СВЦЭМ!$B$33:$B$776,K$83)+'СЕТ СН'!$H$9+СВЦЭМ!$D$10+'СЕТ СН'!$H$5-'СЕТ СН'!$H$17</f>
        <v>3566.0301380999999</v>
      </c>
      <c r="L86" s="36">
        <f>SUMIFS(СВЦЭМ!$C$33:$C$776,СВЦЭМ!$A$33:$A$776,$A86,СВЦЭМ!$B$33:$B$776,L$83)+'СЕТ СН'!$H$9+СВЦЭМ!$D$10+'СЕТ СН'!$H$5-'СЕТ СН'!$H$17</f>
        <v>3541.1644985499997</v>
      </c>
      <c r="M86" s="36">
        <f>SUMIFS(СВЦЭМ!$C$33:$C$776,СВЦЭМ!$A$33:$A$776,$A86,СВЦЭМ!$B$33:$B$776,M$83)+'СЕТ СН'!$H$9+СВЦЭМ!$D$10+'СЕТ СН'!$H$5-'СЕТ СН'!$H$17</f>
        <v>3517.04789291</v>
      </c>
      <c r="N86" s="36">
        <f>SUMIFS(СВЦЭМ!$C$33:$C$776,СВЦЭМ!$A$33:$A$776,$A86,СВЦЭМ!$B$33:$B$776,N$83)+'СЕТ СН'!$H$9+СВЦЭМ!$D$10+'СЕТ СН'!$H$5-'СЕТ СН'!$H$17</f>
        <v>3503.1603332599998</v>
      </c>
      <c r="O86" s="36">
        <f>SUMIFS(СВЦЭМ!$C$33:$C$776,СВЦЭМ!$A$33:$A$776,$A86,СВЦЭМ!$B$33:$B$776,O$83)+'СЕТ СН'!$H$9+СВЦЭМ!$D$10+'СЕТ СН'!$H$5-'СЕТ СН'!$H$17</f>
        <v>3509.0283183800002</v>
      </c>
      <c r="P86" s="36">
        <f>SUMIFS(СВЦЭМ!$C$33:$C$776,СВЦЭМ!$A$33:$A$776,$A86,СВЦЭМ!$B$33:$B$776,P$83)+'СЕТ СН'!$H$9+СВЦЭМ!$D$10+'СЕТ СН'!$H$5-'СЕТ СН'!$H$17</f>
        <v>3519.64613293</v>
      </c>
      <c r="Q86" s="36">
        <f>SUMIFS(СВЦЭМ!$C$33:$C$776,СВЦЭМ!$A$33:$A$776,$A86,СВЦЭМ!$B$33:$B$776,Q$83)+'СЕТ СН'!$H$9+СВЦЭМ!$D$10+'СЕТ СН'!$H$5-'СЕТ СН'!$H$17</f>
        <v>3526.3377026899998</v>
      </c>
      <c r="R86" s="36">
        <f>SUMIFS(СВЦЭМ!$C$33:$C$776,СВЦЭМ!$A$33:$A$776,$A86,СВЦЭМ!$B$33:$B$776,R$83)+'СЕТ СН'!$H$9+СВЦЭМ!$D$10+'СЕТ СН'!$H$5-'СЕТ СН'!$H$17</f>
        <v>3517.4819928699999</v>
      </c>
      <c r="S86" s="36">
        <f>SUMIFS(СВЦЭМ!$C$33:$C$776,СВЦЭМ!$A$33:$A$776,$A86,СВЦЭМ!$B$33:$B$776,S$83)+'СЕТ СН'!$H$9+СВЦЭМ!$D$10+'СЕТ СН'!$H$5-'СЕТ СН'!$H$17</f>
        <v>3524.8163291999999</v>
      </c>
      <c r="T86" s="36">
        <f>SUMIFS(СВЦЭМ!$C$33:$C$776,СВЦЭМ!$A$33:$A$776,$A86,СВЦЭМ!$B$33:$B$776,T$83)+'СЕТ СН'!$H$9+СВЦЭМ!$D$10+'СЕТ СН'!$H$5-'СЕТ СН'!$H$17</f>
        <v>3481.2078249400001</v>
      </c>
      <c r="U86" s="36">
        <f>SUMIFS(СВЦЭМ!$C$33:$C$776,СВЦЭМ!$A$33:$A$776,$A86,СВЦЭМ!$B$33:$B$776,U$83)+'СЕТ СН'!$H$9+СВЦЭМ!$D$10+'СЕТ СН'!$H$5-'СЕТ СН'!$H$17</f>
        <v>3478.8856737900001</v>
      </c>
      <c r="V86" s="36">
        <f>SUMIFS(СВЦЭМ!$C$33:$C$776,СВЦЭМ!$A$33:$A$776,$A86,СВЦЭМ!$B$33:$B$776,V$83)+'СЕТ СН'!$H$9+СВЦЭМ!$D$10+'СЕТ СН'!$H$5-'СЕТ СН'!$H$17</f>
        <v>3466.0072406099998</v>
      </c>
      <c r="W86" s="36">
        <f>SUMIFS(СВЦЭМ!$C$33:$C$776,СВЦЭМ!$A$33:$A$776,$A86,СВЦЭМ!$B$33:$B$776,W$83)+'СЕТ СН'!$H$9+СВЦЭМ!$D$10+'СЕТ СН'!$H$5-'СЕТ СН'!$H$17</f>
        <v>3475.6354177499998</v>
      </c>
      <c r="X86" s="36">
        <f>SUMIFS(СВЦЭМ!$C$33:$C$776,СВЦЭМ!$A$33:$A$776,$A86,СВЦЭМ!$B$33:$B$776,X$83)+'СЕТ СН'!$H$9+СВЦЭМ!$D$10+'СЕТ СН'!$H$5-'СЕТ СН'!$H$17</f>
        <v>3513.8377160800001</v>
      </c>
      <c r="Y86" s="36">
        <f>SUMIFS(СВЦЭМ!$C$33:$C$776,СВЦЭМ!$A$33:$A$776,$A86,СВЦЭМ!$B$33:$B$776,Y$83)+'СЕТ СН'!$H$9+СВЦЭМ!$D$10+'СЕТ СН'!$H$5-'СЕТ СН'!$H$17</f>
        <v>3546.2502595599999</v>
      </c>
    </row>
    <row r="87" spans="1:25" ht="15.75" x14ac:dyDescent="0.2">
      <c r="A87" s="35">
        <f t="shared" si="2"/>
        <v>44139</v>
      </c>
      <c r="B87" s="36">
        <f>SUMIFS(СВЦЭМ!$C$33:$C$776,СВЦЭМ!$A$33:$A$776,$A87,СВЦЭМ!$B$33:$B$776,B$83)+'СЕТ СН'!$H$9+СВЦЭМ!$D$10+'СЕТ СН'!$H$5-'СЕТ СН'!$H$17</f>
        <v>3546.2699883999999</v>
      </c>
      <c r="C87" s="36">
        <f>SUMIFS(СВЦЭМ!$C$33:$C$776,СВЦЭМ!$A$33:$A$776,$A87,СВЦЭМ!$B$33:$B$776,C$83)+'СЕТ СН'!$H$9+СВЦЭМ!$D$10+'СЕТ СН'!$H$5-'СЕТ СН'!$H$17</f>
        <v>3622.4507099000002</v>
      </c>
      <c r="D87" s="36">
        <f>SUMIFS(СВЦЭМ!$C$33:$C$776,СВЦЭМ!$A$33:$A$776,$A87,СВЦЭМ!$B$33:$B$776,D$83)+'СЕТ СН'!$H$9+СВЦЭМ!$D$10+'СЕТ СН'!$H$5-'СЕТ СН'!$H$17</f>
        <v>3685.32582301</v>
      </c>
      <c r="E87" s="36">
        <f>SUMIFS(СВЦЭМ!$C$33:$C$776,СВЦЭМ!$A$33:$A$776,$A87,СВЦЭМ!$B$33:$B$776,E$83)+'СЕТ СН'!$H$9+СВЦЭМ!$D$10+'СЕТ СН'!$H$5-'СЕТ СН'!$H$17</f>
        <v>3689.8053234600002</v>
      </c>
      <c r="F87" s="36">
        <f>SUMIFS(СВЦЭМ!$C$33:$C$776,СВЦЭМ!$A$33:$A$776,$A87,СВЦЭМ!$B$33:$B$776,F$83)+'СЕТ СН'!$H$9+СВЦЭМ!$D$10+'СЕТ СН'!$H$5-'СЕТ СН'!$H$17</f>
        <v>3681.6506516600002</v>
      </c>
      <c r="G87" s="36">
        <f>SUMIFS(СВЦЭМ!$C$33:$C$776,СВЦЭМ!$A$33:$A$776,$A87,СВЦЭМ!$B$33:$B$776,G$83)+'СЕТ СН'!$H$9+СВЦЭМ!$D$10+'СЕТ СН'!$H$5-'СЕТ СН'!$H$17</f>
        <v>3668.0841767900001</v>
      </c>
      <c r="H87" s="36">
        <f>SUMIFS(СВЦЭМ!$C$33:$C$776,СВЦЭМ!$A$33:$A$776,$A87,СВЦЭМ!$B$33:$B$776,H$83)+'СЕТ СН'!$H$9+СВЦЭМ!$D$10+'СЕТ СН'!$H$5-'СЕТ СН'!$H$17</f>
        <v>3642.09288487</v>
      </c>
      <c r="I87" s="36">
        <f>SUMIFS(СВЦЭМ!$C$33:$C$776,СВЦЭМ!$A$33:$A$776,$A87,СВЦЭМ!$B$33:$B$776,I$83)+'СЕТ СН'!$H$9+СВЦЭМ!$D$10+'СЕТ СН'!$H$5-'СЕТ СН'!$H$17</f>
        <v>3595.9578069700001</v>
      </c>
      <c r="J87" s="36">
        <f>SUMIFS(СВЦЭМ!$C$33:$C$776,СВЦЭМ!$A$33:$A$776,$A87,СВЦЭМ!$B$33:$B$776,J$83)+'СЕТ СН'!$H$9+СВЦЭМ!$D$10+'СЕТ СН'!$H$5-'СЕТ СН'!$H$17</f>
        <v>3568.80041661</v>
      </c>
      <c r="K87" s="36">
        <f>SUMIFS(СВЦЭМ!$C$33:$C$776,СВЦЭМ!$A$33:$A$776,$A87,СВЦЭМ!$B$33:$B$776,K$83)+'СЕТ СН'!$H$9+СВЦЭМ!$D$10+'СЕТ СН'!$H$5-'СЕТ СН'!$H$17</f>
        <v>3563.7749706700001</v>
      </c>
      <c r="L87" s="36">
        <f>SUMIFS(СВЦЭМ!$C$33:$C$776,СВЦЭМ!$A$33:$A$776,$A87,СВЦЭМ!$B$33:$B$776,L$83)+'СЕТ СН'!$H$9+СВЦЭМ!$D$10+'СЕТ СН'!$H$5-'СЕТ СН'!$H$17</f>
        <v>3530.9061640700002</v>
      </c>
      <c r="M87" s="36">
        <f>SUMIFS(СВЦЭМ!$C$33:$C$776,СВЦЭМ!$A$33:$A$776,$A87,СВЦЭМ!$B$33:$B$776,M$83)+'СЕТ СН'!$H$9+СВЦЭМ!$D$10+'СЕТ СН'!$H$5-'СЕТ СН'!$H$17</f>
        <v>3490.0938680600002</v>
      </c>
      <c r="N87" s="36">
        <f>SUMIFS(СВЦЭМ!$C$33:$C$776,СВЦЭМ!$A$33:$A$776,$A87,СВЦЭМ!$B$33:$B$776,N$83)+'СЕТ СН'!$H$9+СВЦЭМ!$D$10+'СЕТ СН'!$H$5-'СЕТ СН'!$H$17</f>
        <v>3468.00603047</v>
      </c>
      <c r="O87" s="36">
        <f>SUMIFS(СВЦЭМ!$C$33:$C$776,СВЦЭМ!$A$33:$A$776,$A87,СВЦЭМ!$B$33:$B$776,O$83)+'СЕТ СН'!$H$9+СВЦЭМ!$D$10+'СЕТ СН'!$H$5-'СЕТ СН'!$H$17</f>
        <v>3477.9424519700001</v>
      </c>
      <c r="P87" s="36">
        <f>SUMIFS(СВЦЭМ!$C$33:$C$776,СВЦЭМ!$A$33:$A$776,$A87,СВЦЭМ!$B$33:$B$776,P$83)+'СЕТ СН'!$H$9+СВЦЭМ!$D$10+'СЕТ СН'!$H$5-'СЕТ СН'!$H$17</f>
        <v>3501.4503031700001</v>
      </c>
      <c r="Q87" s="36">
        <f>SUMIFS(СВЦЭМ!$C$33:$C$776,СВЦЭМ!$A$33:$A$776,$A87,СВЦЭМ!$B$33:$B$776,Q$83)+'СЕТ СН'!$H$9+СВЦЭМ!$D$10+'СЕТ СН'!$H$5-'СЕТ СН'!$H$17</f>
        <v>3503.5366025399999</v>
      </c>
      <c r="R87" s="36">
        <f>SUMIFS(СВЦЭМ!$C$33:$C$776,СВЦЭМ!$A$33:$A$776,$A87,СВЦЭМ!$B$33:$B$776,R$83)+'СЕТ СН'!$H$9+СВЦЭМ!$D$10+'СЕТ СН'!$H$5-'СЕТ СН'!$H$17</f>
        <v>3504.7099145399998</v>
      </c>
      <c r="S87" s="36">
        <f>SUMIFS(СВЦЭМ!$C$33:$C$776,СВЦЭМ!$A$33:$A$776,$A87,СВЦЭМ!$B$33:$B$776,S$83)+'СЕТ СН'!$H$9+СВЦЭМ!$D$10+'СЕТ СН'!$H$5-'СЕТ СН'!$H$17</f>
        <v>3485.4001925900002</v>
      </c>
      <c r="T87" s="36">
        <f>SUMIFS(СВЦЭМ!$C$33:$C$776,СВЦЭМ!$A$33:$A$776,$A87,СВЦЭМ!$B$33:$B$776,T$83)+'СЕТ СН'!$H$9+СВЦЭМ!$D$10+'СЕТ СН'!$H$5-'СЕТ СН'!$H$17</f>
        <v>3495.0507267900002</v>
      </c>
      <c r="U87" s="36">
        <f>SUMIFS(СВЦЭМ!$C$33:$C$776,СВЦЭМ!$A$33:$A$776,$A87,СВЦЭМ!$B$33:$B$776,U$83)+'СЕТ СН'!$H$9+СВЦЭМ!$D$10+'СЕТ СН'!$H$5-'СЕТ СН'!$H$17</f>
        <v>3497.1734963600002</v>
      </c>
      <c r="V87" s="36">
        <f>SUMIFS(СВЦЭМ!$C$33:$C$776,СВЦЭМ!$A$33:$A$776,$A87,СВЦЭМ!$B$33:$B$776,V$83)+'СЕТ СН'!$H$9+СВЦЭМ!$D$10+'СЕТ СН'!$H$5-'СЕТ СН'!$H$17</f>
        <v>3476.6534105999999</v>
      </c>
      <c r="W87" s="36">
        <f>SUMIFS(СВЦЭМ!$C$33:$C$776,СВЦЭМ!$A$33:$A$776,$A87,СВЦЭМ!$B$33:$B$776,W$83)+'СЕТ СН'!$H$9+СВЦЭМ!$D$10+'СЕТ СН'!$H$5-'СЕТ СН'!$H$17</f>
        <v>3483.4497977999999</v>
      </c>
      <c r="X87" s="36">
        <f>SUMIFS(СВЦЭМ!$C$33:$C$776,СВЦЭМ!$A$33:$A$776,$A87,СВЦЭМ!$B$33:$B$776,X$83)+'СЕТ СН'!$H$9+СВЦЭМ!$D$10+'СЕТ СН'!$H$5-'СЕТ СН'!$H$17</f>
        <v>3483.9646595100003</v>
      </c>
      <c r="Y87" s="36">
        <f>SUMIFS(СВЦЭМ!$C$33:$C$776,СВЦЭМ!$A$33:$A$776,$A87,СВЦЭМ!$B$33:$B$776,Y$83)+'СЕТ СН'!$H$9+СВЦЭМ!$D$10+'СЕТ СН'!$H$5-'СЕТ СН'!$H$17</f>
        <v>3511.9194004599999</v>
      </c>
    </row>
    <row r="88" spans="1:25" ht="15.75" x14ac:dyDescent="0.2">
      <c r="A88" s="35">
        <f t="shared" si="2"/>
        <v>44140</v>
      </c>
      <c r="B88" s="36">
        <f>SUMIFS(СВЦЭМ!$C$33:$C$776,СВЦЭМ!$A$33:$A$776,$A88,СВЦЭМ!$B$33:$B$776,B$83)+'СЕТ СН'!$H$9+СВЦЭМ!$D$10+'СЕТ СН'!$H$5-'СЕТ СН'!$H$17</f>
        <v>3510.3014776199998</v>
      </c>
      <c r="C88" s="36">
        <f>SUMIFS(СВЦЭМ!$C$33:$C$776,СВЦЭМ!$A$33:$A$776,$A88,СВЦЭМ!$B$33:$B$776,C$83)+'СЕТ СН'!$H$9+СВЦЭМ!$D$10+'СЕТ СН'!$H$5-'СЕТ СН'!$H$17</f>
        <v>3577.5944488300001</v>
      </c>
      <c r="D88" s="36">
        <f>SUMIFS(СВЦЭМ!$C$33:$C$776,СВЦЭМ!$A$33:$A$776,$A88,СВЦЭМ!$B$33:$B$776,D$83)+'СЕТ СН'!$H$9+СВЦЭМ!$D$10+'СЕТ СН'!$H$5-'СЕТ СН'!$H$17</f>
        <v>3629.0432314099999</v>
      </c>
      <c r="E88" s="36">
        <f>SUMIFS(СВЦЭМ!$C$33:$C$776,СВЦЭМ!$A$33:$A$776,$A88,СВЦЭМ!$B$33:$B$776,E$83)+'СЕТ СН'!$H$9+СВЦЭМ!$D$10+'СЕТ СН'!$H$5-'СЕТ СН'!$H$17</f>
        <v>3629.19359171</v>
      </c>
      <c r="F88" s="36">
        <f>SUMIFS(СВЦЭМ!$C$33:$C$776,СВЦЭМ!$A$33:$A$776,$A88,СВЦЭМ!$B$33:$B$776,F$83)+'СЕТ СН'!$H$9+СВЦЭМ!$D$10+'СЕТ СН'!$H$5-'СЕТ СН'!$H$17</f>
        <v>3631.28828101</v>
      </c>
      <c r="G88" s="36">
        <f>SUMIFS(СВЦЭМ!$C$33:$C$776,СВЦЭМ!$A$33:$A$776,$A88,СВЦЭМ!$B$33:$B$776,G$83)+'СЕТ СН'!$H$9+СВЦЭМ!$D$10+'СЕТ СН'!$H$5-'СЕТ СН'!$H$17</f>
        <v>3624.4027267900001</v>
      </c>
      <c r="H88" s="36">
        <f>SUMIFS(СВЦЭМ!$C$33:$C$776,СВЦЭМ!$A$33:$A$776,$A88,СВЦЭМ!$B$33:$B$776,H$83)+'СЕТ СН'!$H$9+СВЦЭМ!$D$10+'СЕТ СН'!$H$5-'СЕТ СН'!$H$17</f>
        <v>3606.2956413299999</v>
      </c>
      <c r="I88" s="36">
        <f>SUMIFS(СВЦЭМ!$C$33:$C$776,СВЦЭМ!$A$33:$A$776,$A88,СВЦЭМ!$B$33:$B$776,I$83)+'СЕТ СН'!$H$9+СВЦЭМ!$D$10+'СЕТ СН'!$H$5-'СЕТ СН'!$H$17</f>
        <v>3618.4445647699999</v>
      </c>
      <c r="J88" s="36">
        <f>SUMIFS(СВЦЭМ!$C$33:$C$776,СВЦЭМ!$A$33:$A$776,$A88,СВЦЭМ!$B$33:$B$776,J$83)+'СЕТ СН'!$H$9+СВЦЭМ!$D$10+'СЕТ СН'!$H$5-'СЕТ СН'!$H$17</f>
        <v>3600.9379650700002</v>
      </c>
      <c r="K88" s="36">
        <f>SUMIFS(СВЦЭМ!$C$33:$C$776,СВЦЭМ!$A$33:$A$776,$A88,СВЦЭМ!$B$33:$B$776,K$83)+'СЕТ СН'!$H$9+СВЦЭМ!$D$10+'СЕТ СН'!$H$5-'СЕТ СН'!$H$17</f>
        <v>3595.2888094999998</v>
      </c>
      <c r="L88" s="36">
        <f>SUMIFS(СВЦЭМ!$C$33:$C$776,СВЦЭМ!$A$33:$A$776,$A88,СВЦЭМ!$B$33:$B$776,L$83)+'СЕТ СН'!$H$9+СВЦЭМ!$D$10+'СЕТ СН'!$H$5-'СЕТ СН'!$H$17</f>
        <v>3584.8558517800002</v>
      </c>
      <c r="M88" s="36">
        <f>SUMIFS(СВЦЭМ!$C$33:$C$776,СВЦЭМ!$A$33:$A$776,$A88,СВЦЭМ!$B$33:$B$776,M$83)+'СЕТ СН'!$H$9+СВЦЭМ!$D$10+'СЕТ СН'!$H$5-'СЕТ СН'!$H$17</f>
        <v>3545.8602747899999</v>
      </c>
      <c r="N88" s="36">
        <f>SUMIFS(СВЦЭМ!$C$33:$C$776,СВЦЭМ!$A$33:$A$776,$A88,СВЦЭМ!$B$33:$B$776,N$83)+'СЕТ СН'!$H$9+СВЦЭМ!$D$10+'СЕТ СН'!$H$5-'СЕТ СН'!$H$17</f>
        <v>3507.8313956500001</v>
      </c>
      <c r="O88" s="36">
        <f>SUMIFS(СВЦЭМ!$C$33:$C$776,СВЦЭМ!$A$33:$A$776,$A88,СВЦЭМ!$B$33:$B$776,O$83)+'СЕТ СН'!$H$9+СВЦЭМ!$D$10+'СЕТ СН'!$H$5-'СЕТ СН'!$H$17</f>
        <v>3513.85176396</v>
      </c>
      <c r="P88" s="36">
        <f>SUMIFS(СВЦЭМ!$C$33:$C$776,СВЦЭМ!$A$33:$A$776,$A88,СВЦЭМ!$B$33:$B$776,P$83)+'СЕТ СН'!$H$9+СВЦЭМ!$D$10+'СЕТ СН'!$H$5-'СЕТ СН'!$H$17</f>
        <v>3520.0315745600001</v>
      </c>
      <c r="Q88" s="36">
        <f>SUMIFS(СВЦЭМ!$C$33:$C$776,СВЦЭМ!$A$33:$A$776,$A88,СВЦЭМ!$B$33:$B$776,Q$83)+'СЕТ СН'!$H$9+СВЦЭМ!$D$10+'СЕТ СН'!$H$5-'СЕТ СН'!$H$17</f>
        <v>3522.3531269499999</v>
      </c>
      <c r="R88" s="36">
        <f>SUMIFS(СВЦЭМ!$C$33:$C$776,СВЦЭМ!$A$33:$A$776,$A88,СВЦЭМ!$B$33:$B$776,R$83)+'СЕТ СН'!$H$9+СВЦЭМ!$D$10+'СЕТ СН'!$H$5-'СЕТ СН'!$H$17</f>
        <v>3517.7518137100001</v>
      </c>
      <c r="S88" s="36">
        <f>SUMIFS(СВЦЭМ!$C$33:$C$776,СВЦЭМ!$A$33:$A$776,$A88,СВЦЭМ!$B$33:$B$776,S$83)+'СЕТ СН'!$H$9+СВЦЭМ!$D$10+'СЕТ СН'!$H$5-'СЕТ СН'!$H$17</f>
        <v>3510.9123737499999</v>
      </c>
      <c r="T88" s="36">
        <f>SUMIFS(СВЦЭМ!$C$33:$C$776,СВЦЭМ!$A$33:$A$776,$A88,СВЦЭМ!$B$33:$B$776,T$83)+'СЕТ СН'!$H$9+СВЦЭМ!$D$10+'СЕТ СН'!$H$5-'СЕТ СН'!$H$17</f>
        <v>3454.03028335</v>
      </c>
      <c r="U88" s="36">
        <f>SUMIFS(СВЦЭМ!$C$33:$C$776,СВЦЭМ!$A$33:$A$776,$A88,СВЦЭМ!$B$33:$B$776,U$83)+'СЕТ СН'!$H$9+СВЦЭМ!$D$10+'СЕТ СН'!$H$5-'СЕТ СН'!$H$17</f>
        <v>3457.6930598200001</v>
      </c>
      <c r="V88" s="36">
        <f>SUMIFS(СВЦЭМ!$C$33:$C$776,СВЦЭМ!$A$33:$A$776,$A88,СВЦЭМ!$B$33:$B$776,V$83)+'СЕТ СН'!$H$9+СВЦЭМ!$D$10+'СЕТ СН'!$H$5-'СЕТ СН'!$H$17</f>
        <v>3472.8972075000001</v>
      </c>
      <c r="W88" s="36">
        <f>SUMIFS(СВЦЭМ!$C$33:$C$776,СВЦЭМ!$A$33:$A$776,$A88,СВЦЭМ!$B$33:$B$776,W$83)+'СЕТ СН'!$H$9+СВЦЭМ!$D$10+'СЕТ СН'!$H$5-'СЕТ СН'!$H$17</f>
        <v>3504.5672133799999</v>
      </c>
      <c r="X88" s="36">
        <f>SUMIFS(СВЦЭМ!$C$33:$C$776,СВЦЭМ!$A$33:$A$776,$A88,СВЦЭМ!$B$33:$B$776,X$83)+'СЕТ СН'!$H$9+СВЦЭМ!$D$10+'СЕТ СН'!$H$5-'СЕТ СН'!$H$17</f>
        <v>3517.7976993000002</v>
      </c>
      <c r="Y88" s="36">
        <f>SUMIFS(СВЦЭМ!$C$33:$C$776,СВЦЭМ!$A$33:$A$776,$A88,СВЦЭМ!$B$33:$B$776,Y$83)+'СЕТ СН'!$H$9+СВЦЭМ!$D$10+'СЕТ СН'!$H$5-'СЕТ СН'!$H$17</f>
        <v>3556.2857339000002</v>
      </c>
    </row>
    <row r="89" spans="1:25" ht="15.75" x14ac:dyDescent="0.2">
      <c r="A89" s="35">
        <f t="shared" si="2"/>
        <v>44141</v>
      </c>
      <c r="B89" s="36">
        <f>SUMIFS(СВЦЭМ!$C$33:$C$776,СВЦЭМ!$A$33:$A$776,$A89,СВЦЭМ!$B$33:$B$776,B$83)+'СЕТ СН'!$H$9+СВЦЭМ!$D$10+'СЕТ СН'!$H$5-'СЕТ СН'!$H$17</f>
        <v>3534.6298184799998</v>
      </c>
      <c r="C89" s="36">
        <f>SUMIFS(СВЦЭМ!$C$33:$C$776,СВЦЭМ!$A$33:$A$776,$A89,СВЦЭМ!$B$33:$B$776,C$83)+'СЕТ СН'!$H$9+СВЦЭМ!$D$10+'СЕТ СН'!$H$5-'СЕТ СН'!$H$17</f>
        <v>3608.85274028</v>
      </c>
      <c r="D89" s="36">
        <f>SUMIFS(СВЦЭМ!$C$33:$C$776,СВЦЭМ!$A$33:$A$776,$A89,СВЦЭМ!$B$33:$B$776,D$83)+'СЕТ СН'!$H$9+СВЦЭМ!$D$10+'СЕТ СН'!$H$5-'СЕТ СН'!$H$17</f>
        <v>3665.30351294</v>
      </c>
      <c r="E89" s="36">
        <f>SUMIFS(СВЦЭМ!$C$33:$C$776,СВЦЭМ!$A$33:$A$776,$A89,СВЦЭМ!$B$33:$B$776,E$83)+'СЕТ СН'!$H$9+СВЦЭМ!$D$10+'СЕТ СН'!$H$5-'СЕТ СН'!$H$17</f>
        <v>3667.7340971100002</v>
      </c>
      <c r="F89" s="36">
        <f>SUMIFS(СВЦЭМ!$C$33:$C$776,СВЦЭМ!$A$33:$A$776,$A89,СВЦЭМ!$B$33:$B$776,F$83)+'СЕТ СН'!$H$9+СВЦЭМ!$D$10+'СЕТ СН'!$H$5-'СЕТ СН'!$H$17</f>
        <v>3669.3061434800002</v>
      </c>
      <c r="G89" s="36">
        <f>SUMIFS(СВЦЭМ!$C$33:$C$776,СВЦЭМ!$A$33:$A$776,$A89,СВЦЭМ!$B$33:$B$776,G$83)+'СЕТ СН'!$H$9+СВЦЭМ!$D$10+'СЕТ СН'!$H$5-'СЕТ СН'!$H$17</f>
        <v>3659.0387992999999</v>
      </c>
      <c r="H89" s="36">
        <f>SUMIFS(СВЦЭМ!$C$33:$C$776,СВЦЭМ!$A$33:$A$776,$A89,СВЦЭМ!$B$33:$B$776,H$83)+'СЕТ СН'!$H$9+СВЦЭМ!$D$10+'СЕТ СН'!$H$5-'СЕТ СН'!$H$17</f>
        <v>3633.1367894099999</v>
      </c>
      <c r="I89" s="36">
        <f>SUMIFS(СВЦЭМ!$C$33:$C$776,СВЦЭМ!$A$33:$A$776,$A89,СВЦЭМ!$B$33:$B$776,I$83)+'СЕТ СН'!$H$9+СВЦЭМ!$D$10+'СЕТ СН'!$H$5-'СЕТ СН'!$H$17</f>
        <v>3637.8851168800002</v>
      </c>
      <c r="J89" s="36">
        <f>SUMIFS(СВЦЭМ!$C$33:$C$776,СВЦЭМ!$A$33:$A$776,$A89,СВЦЭМ!$B$33:$B$776,J$83)+'СЕТ СН'!$H$9+СВЦЭМ!$D$10+'СЕТ СН'!$H$5-'СЕТ СН'!$H$17</f>
        <v>3633.10641631</v>
      </c>
      <c r="K89" s="36">
        <f>SUMIFS(СВЦЭМ!$C$33:$C$776,СВЦЭМ!$A$33:$A$776,$A89,СВЦЭМ!$B$33:$B$776,K$83)+'СЕТ СН'!$H$9+СВЦЭМ!$D$10+'СЕТ СН'!$H$5-'СЕТ СН'!$H$17</f>
        <v>3618.0793049899999</v>
      </c>
      <c r="L89" s="36">
        <f>SUMIFS(СВЦЭМ!$C$33:$C$776,СВЦЭМ!$A$33:$A$776,$A89,СВЦЭМ!$B$33:$B$776,L$83)+'СЕТ СН'!$H$9+СВЦЭМ!$D$10+'СЕТ СН'!$H$5-'СЕТ СН'!$H$17</f>
        <v>3597.30534261</v>
      </c>
      <c r="M89" s="36">
        <f>SUMIFS(СВЦЭМ!$C$33:$C$776,СВЦЭМ!$A$33:$A$776,$A89,СВЦЭМ!$B$33:$B$776,M$83)+'СЕТ СН'!$H$9+СВЦЭМ!$D$10+'СЕТ СН'!$H$5-'СЕТ СН'!$H$17</f>
        <v>3573.1248195500002</v>
      </c>
      <c r="N89" s="36">
        <f>SUMIFS(СВЦЭМ!$C$33:$C$776,СВЦЭМ!$A$33:$A$776,$A89,СВЦЭМ!$B$33:$B$776,N$83)+'СЕТ СН'!$H$9+СВЦЭМ!$D$10+'СЕТ СН'!$H$5-'СЕТ СН'!$H$17</f>
        <v>3526.66922368</v>
      </c>
      <c r="O89" s="36">
        <f>SUMIFS(СВЦЭМ!$C$33:$C$776,СВЦЭМ!$A$33:$A$776,$A89,СВЦЭМ!$B$33:$B$776,O$83)+'СЕТ СН'!$H$9+СВЦЭМ!$D$10+'СЕТ СН'!$H$5-'СЕТ СН'!$H$17</f>
        <v>3512.88070995</v>
      </c>
      <c r="P89" s="36">
        <f>SUMIFS(СВЦЭМ!$C$33:$C$776,СВЦЭМ!$A$33:$A$776,$A89,СВЦЭМ!$B$33:$B$776,P$83)+'СЕТ СН'!$H$9+СВЦЭМ!$D$10+'СЕТ СН'!$H$5-'СЕТ СН'!$H$17</f>
        <v>3520.0221166800002</v>
      </c>
      <c r="Q89" s="36">
        <f>SUMIFS(СВЦЭМ!$C$33:$C$776,СВЦЭМ!$A$33:$A$776,$A89,СВЦЭМ!$B$33:$B$776,Q$83)+'СЕТ СН'!$H$9+СВЦЭМ!$D$10+'СЕТ СН'!$H$5-'СЕТ СН'!$H$17</f>
        <v>3534.17536823</v>
      </c>
      <c r="R89" s="36">
        <f>SUMIFS(СВЦЭМ!$C$33:$C$776,СВЦЭМ!$A$33:$A$776,$A89,СВЦЭМ!$B$33:$B$776,R$83)+'СЕТ СН'!$H$9+СВЦЭМ!$D$10+'СЕТ СН'!$H$5-'СЕТ СН'!$H$17</f>
        <v>3530.5325930999998</v>
      </c>
      <c r="S89" s="36">
        <f>SUMIFS(СВЦЭМ!$C$33:$C$776,СВЦЭМ!$A$33:$A$776,$A89,СВЦЭМ!$B$33:$B$776,S$83)+'СЕТ СН'!$H$9+СВЦЭМ!$D$10+'СЕТ СН'!$H$5-'СЕТ СН'!$H$17</f>
        <v>3518.4852946199999</v>
      </c>
      <c r="T89" s="36">
        <f>SUMIFS(СВЦЭМ!$C$33:$C$776,СВЦЭМ!$A$33:$A$776,$A89,СВЦЭМ!$B$33:$B$776,T$83)+'СЕТ СН'!$H$9+СВЦЭМ!$D$10+'СЕТ СН'!$H$5-'СЕТ СН'!$H$17</f>
        <v>3481.6615663600001</v>
      </c>
      <c r="U89" s="36">
        <f>SUMIFS(СВЦЭМ!$C$33:$C$776,СВЦЭМ!$A$33:$A$776,$A89,СВЦЭМ!$B$33:$B$776,U$83)+'СЕТ СН'!$H$9+СВЦЭМ!$D$10+'СЕТ СН'!$H$5-'СЕТ СН'!$H$17</f>
        <v>3483.4057474400001</v>
      </c>
      <c r="V89" s="36">
        <f>SUMIFS(СВЦЭМ!$C$33:$C$776,СВЦЭМ!$A$33:$A$776,$A89,СВЦЭМ!$B$33:$B$776,V$83)+'СЕТ СН'!$H$9+СВЦЭМ!$D$10+'СЕТ СН'!$H$5-'СЕТ СН'!$H$17</f>
        <v>3501.36452715</v>
      </c>
      <c r="W89" s="36">
        <f>SUMIFS(СВЦЭМ!$C$33:$C$776,СВЦЭМ!$A$33:$A$776,$A89,СВЦЭМ!$B$33:$B$776,W$83)+'СЕТ СН'!$H$9+СВЦЭМ!$D$10+'СЕТ СН'!$H$5-'СЕТ СН'!$H$17</f>
        <v>3524.6714688699999</v>
      </c>
      <c r="X89" s="36">
        <f>SUMIFS(СВЦЭМ!$C$33:$C$776,СВЦЭМ!$A$33:$A$776,$A89,СВЦЭМ!$B$33:$B$776,X$83)+'СЕТ СН'!$H$9+СВЦЭМ!$D$10+'СЕТ СН'!$H$5-'СЕТ СН'!$H$17</f>
        <v>3537.0719049200002</v>
      </c>
      <c r="Y89" s="36">
        <f>SUMIFS(СВЦЭМ!$C$33:$C$776,СВЦЭМ!$A$33:$A$776,$A89,СВЦЭМ!$B$33:$B$776,Y$83)+'СЕТ СН'!$H$9+СВЦЭМ!$D$10+'СЕТ СН'!$H$5-'СЕТ СН'!$H$17</f>
        <v>3562.7433528800002</v>
      </c>
    </row>
    <row r="90" spans="1:25" ht="15.75" x14ac:dyDescent="0.2">
      <c r="A90" s="35">
        <f t="shared" si="2"/>
        <v>44142</v>
      </c>
      <c r="B90" s="36">
        <f>SUMIFS(СВЦЭМ!$C$33:$C$776,СВЦЭМ!$A$33:$A$776,$A90,СВЦЭМ!$B$33:$B$776,B$83)+'СЕТ СН'!$H$9+СВЦЭМ!$D$10+'СЕТ СН'!$H$5-'СЕТ СН'!$H$17</f>
        <v>3581.2619582100001</v>
      </c>
      <c r="C90" s="36">
        <f>SUMIFS(СВЦЭМ!$C$33:$C$776,СВЦЭМ!$A$33:$A$776,$A90,СВЦЭМ!$B$33:$B$776,C$83)+'СЕТ СН'!$H$9+СВЦЭМ!$D$10+'СЕТ СН'!$H$5-'СЕТ СН'!$H$17</f>
        <v>3638.1987798800001</v>
      </c>
      <c r="D90" s="36">
        <f>SUMIFS(СВЦЭМ!$C$33:$C$776,СВЦЭМ!$A$33:$A$776,$A90,СВЦЭМ!$B$33:$B$776,D$83)+'СЕТ СН'!$H$9+СВЦЭМ!$D$10+'СЕТ СН'!$H$5-'СЕТ СН'!$H$17</f>
        <v>3702.3728887400002</v>
      </c>
      <c r="E90" s="36">
        <f>SUMIFS(СВЦЭМ!$C$33:$C$776,СВЦЭМ!$A$33:$A$776,$A90,СВЦЭМ!$B$33:$B$776,E$83)+'СЕТ СН'!$H$9+СВЦЭМ!$D$10+'СЕТ СН'!$H$5-'СЕТ СН'!$H$17</f>
        <v>3712.9246415699999</v>
      </c>
      <c r="F90" s="36">
        <f>SUMIFS(СВЦЭМ!$C$33:$C$776,СВЦЭМ!$A$33:$A$776,$A90,СВЦЭМ!$B$33:$B$776,F$83)+'СЕТ СН'!$H$9+СВЦЭМ!$D$10+'СЕТ СН'!$H$5-'СЕТ СН'!$H$17</f>
        <v>3704.7181213899999</v>
      </c>
      <c r="G90" s="36">
        <f>SUMIFS(СВЦЭМ!$C$33:$C$776,СВЦЭМ!$A$33:$A$776,$A90,СВЦЭМ!$B$33:$B$776,G$83)+'СЕТ СН'!$H$9+СВЦЭМ!$D$10+'СЕТ СН'!$H$5-'СЕТ СН'!$H$17</f>
        <v>3692.7833107699998</v>
      </c>
      <c r="H90" s="36">
        <f>SUMIFS(СВЦЭМ!$C$33:$C$776,СВЦЭМ!$A$33:$A$776,$A90,СВЦЭМ!$B$33:$B$776,H$83)+'СЕТ СН'!$H$9+СВЦЭМ!$D$10+'СЕТ СН'!$H$5-'СЕТ СН'!$H$17</f>
        <v>3675.3316174299998</v>
      </c>
      <c r="I90" s="36">
        <f>SUMIFS(СВЦЭМ!$C$33:$C$776,СВЦЭМ!$A$33:$A$776,$A90,СВЦЭМ!$B$33:$B$776,I$83)+'СЕТ СН'!$H$9+СВЦЭМ!$D$10+'СЕТ СН'!$H$5-'СЕТ СН'!$H$17</f>
        <v>3630.1921132699999</v>
      </c>
      <c r="J90" s="36">
        <f>SUMIFS(СВЦЭМ!$C$33:$C$776,СВЦЭМ!$A$33:$A$776,$A90,СВЦЭМ!$B$33:$B$776,J$83)+'СЕТ СН'!$H$9+СВЦЭМ!$D$10+'СЕТ СН'!$H$5-'СЕТ СН'!$H$17</f>
        <v>3592.7873234799999</v>
      </c>
      <c r="K90" s="36">
        <f>SUMIFS(СВЦЭМ!$C$33:$C$776,СВЦЭМ!$A$33:$A$776,$A90,СВЦЭМ!$B$33:$B$776,K$83)+'СЕТ СН'!$H$9+СВЦЭМ!$D$10+'СЕТ СН'!$H$5-'СЕТ СН'!$H$17</f>
        <v>3567.1425068899998</v>
      </c>
      <c r="L90" s="36">
        <f>SUMIFS(СВЦЭМ!$C$33:$C$776,СВЦЭМ!$A$33:$A$776,$A90,СВЦЭМ!$B$33:$B$776,L$83)+'СЕТ СН'!$H$9+СВЦЭМ!$D$10+'СЕТ СН'!$H$5-'СЕТ СН'!$H$17</f>
        <v>3540.4845500500001</v>
      </c>
      <c r="M90" s="36">
        <f>SUMIFS(СВЦЭМ!$C$33:$C$776,СВЦЭМ!$A$33:$A$776,$A90,СВЦЭМ!$B$33:$B$776,M$83)+'СЕТ СН'!$H$9+СВЦЭМ!$D$10+'СЕТ СН'!$H$5-'СЕТ СН'!$H$17</f>
        <v>3503.18756923</v>
      </c>
      <c r="N90" s="36">
        <f>SUMIFS(СВЦЭМ!$C$33:$C$776,СВЦЭМ!$A$33:$A$776,$A90,СВЦЭМ!$B$33:$B$776,N$83)+'СЕТ СН'!$H$9+СВЦЭМ!$D$10+'СЕТ СН'!$H$5-'СЕТ СН'!$H$17</f>
        <v>3485.3258845099999</v>
      </c>
      <c r="O90" s="36">
        <f>SUMIFS(СВЦЭМ!$C$33:$C$776,СВЦЭМ!$A$33:$A$776,$A90,СВЦЭМ!$B$33:$B$776,O$83)+'СЕТ СН'!$H$9+СВЦЭМ!$D$10+'СЕТ СН'!$H$5-'СЕТ СН'!$H$17</f>
        <v>3496.1885767600002</v>
      </c>
      <c r="P90" s="36">
        <f>SUMIFS(СВЦЭМ!$C$33:$C$776,СВЦЭМ!$A$33:$A$776,$A90,СВЦЭМ!$B$33:$B$776,P$83)+'СЕТ СН'!$H$9+СВЦЭМ!$D$10+'СЕТ СН'!$H$5-'СЕТ СН'!$H$17</f>
        <v>3501.3253046</v>
      </c>
      <c r="Q90" s="36">
        <f>SUMIFS(СВЦЭМ!$C$33:$C$776,СВЦЭМ!$A$33:$A$776,$A90,СВЦЭМ!$B$33:$B$776,Q$83)+'СЕТ СН'!$H$9+СВЦЭМ!$D$10+'СЕТ СН'!$H$5-'СЕТ СН'!$H$17</f>
        <v>3493.5553020299999</v>
      </c>
      <c r="R90" s="36">
        <f>SUMIFS(СВЦЭМ!$C$33:$C$776,СВЦЭМ!$A$33:$A$776,$A90,СВЦЭМ!$B$33:$B$776,R$83)+'СЕТ СН'!$H$9+СВЦЭМ!$D$10+'СЕТ СН'!$H$5-'СЕТ СН'!$H$17</f>
        <v>3481.7094071500001</v>
      </c>
      <c r="S90" s="36">
        <f>SUMIFS(СВЦЭМ!$C$33:$C$776,СВЦЭМ!$A$33:$A$776,$A90,СВЦЭМ!$B$33:$B$776,S$83)+'СЕТ СН'!$H$9+СВЦЭМ!$D$10+'СЕТ СН'!$H$5-'СЕТ СН'!$H$17</f>
        <v>3479.8915055500001</v>
      </c>
      <c r="T90" s="36">
        <f>SUMIFS(СВЦЭМ!$C$33:$C$776,СВЦЭМ!$A$33:$A$776,$A90,СВЦЭМ!$B$33:$B$776,T$83)+'СЕТ СН'!$H$9+СВЦЭМ!$D$10+'СЕТ СН'!$H$5-'СЕТ СН'!$H$17</f>
        <v>3458.58966164</v>
      </c>
      <c r="U90" s="36">
        <f>SUMIFS(СВЦЭМ!$C$33:$C$776,СВЦЭМ!$A$33:$A$776,$A90,СВЦЭМ!$B$33:$B$776,U$83)+'СЕТ СН'!$H$9+СВЦЭМ!$D$10+'СЕТ СН'!$H$5-'СЕТ СН'!$H$17</f>
        <v>3463.00467359</v>
      </c>
      <c r="V90" s="36">
        <f>SUMIFS(СВЦЭМ!$C$33:$C$776,СВЦЭМ!$A$33:$A$776,$A90,СВЦЭМ!$B$33:$B$776,V$83)+'СЕТ СН'!$H$9+СВЦЭМ!$D$10+'СЕТ СН'!$H$5-'СЕТ СН'!$H$17</f>
        <v>3483.7820066300001</v>
      </c>
      <c r="W90" s="36">
        <f>SUMIFS(СВЦЭМ!$C$33:$C$776,СВЦЭМ!$A$33:$A$776,$A90,СВЦЭМ!$B$33:$B$776,W$83)+'СЕТ СН'!$H$9+СВЦЭМ!$D$10+'СЕТ СН'!$H$5-'СЕТ СН'!$H$17</f>
        <v>3482.81584161</v>
      </c>
      <c r="X90" s="36">
        <f>SUMIFS(СВЦЭМ!$C$33:$C$776,СВЦЭМ!$A$33:$A$776,$A90,СВЦЭМ!$B$33:$B$776,X$83)+'СЕТ СН'!$H$9+СВЦЭМ!$D$10+'СЕТ СН'!$H$5-'СЕТ СН'!$H$17</f>
        <v>3493.18126007</v>
      </c>
      <c r="Y90" s="36">
        <f>SUMIFS(СВЦЭМ!$C$33:$C$776,СВЦЭМ!$A$33:$A$776,$A90,СВЦЭМ!$B$33:$B$776,Y$83)+'СЕТ СН'!$H$9+СВЦЭМ!$D$10+'СЕТ СН'!$H$5-'СЕТ СН'!$H$17</f>
        <v>3523.1052841999999</v>
      </c>
    </row>
    <row r="91" spans="1:25" ht="15.75" x14ac:dyDescent="0.2">
      <c r="A91" s="35">
        <f t="shared" si="2"/>
        <v>44143</v>
      </c>
      <c r="B91" s="36">
        <f>SUMIFS(СВЦЭМ!$C$33:$C$776,СВЦЭМ!$A$33:$A$776,$A91,СВЦЭМ!$B$33:$B$776,B$83)+'СЕТ СН'!$H$9+СВЦЭМ!$D$10+'СЕТ СН'!$H$5-'СЕТ СН'!$H$17</f>
        <v>3583.1706074499998</v>
      </c>
      <c r="C91" s="36">
        <f>SUMIFS(СВЦЭМ!$C$33:$C$776,СВЦЭМ!$A$33:$A$776,$A91,СВЦЭМ!$B$33:$B$776,C$83)+'СЕТ СН'!$H$9+СВЦЭМ!$D$10+'СЕТ СН'!$H$5-'СЕТ СН'!$H$17</f>
        <v>3651.8140305900001</v>
      </c>
      <c r="D91" s="36">
        <f>SUMIFS(СВЦЭМ!$C$33:$C$776,СВЦЭМ!$A$33:$A$776,$A91,СВЦЭМ!$B$33:$B$776,D$83)+'СЕТ СН'!$H$9+СВЦЭМ!$D$10+'СЕТ СН'!$H$5-'СЕТ СН'!$H$17</f>
        <v>3714.11806716</v>
      </c>
      <c r="E91" s="36">
        <f>SUMIFS(СВЦЭМ!$C$33:$C$776,СВЦЭМ!$A$33:$A$776,$A91,СВЦЭМ!$B$33:$B$776,E$83)+'СЕТ СН'!$H$9+СВЦЭМ!$D$10+'СЕТ СН'!$H$5-'СЕТ СН'!$H$17</f>
        <v>3728.9266468400001</v>
      </c>
      <c r="F91" s="36">
        <f>SUMIFS(СВЦЭМ!$C$33:$C$776,СВЦЭМ!$A$33:$A$776,$A91,СВЦЭМ!$B$33:$B$776,F$83)+'СЕТ СН'!$H$9+СВЦЭМ!$D$10+'СЕТ СН'!$H$5-'СЕТ СН'!$H$17</f>
        <v>3732.5010133300002</v>
      </c>
      <c r="G91" s="36">
        <f>SUMIFS(СВЦЭМ!$C$33:$C$776,СВЦЭМ!$A$33:$A$776,$A91,СВЦЭМ!$B$33:$B$776,G$83)+'СЕТ СН'!$H$9+СВЦЭМ!$D$10+'СЕТ СН'!$H$5-'СЕТ СН'!$H$17</f>
        <v>3716.1913022600002</v>
      </c>
      <c r="H91" s="36">
        <f>SUMIFS(СВЦЭМ!$C$33:$C$776,СВЦЭМ!$A$33:$A$776,$A91,СВЦЭМ!$B$33:$B$776,H$83)+'СЕТ СН'!$H$9+СВЦЭМ!$D$10+'СЕТ СН'!$H$5-'СЕТ СН'!$H$17</f>
        <v>3703.34507497</v>
      </c>
      <c r="I91" s="36">
        <f>SUMIFS(СВЦЭМ!$C$33:$C$776,СВЦЭМ!$A$33:$A$776,$A91,СВЦЭМ!$B$33:$B$776,I$83)+'СЕТ СН'!$H$9+СВЦЭМ!$D$10+'СЕТ СН'!$H$5-'СЕТ СН'!$H$17</f>
        <v>3668.5271051199998</v>
      </c>
      <c r="J91" s="36">
        <f>SUMIFS(СВЦЭМ!$C$33:$C$776,СВЦЭМ!$A$33:$A$776,$A91,СВЦЭМ!$B$33:$B$776,J$83)+'СЕТ СН'!$H$9+СВЦЭМ!$D$10+'СЕТ СН'!$H$5-'СЕТ СН'!$H$17</f>
        <v>3637.5631302199999</v>
      </c>
      <c r="K91" s="36">
        <f>SUMIFS(СВЦЭМ!$C$33:$C$776,СВЦЭМ!$A$33:$A$776,$A91,СВЦЭМ!$B$33:$B$776,K$83)+'СЕТ СН'!$H$9+СВЦЭМ!$D$10+'СЕТ СН'!$H$5-'СЕТ СН'!$H$17</f>
        <v>3595.6159867799997</v>
      </c>
      <c r="L91" s="36">
        <f>SUMIFS(СВЦЭМ!$C$33:$C$776,СВЦЭМ!$A$33:$A$776,$A91,СВЦЭМ!$B$33:$B$776,L$83)+'СЕТ СН'!$H$9+СВЦЭМ!$D$10+'СЕТ СН'!$H$5-'СЕТ СН'!$H$17</f>
        <v>3551.83015591</v>
      </c>
      <c r="M91" s="36">
        <f>SUMIFS(СВЦЭМ!$C$33:$C$776,СВЦЭМ!$A$33:$A$776,$A91,СВЦЭМ!$B$33:$B$776,M$83)+'СЕТ СН'!$H$9+СВЦЭМ!$D$10+'СЕТ СН'!$H$5-'СЕТ СН'!$H$17</f>
        <v>3523.30497939</v>
      </c>
      <c r="N91" s="36">
        <f>SUMIFS(СВЦЭМ!$C$33:$C$776,СВЦЭМ!$A$33:$A$776,$A91,СВЦЭМ!$B$33:$B$776,N$83)+'СЕТ СН'!$H$9+СВЦЭМ!$D$10+'СЕТ СН'!$H$5-'СЕТ СН'!$H$17</f>
        <v>3508.2410483499998</v>
      </c>
      <c r="O91" s="36">
        <f>SUMIFS(СВЦЭМ!$C$33:$C$776,СВЦЭМ!$A$33:$A$776,$A91,СВЦЭМ!$B$33:$B$776,O$83)+'СЕТ СН'!$H$9+СВЦЭМ!$D$10+'СЕТ СН'!$H$5-'СЕТ СН'!$H$17</f>
        <v>3512.6182733300002</v>
      </c>
      <c r="P91" s="36">
        <f>SUMIFS(СВЦЭМ!$C$33:$C$776,СВЦЭМ!$A$33:$A$776,$A91,СВЦЭМ!$B$33:$B$776,P$83)+'СЕТ СН'!$H$9+СВЦЭМ!$D$10+'СЕТ СН'!$H$5-'СЕТ СН'!$H$17</f>
        <v>3521.35270292</v>
      </c>
      <c r="Q91" s="36">
        <f>SUMIFS(СВЦЭМ!$C$33:$C$776,СВЦЭМ!$A$33:$A$776,$A91,СВЦЭМ!$B$33:$B$776,Q$83)+'СЕТ СН'!$H$9+СВЦЭМ!$D$10+'СЕТ СН'!$H$5-'СЕТ СН'!$H$17</f>
        <v>3530.7509753700001</v>
      </c>
      <c r="R91" s="36">
        <f>SUMIFS(СВЦЭМ!$C$33:$C$776,СВЦЭМ!$A$33:$A$776,$A91,СВЦЭМ!$B$33:$B$776,R$83)+'СЕТ СН'!$H$9+СВЦЭМ!$D$10+'СЕТ СН'!$H$5-'СЕТ СН'!$H$17</f>
        <v>3520.98904528</v>
      </c>
      <c r="S91" s="36">
        <f>SUMIFS(СВЦЭМ!$C$33:$C$776,СВЦЭМ!$A$33:$A$776,$A91,СВЦЭМ!$B$33:$B$776,S$83)+'СЕТ СН'!$H$9+СВЦЭМ!$D$10+'СЕТ СН'!$H$5-'СЕТ СН'!$H$17</f>
        <v>3501.3034506200001</v>
      </c>
      <c r="T91" s="36">
        <f>SUMIFS(СВЦЭМ!$C$33:$C$776,СВЦЭМ!$A$33:$A$776,$A91,СВЦЭМ!$B$33:$B$776,T$83)+'СЕТ СН'!$H$9+СВЦЭМ!$D$10+'СЕТ СН'!$H$5-'СЕТ СН'!$H$17</f>
        <v>3487.9319463500001</v>
      </c>
      <c r="U91" s="36">
        <f>SUMIFS(СВЦЭМ!$C$33:$C$776,СВЦЭМ!$A$33:$A$776,$A91,СВЦЭМ!$B$33:$B$776,U$83)+'СЕТ СН'!$H$9+СВЦЭМ!$D$10+'СЕТ СН'!$H$5-'СЕТ СН'!$H$17</f>
        <v>3480.9322956400001</v>
      </c>
      <c r="V91" s="36">
        <f>SUMIFS(СВЦЭМ!$C$33:$C$776,СВЦЭМ!$A$33:$A$776,$A91,СВЦЭМ!$B$33:$B$776,V$83)+'СЕТ СН'!$H$9+СВЦЭМ!$D$10+'СЕТ СН'!$H$5-'СЕТ СН'!$H$17</f>
        <v>3495.5812816500002</v>
      </c>
      <c r="W91" s="36">
        <f>SUMIFS(СВЦЭМ!$C$33:$C$776,СВЦЭМ!$A$33:$A$776,$A91,СВЦЭМ!$B$33:$B$776,W$83)+'СЕТ СН'!$H$9+СВЦЭМ!$D$10+'СЕТ СН'!$H$5-'СЕТ СН'!$H$17</f>
        <v>3511.1553573700003</v>
      </c>
      <c r="X91" s="36">
        <f>SUMIFS(СВЦЭМ!$C$33:$C$776,СВЦЭМ!$A$33:$A$776,$A91,СВЦЭМ!$B$33:$B$776,X$83)+'СЕТ СН'!$H$9+СВЦЭМ!$D$10+'СЕТ СН'!$H$5-'СЕТ СН'!$H$17</f>
        <v>3516.4538994099998</v>
      </c>
      <c r="Y91" s="36">
        <f>SUMIFS(СВЦЭМ!$C$33:$C$776,СВЦЭМ!$A$33:$A$776,$A91,СВЦЭМ!$B$33:$B$776,Y$83)+'СЕТ СН'!$H$9+СВЦЭМ!$D$10+'СЕТ СН'!$H$5-'СЕТ СН'!$H$17</f>
        <v>3520.9617929000001</v>
      </c>
    </row>
    <row r="92" spans="1:25" ht="15.75" x14ac:dyDescent="0.2">
      <c r="A92" s="35">
        <f t="shared" si="2"/>
        <v>44144</v>
      </c>
      <c r="B92" s="36">
        <f>SUMIFS(СВЦЭМ!$C$33:$C$776,СВЦЭМ!$A$33:$A$776,$A92,СВЦЭМ!$B$33:$B$776,B$83)+'СЕТ СН'!$H$9+СВЦЭМ!$D$10+'СЕТ СН'!$H$5-'СЕТ СН'!$H$17</f>
        <v>3508.6471867199998</v>
      </c>
      <c r="C92" s="36">
        <f>SUMIFS(СВЦЭМ!$C$33:$C$776,СВЦЭМ!$A$33:$A$776,$A92,СВЦЭМ!$B$33:$B$776,C$83)+'СЕТ СН'!$H$9+СВЦЭМ!$D$10+'СЕТ СН'!$H$5-'СЕТ СН'!$H$17</f>
        <v>3518.70691906</v>
      </c>
      <c r="D92" s="36">
        <f>SUMIFS(СВЦЭМ!$C$33:$C$776,СВЦЭМ!$A$33:$A$776,$A92,СВЦЭМ!$B$33:$B$776,D$83)+'СЕТ СН'!$H$9+СВЦЭМ!$D$10+'СЕТ СН'!$H$5-'СЕТ СН'!$H$17</f>
        <v>3584.9500981800002</v>
      </c>
      <c r="E92" s="36">
        <f>SUMIFS(СВЦЭМ!$C$33:$C$776,СВЦЭМ!$A$33:$A$776,$A92,СВЦЭМ!$B$33:$B$776,E$83)+'СЕТ СН'!$H$9+СВЦЭМ!$D$10+'СЕТ СН'!$H$5-'СЕТ СН'!$H$17</f>
        <v>3591.0411982099999</v>
      </c>
      <c r="F92" s="36">
        <f>SUMIFS(СВЦЭМ!$C$33:$C$776,СВЦЭМ!$A$33:$A$776,$A92,СВЦЭМ!$B$33:$B$776,F$83)+'СЕТ СН'!$H$9+СВЦЭМ!$D$10+'СЕТ СН'!$H$5-'СЕТ СН'!$H$17</f>
        <v>3588.0406544699999</v>
      </c>
      <c r="G92" s="36">
        <f>SUMIFS(СВЦЭМ!$C$33:$C$776,СВЦЭМ!$A$33:$A$776,$A92,СВЦЭМ!$B$33:$B$776,G$83)+'СЕТ СН'!$H$9+СВЦЭМ!$D$10+'СЕТ СН'!$H$5-'СЕТ СН'!$H$17</f>
        <v>3603.3228985999999</v>
      </c>
      <c r="H92" s="36">
        <f>SUMIFS(СВЦЭМ!$C$33:$C$776,СВЦЭМ!$A$33:$A$776,$A92,СВЦЭМ!$B$33:$B$776,H$83)+'СЕТ СН'!$H$9+СВЦЭМ!$D$10+'СЕТ СН'!$H$5-'СЕТ СН'!$H$17</f>
        <v>3637.04496466</v>
      </c>
      <c r="I92" s="36">
        <f>SUMIFS(СВЦЭМ!$C$33:$C$776,СВЦЭМ!$A$33:$A$776,$A92,СВЦЭМ!$B$33:$B$776,I$83)+'СЕТ СН'!$H$9+СВЦЭМ!$D$10+'СЕТ СН'!$H$5-'СЕТ СН'!$H$17</f>
        <v>3661.0490846299999</v>
      </c>
      <c r="J92" s="36">
        <f>SUMIFS(СВЦЭМ!$C$33:$C$776,СВЦЭМ!$A$33:$A$776,$A92,СВЦЭМ!$B$33:$B$776,J$83)+'СЕТ СН'!$H$9+СВЦЭМ!$D$10+'СЕТ СН'!$H$5-'СЕТ СН'!$H$17</f>
        <v>3657.9204956100002</v>
      </c>
      <c r="K92" s="36">
        <f>SUMIFS(СВЦЭМ!$C$33:$C$776,СВЦЭМ!$A$33:$A$776,$A92,СВЦЭМ!$B$33:$B$776,K$83)+'СЕТ СН'!$H$9+СВЦЭМ!$D$10+'СЕТ СН'!$H$5-'СЕТ СН'!$H$17</f>
        <v>3644.6890730599998</v>
      </c>
      <c r="L92" s="36">
        <f>SUMIFS(СВЦЭМ!$C$33:$C$776,СВЦЭМ!$A$33:$A$776,$A92,СВЦЭМ!$B$33:$B$776,L$83)+'СЕТ СН'!$H$9+СВЦЭМ!$D$10+'СЕТ СН'!$H$5-'СЕТ СН'!$H$17</f>
        <v>3602.9688211600001</v>
      </c>
      <c r="M92" s="36">
        <f>SUMIFS(СВЦЭМ!$C$33:$C$776,СВЦЭМ!$A$33:$A$776,$A92,СВЦЭМ!$B$33:$B$776,M$83)+'СЕТ СН'!$H$9+СВЦЭМ!$D$10+'СЕТ СН'!$H$5-'СЕТ СН'!$H$17</f>
        <v>3568.7920723100001</v>
      </c>
      <c r="N92" s="36">
        <f>SUMIFS(СВЦЭМ!$C$33:$C$776,СВЦЭМ!$A$33:$A$776,$A92,СВЦЭМ!$B$33:$B$776,N$83)+'СЕТ СН'!$H$9+СВЦЭМ!$D$10+'СЕТ СН'!$H$5-'СЕТ СН'!$H$17</f>
        <v>3564.43680791</v>
      </c>
      <c r="O92" s="36">
        <f>SUMIFS(СВЦЭМ!$C$33:$C$776,СВЦЭМ!$A$33:$A$776,$A92,СВЦЭМ!$B$33:$B$776,O$83)+'СЕТ СН'!$H$9+СВЦЭМ!$D$10+'СЕТ СН'!$H$5-'СЕТ СН'!$H$17</f>
        <v>3573.4968675700002</v>
      </c>
      <c r="P92" s="36">
        <f>SUMIFS(СВЦЭМ!$C$33:$C$776,СВЦЭМ!$A$33:$A$776,$A92,СВЦЭМ!$B$33:$B$776,P$83)+'СЕТ СН'!$H$9+СВЦЭМ!$D$10+'СЕТ СН'!$H$5-'СЕТ СН'!$H$17</f>
        <v>3575.7893971799999</v>
      </c>
      <c r="Q92" s="36">
        <f>SUMIFS(СВЦЭМ!$C$33:$C$776,СВЦЭМ!$A$33:$A$776,$A92,СВЦЭМ!$B$33:$B$776,Q$83)+'СЕТ СН'!$H$9+СВЦЭМ!$D$10+'СЕТ СН'!$H$5-'СЕТ СН'!$H$17</f>
        <v>3575.2025988699997</v>
      </c>
      <c r="R92" s="36">
        <f>SUMIFS(СВЦЭМ!$C$33:$C$776,СВЦЭМ!$A$33:$A$776,$A92,СВЦЭМ!$B$33:$B$776,R$83)+'СЕТ СН'!$H$9+СВЦЭМ!$D$10+'СЕТ СН'!$H$5-'СЕТ СН'!$H$17</f>
        <v>3568.93940995</v>
      </c>
      <c r="S92" s="36">
        <f>SUMIFS(СВЦЭМ!$C$33:$C$776,СВЦЭМ!$A$33:$A$776,$A92,СВЦЭМ!$B$33:$B$776,S$83)+'СЕТ СН'!$H$9+СВЦЭМ!$D$10+'СЕТ СН'!$H$5-'СЕТ СН'!$H$17</f>
        <v>3567.1033650300001</v>
      </c>
      <c r="T92" s="36">
        <f>SUMIFS(СВЦЭМ!$C$33:$C$776,СВЦЭМ!$A$33:$A$776,$A92,СВЦЭМ!$B$33:$B$776,T$83)+'СЕТ СН'!$H$9+СВЦЭМ!$D$10+'СЕТ СН'!$H$5-'СЕТ СН'!$H$17</f>
        <v>3555.3910098400002</v>
      </c>
      <c r="U92" s="36">
        <f>SUMIFS(СВЦЭМ!$C$33:$C$776,СВЦЭМ!$A$33:$A$776,$A92,СВЦЭМ!$B$33:$B$776,U$83)+'СЕТ СН'!$H$9+СВЦЭМ!$D$10+'СЕТ СН'!$H$5-'СЕТ СН'!$H$17</f>
        <v>3549.1400064600002</v>
      </c>
      <c r="V92" s="36">
        <f>SUMIFS(СВЦЭМ!$C$33:$C$776,СВЦЭМ!$A$33:$A$776,$A92,СВЦЭМ!$B$33:$B$776,V$83)+'СЕТ СН'!$H$9+СВЦЭМ!$D$10+'СЕТ СН'!$H$5-'СЕТ СН'!$H$17</f>
        <v>3548.5364945299998</v>
      </c>
      <c r="W92" s="36">
        <f>SUMIFS(СВЦЭМ!$C$33:$C$776,СВЦЭМ!$A$33:$A$776,$A92,СВЦЭМ!$B$33:$B$776,W$83)+'СЕТ СН'!$H$9+СВЦЭМ!$D$10+'СЕТ СН'!$H$5-'СЕТ СН'!$H$17</f>
        <v>3562.2929484300003</v>
      </c>
      <c r="X92" s="36">
        <f>SUMIFS(СВЦЭМ!$C$33:$C$776,СВЦЭМ!$A$33:$A$776,$A92,СВЦЭМ!$B$33:$B$776,X$83)+'СЕТ СН'!$H$9+СВЦЭМ!$D$10+'СЕТ СН'!$H$5-'СЕТ СН'!$H$17</f>
        <v>3594.6511020600001</v>
      </c>
      <c r="Y92" s="36">
        <f>SUMIFS(СВЦЭМ!$C$33:$C$776,СВЦЭМ!$A$33:$A$776,$A92,СВЦЭМ!$B$33:$B$776,Y$83)+'СЕТ СН'!$H$9+СВЦЭМ!$D$10+'СЕТ СН'!$H$5-'СЕТ СН'!$H$17</f>
        <v>3622.3710654799997</v>
      </c>
    </row>
    <row r="93" spans="1:25" ht="15.75" x14ac:dyDescent="0.2">
      <c r="A93" s="35">
        <f t="shared" si="2"/>
        <v>44145</v>
      </c>
      <c r="B93" s="36">
        <f>SUMIFS(СВЦЭМ!$C$33:$C$776,СВЦЭМ!$A$33:$A$776,$A93,СВЦЭМ!$B$33:$B$776,B$83)+'СЕТ СН'!$H$9+СВЦЭМ!$D$10+'СЕТ СН'!$H$5-'СЕТ СН'!$H$17</f>
        <v>3536.5387539200001</v>
      </c>
      <c r="C93" s="36">
        <f>SUMIFS(СВЦЭМ!$C$33:$C$776,СВЦЭМ!$A$33:$A$776,$A93,СВЦЭМ!$B$33:$B$776,C$83)+'СЕТ СН'!$H$9+СВЦЭМ!$D$10+'СЕТ СН'!$H$5-'СЕТ СН'!$H$17</f>
        <v>3628.3130467999999</v>
      </c>
      <c r="D93" s="36">
        <f>SUMIFS(СВЦЭМ!$C$33:$C$776,СВЦЭМ!$A$33:$A$776,$A93,СВЦЭМ!$B$33:$B$776,D$83)+'СЕТ СН'!$H$9+СВЦЭМ!$D$10+'СЕТ СН'!$H$5-'СЕТ СН'!$H$17</f>
        <v>3664.2029172800003</v>
      </c>
      <c r="E93" s="36">
        <f>SUMIFS(СВЦЭМ!$C$33:$C$776,СВЦЭМ!$A$33:$A$776,$A93,СВЦЭМ!$B$33:$B$776,E$83)+'СЕТ СН'!$H$9+СВЦЭМ!$D$10+'СЕТ СН'!$H$5-'СЕТ СН'!$H$17</f>
        <v>3672.5107671000001</v>
      </c>
      <c r="F93" s="36">
        <f>SUMIFS(СВЦЭМ!$C$33:$C$776,СВЦЭМ!$A$33:$A$776,$A93,СВЦЭМ!$B$33:$B$776,F$83)+'СЕТ СН'!$H$9+СВЦЭМ!$D$10+'СЕТ СН'!$H$5-'СЕТ СН'!$H$17</f>
        <v>3674.6328152699998</v>
      </c>
      <c r="G93" s="36">
        <f>SUMIFS(СВЦЭМ!$C$33:$C$776,СВЦЭМ!$A$33:$A$776,$A93,СВЦЭМ!$B$33:$B$776,G$83)+'СЕТ СН'!$H$9+СВЦЭМ!$D$10+'СЕТ СН'!$H$5-'СЕТ СН'!$H$17</f>
        <v>3678.7473570500001</v>
      </c>
      <c r="H93" s="36">
        <f>SUMIFS(СВЦЭМ!$C$33:$C$776,СВЦЭМ!$A$33:$A$776,$A93,СВЦЭМ!$B$33:$B$776,H$83)+'СЕТ СН'!$H$9+СВЦЭМ!$D$10+'СЕТ СН'!$H$5-'СЕТ СН'!$H$17</f>
        <v>3651.44322448</v>
      </c>
      <c r="I93" s="36">
        <f>SUMIFS(СВЦЭМ!$C$33:$C$776,СВЦЭМ!$A$33:$A$776,$A93,СВЦЭМ!$B$33:$B$776,I$83)+'СЕТ СН'!$H$9+СВЦЭМ!$D$10+'СЕТ СН'!$H$5-'СЕТ СН'!$H$17</f>
        <v>3611.6361252300003</v>
      </c>
      <c r="J93" s="36">
        <f>SUMIFS(СВЦЭМ!$C$33:$C$776,СВЦЭМ!$A$33:$A$776,$A93,СВЦЭМ!$B$33:$B$776,J$83)+'СЕТ СН'!$H$9+СВЦЭМ!$D$10+'СЕТ СН'!$H$5-'СЕТ СН'!$H$17</f>
        <v>3598.9750059500002</v>
      </c>
      <c r="K93" s="36">
        <f>SUMIFS(СВЦЭМ!$C$33:$C$776,СВЦЭМ!$A$33:$A$776,$A93,СВЦЭМ!$B$33:$B$776,K$83)+'СЕТ СН'!$H$9+СВЦЭМ!$D$10+'СЕТ СН'!$H$5-'СЕТ СН'!$H$17</f>
        <v>3595.5763603200003</v>
      </c>
      <c r="L93" s="36">
        <f>SUMIFS(СВЦЭМ!$C$33:$C$776,СВЦЭМ!$A$33:$A$776,$A93,СВЦЭМ!$B$33:$B$776,L$83)+'СЕТ СН'!$H$9+СВЦЭМ!$D$10+'СЕТ СН'!$H$5-'СЕТ СН'!$H$17</f>
        <v>3563.5557048599999</v>
      </c>
      <c r="M93" s="36">
        <f>SUMIFS(СВЦЭМ!$C$33:$C$776,СВЦЭМ!$A$33:$A$776,$A93,СВЦЭМ!$B$33:$B$776,M$83)+'СЕТ СН'!$H$9+СВЦЭМ!$D$10+'СЕТ СН'!$H$5-'СЕТ СН'!$H$17</f>
        <v>3529.1947222999997</v>
      </c>
      <c r="N93" s="36">
        <f>SUMIFS(СВЦЭМ!$C$33:$C$776,СВЦЭМ!$A$33:$A$776,$A93,СВЦЭМ!$B$33:$B$776,N$83)+'СЕТ СН'!$H$9+СВЦЭМ!$D$10+'СЕТ СН'!$H$5-'СЕТ СН'!$H$17</f>
        <v>3515.2036539599999</v>
      </c>
      <c r="O93" s="36">
        <f>SUMIFS(СВЦЭМ!$C$33:$C$776,СВЦЭМ!$A$33:$A$776,$A93,СВЦЭМ!$B$33:$B$776,O$83)+'СЕТ СН'!$H$9+СВЦЭМ!$D$10+'СЕТ СН'!$H$5-'СЕТ СН'!$H$17</f>
        <v>3520.5033224600002</v>
      </c>
      <c r="P93" s="36">
        <f>SUMIFS(СВЦЭМ!$C$33:$C$776,СВЦЭМ!$A$33:$A$776,$A93,СВЦЭМ!$B$33:$B$776,P$83)+'СЕТ СН'!$H$9+СВЦЭМ!$D$10+'СЕТ СН'!$H$5-'СЕТ СН'!$H$17</f>
        <v>3528.1780535500002</v>
      </c>
      <c r="Q93" s="36">
        <f>SUMIFS(СВЦЭМ!$C$33:$C$776,СВЦЭМ!$A$33:$A$776,$A93,СВЦЭМ!$B$33:$B$776,Q$83)+'СЕТ СН'!$H$9+СВЦЭМ!$D$10+'СЕТ СН'!$H$5-'СЕТ СН'!$H$17</f>
        <v>3525.8344764499998</v>
      </c>
      <c r="R93" s="36">
        <f>SUMIFS(СВЦЭМ!$C$33:$C$776,СВЦЭМ!$A$33:$A$776,$A93,СВЦЭМ!$B$33:$B$776,R$83)+'СЕТ СН'!$H$9+СВЦЭМ!$D$10+'СЕТ СН'!$H$5-'СЕТ СН'!$H$17</f>
        <v>3515.5221282500002</v>
      </c>
      <c r="S93" s="36">
        <f>SUMIFS(СВЦЭМ!$C$33:$C$776,СВЦЭМ!$A$33:$A$776,$A93,СВЦЭМ!$B$33:$B$776,S$83)+'СЕТ СН'!$H$9+СВЦЭМ!$D$10+'СЕТ СН'!$H$5-'СЕТ СН'!$H$17</f>
        <v>3503.4096351600001</v>
      </c>
      <c r="T93" s="36">
        <f>SUMIFS(СВЦЭМ!$C$33:$C$776,СВЦЭМ!$A$33:$A$776,$A93,СВЦЭМ!$B$33:$B$776,T$83)+'СЕТ СН'!$H$9+СВЦЭМ!$D$10+'СЕТ СН'!$H$5-'СЕТ СН'!$H$17</f>
        <v>3514.3711761599998</v>
      </c>
      <c r="U93" s="36">
        <f>SUMIFS(СВЦЭМ!$C$33:$C$776,СВЦЭМ!$A$33:$A$776,$A93,СВЦЭМ!$B$33:$B$776,U$83)+'СЕТ СН'!$H$9+СВЦЭМ!$D$10+'СЕТ СН'!$H$5-'СЕТ СН'!$H$17</f>
        <v>3523.4643028999999</v>
      </c>
      <c r="V93" s="36">
        <f>SUMIFS(СВЦЭМ!$C$33:$C$776,СВЦЭМ!$A$33:$A$776,$A93,СВЦЭМ!$B$33:$B$776,V$83)+'СЕТ СН'!$H$9+СВЦЭМ!$D$10+'СЕТ СН'!$H$5-'СЕТ СН'!$H$17</f>
        <v>3515.0096968899998</v>
      </c>
      <c r="W93" s="36">
        <f>SUMIFS(СВЦЭМ!$C$33:$C$776,СВЦЭМ!$A$33:$A$776,$A93,СВЦЭМ!$B$33:$B$776,W$83)+'СЕТ СН'!$H$9+СВЦЭМ!$D$10+'СЕТ СН'!$H$5-'СЕТ СН'!$H$17</f>
        <v>3504.8481080000001</v>
      </c>
      <c r="X93" s="36">
        <f>SUMIFS(СВЦЭМ!$C$33:$C$776,СВЦЭМ!$A$33:$A$776,$A93,СВЦЭМ!$B$33:$B$776,X$83)+'СЕТ СН'!$H$9+СВЦЭМ!$D$10+'СЕТ СН'!$H$5-'СЕТ СН'!$H$17</f>
        <v>3505.9949238700001</v>
      </c>
      <c r="Y93" s="36">
        <f>SUMIFS(СВЦЭМ!$C$33:$C$776,СВЦЭМ!$A$33:$A$776,$A93,СВЦЭМ!$B$33:$B$776,Y$83)+'СЕТ СН'!$H$9+СВЦЭМ!$D$10+'СЕТ СН'!$H$5-'СЕТ СН'!$H$17</f>
        <v>3587.90338428</v>
      </c>
    </row>
    <row r="94" spans="1:25" ht="15.75" x14ac:dyDescent="0.2">
      <c r="A94" s="35">
        <f t="shared" si="2"/>
        <v>44146</v>
      </c>
      <c r="B94" s="36">
        <f>SUMIFS(СВЦЭМ!$C$33:$C$776,СВЦЭМ!$A$33:$A$776,$A94,СВЦЭМ!$B$33:$B$776,B$83)+'СЕТ СН'!$H$9+СВЦЭМ!$D$10+'СЕТ СН'!$H$5-'СЕТ СН'!$H$17</f>
        <v>3598.8083098699999</v>
      </c>
      <c r="C94" s="36">
        <f>SUMIFS(СВЦЭМ!$C$33:$C$776,СВЦЭМ!$A$33:$A$776,$A94,СВЦЭМ!$B$33:$B$776,C$83)+'СЕТ СН'!$H$9+СВЦЭМ!$D$10+'СЕТ СН'!$H$5-'СЕТ СН'!$H$17</f>
        <v>3637.7905078399999</v>
      </c>
      <c r="D94" s="36">
        <f>SUMIFS(СВЦЭМ!$C$33:$C$776,СВЦЭМ!$A$33:$A$776,$A94,СВЦЭМ!$B$33:$B$776,D$83)+'СЕТ СН'!$H$9+СВЦЭМ!$D$10+'СЕТ СН'!$H$5-'СЕТ СН'!$H$17</f>
        <v>3699.6917539599999</v>
      </c>
      <c r="E94" s="36">
        <f>SUMIFS(СВЦЭМ!$C$33:$C$776,СВЦЭМ!$A$33:$A$776,$A94,СВЦЭМ!$B$33:$B$776,E$83)+'СЕТ СН'!$H$9+СВЦЭМ!$D$10+'СЕТ СН'!$H$5-'СЕТ СН'!$H$17</f>
        <v>3717.1204909600001</v>
      </c>
      <c r="F94" s="36">
        <f>SUMIFS(СВЦЭМ!$C$33:$C$776,СВЦЭМ!$A$33:$A$776,$A94,СВЦЭМ!$B$33:$B$776,F$83)+'СЕТ СН'!$H$9+СВЦЭМ!$D$10+'СЕТ СН'!$H$5-'СЕТ СН'!$H$17</f>
        <v>3721.1117786300001</v>
      </c>
      <c r="G94" s="36">
        <f>SUMIFS(СВЦЭМ!$C$33:$C$776,СВЦЭМ!$A$33:$A$776,$A94,СВЦЭМ!$B$33:$B$776,G$83)+'СЕТ СН'!$H$9+СВЦЭМ!$D$10+'СЕТ СН'!$H$5-'СЕТ СН'!$H$17</f>
        <v>3704.0923763599999</v>
      </c>
      <c r="H94" s="36">
        <f>SUMIFS(СВЦЭМ!$C$33:$C$776,СВЦЭМ!$A$33:$A$776,$A94,СВЦЭМ!$B$33:$B$776,H$83)+'СЕТ СН'!$H$9+СВЦЭМ!$D$10+'СЕТ СН'!$H$5-'СЕТ СН'!$H$17</f>
        <v>3668.1520786999999</v>
      </c>
      <c r="I94" s="36">
        <f>SUMIFS(СВЦЭМ!$C$33:$C$776,СВЦЭМ!$A$33:$A$776,$A94,СВЦЭМ!$B$33:$B$776,I$83)+'СЕТ СН'!$H$9+СВЦЭМ!$D$10+'СЕТ СН'!$H$5-'СЕТ СН'!$H$17</f>
        <v>3638.1043288000001</v>
      </c>
      <c r="J94" s="36">
        <f>SUMIFS(СВЦЭМ!$C$33:$C$776,СВЦЭМ!$A$33:$A$776,$A94,СВЦЭМ!$B$33:$B$776,J$83)+'СЕТ СН'!$H$9+СВЦЭМ!$D$10+'СЕТ СН'!$H$5-'СЕТ СН'!$H$17</f>
        <v>3616.7687482000001</v>
      </c>
      <c r="K94" s="36">
        <f>SUMIFS(СВЦЭМ!$C$33:$C$776,СВЦЭМ!$A$33:$A$776,$A94,СВЦЭМ!$B$33:$B$776,K$83)+'СЕТ СН'!$H$9+СВЦЭМ!$D$10+'СЕТ СН'!$H$5-'СЕТ СН'!$H$17</f>
        <v>3595.35708656</v>
      </c>
      <c r="L94" s="36">
        <f>SUMIFS(СВЦЭМ!$C$33:$C$776,СВЦЭМ!$A$33:$A$776,$A94,СВЦЭМ!$B$33:$B$776,L$83)+'СЕТ СН'!$H$9+СВЦЭМ!$D$10+'СЕТ СН'!$H$5-'СЕТ СН'!$H$17</f>
        <v>3579.5764755700002</v>
      </c>
      <c r="M94" s="36">
        <f>SUMIFS(СВЦЭМ!$C$33:$C$776,СВЦЭМ!$A$33:$A$776,$A94,СВЦЭМ!$B$33:$B$776,M$83)+'СЕТ СН'!$H$9+СВЦЭМ!$D$10+'СЕТ СН'!$H$5-'СЕТ СН'!$H$17</f>
        <v>3551.3421209100002</v>
      </c>
      <c r="N94" s="36">
        <f>SUMIFS(СВЦЭМ!$C$33:$C$776,СВЦЭМ!$A$33:$A$776,$A94,СВЦЭМ!$B$33:$B$776,N$83)+'СЕТ СН'!$H$9+СВЦЭМ!$D$10+'СЕТ СН'!$H$5-'СЕТ СН'!$H$17</f>
        <v>3528.1938244200001</v>
      </c>
      <c r="O94" s="36">
        <f>SUMIFS(СВЦЭМ!$C$33:$C$776,СВЦЭМ!$A$33:$A$776,$A94,СВЦЭМ!$B$33:$B$776,O$83)+'СЕТ СН'!$H$9+СВЦЭМ!$D$10+'СЕТ СН'!$H$5-'СЕТ СН'!$H$17</f>
        <v>3533.1591242200002</v>
      </c>
      <c r="P94" s="36">
        <f>SUMIFS(СВЦЭМ!$C$33:$C$776,СВЦЭМ!$A$33:$A$776,$A94,СВЦЭМ!$B$33:$B$776,P$83)+'СЕТ СН'!$H$9+СВЦЭМ!$D$10+'СЕТ СН'!$H$5-'СЕТ СН'!$H$17</f>
        <v>3549.87808387</v>
      </c>
      <c r="Q94" s="36">
        <f>SUMIFS(СВЦЭМ!$C$33:$C$776,СВЦЭМ!$A$33:$A$776,$A94,СВЦЭМ!$B$33:$B$776,Q$83)+'СЕТ СН'!$H$9+СВЦЭМ!$D$10+'СЕТ СН'!$H$5-'СЕТ СН'!$H$17</f>
        <v>3549.2042060899998</v>
      </c>
      <c r="R94" s="36">
        <f>SUMIFS(СВЦЭМ!$C$33:$C$776,СВЦЭМ!$A$33:$A$776,$A94,СВЦЭМ!$B$33:$B$776,R$83)+'СЕТ СН'!$H$9+СВЦЭМ!$D$10+'СЕТ СН'!$H$5-'СЕТ СН'!$H$17</f>
        <v>3546.8125822399998</v>
      </c>
      <c r="S94" s="36">
        <f>SUMIFS(СВЦЭМ!$C$33:$C$776,СВЦЭМ!$A$33:$A$776,$A94,СВЦЭМ!$B$33:$B$776,S$83)+'СЕТ СН'!$H$9+СВЦЭМ!$D$10+'СЕТ СН'!$H$5-'СЕТ СН'!$H$17</f>
        <v>3533.5490744500003</v>
      </c>
      <c r="T94" s="36">
        <f>SUMIFS(СВЦЭМ!$C$33:$C$776,СВЦЭМ!$A$33:$A$776,$A94,СВЦЭМ!$B$33:$B$776,T$83)+'СЕТ СН'!$H$9+СВЦЭМ!$D$10+'СЕТ СН'!$H$5-'СЕТ СН'!$H$17</f>
        <v>3552.8792816</v>
      </c>
      <c r="U94" s="36">
        <f>SUMIFS(СВЦЭМ!$C$33:$C$776,СВЦЭМ!$A$33:$A$776,$A94,СВЦЭМ!$B$33:$B$776,U$83)+'СЕТ СН'!$H$9+СВЦЭМ!$D$10+'СЕТ СН'!$H$5-'СЕТ СН'!$H$17</f>
        <v>3549.9703460400001</v>
      </c>
      <c r="V94" s="36">
        <f>SUMIFS(СВЦЭМ!$C$33:$C$776,СВЦЭМ!$A$33:$A$776,$A94,СВЦЭМ!$B$33:$B$776,V$83)+'СЕТ СН'!$H$9+СВЦЭМ!$D$10+'СЕТ СН'!$H$5-'СЕТ СН'!$H$17</f>
        <v>3536.18007506</v>
      </c>
      <c r="W94" s="36">
        <f>SUMIFS(СВЦЭМ!$C$33:$C$776,СВЦЭМ!$A$33:$A$776,$A94,СВЦЭМ!$B$33:$B$776,W$83)+'СЕТ СН'!$H$9+СВЦЭМ!$D$10+'СЕТ СН'!$H$5-'СЕТ СН'!$H$17</f>
        <v>3528.2456873299998</v>
      </c>
      <c r="X94" s="36">
        <f>SUMIFS(СВЦЭМ!$C$33:$C$776,СВЦЭМ!$A$33:$A$776,$A94,СВЦЭМ!$B$33:$B$776,X$83)+'СЕТ СН'!$H$9+СВЦЭМ!$D$10+'СЕТ СН'!$H$5-'СЕТ СН'!$H$17</f>
        <v>3529.5115945699999</v>
      </c>
      <c r="Y94" s="36">
        <f>SUMIFS(СВЦЭМ!$C$33:$C$776,СВЦЭМ!$A$33:$A$776,$A94,СВЦЭМ!$B$33:$B$776,Y$83)+'СЕТ СН'!$H$9+СВЦЭМ!$D$10+'СЕТ СН'!$H$5-'СЕТ СН'!$H$17</f>
        <v>3551.98913649</v>
      </c>
    </row>
    <row r="95" spans="1:25" ht="15.75" x14ac:dyDescent="0.2">
      <c r="A95" s="35">
        <f t="shared" si="2"/>
        <v>44147</v>
      </c>
      <c r="B95" s="36">
        <f>SUMIFS(СВЦЭМ!$C$33:$C$776,СВЦЭМ!$A$33:$A$776,$A95,СВЦЭМ!$B$33:$B$776,B$83)+'СЕТ СН'!$H$9+СВЦЭМ!$D$10+'СЕТ СН'!$H$5-'СЕТ СН'!$H$17</f>
        <v>3546.9564357499999</v>
      </c>
      <c r="C95" s="36">
        <f>SUMIFS(СВЦЭМ!$C$33:$C$776,СВЦЭМ!$A$33:$A$776,$A95,СВЦЭМ!$B$33:$B$776,C$83)+'СЕТ СН'!$H$9+СВЦЭМ!$D$10+'СЕТ СН'!$H$5-'СЕТ СН'!$H$17</f>
        <v>3626.8716898000002</v>
      </c>
      <c r="D95" s="36">
        <f>SUMIFS(СВЦЭМ!$C$33:$C$776,СВЦЭМ!$A$33:$A$776,$A95,СВЦЭМ!$B$33:$B$776,D$83)+'СЕТ СН'!$H$9+СВЦЭМ!$D$10+'СЕТ СН'!$H$5-'СЕТ СН'!$H$17</f>
        <v>3672.1089771100001</v>
      </c>
      <c r="E95" s="36">
        <f>SUMIFS(СВЦЭМ!$C$33:$C$776,СВЦЭМ!$A$33:$A$776,$A95,СВЦЭМ!$B$33:$B$776,E$83)+'СЕТ СН'!$H$9+СВЦЭМ!$D$10+'СЕТ СН'!$H$5-'СЕТ СН'!$H$17</f>
        <v>3685.3148955400002</v>
      </c>
      <c r="F95" s="36">
        <f>SUMIFS(СВЦЭМ!$C$33:$C$776,СВЦЭМ!$A$33:$A$776,$A95,СВЦЭМ!$B$33:$B$776,F$83)+'СЕТ СН'!$H$9+СВЦЭМ!$D$10+'СЕТ СН'!$H$5-'СЕТ СН'!$H$17</f>
        <v>3696.10722175</v>
      </c>
      <c r="G95" s="36">
        <f>SUMIFS(СВЦЭМ!$C$33:$C$776,СВЦЭМ!$A$33:$A$776,$A95,СВЦЭМ!$B$33:$B$776,G$83)+'СЕТ СН'!$H$9+СВЦЭМ!$D$10+'СЕТ СН'!$H$5-'СЕТ СН'!$H$17</f>
        <v>3683.2813643999998</v>
      </c>
      <c r="H95" s="36">
        <f>SUMIFS(СВЦЭМ!$C$33:$C$776,СВЦЭМ!$A$33:$A$776,$A95,СВЦЭМ!$B$33:$B$776,H$83)+'СЕТ СН'!$H$9+СВЦЭМ!$D$10+'СЕТ СН'!$H$5-'СЕТ СН'!$H$17</f>
        <v>3654.5541948999999</v>
      </c>
      <c r="I95" s="36">
        <f>SUMIFS(СВЦЭМ!$C$33:$C$776,СВЦЭМ!$A$33:$A$776,$A95,СВЦЭМ!$B$33:$B$776,I$83)+'СЕТ СН'!$H$9+СВЦЭМ!$D$10+'СЕТ СН'!$H$5-'СЕТ СН'!$H$17</f>
        <v>3623.6209137400001</v>
      </c>
      <c r="J95" s="36">
        <f>SUMIFS(СВЦЭМ!$C$33:$C$776,СВЦЭМ!$A$33:$A$776,$A95,СВЦЭМ!$B$33:$B$776,J$83)+'СЕТ СН'!$H$9+СВЦЭМ!$D$10+'СЕТ СН'!$H$5-'СЕТ СН'!$H$17</f>
        <v>3619.7565216799999</v>
      </c>
      <c r="K95" s="36">
        <f>SUMIFS(СВЦЭМ!$C$33:$C$776,СВЦЭМ!$A$33:$A$776,$A95,СВЦЭМ!$B$33:$B$776,K$83)+'СЕТ СН'!$H$9+СВЦЭМ!$D$10+'СЕТ СН'!$H$5-'СЕТ СН'!$H$17</f>
        <v>3611.2503111699998</v>
      </c>
      <c r="L95" s="36">
        <f>SUMIFS(СВЦЭМ!$C$33:$C$776,СВЦЭМ!$A$33:$A$776,$A95,СВЦЭМ!$B$33:$B$776,L$83)+'СЕТ СН'!$H$9+СВЦЭМ!$D$10+'СЕТ СН'!$H$5-'СЕТ СН'!$H$17</f>
        <v>3572.4028324299998</v>
      </c>
      <c r="M95" s="36">
        <f>SUMIFS(СВЦЭМ!$C$33:$C$776,СВЦЭМ!$A$33:$A$776,$A95,СВЦЭМ!$B$33:$B$776,M$83)+'СЕТ СН'!$H$9+СВЦЭМ!$D$10+'СЕТ СН'!$H$5-'СЕТ СН'!$H$17</f>
        <v>3543.1004189400001</v>
      </c>
      <c r="N95" s="36">
        <f>SUMIFS(СВЦЭМ!$C$33:$C$776,СВЦЭМ!$A$33:$A$776,$A95,СВЦЭМ!$B$33:$B$776,N$83)+'СЕТ СН'!$H$9+СВЦЭМ!$D$10+'СЕТ СН'!$H$5-'СЕТ СН'!$H$17</f>
        <v>3544.0647766399998</v>
      </c>
      <c r="O95" s="36">
        <f>SUMIFS(СВЦЭМ!$C$33:$C$776,СВЦЭМ!$A$33:$A$776,$A95,СВЦЭМ!$B$33:$B$776,O$83)+'СЕТ СН'!$H$9+СВЦЭМ!$D$10+'СЕТ СН'!$H$5-'СЕТ СН'!$H$17</f>
        <v>3541.6601959099999</v>
      </c>
      <c r="P95" s="36">
        <f>SUMIFS(СВЦЭМ!$C$33:$C$776,СВЦЭМ!$A$33:$A$776,$A95,СВЦЭМ!$B$33:$B$776,P$83)+'СЕТ СН'!$H$9+СВЦЭМ!$D$10+'СЕТ СН'!$H$5-'СЕТ СН'!$H$17</f>
        <v>3545.2230293699999</v>
      </c>
      <c r="Q95" s="36">
        <f>SUMIFS(СВЦЭМ!$C$33:$C$776,СВЦЭМ!$A$33:$A$776,$A95,СВЦЭМ!$B$33:$B$776,Q$83)+'СЕТ СН'!$H$9+СВЦЭМ!$D$10+'СЕТ СН'!$H$5-'СЕТ СН'!$H$17</f>
        <v>3541.9939075699999</v>
      </c>
      <c r="R95" s="36">
        <f>SUMIFS(СВЦЭМ!$C$33:$C$776,СВЦЭМ!$A$33:$A$776,$A95,СВЦЭМ!$B$33:$B$776,R$83)+'СЕТ СН'!$H$9+СВЦЭМ!$D$10+'СЕТ СН'!$H$5-'СЕТ СН'!$H$17</f>
        <v>3541.9038587800001</v>
      </c>
      <c r="S95" s="36">
        <f>SUMIFS(СВЦЭМ!$C$33:$C$776,СВЦЭМ!$A$33:$A$776,$A95,СВЦЭМ!$B$33:$B$776,S$83)+'СЕТ СН'!$H$9+СВЦЭМ!$D$10+'СЕТ СН'!$H$5-'СЕТ СН'!$H$17</f>
        <v>3537.7510305699998</v>
      </c>
      <c r="T95" s="36">
        <f>SUMIFS(СВЦЭМ!$C$33:$C$776,СВЦЭМ!$A$33:$A$776,$A95,СВЦЭМ!$B$33:$B$776,T$83)+'СЕТ СН'!$H$9+СВЦЭМ!$D$10+'СЕТ СН'!$H$5-'СЕТ СН'!$H$17</f>
        <v>3561.4120826600001</v>
      </c>
      <c r="U95" s="36">
        <f>SUMIFS(СВЦЭМ!$C$33:$C$776,СВЦЭМ!$A$33:$A$776,$A95,СВЦЭМ!$B$33:$B$776,U$83)+'СЕТ СН'!$H$9+СВЦЭМ!$D$10+'СЕТ СН'!$H$5-'СЕТ СН'!$H$17</f>
        <v>3557.67620119</v>
      </c>
      <c r="V95" s="36">
        <f>SUMIFS(СВЦЭМ!$C$33:$C$776,СВЦЭМ!$A$33:$A$776,$A95,СВЦЭМ!$B$33:$B$776,V$83)+'СЕТ СН'!$H$9+СВЦЭМ!$D$10+'СЕТ СН'!$H$5-'СЕТ СН'!$H$17</f>
        <v>3537.4710447799998</v>
      </c>
      <c r="W95" s="36">
        <f>SUMIFS(СВЦЭМ!$C$33:$C$776,СВЦЭМ!$A$33:$A$776,$A95,СВЦЭМ!$B$33:$B$776,W$83)+'СЕТ СН'!$H$9+СВЦЭМ!$D$10+'СЕТ СН'!$H$5-'СЕТ СН'!$H$17</f>
        <v>3538.0414586500001</v>
      </c>
      <c r="X95" s="36">
        <f>SUMIFS(СВЦЭМ!$C$33:$C$776,СВЦЭМ!$A$33:$A$776,$A95,СВЦЭМ!$B$33:$B$776,X$83)+'СЕТ СН'!$H$9+СВЦЭМ!$D$10+'СЕТ СН'!$H$5-'СЕТ СН'!$H$17</f>
        <v>3623.9394630400002</v>
      </c>
      <c r="Y95" s="36">
        <f>SUMIFS(СВЦЭМ!$C$33:$C$776,СВЦЭМ!$A$33:$A$776,$A95,СВЦЭМ!$B$33:$B$776,Y$83)+'СЕТ СН'!$H$9+СВЦЭМ!$D$10+'СЕТ СН'!$H$5-'СЕТ СН'!$H$17</f>
        <v>3593.460454</v>
      </c>
    </row>
    <row r="96" spans="1:25" ht="15.75" x14ac:dyDescent="0.2">
      <c r="A96" s="35">
        <f t="shared" si="2"/>
        <v>44148</v>
      </c>
      <c r="B96" s="36">
        <f>SUMIFS(СВЦЭМ!$C$33:$C$776,СВЦЭМ!$A$33:$A$776,$A96,СВЦЭМ!$B$33:$B$776,B$83)+'СЕТ СН'!$H$9+СВЦЭМ!$D$10+'СЕТ СН'!$H$5-'СЕТ СН'!$H$17</f>
        <v>3563.4600140100001</v>
      </c>
      <c r="C96" s="36">
        <f>SUMIFS(СВЦЭМ!$C$33:$C$776,СВЦЭМ!$A$33:$A$776,$A96,СВЦЭМ!$B$33:$B$776,C$83)+'СЕТ СН'!$H$9+СВЦЭМ!$D$10+'СЕТ СН'!$H$5-'СЕТ СН'!$H$17</f>
        <v>3635.7611936399999</v>
      </c>
      <c r="D96" s="36">
        <f>SUMIFS(СВЦЭМ!$C$33:$C$776,СВЦЭМ!$A$33:$A$776,$A96,СВЦЭМ!$B$33:$B$776,D$83)+'СЕТ СН'!$H$9+СВЦЭМ!$D$10+'СЕТ СН'!$H$5-'СЕТ СН'!$H$17</f>
        <v>3689.9589222899999</v>
      </c>
      <c r="E96" s="36">
        <f>SUMIFS(СВЦЭМ!$C$33:$C$776,СВЦЭМ!$A$33:$A$776,$A96,СВЦЭМ!$B$33:$B$776,E$83)+'СЕТ СН'!$H$9+СВЦЭМ!$D$10+'СЕТ СН'!$H$5-'СЕТ СН'!$H$17</f>
        <v>3709.29272356</v>
      </c>
      <c r="F96" s="36">
        <f>SUMIFS(СВЦЭМ!$C$33:$C$776,СВЦЭМ!$A$33:$A$776,$A96,СВЦЭМ!$B$33:$B$776,F$83)+'СЕТ СН'!$H$9+СВЦЭМ!$D$10+'СЕТ СН'!$H$5-'СЕТ СН'!$H$17</f>
        <v>3708.1401412099999</v>
      </c>
      <c r="G96" s="36">
        <f>SUMIFS(СВЦЭМ!$C$33:$C$776,СВЦЭМ!$A$33:$A$776,$A96,СВЦЭМ!$B$33:$B$776,G$83)+'СЕТ СН'!$H$9+СВЦЭМ!$D$10+'СЕТ СН'!$H$5-'СЕТ СН'!$H$17</f>
        <v>3695.7877663200002</v>
      </c>
      <c r="H96" s="36">
        <f>SUMIFS(СВЦЭМ!$C$33:$C$776,СВЦЭМ!$A$33:$A$776,$A96,СВЦЭМ!$B$33:$B$776,H$83)+'СЕТ СН'!$H$9+СВЦЭМ!$D$10+'СЕТ СН'!$H$5-'СЕТ СН'!$H$17</f>
        <v>3659.0413907500001</v>
      </c>
      <c r="I96" s="36">
        <f>SUMIFS(СВЦЭМ!$C$33:$C$776,СВЦЭМ!$A$33:$A$776,$A96,СВЦЭМ!$B$33:$B$776,I$83)+'СЕТ СН'!$H$9+СВЦЭМ!$D$10+'СЕТ СН'!$H$5-'СЕТ СН'!$H$17</f>
        <v>3619.2387934500002</v>
      </c>
      <c r="J96" s="36">
        <f>SUMIFS(СВЦЭМ!$C$33:$C$776,СВЦЭМ!$A$33:$A$776,$A96,СВЦЭМ!$B$33:$B$776,J$83)+'СЕТ СН'!$H$9+СВЦЭМ!$D$10+'СЕТ СН'!$H$5-'СЕТ СН'!$H$17</f>
        <v>3593.3236761600001</v>
      </c>
      <c r="K96" s="36">
        <f>SUMIFS(СВЦЭМ!$C$33:$C$776,СВЦЭМ!$A$33:$A$776,$A96,СВЦЭМ!$B$33:$B$776,K$83)+'СЕТ СН'!$H$9+СВЦЭМ!$D$10+'СЕТ СН'!$H$5-'СЕТ СН'!$H$17</f>
        <v>3575.54588513</v>
      </c>
      <c r="L96" s="36">
        <f>SUMIFS(СВЦЭМ!$C$33:$C$776,СВЦЭМ!$A$33:$A$776,$A96,СВЦЭМ!$B$33:$B$776,L$83)+'СЕТ СН'!$H$9+СВЦЭМ!$D$10+'СЕТ СН'!$H$5-'СЕТ СН'!$H$17</f>
        <v>3558.4784137900001</v>
      </c>
      <c r="M96" s="36">
        <f>SUMIFS(СВЦЭМ!$C$33:$C$776,СВЦЭМ!$A$33:$A$776,$A96,СВЦЭМ!$B$33:$B$776,M$83)+'СЕТ СН'!$H$9+СВЦЭМ!$D$10+'СЕТ СН'!$H$5-'СЕТ СН'!$H$17</f>
        <v>3540.0250769599998</v>
      </c>
      <c r="N96" s="36">
        <f>SUMIFS(СВЦЭМ!$C$33:$C$776,СВЦЭМ!$A$33:$A$776,$A96,СВЦЭМ!$B$33:$B$776,N$83)+'СЕТ СН'!$H$9+СВЦЭМ!$D$10+'СЕТ СН'!$H$5-'СЕТ СН'!$H$17</f>
        <v>3516.7913787400003</v>
      </c>
      <c r="O96" s="36">
        <f>SUMIFS(СВЦЭМ!$C$33:$C$776,СВЦЭМ!$A$33:$A$776,$A96,СВЦЭМ!$B$33:$B$776,O$83)+'СЕТ СН'!$H$9+СВЦЭМ!$D$10+'СЕТ СН'!$H$5-'СЕТ СН'!$H$17</f>
        <v>3512.0098631700002</v>
      </c>
      <c r="P96" s="36">
        <f>SUMIFS(СВЦЭМ!$C$33:$C$776,СВЦЭМ!$A$33:$A$776,$A96,СВЦЭМ!$B$33:$B$776,P$83)+'СЕТ СН'!$H$9+СВЦЭМ!$D$10+'СЕТ СН'!$H$5-'СЕТ СН'!$H$17</f>
        <v>3524.6228283300002</v>
      </c>
      <c r="Q96" s="36">
        <f>SUMIFS(СВЦЭМ!$C$33:$C$776,СВЦЭМ!$A$33:$A$776,$A96,СВЦЭМ!$B$33:$B$776,Q$83)+'СЕТ СН'!$H$9+СВЦЭМ!$D$10+'СЕТ СН'!$H$5-'СЕТ СН'!$H$17</f>
        <v>3524.12577594</v>
      </c>
      <c r="R96" s="36">
        <f>SUMIFS(СВЦЭМ!$C$33:$C$776,СВЦЭМ!$A$33:$A$776,$A96,СВЦЭМ!$B$33:$B$776,R$83)+'СЕТ СН'!$H$9+СВЦЭМ!$D$10+'СЕТ СН'!$H$5-'СЕТ СН'!$H$17</f>
        <v>3513.7577681900002</v>
      </c>
      <c r="S96" s="36">
        <f>SUMIFS(СВЦЭМ!$C$33:$C$776,СВЦЭМ!$A$33:$A$776,$A96,СВЦЭМ!$B$33:$B$776,S$83)+'СЕТ СН'!$H$9+СВЦЭМ!$D$10+'СЕТ СН'!$H$5-'СЕТ СН'!$H$17</f>
        <v>3521.3635172300001</v>
      </c>
      <c r="T96" s="36">
        <f>SUMIFS(СВЦЭМ!$C$33:$C$776,СВЦЭМ!$A$33:$A$776,$A96,СВЦЭМ!$B$33:$B$776,T$83)+'СЕТ СН'!$H$9+СВЦЭМ!$D$10+'СЕТ СН'!$H$5-'СЕТ СН'!$H$17</f>
        <v>3545.1478510100001</v>
      </c>
      <c r="U96" s="36">
        <f>SUMIFS(СВЦЭМ!$C$33:$C$776,СВЦЭМ!$A$33:$A$776,$A96,СВЦЭМ!$B$33:$B$776,U$83)+'СЕТ СН'!$H$9+СВЦЭМ!$D$10+'СЕТ СН'!$H$5-'СЕТ СН'!$H$17</f>
        <v>3544.1848008699999</v>
      </c>
      <c r="V96" s="36">
        <f>SUMIFS(СВЦЭМ!$C$33:$C$776,СВЦЭМ!$A$33:$A$776,$A96,СВЦЭМ!$B$33:$B$776,V$83)+'СЕТ СН'!$H$9+СВЦЭМ!$D$10+'СЕТ СН'!$H$5-'СЕТ СН'!$H$17</f>
        <v>3525.62388852</v>
      </c>
      <c r="W96" s="36">
        <f>SUMIFS(СВЦЭМ!$C$33:$C$776,СВЦЭМ!$A$33:$A$776,$A96,СВЦЭМ!$B$33:$B$776,W$83)+'СЕТ СН'!$H$9+СВЦЭМ!$D$10+'СЕТ СН'!$H$5-'СЕТ СН'!$H$17</f>
        <v>3518.4943030599998</v>
      </c>
      <c r="X96" s="36">
        <f>SUMIFS(СВЦЭМ!$C$33:$C$776,СВЦЭМ!$A$33:$A$776,$A96,СВЦЭМ!$B$33:$B$776,X$83)+'СЕТ СН'!$H$9+СВЦЭМ!$D$10+'СЕТ СН'!$H$5-'СЕТ СН'!$H$17</f>
        <v>3498.6722601500001</v>
      </c>
      <c r="Y96" s="36">
        <f>SUMIFS(СВЦЭМ!$C$33:$C$776,СВЦЭМ!$A$33:$A$776,$A96,СВЦЭМ!$B$33:$B$776,Y$83)+'СЕТ СН'!$H$9+СВЦЭМ!$D$10+'СЕТ СН'!$H$5-'СЕТ СН'!$H$17</f>
        <v>3509.6653907800001</v>
      </c>
    </row>
    <row r="97" spans="1:25" ht="15.75" x14ac:dyDescent="0.2">
      <c r="A97" s="35">
        <f t="shared" si="2"/>
        <v>44149</v>
      </c>
      <c r="B97" s="36">
        <f>SUMIFS(СВЦЭМ!$C$33:$C$776,СВЦЭМ!$A$33:$A$776,$A97,СВЦЭМ!$B$33:$B$776,B$83)+'СЕТ СН'!$H$9+СВЦЭМ!$D$10+'СЕТ СН'!$H$5-'СЕТ СН'!$H$17</f>
        <v>3574.6764254099999</v>
      </c>
      <c r="C97" s="36">
        <f>SUMIFS(СВЦЭМ!$C$33:$C$776,СВЦЭМ!$A$33:$A$776,$A97,СВЦЭМ!$B$33:$B$776,C$83)+'СЕТ СН'!$H$9+СВЦЭМ!$D$10+'СЕТ СН'!$H$5-'СЕТ СН'!$H$17</f>
        <v>3626.1578832699997</v>
      </c>
      <c r="D97" s="36">
        <f>SUMIFS(СВЦЭМ!$C$33:$C$776,СВЦЭМ!$A$33:$A$776,$A97,СВЦЭМ!$B$33:$B$776,D$83)+'СЕТ СН'!$H$9+СВЦЭМ!$D$10+'СЕТ СН'!$H$5-'СЕТ СН'!$H$17</f>
        <v>3679.5052543900001</v>
      </c>
      <c r="E97" s="36">
        <f>SUMIFS(СВЦЭМ!$C$33:$C$776,СВЦЭМ!$A$33:$A$776,$A97,СВЦЭМ!$B$33:$B$776,E$83)+'СЕТ СН'!$H$9+СВЦЭМ!$D$10+'СЕТ СН'!$H$5-'СЕТ СН'!$H$17</f>
        <v>3687.5688825799998</v>
      </c>
      <c r="F97" s="36">
        <f>SUMIFS(СВЦЭМ!$C$33:$C$776,СВЦЭМ!$A$33:$A$776,$A97,СВЦЭМ!$B$33:$B$776,F$83)+'СЕТ СН'!$H$9+СВЦЭМ!$D$10+'СЕТ СН'!$H$5-'СЕТ СН'!$H$17</f>
        <v>3675.3787092500002</v>
      </c>
      <c r="G97" s="36">
        <f>SUMIFS(СВЦЭМ!$C$33:$C$776,СВЦЭМ!$A$33:$A$776,$A97,СВЦЭМ!$B$33:$B$776,G$83)+'СЕТ СН'!$H$9+СВЦЭМ!$D$10+'СЕТ СН'!$H$5-'СЕТ СН'!$H$17</f>
        <v>3659.83237508</v>
      </c>
      <c r="H97" s="36">
        <f>SUMIFS(СВЦЭМ!$C$33:$C$776,СВЦЭМ!$A$33:$A$776,$A97,СВЦЭМ!$B$33:$B$776,H$83)+'СЕТ СН'!$H$9+СВЦЭМ!$D$10+'СЕТ СН'!$H$5-'СЕТ СН'!$H$17</f>
        <v>3637.6372018299999</v>
      </c>
      <c r="I97" s="36">
        <f>SUMIFS(СВЦЭМ!$C$33:$C$776,СВЦЭМ!$A$33:$A$776,$A97,СВЦЭМ!$B$33:$B$776,I$83)+'СЕТ СН'!$H$9+СВЦЭМ!$D$10+'СЕТ СН'!$H$5-'СЕТ СН'!$H$17</f>
        <v>3623.2231035599998</v>
      </c>
      <c r="J97" s="36">
        <f>SUMIFS(СВЦЭМ!$C$33:$C$776,СВЦЭМ!$A$33:$A$776,$A97,СВЦЭМ!$B$33:$B$776,J$83)+'СЕТ СН'!$H$9+СВЦЭМ!$D$10+'СЕТ СН'!$H$5-'СЕТ СН'!$H$17</f>
        <v>3605.11415631</v>
      </c>
      <c r="K97" s="36">
        <f>SUMIFS(СВЦЭМ!$C$33:$C$776,СВЦЭМ!$A$33:$A$776,$A97,СВЦЭМ!$B$33:$B$776,K$83)+'СЕТ СН'!$H$9+СВЦЭМ!$D$10+'СЕТ СН'!$H$5-'СЕТ СН'!$H$17</f>
        <v>3582.5088399000001</v>
      </c>
      <c r="L97" s="36">
        <f>SUMIFS(СВЦЭМ!$C$33:$C$776,СВЦЭМ!$A$33:$A$776,$A97,СВЦЭМ!$B$33:$B$776,L$83)+'СЕТ СН'!$H$9+СВЦЭМ!$D$10+'СЕТ СН'!$H$5-'СЕТ СН'!$H$17</f>
        <v>3555.3534665500001</v>
      </c>
      <c r="M97" s="36">
        <f>SUMIFS(СВЦЭМ!$C$33:$C$776,СВЦЭМ!$A$33:$A$776,$A97,СВЦЭМ!$B$33:$B$776,M$83)+'СЕТ СН'!$H$9+СВЦЭМ!$D$10+'СЕТ СН'!$H$5-'СЕТ СН'!$H$17</f>
        <v>3513.4488668899999</v>
      </c>
      <c r="N97" s="36">
        <f>SUMIFS(СВЦЭМ!$C$33:$C$776,СВЦЭМ!$A$33:$A$776,$A97,СВЦЭМ!$B$33:$B$776,N$83)+'СЕТ СН'!$H$9+СВЦЭМ!$D$10+'СЕТ СН'!$H$5-'СЕТ СН'!$H$17</f>
        <v>3507.2770662499997</v>
      </c>
      <c r="O97" s="36">
        <f>SUMIFS(СВЦЭМ!$C$33:$C$776,СВЦЭМ!$A$33:$A$776,$A97,СВЦЭМ!$B$33:$B$776,O$83)+'СЕТ СН'!$H$9+СВЦЭМ!$D$10+'СЕТ СН'!$H$5-'СЕТ СН'!$H$17</f>
        <v>3530.0755374999999</v>
      </c>
      <c r="P97" s="36">
        <f>SUMIFS(СВЦЭМ!$C$33:$C$776,СВЦЭМ!$A$33:$A$776,$A97,СВЦЭМ!$B$33:$B$776,P$83)+'СЕТ СН'!$H$9+СВЦЭМ!$D$10+'СЕТ СН'!$H$5-'СЕТ СН'!$H$17</f>
        <v>3545.7443656800001</v>
      </c>
      <c r="Q97" s="36">
        <f>SUMIFS(СВЦЭМ!$C$33:$C$776,СВЦЭМ!$A$33:$A$776,$A97,СВЦЭМ!$B$33:$B$776,Q$83)+'СЕТ СН'!$H$9+СВЦЭМ!$D$10+'СЕТ СН'!$H$5-'СЕТ СН'!$H$17</f>
        <v>3545.7513323399999</v>
      </c>
      <c r="R97" s="36">
        <f>SUMIFS(СВЦЭМ!$C$33:$C$776,СВЦЭМ!$A$33:$A$776,$A97,СВЦЭМ!$B$33:$B$776,R$83)+'СЕТ СН'!$H$9+СВЦЭМ!$D$10+'СЕТ СН'!$H$5-'СЕТ СН'!$H$17</f>
        <v>3540.4099939500002</v>
      </c>
      <c r="S97" s="36">
        <f>SUMIFS(СВЦЭМ!$C$33:$C$776,СВЦЭМ!$A$33:$A$776,$A97,СВЦЭМ!$B$33:$B$776,S$83)+'СЕТ СН'!$H$9+СВЦЭМ!$D$10+'СЕТ СН'!$H$5-'СЕТ СН'!$H$17</f>
        <v>3519.23659649</v>
      </c>
      <c r="T97" s="36">
        <f>SUMIFS(СВЦЭМ!$C$33:$C$776,СВЦЭМ!$A$33:$A$776,$A97,СВЦЭМ!$B$33:$B$776,T$83)+'СЕТ СН'!$H$9+СВЦЭМ!$D$10+'СЕТ СН'!$H$5-'СЕТ СН'!$H$17</f>
        <v>3488.2748510199999</v>
      </c>
      <c r="U97" s="36">
        <f>SUMIFS(СВЦЭМ!$C$33:$C$776,СВЦЭМ!$A$33:$A$776,$A97,СВЦЭМ!$B$33:$B$776,U$83)+'СЕТ СН'!$H$9+СВЦЭМ!$D$10+'СЕТ СН'!$H$5-'СЕТ СН'!$H$17</f>
        <v>3498.2199543300003</v>
      </c>
      <c r="V97" s="36">
        <f>SUMIFS(СВЦЭМ!$C$33:$C$776,СВЦЭМ!$A$33:$A$776,$A97,СВЦЭМ!$B$33:$B$776,V$83)+'СЕТ СН'!$H$9+СВЦЭМ!$D$10+'СЕТ СН'!$H$5-'СЕТ СН'!$H$17</f>
        <v>3524.1528897799999</v>
      </c>
      <c r="W97" s="36">
        <f>SUMIFS(СВЦЭМ!$C$33:$C$776,СВЦЭМ!$A$33:$A$776,$A97,СВЦЭМ!$B$33:$B$776,W$83)+'СЕТ СН'!$H$9+СВЦЭМ!$D$10+'СЕТ СН'!$H$5-'СЕТ СН'!$H$17</f>
        <v>3531.9540373899999</v>
      </c>
      <c r="X97" s="36">
        <f>SUMIFS(СВЦЭМ!$C$33:$C$776,СВЦЭМ!$A$33:$A$776,$A97,СВЦЭМ!$B$33:$B$776,X$83)+'СЕТ СН'!$H$9+СВЦЭМ!$D$10+'СЕТ СН'!$H$5-'СЕТ СН'!$H$17</f>
        <v>3539.7952762499999</v>
      </c>
      <c r="Y97" s="36">
        <f>SUMIFS(СВЦЭМ!$C$33:$C$776,СВЦЭМ!$A$33:$A$776,$A97,СВЦЭМ!$B$33:$B$776,Y$83)+'СЕТ СН'!$H$9+СВЦЭМ!$D$10+'СЕТ СН'!$H$5-'СЕТ СН'!$H$17</f>
        <v>3536.02108245</v>
      </c>
    </row>
    <row r="98" spans="1:25" ht="15.75" x14ac:dyDescent="0.2">
      <c r="A98" s="35">
        <f t="shared" si="2"/>
        <v>44150</v>
      </c>
      <c r="B98" s="36">
        <f>SUMIFS(СВЦЭМ!$C$33:$C$776,СВЦЭМ!$A$33:$A$776,$A98,СВЦЭМ!$B$33:$B$776,B$83)+'СЕТ СН'!$H$9+СВЦЭМ!$D$10+'СЕТ СН'!$H$5-'СЕТ СН'!$H$17</f>
        <v>3569.7531907299999</v>
      </c>
      <c r="C98" s="36">
        <f>SUMIFS(СВЦЭМ!$C$33:$C$776,СВЦЭМ!$A$33:$A$776,$A98,СВЦЭМ!$B$33:$B$776,C$83)+'СЕТ СН'!$H$9+СВЦЭМ!$D$10+'СЕТ СН'!$H$5-'СЕТ СН'!$H$17</f>
        <v>3649.3122596399999</v>
      </c>
      <c r="D98" s="36">
        <f>SUMIFS(СВЦЭМ!$C$33:$C$776,СВЦЭМ!$A$33:$A$776,$A98,СВЦЭМ!$B$33:$B$776,D$83)+'СЕТ СН'!$H$9+СВЦЭМ!$D$10+'СЕТ СН'!$H$5-'СЕТ СН'!$H$17</f>
        <v>3706.8785199200001</v>
      </c>
      <c r="E98" s="36">
        <f>SUMIFS(СВЦЭМ!$C$33:$C$776,СВЦЭМ!$A$33:$A$776,$A98,СВЦЭМ!$B$33:$B$776,E$83)+'СЕТ СН'!$H$9+СВЦЭМ!$D$10+'СЕТ СН'!$H$5-'СЕТ СН'!$H$17</f>
        <v>3722.3791854299998</v>
      </c>
      <c r="F98" s="36">
        <f>SUMIFS(СВЦЭМ!$C$33:$C$776,СВЦЭМ!$A$33:$A$776,$A98,СВЦЭМ!$B$33:$B$776,F$83)+'СЕТ СН'!$H$9+СВЦЭМ!$D$10+'СЕТ СН'!$H$5-'СЕТ СН'!$H$17</f>
        <v>3732.8634979099998</v>
      </c>
      <c r="G98" s="36">
        <f>SUMIFS(СВЦЭМ!$C$33:$C$776,СВЦЭМ!$A$33:$A$776,$A98,СВЦЭМ!$B$33:$B$776,G$83)+'СЕТ СН'!$H$9+СВЦЭМ!$D$10+'СЕТ СН'!$H$5-'СЕТ СН'!$H$17</f>
        <v>3719.9309249400003</v>
      </c>
      <c r="H98" s="36">
        <f>SUMIFS(СВЦЭМ!$C$33:$C$776,СВЦЭМ!$A$33:$A$776,$A98,СВЦЭМ!$B$33:$B$776,H$83)+'СЕТ СН'!$H$9+СВЦЭМ!$D$10+'СЕТ СН'!$H$5-'СЕТ СН'!$H$17</f>
        <v>3695.9342493499998</v>
      </c>
      <c r="I98" s="36">
        <f>SUMIFS(СВЦЭМ!$C$33:$C$776,СВЦЭМ!$A$33:$A$776,$A98,СВЦЭМ!$B$33:$B$776,I$83)+'СЕТ СН'!$H$9+СВЦЭМ!$D$10+'СЕТ СН'!$H$5-'СЕТ СН'!$H$17</f>
        <v>3668.3284679099997</v>
      </c>
      <c r="J98" s="36">
        <f>SUMIFS(СВЦЭМ!$C$33:$C$776,СВЦЭМ!$A$33:$A$776,$A98,СВЦЭМ!$B$33:$B$776,J$83)+'СЕТ СН'!$H$9+СВЦЭМ!$D$10+'СЕТ СН'!$H$5-'СЕТ СН'!$H$17</f>
        <v>3646.0382689399999</v>
      </c>
      <c r="K98" s="36">
        <f>SUMIFS(СВЦЭМ!$C$33:$C$776,СВЦЭМ!$A$33:$A$776,$A98,СВЦЭМ!$B$33:$B$776,K$83)+'СЕТ СН'!$H$9+СВЦЭМ!$D$10+'СЕТ СН'!$H$5-'СЕТ СН'!$H$17</f>
        <v>3625.6604844799999</v>
      </c>
      <c r="L98" s="36">
        <f>SUMIFS(СВЦЭМ!$C$33:$C$776,СВЦЭМ!$A$33:$A$776,$A98,СВЦЭМ!$B$33:$B$776,L$83)+'СЕТ СН'!$H$9+СВЦЭМ!$D$10+'СЕТ СН'!$H$5-'СЕТ СН'!$H$17</f>
        <v>3588.7955641600001</v>
      </c>
      <c r="M98" s="36">
        <f>SUMIFS(СВЦЭМ!$C$33:$C$776,СВЦЭМ!$A$33:$A$776,$A98,СВЦЭМ!$B$33:$B$776,M$83)+'СЕТ СН'!$H$9+СВЦЭМ!$D$10+'СЕТ СН'!$H$5-'СЕТ СН'!$H$17</f>
        <v>3530.4462847300001</v>
      </c>
      <c r="N98" s="36">
        <f>SUMIFS(СВЦЭМ!$C$33:$C$776,СВЦЭМ!$A$33:$A$776,$A98,СВЦЭМ!$B$33:$B$776,N$83)+'СЕТ СН'!$H$9+СВЦЭМ!$D$10+'СЕТ СН'!$H$5-'СЕТ СН'!$H$17</f>
        <v>3523.2954506900001</v>
      </c>
      <c r="O98" s="36">
        <f>SUMIFS(СВЦЭМ!$C$33:$C$776,СВЦЭМ!$A$33:$A$776,$A98,СВЦЭМ!$B$33:$B$776,O$83)+'СЕТ СН'!$H$9+СВЦЭМ!$D$10+'СЕТ СН'!$H$5-'СЕТ СН'!$H$17</f>
        <v>3525.0804399099998</v>
      </c>
      <c r="P98" s="36">
        <f>SUMIFS(СВЦЭМ!$C$33:$C$776,СВЦЭМ!$A$33:$A$776,$A98,СВЦЭМ!$B$33:$B$776,P$83)+'СЕТ СН'!$H$9+СВЦЭМ!$D$10+'СЕТ СН'!$H$5-'СЕТ СН'!$H$17</f>
        <v>3531.94531904</v>
      </c>
      <c r="Q98" s="36">
        <f>SUMIFS(СВЦЭМ!$C$33:$C$776,СВЦЭМ!$A$33:$A$776,$A98,СВЦЭМ!$B$33:$B$776,Q$83)+'СЕТ СН'!$H$9+СВЦЭМ!$D$10+'СЕТ СН'!$H$5-'СЕТ СН'!$H$17</f>
        <v>3526.4728771600003</v>
      </c>
      <c r="R98" s="36">
        <f>SUMIFS(СВЦЭМ!$C$33:$C$776,СВЦЭМ!$A$33:$A$776,$A98,СВЦЭМ!$B$33:$B$776,R$83)+'СЕТ СН'!$H$9+СВЦЭМ!$D$10+'СЕТ СН'!$H$5-'СЕТ СН'!$H$17</f>
        <v>3523.0219327899999</v>
      </c>
      <c r="S98" s="36">
        <f>SUMIFS(СВЦЭМ!$C$33:$C$776,СВЦЭМ!$A$33:$A$776,$A98,СВЦЭМ!$B$33:$B$776,S$83)+'СЕТ СН'!$H$9+СВЦЭМ!$D$10+'СЕТ СН'!$H$5-'СЕТ СН'!$H$17</f>
        <v>3506.87123079</v>
      </c>
      <c r="T98" s="36">
        <f>SUMIFS(СВЦЭМ!$C$33:$C$776,СВЦЭМ!$A$33:$A$776,$A98,СВЦЭМ!$B$33:$B$776,T$83)+'СЕТ СН'!$H$9+СВЦЭМ!$D$10+'СЕТ СН'!$H$5-'СЕТ СН'!$H$17</f>
        <v>3478.2902532899998</v>
      </c>
      <c r="U98" s="36">
        <f>SUMIFS(СВЦЭМ!$C$33:$C$776,СВЦЭМ!$A$33:$A$776,$A98,СВЦЭМ!$B$33:$B$776,U$83)+'СЕТ СН'!$H$9+СВЦЭМ!$D$10+'СЕТ СН'!$H$5-'СЕТ СН'!$H$17</f>
        <v>3484.0279595100001</v>
      </c>
      <c r="V98" s="36">
        <f>SUMIFS(СВЦЭМ!$C$33:$C$776,СВЦЭМ!$A$33:$A$776,$A98,СВЦЭМ!$B$33:$B$776,V$83)+'СЕТ СН'!$H$9+СВЦЭМ!$D$10+'СЕТ СН'!$H$5-'СЕТ СН'!$H$17</f>
        <v>3501.5899990500002</v>
      </c>
      <c r="W98" s="36">
        <f>SUMIFS(СВЦЭМ!$C$33:$C$776,СВЦЭМ!$A$33:$A$776,$A98,СВЦЭМ!$B$33:$B$776,W$83)+'СЕТ СН'!$H$9+СВЦЭМ!$D$10+'СЕТ СН'!$H$5-'СЕТ СН'!$H$17</f>
        <v>3511.2465993400001</v>
      </c>
      <c r="X98" s="36">
        <f>SUMIFS(СВЦЭМ!$C$33:$C$776,СВЦЭМ!$A$33:$A$776,$A98,СВЦЭМ!$B$33:$B$776,X$83)+'СЕТ СН'!$H$9+СВЦЭМ!$D$10+'СЕТ СН'!$H$5-'СЕТ СН'!$H$17</f>
        <v>3526.0648961699999</v>
      </c>
      <c r="Y98" s="36">
        <f>SUMIFS(СВЦЭМ!$C$33:$C$776,СВЦЭМ!$A$33:$A$776,$A98,СВЦЭМ!$B$33:$B$776,Y$83)+'СЕТ СН'!$H$9+СВЦЭМ!$D$10+'СЕТ СН'!$H$5-'СЕТ СН'!$H$17</f>
        <v>3531.9322663200001</v>
      </c>
    </row>
    <row r="99" spans="1:25" ht="15.75" x14ac:dyDescent="0.2">
      <c r="A99" s="35">
        <f t="shared" si="2"/>
        <v>44151</v>
      </c>
      <c r="B99" s="36">
        <f>SUMIFS(СВЦЭМ!$C$33:$C$776,СВЦЭМ!$A$33:$A$776,$A99,СВЦЭМ!$B$33:$B$776,B$83)+'СЕТ СН'!$H$9+СВЦЭМ!$D$10+'СЕТ СН'!$H$5-'СЕТ СН'!$H$17</f>
        <v>3615.3282317499998</v>
      </c>
      <c r="C99" s="36">
        <f>SUMIFS(СВЦЭМ!$C$33:$C$776,СВЦЭМ!$A$33:$A$776,$A99,СВЦЭМ!$B$33:$B$776,C$83)+'СЕТ СН'!$H$9+СВЦЭМ!$D$10+'СЕТ СН'!$H$5-'СЕТ СН'!$H$17</f>
        <v>3690.38863369</v>
      </c>
      <c r="D99" s="36">
        <f>SUMIFS(СВЦЭМ!$C$33:$C$776,СВЦЭМ!$A$33:$A$776,$A99,СВЦЭМ!$B$33:$B$776,D$83)+'СЕТ СН'!$H$9+СВЦЭМ!$D$10+'СЕТ СН'!$H$5-'СЕТ СН'!$H$17</f>
        <v>3751.9691870200004</v>
      </c>
      <c r="E99" s="36">
        <f>SUMIFS(СВЦЭМ!$C$33:$C$776,СВЦЭМ!$A$33:$A$776,$A99,СВЦЭМ!$B$33:$B$776,E$83)+'СЕТ СН'!$H$9+СВЦЭМ!$D$10+'СЕТ СН'!$H$5-'СЕТ СН'!$H$17</f>
        <v>3755.48485243</v>
      </c>
      <c r="F99" s="36">
        <f>SUMIFS(СВЦЭМ!$C$33:$C$776,СВЦЭМ!$A$33:$A$776,$A99,СВЦЭМ!$B$33:$B$776,F$83)+'СЕТ СН'!$H$9+СВЦЭМ!$D$10+'СЕТ СН'!$H$5-'СЕТ СН'!$H$17</f>
        <v>3747.3474129799997</v>
      </c>
      <c r="G99" s="36">
        <f>SUMIFS(СВЦЭМ!$C$33:$C$776,СВЦЭМ!$A$33:$A$776,$A99,СВЦЭМ!$B$33:$B$776,G$83)+'СЕТ СН'!$H$9+СВЦЭМ!$D$10+'СЕТ СН'!$H$5-'СЕТ СН'!$H$17</f>
        <v>3730.19226389</v>
      </c>
      <c r="H99" s="36">
        <f>SUMIFS(СВЦЭМ!$C$33:$C$776,СВЦЭМ!$A$33:$A$776,$A99,СВЦЭМ!$B$33:$B$776,H$83)+'СЕТ СН'!$H$9+СВЦЭМ!$D$10+'СЕТ СН'!$H$5-'СЕТ СН'!$H$17</f>
        <v>3680.0291931800002</v>
      </c>
      <c r="I99" s="36">
        <f>SUMIFS(СВЦЭМ!$C$33:$C$776,СВЦЭМ!$A$33:$A$776,$A99,СВЦЭМ!$B$33:$B$776,I$83)+'СЕТ СН'!$H$9+СВЦЭМ!$D$10+'СЕТ СН'!$H$5-'СЕТ СН'!$H$17</f>
        <v>3652.64004204</v>
      </c>
      <c r="J99" s="36">
        <f>SUMIFS(СВЦЭМ!$C$33:$C$776,СВЦЭМ!$A$33:$A$776,$A99,СВЦЭМ!$B$33:$B$776,J$83)+'СЕТ СН'!$H$9+СВЦЭМ!$D$10+'СЕТ СН'!$H$5-'СЕТ СН'!$H$17</f>
        <v>3637.2314317</v>
      </c>
      <c r="K99" s="36">
        <f>SUMIFS(СВЦЭМ!$C$33:$C$776,СВЦЭМ!$A$33:$A$776,$A99,СВЦЭМ!$B$33:$B$776,K$83)+'СЕТ СН'!$H$9+СВЦЭМ!$D$10+'СЕТ СН'!$H$5-'СЕТ СН'!$H$17</f>
        <v>3640.1528553600001</v>
      </c>
      <c r="L99" s="36">
        <f>SUMIFS(СВЦЭМ!$C$33:$C$776,СВЦЭМ!$A$33:$A$776,$A99,СВЦЭМ!$B$33:$B$776,L$83)+'СЕТ СН'!$H$9+СВЦЭМ!$D$10+'СЕТ СН'!$H$5-'СЕТ СН'!$H$17</f>
        <v>3604.7005336000002</v>
      </c>
      <c r="M99" s="36">
        <f>SUMIFS(СВЦЭМ!$C$33:$C$776,СВЦЭМ!$A$33:$A$776,$A99,СВЦЭМ!$B$33:$B$776,M$83)+'СЕТ СН'!$H$9+СВЦЭМ!$D$10+'СЕТ СН'!$H$5-'СЕТ СН'!$H$17</f>
        <v>3568.83545796</v>
      </c>
      <c r="N99" s="36">
        <f>SUMIFS(СВЦЭМ!$C$33:$C$776,СВЦЭМ!$A$33:$A$776,$A99,СВЦЭМ!$B$33:$B$776,N$83)+'СЕТ СН'!$H$9+СВЦЭМ!$D$10+'СЕТ СН'!$H$5-'СЕТ СН'!$H$17</f>
        <v>3542.6793629399999</v>
      </c>
      <c r="O99" s="36">
        <f>SUMIFS(СВЦЭМ!$C$33:$C$776,СВЦЭМ!$A$33:$A$776,$A99,СВЦЭМ!$B$33:$B$776,O$83)+'СЕТ СН'!$H$9+СВЦЭМ!$D$10+'СЕТ СН'!$H$5-'СЕТ СН'!$H$17</f>
        <v>3551.77751562</v>
      </c>
      <c r="P99" s="36">
        <f>SUMIFS(СВЦЭМ!$C$33:$C$776,СВЦЭМ!$A$33:$A$776,$A99,СВЦЭМ!$B$33:$B$776,P$83)+'СЕТ СН'!$H$9+СВЦЭМ!$D$10+'СЕТ СН'!$H$5-'СЕТ СН'!$H$17</f>
        <v>3555.58588448</v>
      </c>
      <c r="Q99" s="36">
        <f>SUMIFS(СВЦЭМ!$C$33:$C$776,СВЦЭМ!$A$33:$A$776,$A99,СВЦЭМ!$B$33:$B$776,Q$83)+'СЕТ СН'!$H$9+СВЦЭМ!$D$10+'СЕТ СН'!$H$5-'СЕТ СН'!$H$17</f>
        <v>3568.9051316499999</v>
      </c>
      <c r="R99" s="36">
        <f>SUMIFS(СВЦЭМ!$C$33:$C$776,СВЦЭМ!$A$33:$A$776,$A99,СВЦЭМ!$B$33:$B$776,R$83)+'СЕТ СН'!$H$9+СВЦЭМ!$D$10+'СЕТ СН'!$H$5-'СЕТ СН'!$H$17</f>
        <v>3558.8952054000001</v>
      </c>
      <c r="S99" s="36">
        <f>SUMIFS(СВЦЭМ!$C$33:$C$776,СВЦЭМ!$A$33:$A$776,$A99,СВЦЭМ!$B$33:$B$776,S$83)+'СЕТ СН'!$H$9+СВЦЭМ!$D$10+'СЕТ СН'!$H$5-'СЕТ СН'!$H$17</f>
        <v>3542.2511020000002</v>
      </c>
      <c r="T99" s="36">
        <f>SUMIFS(СВЦЭМ!$C$33:$C$776,СВЦЭМ!$A$33:$A$776,$A99,СВЦЭМ!$B$33:$B$776,T$83)+'СЕТ СН'!$H$9+СВЦЭМ!$D$10+'СЕТ СН'!$H$5-'СЕТ СН'!$H$17</f>
        <v>3526.3423322899998</v>
      </c>
      <c r="U99" s="36">
        <f>SUMIFS(СВЦЭМ!$C$33:$C$776,СВЦЭМ!$A$33:$A$776,$A99,СВЦЭМ!$B$33:$B$776,U$83)+'СЕТ СН'!$H$9+СВЦЭМ!$D$10+'СЕТ СН'!$H$5-'СЕТ СН'!$H$17</f>
        <v>3506.1878403700002</v>
      </c>
      <c r="V99" s="36">
        <f>SUMIFS(СВЦЭМ!$C$33:$C$776,СВЦЭМ!$A$33:$A$776,$A99,СВЦЭМ!$B$33:$B$776,V$83)+'СЕТ СН'!$H$9+СВЦЭМ!$D$10+'СЕТ СН'!$H$5-'СЕТ СН'!$H$17</f>
        <v>3495.6451977000002</v>
      </c>
      <c r="W99" s="36">
        <f>SUMIFS(СВЦЭМ!$C$33:$C$776,СВЦЭМ!$A$33:$A$776,$A99,СВЦЭМ!$B$33:$B$776,W$83)+'СЕТ СН'!$H$9+СВЦЭМ!$D$10+'СЕТ СН'!$H$5-'СЕТ СН'!$H$17</f>
        <v>3509.57892846</v>
      </c>
      <c r="X99" s="36">
        <f>SUMIFS(СВЦЭМ!$C$33:$C$776,СВЦЭМ!$A$33:$A$776,$A99,СВЦЭМ!$B$33:$B$776,X$83)+'СЕТ СН'!$H$9+СВЦЭМ!$D$10+'СЕТ СН'!$H$5-'СЕТ СН'!$H$17</f>
        <v>3521.3806405800001</v>
      </c>
      <c r="Y99" s="36">
        <f>SUMIFS(СВЦЭМ!$C$33:$C$776,СВЦЭМ!$A$33:$A$776,$A99,СВЦЭМ!$B$33:$B$776,Y$83)+'СЕТ СН'!$H$9+СВЦЭМ!$D$10+'СЕТ СН'!$H$5-'СЕТ СН'!$H$17</f>
        <v>3551.3261313200001</v>
      </c>
    </row>
    <row r="100" spans="1:25" ht="15.75" x14ac:dyDescent="0.2">
      <c r="A100" s="35">
        <f t="shared" si="2"/>
        <v>44152</v>
      </c>
      <c r="B100" s="36">
        <f>SUMIFS(СВЦЭМ!$C$33:$C$776,СВЦЭМ!$A$33:$A$776,$A100,СВЦЭМ!$B$33:$B$776,B$83)+'СЕТ СН'!$H$9+СВЦЭМ!$D$10+'СЕТ СН'!$H$5-'СЕТ СН'!$H$17</f>
        <v>3587.9248498299999</v>
      </c>
      <c r="C100" s="36">
        <f>SUMIFS(СВЦЭМ!$C$33:$C$776,СВЦЭМ!$A$33:$A$776,$A100,СВЦЭМ!$B$33:$B$776,C$83)+'СЕТ СН'!$H$9+СВЦЭМ!$D$10+'СЕТ СН'!$H$5-'СЕТ СН'!$H$17</f>
        <v>3661.9416630300002</v>
      </c>
      <c r="D100" s="36">
        <f>SUMIFS(СВЦЭМ!$C$33:$C$776,СВЦЭМ!$A$33:$A$776,$A100,СВЦЭМ!$B$33:$B$776,D$83)+'СЕТ СН'!$H$9+СВЦЭМ!$D$10+'СЕТ СН'!$H$5-'СЕТ СН'!$H$17</f>
        <v>3716.5427023100001</v>
      </c>
      <c r="E100" s="36">
        <f>SUMIFS(СВЦЭМ!$C$33:$C$776,СВЦЭМ!$A$33:$A$776,$A100,СВЦЭМ!$B$33:$B$776,E$83)+'СЕТ СН'!$H$9+СВЦЭМ!$D$10+'СЕТ СН'!$H$5-'СЕТ СН'!$H$17</f>
        <v>3720.50025611</v>
      </c>
      <c r="F100" s="36">
        <f>SUMIFS(СВЦЭМ!$C$33:$C$776,СВЦЭМ!$A$33:$A$776,$A100,СВЦЭМ!$B$33:$B$776,F$83)+'СЕТ СН'!$H$9+СВЦЭМ!$D$10+'СЕТ СН'!$H$5-'СЕТ СН'!$H$17</f>
        <v>3708.0422622900001</v>
      </c>
      <c r="G100" s="36">
        <f>SUMIFS(СВЦЭМ!$C$33:$C$776,СВЦЭМ!$A$33:$A$776,$A100,СВЦЭМ!$B$33:$B$776,G$83)+'СЕТ СН'!$H$9+СВЦЭМ!$D$10+'СЕТ СН'!$H$5-'СЕТ СН'!$H$17</f>
        <v>3698.6998337300001</v>
      </c>
      <c r="H100" s="36">
        <f>SUMIFS(СВЦЭМ!$C$33:$C$776,СВЦЭМ!$A$33:$A$776,$A100,СВЦЭМ!$B$33:$B$776,H$83)+'СЕТ СН'!$H$9+СВЦЭМ!$D$10+'СЕТ СН'!$H$5-'СЕТ СН'!$H$17</f>
        <v>3660.2584899499998</v>
      </c>
      <c r="I100" s="36">
        <f>SUMIFS(СВЦЭМ!$C$33:$C$776,СВЦЭМ!$A$33:$A$776,$A100,СВЦЭМ!$B$33:$B$776,I$83)+'СЕТ СН'!$H$9+СВЦЭМ!$D$10+'СЕТ СН'!$H$5-'СЕТ СН'!$H$17</f>
        <v>3614.2424351700001</v>
      </c>
      <c r="J100" s="36">
        <f>SUMIFS(СВЦЭМ!$C$33:$C$776,СВЦЭМ!$A$33:$A$776,$A100,СВЦЭМ!$B$33:$B$776,J$83)+'СЕТ СН'!$H$9+СВЦЭМ!$D$10+'СЕТ СН'!$H$5-'СЕТ СН'!$H$17</f>
        <v>3589.49953873</v>
      </c>
      <c r="K100" s="36">
        <f>SUMIFS(СВЦЭМ!$C$33:$C$776,СВЦЭМ!$A$33:$A$776,$A100,СВЦЭМ!$B$33:$B$776,K$83)+'СЕТ СН'!$H$9+СВЦЭМ!$D$10+'СЕТ СН'!$H$5-'СЕТ СН'!$H$17</f>
        <v>3644.1135798800001</v>
      </c>
      <c r="L100" s="36">
        <f>SUMIFS(СВЦЭМ!$C$33:$C$776,СВЦЭМ!$A$33:$A$776,$A100,СВЦЭМ!$B$33:$B$776,L$83)+'СЕТ СН'!$H$9+СВЦЭМ!$D$10+'СЕТ СН'!$H$5-'СЕТ СН'!$H$17</f>
        <v>3603.44489785</v>
      </c>
      <c r="M100" s="36">
        <f>SUMIFS(СВЦЭМ!$C$33:$C$776,СВЦЭМ!$A$33:$A$776,$A100,СВЦЭМ!$B$33:$B$776,M$83)+'СЕТ СН'!$H$9+СВЦЭМ!$D$10+'СЕТ СН'!$H$5-'СЕТ СН'!$H$17</f>
        <v>3541.8188264300002</v>
      </c>
      <c r="N100" s="36">
        <f>SUMIFS(СВЦЭМ!$C$33:$C$776,СВЦЭМ!$A$33:$A$776,$A100,СВЦЭМ!$B$33:$B$776,N$83)+'СЕТ СН'!$H$9+СВЦЭМ!$D$10+'СЕТ СН'!$H$5-'СЕТ СН'!$H$17</f>
        <v>3517.2838290300001</v>
      </c>
      <c r="O100" s="36">
        <f>SUMIFS(СВЦЭМ!$C$33:$C$776,СВЦЭМ!$A$33:$A$776,$A100,СВЦЭМ!$B$33:$B$776,O$83)+'СЕТ СН'!$H$9+СВЦЭМ!$D$10+'СЕТ СН'!$H$5-'СЕТ СН'!$H$17</f>
        <v>3521.7275130100002</v>
      </c>
      <c r="P100" s="36">
        <f>SUMIFS(СВЦЭМ!$C$33:$C$776,СВЦЭМ!$A$33:$A$776,$A100,СВЦЭМ!$B$33:$B$776,P$83)+'СЕТ СН'!$H$9+СВЦЭМ!$D$10+'СЕТ СН'!$H$5-'СЕТ СН'!$H$17</f>
        <v>3532.4687920699998</v>
      </c>
      <c r="Q100" s="36">
        <f>SUMIFS(СВЦЭМ!$C$33:$C$776,СВЦЭМ!$A$33:$A$776,$A100,СВЦЭМ!$B$33:$B$776,Q$83)+'СЕТ СН'!$H$9+СВЦЭМ!$D$10+'СЕТ СН'!$H$5-'СЕТ СН'!$H$17</f>
        <v>3531.0361097999998</v>
      </c>
      <c r="R100" s="36">
        <f>SUMIFS(СВЦЭМ!$C$33:$C$776,СВЦЭМ!$A$33:$A$776,$A100,СВЦЭМ!$B$33:$B$776,R$83)+'СЕТ СН'!$H$9+СВЦЭМ!$D$10+'СЕТ СН'!$H$5-'СЕТ СН'!$H$17</f>
        <v>3634.28975249</v>
      </c>
      <c r="S100" s="36">
        <f>SUMIFS(СВЦЭМ!$C$33:$C$776,СВЦЭМ!$A$33:$A$776,$A100,СВЦЭМ!$B$33:$B$776,S$83)+'СЕТ СН'!$H$9+СВЦЭМ!$D$10+'СЕТ СН'!$H$5-'СЕТ СН'!$H$17</f>
        <v>3606.1290463599998</v>
      </c>
      <c r="T100" s="36">
        <f>SUMIFS(СВЦЭМ!$C$33:$C$776,СВЦЭМ!$A$33:$A$776,$A100,СВЦЭМ!$B$33:$B$776,T$83)+'СЕТ СН'!$H$9+СВЦЭМ!$D$10+'СЕТ СН'!$H$5-'СЕТ СН'!$H$17</f>
        <v>3535.11318592</v>
      </c>
      <c r="U100" s="36">
        <f>SUMIFS(СВЦЭМ!$C$33:$C$776,СВЦЭМ!$A$33:$A$776,$A100,СВЦЭМ!$B$33:$B$776,U$83)+'СЕТ СН'!$H$9+СВЦЭМ!$D$10+'СЕТ СН'!$H$5-'СЕТ СН'!$H$17</f>
        <v>3480.3957391399999</v>
      </c>
      <c r="V100" s="36">
        <f>SUMIFS(СВЦЭМ!$C$33:$C$776,СВЦЭМ!$A$33:$A$776,$A100,СВЦЭМ!$B$33:$B$776,V$83)+'СЕТ СН'!$H$9+СВЦЭМ!$D$10+'СЕТ СН'!$H$5-'СЕТ СН'!$H$17</f>
        <v>3468.5098766299998</v>
      </c>
      <c r="W100" s="36">
        <f>SUMIFS(СВЦЭМ!$C$33:$C$776,СВЦЭМ!$A$33:$A$776,$A100,СВЦЭМ!$B$33:$B$776,W$83)+'СЕТ СН'!$H$9+СВЦЭМ!$D$10+'СЕТ СН'!$H$5-'СЕТ СН'!$H$17</f>
        <v>3499.1068544899999</v>
      </c>
      <c r="X100" s="36">
        <f>SUMIFS(СВЦЭМ!$C$33:$C$776,СВЦЭМ!$A$33:$A$776,$A100,СВЦЭМ!$B$33:$B$776,X$83)+'СЕТ СН'!$H$9+СВЦЭМ!$D$10+'СЕТ СН'!$H$5-'СЕТ СН'!$H$17</f>
        <v>3500.1018625500001</v>
      </c>
      <c r="Y100" s="36">
        <f>SUMIFS(СВЦЭМ!$C$33:$C$776,СВЦЭМ!$A$33:$A$776,$A100,СВЦЭМ!$B$33:$B$776,Y$83)+'СЕТ СН'!$H$9+СВЦЭМ!$D$10+'СЕТ СН'!$H$5-'СЕТ СН'!$H$17</f>
        <v>3520.1939850999997</v>
      </c>
    </row>
    <row r="101" spans="1:25" ht="15.75" x14ac:dyDescent="0.2">
      <c r="A101" s="35">
        <f t="shared" si="2"/>
        <v>44153</v>
      </c>
      <c r="B101" s="36">
        <f>SUMIFS(СВЦЭМ!$C$33:$C$776,СВЦЭМ!$A$33:$A$776,$A101,СВЦЭМ!$B$33:$B$776,B$83)+'СЕТ СН'!$H$9+СВЦЭМ!$D$10+'СЕТ СН'!$H$5-'СЕТ СН'!$H$17</f>
        <v>3589.3007371399999</v>
      </c>
      <c r="C101" s="36">
        <f>SUMIFS(СВЦЭМ!$C$33:$C$776,СВЦЭМ!$A$33:$A$776,$A101,СВЦЭМ!$B$33:$B$776,C$83)+'СЕТ СН'!$H$9+СВЦЭМ!$D$10+'СЕТ СН'!$H$5-'СЕТ СН'!$H$17</f>
        <v>3633.9534641999999</v>
      </c>
      <c r="D101" s="36">
        <f>SUMIFS(СВЦЭМ!$C$33:$C$776,СВЦЭМ!$A$33:$A$776,$A101,СВЦЭМ!$B$33:$B$776,D$83)+'СЕТ СН'!$H$9+СВЦЭМ!$D$10+'СЕТ СН'!$H$5-'СЕТ СН'!$H$17</f>
        <v>3674.2797536500002</v>
      </c>
      <c r="E101" s="36">
        <f>SUMIFS(СВЦЭМ!$C$33:$C$776,СВЦЭМ!$A$33:$A$776,$A101,СВЦЭМ!$B$33:$B$776,E$83)+'СЕТ СН'!$H$9+СВЦЭМ!$D$10+'СЕТ СН'!$H$5-'СЕТ СН'!$H$17</f>
        <v>3688.1955005199998</v>
      </c>
      <c r="F101" s="36">
        <f>SUMIFS(СВЦЭМ!$C$33:$C$776,СВЦЭМ!$A$33:$A$776,$A101,СВЦЭМ!$B$33:$B$776,F$83)+'СЕТ СН'!$H$9+СВЦЭМ!$D$10+'СЕТ СН'!$H$5-'СЕТ СН'!$H$17</f>
        <v>3686.8745752700002</v>
      </c>
      <c r="G101" s="36">
        <f>SUMIFS(СВЦЭМ!$C$33:$C$776,СВЦЭМ!$A$33:$A$776,$A101,СВЦЭМ!$B$33:$B$776,G$83)+'СЕТ СН'!$H$9+СВЦЭМ!$D$10+'СЕТ СН'!$H$5-'СЕТ СН'!$H$17</f>
        <v>3674.5649858900001</v>
      </c>
      <c r="H101" s="36">
        <f>SUMIFS(СВЦЭМ!$C$33:$C$776,СВЦЭМ!$A$33:$A$776,$A101,СВЦЭМ!$B$33:$B$776,H$83)+'СЕТ СН'!$H$9+СВЦЭМ!$D$10+'СЕТ СН'!$H$5-'СЕТ СН'!$H$17</f>
        <v>3676.0302921399998</v>
      </c>
      <c r="I101" s="36">
        <f>SUMIFS(СВЦЭМ!$C$33:$C$776,СВЦЭМ!$A$33:$A$776,$A101,СВЦЭМ!$B$33:$B$776,I$83)+'СЕТ СН'!$H$9+СВЦЭМ!$D$10+'СЕТ СН'!$H$5-'СЕТ СН'!$H$17</f>
        <v>3658.0807870799999</v>
      </c>
      <c r="J101" s="36">
        <f>SUMIFS(СВЦЭМ!$C$33:$C$776,СВЦЭМ!$A$33:$A$776,$A101,СВЦЭМ!$B$33:$B$776,J$83)+'СЕТ СН'!$H$9+СВЦЭМ!$D$10+'СЕТ СН'!$H$5-'СЕТ СН'!$H$17</f>
        <v>3631.2013338400002</v>
      </c>
      <c r="K101" s="36">
        <f>SUMIFS(СВЦЭМ!$C$33:$C$776,СВЦЭМ!$A$33:$A$776,$A101,СВЦЭМ!$B$33:$B$776,K$83)+'СЕТ СН'!$H$9+СВЦЭМ!$D$10+'СЕТ СН'!$H$5-'СЕТ СН'!$H$17</f>
        <v>3620.7621790000003</v>
      </c>
      <c r="L101" s="36">
        <f>SUMIFS(СВЦЭМ!$C$33:$C$776,СВЦЭМ!$A$33:$A$776,$A101,СВЦЭМ!$B$33:$B$776,L$83)+'СЕТ СН'!$H$9+СВЦЭМ!$D$10+'СЕТ СН'!$H$5-'СЕТ СН'!$H$17</f>
        <v>3589.74912864</v>
      </c>
      <c r="M101" s="36">
        <f>SUMIFS(СВЦЭМ!$C$33:$C$776,СВЦЭМ!$A$33:$A$776,$A101,СВЦЭМ!$B$33:$B$776,M$83)+'СЕТ СН'!$H$9+СВЦЭМ!$D$10+'СЕТ СН'!$H$5-'СЕТ СН'!$H$17</f>
        <v>3567.99621045</v>
      </c>
      <c r="N101" s="36">
        <f>SUMIFS(СВЦЭМ!$C$33:$C$776,СВЦЭМ!$A$33:$A$776,$A101,СВЦЭМ!$B$33:$B$776,N$83)+'СЕТ СН'!$H$9+СВЦЭМ!$D$10+'СЕТ СН'!$H$5-'СЕТ СН'!$H$17</f>
        <v>3540.2267822899998</v>
      </c>
      <c r="O101" s="36">
        <f>SUMIFS(СВЦЭМ!$C$33:$C$776,СВЦЭМ!$A$33:$A$776,$A101,СВЦЭМ!$B$33:$B$776,O$83)+'СЕТ СН'!$H$9+СВЦЭМ!$D$10+'СЕТ СН'!$H$5-'СЕТ СН'!$H$17</f>
        <v>3538.47192589</v>
      </c>
      <c r="P101" s="36">
        <f>SUMIFS(СВЦЭМ!$C$33:$C$776,СВЦЭМ!$A$33:$A$776,$A101,СВЦЭМ!$B$33:$B$776,P$83)+'СЕТ СН'!$H$9+СВЦЭМ!$D$10+'СЕТ СН'!$H$5-'СЕТ СН'!$H$17</f>
        <v>3546.3311783600002</v>
      </c>
      <c r="Q101" s="36">
        <f>SUMIFS(СВЦЭМ!$C$33:$C$776,СВЦЭМ!$A$33:$A$776,$A101,СВЦЭМ!$B$33:$B$776,Q$83)+'СЕТ СН'!$H$9+СВЦЭМ!$D$10+'СЕТ СН'!$H$5-'СЕТ СН'!$H$17</f>
        <v>3538.4047406899999</v>
      </c>
      <c r="R101" s="36">
        <f>SUMIFS(СВЦЭМ!$C$33:$C$776,СВЦЭМ!$A$33:$A$776,$A101,СВЦЭМ!$B$33:$B$776,R$83)+'СЕТ СН'!$H$9+СВЦЭМ!$D$10+'СЕТ СН'!$H$5-'СЕТ СН'!$H$17</f>
        <v>3531.5936365100001</v>
      </c>
      <c r="S101" s="36">
        <f>SUMIFS(СВЦЭМ!$C$33:$C$776,СВЦЭМ!$A$33:$A$776,$A101,СВЦЭМ!$B$33:$B$776,S$83)+'СЕТ СН'!$H$9+СВЦЭМ!$D$10+'СЕТ СН'!$H$5-'СЕТ СН'!$H$17</f>
        <v>3547.3112438799999</v>
      </c>
      <c r="T101" s="36">
        <f>SUMIFS(СВЦЭМ!$C$33:$C$776,СВЦЭМ!$A$33:$A$776,$A101,СВЦЭМ!$B$33:$B$776,T$83)+'СЕТ СН'!$H$9+СВЦЭМ!$D$10+'СЕТ СН'!$H$5-'СЕТ СН'!$H$17</f>
        <v>3570.1164954999999</v>
      </c>
      <c r="U101" s="36">
        <f>SUMIFS(СВЦЭМ!$C$33:$C$776,СВЦЭМ!$A$33:$A$776,$A101,СВЦЭМ!$B$33:$B$776,U$83)+'СЕТ СН'!$H$9+СВЦЭМ!$D$10+'СЕТ СН'!$H$5-'СЕТ СН'!$H$17</f>
        <v>3569.42406721</v>
      </c>
      <c r="V101" s="36">
        <f>SUMIFS(СВЦЭМ!$C$33:$C$776,СВЦЭМ!$A$33:$A$776,$A101,СВЦЭМ!$B$33:$B$776,V$83)+'СЕТ СН'!$H$9+СВЦЭМ!$D$10+'СЕТ СН'!$H$5-'СЕТ СН'!$H$17</f>
        <v>3560.09281379</v>
      </c>
      <c r="W101" s="36">
        <f>SUMIFS(СВЦЭМ!$C$33:$C$776,СВЦЭМ!$A$33:$A$776,$A101,СВЦЭМ!$B$33:$B$776,W$83)+'СЕТ СН'!$H$9+СВЦЭМ!$D$10+'СЕТ СН'!$H$5-'СЕТ СН'!$H$17</f>
        <v>3550.3388264499999</v>
      </c>
      <c r="X101" s="36">
        <f>SUMIFS(СВЦЭМ!$C$33:$C$776,СВЦЭМ!$A$33:$A$776,$A101,СВЦЭМ!$B$33:$B$776,X$83)+'СЕТ СН'!$H$9+СВЦЭМ!$D$10+'СЕТ СН'!$H$5-'СЕТ СН'!$H$17</f>
        <v>3541.3400983000001</v>
      </c>
      <c r="Y101" s="36">
        <f>SUMIFS(СВЦЭМ!$C$33:$C$776,СВЦЭМ!$A$33:$A$776,$A101,СВЦЭМ!$B$33:$B$776,Y$83)+'СЕТ СН'!$H$9+СВЦЭМ!$D$10+'СЕТ СН'!$H$5-'СЕТ СН'!$H$17</f>
        <v>3547.0413995500003</v>
      </c>
    </row>
    <row r="102" spans="1:25" ht="15.75" x14ac:dyDescent="0.2">
      <c r="A102" s="35">
        <f t="shared" si="2"/>
        <v>44154</v>
      </c>
      <c r="B102" s="36">
        <f>SUMIFS(СВЦЭМ!$C$33:$C$776,СВЦЭМ!$A$33:$A$776,$A102,СВЦЭМ!$B$33:$B$776,B$83)+'СЕТ СН'!$H$9+СВЦЭМ!$D$10+'СЕТ СН'!$H$5-'СЕТ СН'!$H$17</f>
        <v>3615.1671836599999</v>
      </c>
      <c r="C102" s="36">
        <f>SUMIFS(СВЦЭМ!$C$33:$C$776,СВЦЭМ!$A$33:$A$776,$A102,СВЦЭМ!$B$33:$B$776,C$83)+'СЕТ СН'!$H$9+СВЦЭМ!$D$10+'СЕТ СН'!$H$5-'СЕТ СН'!$H$17</f>
        <v>3680.1077705100001</v>
      </c>
      <c r="D102" s="36">
        <f>SUMIFS(СВЦЭМ!$C$33:$C$776,СВЦЭМ!$A$33:$A$776,$A102,СВЦЭМ!$B$33:$B$776,D$83)+'СЕТ СН'!$H$9+СВЦЭМ!$D$10+'СЕТ СН'!$H$5-'СЕТ СН'!$H$17</f>
        <v>3707.8167979</v>
      </c>
      <c r="E102" s="36">
        <f>SUMIFS(СВЦЭМ!$C$33:$C$776,СВЦЭМ!$A$33:$A$776,$A102,СВЦЭМ!$B$33:$B$776,E$83)+'СЕТ СН'!$H$9+СВЦЭМ!$D$10+'СЕТ СН'!$H$5-'СЕТ СН'!$H$17</f>
        <v>3711.89994639</v>
      </c>
      <c r="F102" s="36">
        <f>SUMIFS(СВЦЭМ!$C$33:$C$776,СВЦЭМ!$A$33:$A$776,$A102,СВЦЭМ!$B$33:$B$776,F$83)+'СЕТ СН'!$H$9+СВЦЭМ!$D$10+'СЕТ СН'!$H$5-'СЕТ СН'!$H$17</f>
        <v>3709.3553950699998</v>
      </c>
      <c r="G102" s="36">
        <f>SUMIFS(СВЦЭМ!$C$33:$C$776,СВЦЭМ!$A$33:$A$776,$A102,СВЦЭМ!$B$33:$B$776,G$83)+'СЕТ СН'!$H$9+СВЦЭМ!$D$10+'СЕТ СН'!$H$5-'СЕТ СН'!$H$17</f>
        <v>3710.26387329</v>
      </c>
      <c r="H102" s="36">
        <f>SUMIFS(СВЦЭМ!$C$33:$C$776,СВЦЭМ!$A$33:$A$776,$A102,СВЦЭМ!$B$33:$B$776,H$83)+'СЕТ СН'!$H$9+СВЦЭМ!$D$10+'СЕТ СН'!$H$5-'СЕТ СН'!$H$17</f>
        <v>3689.2096074800002</v>
      </c>
      <c r="I102" s="36">
        <f>SUMIFS(СВЦЭМ!$C$33:$C$776,СВЦЭМ!$A$33:$A$776,$A102,СВЦЭМ!$B$33:$B$776,I$83)+'СЕТ СН'!$H$9+СВЦЭМ!$D$10+'СЕТ СН'!$H$5-'СЕТ СН'!$H$17</f>
        <v>3648.13881068</v>
      </c>
      <c r="J102" s="36">
        <f>SUMIFS(СВЦЭМ!$C$33:$C$776,СВЦЭМ!$A$33:$A$776,$A102,СВЦЭМ!$B$33:$B$776,J$83)+'СЕТ СН'!$H$9+СВЦЭМ!$D$10+'СЕТ СН'!$H$5-'СЕТ СН'!$H$17</f>
        <v>3619.94388299</v>
      </c>
      <c r="K102" s="36">
        <f>SUMIFS(СВЦЭМ!$C$33:$C$776,СВЦЭМ!$A$33:$A$776,$A102,СВЦЭМ!$B$33:$B$776,K$83)+'СЕТ СН'!$H$9+СВЦЭМ!$D$10+'СЕТ СН'!$H$5-'СЕТ СН'!$H$17</f>
        <v>3612.34042735</v>
      </c>
      <c r="L102" s="36">
        <f>SUMIFS(СВЦЭМ!$C$33:$C$776,СВЦЭМ!$A$33:$A$776,$A102,СВЦЭМ!$B$33:$B$776,L$83)+'СЕТ СН'!$H$9+СВЦЭМ!$D$10+'СЕТ СН'!$H$5-'СЕТ СН'!$H$17</f>
        <v>3580.1642347900001</v>
      </c>
      <c r="M102" s="36">
        <f>SUMIFS(СВЦЭМ!$C$33:$C$776,СВЦЭМ!$A$33:$A$776,$A102,СВЦЭМ!$B$33:$B$776,M$83)+'СЕТ СН'!$H$9+СВЦЭМ!$D$10+'СЕТ СН'!$H$5-'СЕТ СН'!$H$17</f>
        <v>3556.8412497600002</v>
      </c>
      <c r="N102" s="36">
        <f>SUMIFS(СВЦЭМ!$C$33:$C$776,СВЦЭМ!$A$33:$A$776,$A102,СВЦЭМ!$B$33:$B$776,N$83)+'СЕТ СН'!$H$9+СВЦЭМ!$D$10+'СЕТ СН'!$H$5-'СЕТ СН'!$H$17</f>
        <v>3552.2989088599998</v>
      </c>
      <c r="O102" s="36">
        <f>SUMIFS(СВЦЭМ!$C$33:$C$776,СВЦЭМ!$A$33:$A$776,$A102,СВЦЭМ!$B$33:$B$776,O$83)+'СЕТ СН'!$H$9+СВЦЭМ!$D$10+'СЕТ СН'!$H$5-'СЕТ СН'!$H$17</f>
        <v>3741.18926207</v>
      </c>
      <c r="P102" s="36">
        <f>SUMIFS(СВЦЭМ!$C$33:$C$776,СВЦЭМ!$A$33:$A$776,$A102,СВЦЭМ!$B$33:$B$776,P$83)+'СЕТ СН'!$H$9+СВЦЭМ!$D$10+'СЕТ СН'!$H$5-'СЕТ СН'!$H$17</f>
        <v>3562.8220358099998</v>
      </c>
      <c r="Q102" s="36">
        <f>SUMIFS(СВЦЭМ!$C$33:$C$776,СВЦЭМ!$A$33:$A$776,$A102,СВЦЭМ!$B$33:$B$776,Q$83)+'СЕТ СН'!$H$9+СВЦЭМ!$D$10+'СЕТ СН'!$H$5-'СЕТ СН'!$H$17</f>
        <v>3565.02936525</v>
      </c>
      <c r="R102" s="36">
        <f>SUMIFS(СВЦЭМ!$C$33:$C$776,СВЦЭМ!$A$33:$A$776,$A102,СВЦЭМ!$B$33:$B$776,R$83)+'СЕТ СН'!$H$9+СВЦЭМ!$D$10+'СЕТ СН'!$H$5-'СЕТ СН'!$H$17</f>
        <v>3551.9359338200002</v>
      </c>
      <c r="S102" s="36">
        <f>SUMIFS(СВЦЭМ!$C$33:$C$776,СВЦЭМ!$A$33:$A$776,$A102,СВЦЭМ!$B$33:$B$776,S$83)+'СЕТ СН'!$H$9+СВЦЭМ!$D$10+'СЕТ СН'!$H$5-'СЕТ СН'!$H$17</f>
        <v>3549.9767254799999</v>
      </c>
      <c r="T102" s="36">
        <f>SUMIFS(СВЦЭМ!$C$33:$C$776,СВЦЭМ!$A$33:$A$776,$A102,СВЦЭМ!$B$33:$B$776,T$83)+'СЕТ СН'!$H$9+СВЦЭМ!$D$10+'СЕТ СН'!$H$5-'СЕТ СН'!$H$17</f>
        <v>3568.0009888200002</v>
      </c>
      <c r="U102" s="36">
        <f>SUMIFS(СВЦЭМ!$C$33:$C$776,СВЦЭМ!$A$33:$A$776,$A102,СВЦЭМ!$B$33:$B$776,U$83)+'СЕТ СН'!$H$9+СВЦЭМ!$D$10+'СЕТ СН'!$H$5-'СЕТ СН'!$H$17</f>
        <v>3564.2922368300001</v>
      </c>
      <c r="V102" s="36">
        <f>SUMIFS(СВЦЭМ!$C$33:$C$776,СВЦЭМ!$A$33:$A$776,$A102,СВЦЭМ!$B$33:$B$776,V$83)+'СЕТ СН'!$H$9+СВЦЭМ!$D$10+'СЕТ СН'!$H$5-'СЕТ СН'!$H$17</f>
        <v>3553.0038575099998</v>
      </c>
      <c r="W102" s="36">
        <f>SUMIFS(СВЦЭМ!$C$33:$C$776,СВЦЭМ!$A$33:$A$776,$A102,СВЦЭМ!$B$33:$B$776,W$83)+'СЕТ СН'!$H$9+СВЦЭМ!$D$10+'СЕТ СН'!$H$5-'СЕТ СН'!$H$17</f>
        <v>3536.0670388899998</v>
      </c>
      <c r="X102" s="36">
        <f>SUMIFS(СВЦЭМ!$C$33:$C$776,СВЦЭМ!$A$33:$A$776,$A102,СВЦЭМ!$B$33:$B$776,X$83)+'СЕТ СН'!$H$9+СВЦЭМ!$D$10+'СЕТ СН'!$H$5-'СЕТ СН'!$H$17</f>
        <v>3527.3418524999997</v>
      </c>
      <c r="Y102" s="36">
        <f>SUMIFS(СВЦЭМ!$C$33:$C$776,СВЦЭМ!$A$33:$A$776,$A102,СВЦЭМ!$B$33:$B$776,Y$83)+'СЕТ СН'!$H$9+СВЦЭМ!$D$10+'СЕТ СН'!$H$5-'СЕТ СН'!$H$17</f>
        <v>3526.5360927699999</v>
      </c>
    </row>
    <row r="103" spans="1:25" ht="15.75" x14ac:dyDescent="0.2">
      <c r="A103" s="35">
        <f t="shared" si="2"/>
        <v>44155</v>
      </c>
      <c r="B103" s="36">
        <f>SUMIFS(СВЦЭМ!$C$33:$C$776,СВЦЭМ!$A$33:$A$776,$A103,СВЦЭМ!$B$33:$B$776,B$83)+'СЕТ СН'!$H$9+СВЦЭМ!$D$10+'СЕТ СН'!$H$5-'СЕТ СН'!$H$17</f>
        <v>3610.2859455500002</v>
      </c>
      <c r="C103" s="36">
        <f>SUMIFS(СВЦЭМ!$C$33:$C$776,СВЦЭМ!$A$33:$A$776,$A103,СВЦЭМ!$B$33:$B$776,C$83)+'СЕТ СН'!$H$9+СВЦЭМ!$D$10+'СЕТ СН'!$H$5-'СЕТ СН'!$H$17</f>
        <v>3684.65999809</v>
      </c>
      <c r="D103" s="36">
        <f>SUMIFS(СВЦЭМ!$C$33:$C$776,СВЦЭМ!$A$33:$A$776,$A103,СВЦЭМ!$B$33:$B$776,D$83)+'СЕТ СН'!$H$9+СВЦЭМ!$D$10+'СЕТ СН'!$H$5-'СЕТ СН'!$H$17</f>
        <v>3730.38709935</v>
      </c>
      <c r="E103" s="36">
        <f>SUMIFS(СВЦЭМ!$C$33:$C$776,СВЦЭМ!$A$33:$A$776,$A103,СВЦЭМ!$B$33:$B$776,E$83)+'СЕТ СН'!$H$9+СВЦЭМ!$D$10+'СЕТ СН'!$H$5-'СЕТ СН'!$H$17</f>
        <v>3743.28319478</v>
      </c>
      <c r="F103" s="36">
        <f>SUMIFS(СВЦЭМ!$C$33:$C$776,СВЦЭМ!$A$33:$A$776,$A103,СВЦЭМ!$B$33:$B$776,F$83)+'СЕТ СН'!$H$9+СВЦЭМ!$D$10+'СЕТ СН'!$H$5-'СЕТ СН'!$H$17</f>
        <v>3737.7199759699997</v>
      </c>
      <c r="G103" s="36">
        <f>SUMIFS(СВЦЭМ!$C$33:$C$776,СВЦЭМ!$A$33:$A$776,$A103,СВЦЭМ!$B$33:$B$776,G$83)+'СЕТ СН'!$H$9+СВЦЭМ!$D$10+'СЕТ СН'!$H$5-'СЕТ СН'!$H$17</f>
        <v>3721.02673422</v>
      </c>
      <c r="H103" s="36">
        <f>SUMIFS(СВЦЭМ!$C$33:$C$776,СВЦЭМ!$A$33:$A$776,$A103,СВЦЭМ!$B$33:$B$776,H$83)+'СЕТ СН'!$H$9+СВЦЭМ!$D$10+'СЕТ СН'!$H$5-'СЕТ СН'!$H$17</f>
        <v>3676.2858346799999</v>
      </c>
      <c r="I103" s="36">
        <f>SUMIFS(СВЦЭМ!$C$33:$C$776,СВЦЭМ!$A$33:$A$776,$A103,СВЦЭМ!$B$33:$B$776,I$83)+'СЕТ СН'!$H$9+СВЦЭМ!$D$10+'СЕТ СН'!$H$5-'СЕТ СН'!$H$17</f>
        <v>3637.9007759800002</v>
      </c>
      <c r="J103" s="36">
        <f>SUMIFS(СВЦЭМ!$C$33:$C$776,СВЦЭМ!$A$33:$A$776,$A103,СВЦЭМ!$B$33:$B$776,J$83)+'СЕТ СН'!$H$9+СВЦЭМ!$D$10+'СЕТ СН'!$H$5-'СЕТ СН'!$H$17</f>
        <v>3615.2018364999999</v>
      </c>
      <c r="K103" s="36">
        <f>SUMIFS(СВЦЭМ!$C$33:$C$776,СВЦЭМ!$A$33:$A$776,$A103,СВЦЭМ!$B$33:$B$776,K$83)+'СЕТ СН'!$H$9+СВЦЭМ!$D$10+'СЕТ СН'!$H$5-'СЕТ СН'!$H$17</f>
        <v>3612.2732611400002</v>
      </c>
      <c r="L103" s="36">
        <f>SUMIFS(СВЦЭМ!$C$33:$C$776,СВЦЭМ!$A$33:$A$776,$A103,СВЦЭМ!$B$33:$B$776,L$83)+'СЕТ СН'!$H$9+СВЦЭМ!$D$10+'СЕТ СН'!$H$5-'СЕТ СН'!$H$17</f>
        <v>3603.3478373400003</v>
      </c>
      <c r="M103" s="36">
        <f>SUMIFS(СВЦЭМ!$C$33:$C$776,СВЦЭМ!$A$33:$A$776,$A103,СВЦЭМ!$B$33:$B$776,M$83)+'СЕТ СН'!$H$9+СВЦЭМ!$D$10+'СЕТ СН'!$H$5-'СЕТ СН'!$H$17</f>
        <v>3542.5840411499998</v>
      </c>
      <c r="N103" s="36">
        <f>SUMIFS(СВЦЭМ!$C$33:$C$776,СВЦЭМ!$A$33:$A$776,$A103,СВЦЭМ!$B$33:$B$776,N$83)+'СЕТ СН'!$H$9+СВЦЭМ!$D$10+'СЕТ СН'!$H$5-'СЕТ СН'!$H$17</f>
        <v>3527.7507711399999</v>
      </c>
      <c r="O103" s="36">
        <f>SUMIFS(СВЦЭМ!$C$33:$C$776,СВЦЭМ!$A$33:$A$776,$A103,СВЦЭМ!$B$33:$B$776,O$83)+'СЕТ СН'!$H$9+СВЦЭМ!$D$10+'СЕТ СН'!$H$5-'СЕТ СН'!$H$17</f>
        <v>3531.0085756899998</v>
      </c>
      <c r="P103" s="36">
        <f>SUMIFS(СВЦЭМ!$C$33:$C$776,СВЦЭМ!$A$33:$A$776,$A103,СВЦЭМ!$B$33:$B$776,P$83)+'СЕТ СН'!$H$9+СВЦЭМ!$D$10+'СЕТ СН'!$H$5-'СЕТ СН'!$H$17</f>
        <v>3540.03630058</v>
      </c>
      <c r="Q103" s="36">
        <f>SUMIFS(СВЦЭМ!$C$33:$C$776,СВЦЭМ!$A$33:$A$776,$A103,СВЦЭМ!$B$33:$B$776,Q$83)+'СЕТ СН'!$H$9+СВЦЭМ!$D$10+'СЕТ СН'!$H$5-'СЕТ СН'!$H$17</f>
        <v>3540.6163669299999</v>
      </c>
      <c r="R103" s="36">
        <f>SUMIFS(СВЦЭМ!$C$33:$C$776,СВЦЭМ!$A$33:$A$776,$A103,СВЦЭМ!$B$33:$B$776,R$83)+'СЕТ СН'!$H$9+СВЦЭМ!$D$10+'СЕТ СН'!$H$5-'СЕТ СН'!$H$17</f>
        <v>3533.12460143</v>
      </c>
      <c r="S103" s="36">
        <f>SUMIFS(СВЦЭМ!$C$33:$C$776,СВЦЭМ!$A$33:$A$776,$A103,СВЦЭМ!$B$33:$B$776,S$83)+'СЕТ СН'!$H$9+СВЦЭМ!$D$10+'СЕТ СН'!$H$5-'СЕТ СН'!$H$17</f>
        <v>3502.6764253700003</v>
      </c>
      <c r="T103" s="36">
        <f>SUMIFS(СВЦЭМ!$C$33:$C$776,СВЦЭМ!$A$33:$A$776,$A103,СВЦЭМ!$B$33:$B$776,T$83)+'СЕТ СН'!$H$9+СВЦЭМ!$D$10+'СЕТ СН'!$H$5-'СЕТ СН'!$H$17</f>
        <v>3491.1343417500002</v>
      </c>
      <c r="U103" s="36">
        <f>SUMIFS(СВЦЭМ!$C$33:$C$776,СВЦЭМ!$A$33:$A$776,$A103,СВЦЭМ!$B$33:$B$776,U$83)+'СЕТ СН'!$H$9+СВЦЭМ!$D$10+'СЕТ СН'!$H$5-'СЕТ СН'!$H$17</f>
        <v>3499.32754845</v>
      </c>
      <c r="V103" s="36">
        <f>SUMIFS(СВЦЭМ!$C$33:$C$776,СВЦЭМ!$A$33:$A$776,$A103,СВЦЭМ!$B$33:$B$776,V$83)+'СЕТ СН'!$H$9+СВЦЭМ!$D$10+'СЕТ СН'!$H$5-'СЕТ СН'!$H$17</f>
        <v>3503.9726476699998</v>
      </c>
      <c r="W103" s="36">
        <f>SUMIFS(СВЦЭМ!$C$33:$C$776,СВЦЭМ!$A$33:$A$776,$A103,СВЦЭМ!$B$33:$B$776,W$83)+'СЕТ СН'!$H$9+СВЦЭМ!$D$10+'СЕТ СН'!$H$5-'СЕТ СН'!$H$17</f>
        <v>3512.8590538099998</v>
      </c>
      <c r="X103" s="36">
        <f>SUMIFS(СВЦЭМ!$C$33:$C$776,СВЦЭМ!$A$33:$A$776,$A103,СВЦЭМ!$B$33:$B$776,X$83)+'СЕТ СН'!$H$9+СВЦЭМ!$D$10+'СЕТ СН'!$H$5-'СЕТ СН'!$H$17</f>
        <v>3518.04333038</v>
      </c>
      <c r="Y103" s="36">
        <f>SUMIFS(СВЦЭМ!$C$33:$C$776,СВЦЭМ!$A$33:$A$776,$A103,СВЦЭМ!$B$33:$B$776,Y$83)+'СЕТ СН'!$H$9+СВЦЭМ!$D$10+'СЕТ СН'!$H$5-'СЕТ СН'!$H$17</f>
        <v>3540.9357980099999</v>
      </c>
    </row>
    <row r="104" spans="1:25" ht="15.75" x14ac:dyDescent="0.2">
      <c r="A104" s="35">
        <f t="shared" si="2"/>
        <v>44156</v>
      </c>
      <c r="B104" s="36">
        <f>SUMIFS(СВЦЭМ!$C$33:$C$776,СВЦЭМ!$A$33:$A$776,$A104,СВЦЭМ!$B$33:$B$776,B$83)+'СЕТ СН'!$H$9+СВЦЭМ!$D$10+'СЕТ СН'!$H$5-'СЕТ СН'!$H$17</f>
        <v>3615.3758351300003</v>
      </c>
      <c r="C104" s="36">
        <f>SUMIFS(СВЦЭМ!$C$33:$C$776,СВЦЭМ!$A$33:$A$776,$A104,СВЦЭМ!$B$33:$B$776,C$83)+'СЕТ СН'!$H$9+СВЦЭМ!$D$10+'СЕТ СН'!$H$5-'СЕТ СН'!$H$17</f>
        <v>3662.9487442300001</v>
      </c>
      <c r="D104" s="36">
        <f>SUMIFS(СВЦЭМ!$C$33:$C$776,СВЦЭМ!$A$33:$A$776,$A104,СВЦЭМ!$B$33:$B$776,D$83)+'СЕТ СН'!$H$9+СВЦЭМ!$D$10+'СЕТ СН'!$H$5-'СЕТ СН'!$H$17</f>
        <v>3715.4127120399999</v>
      </c>
      <c r="E104" s="36">
        <f>SUMIFS(СВЦЭМ!$C$33:$C$776,СВЦЭМ!$A$33:$A$776,$A104,СВЦЭМ!$B$33:$B$776,E$83)+'СЕТ СН'!$H$9+СВЦЭМ!$D$10+'СЕТ СН'!$H$5-'СЕТ СН'!$H$17</f>
        <v>3719.0530151800003</v>
      </c>
      <c r="F104" s="36">
        <f>SUMIFS(СВЦЭМ!$C$33:$C$776,СВЦЭМ!$A$33:$A$776,$A104,СВЦЭМ!$B$33:$B$776,F$83)+'СЕТ СН'!$H$9+СВЦЭМ!$D$10+'СЕТ СН'!$H$5-'СЕТ СН'!$H$17</f>
        <v>3717.3891972000001</v>
      </c>
      <c r="G104" s="36">
        <f>SUMIFS(СВЦЭМ!$C$33:$C$776,СВЦЭМ!$A$33:$A$776,$A104,СВЦЭМ!$B$33:$B$776,G$83)+'СЕТ СН'!$H$9+СВЦЭМ!$D$10+'СЕТ СН'!$H$5-'СЕТ СН'!$H$17</f>
        <v>3710.10146519</v>
      </c>
      <c r="H104" s="36">
        <f>SUMIFS(СВЦЭМ!$C$33:$C$776,СВЦЭМ!$A$33:$A$776,$A104,СВЦЭМ!$B$33:$B$776,H$83)+'СЕТ СН'!$H$9+СВЦЭМ!$D$10+'СЕТ СН'!$H$5-'СЕТ СН'!$H$17</f>
        <v>3688.4302784400002</v>
      </c>
      <c r="I104" s="36">
        <f>SUMIFS(СВЦЭМ!$C$33:$C$776,СВЦЭМ!$A$33:$A$776,$A104,СВЦЭМ!$B$33:$B$776,I$83)+'СЕТ СН'!$H$9+СВЦЭМ!$D$10+'СЕТ СН'!$H$5-'СЕТ СН'!$H$17</f>
        <v>3656.2564587000002</v>
      </c>
      <c r="J104" s="36">
        <f>SUMIFS(СВЦЭМ!$C$33:$C$776,СВЦЭМ!$A$33:$A$776,$A104,СВЦЭМ!$B$33:$B$776,J$83)+'СЕТ СН'!$H$9+СВЦЭМ!$D$10+'СЕТ СН'!$H$5-'СЕТ СН'!$H$17</f>
        <v>3628.4587137600001</v>
      </c>
      <c r="K104" s="36">
        <f>SUMIFS(СВЦЭМ!$C$33:$C$776,СВЦЭМ!$A$33:$A$776,$A104,СВЦЭМ!$B$33:$B$776,K$83)+'СЕТ СН'!$H$9+СВЦЭМ!$D$10+'СЕТ СН'!$H$5-'СЕТ СН'!$H$17</f>
        <v>3588.0236465200001</v>
      </c>
      <c r="L104" s="36">
        <f>SUMIFS(СВЦЭМ!$C$33:$C$776,СВЦЭМ!$A$33:$A$776,$A104,СВЦЭМ!$B$33:$B$776,L$83)+'СЕТ СН'!$H$9+СВЦЭМ!$D$10+'СЕТ СН'!$H$5-'СЕТ СН'!$H$17</f>
        <v>3542.3675062900002</v>
      </c>
      <c r="M104" s="36">
        <f>SUMIFS(СВЦЭМ!$C$33:$C$776,СВЦЭМ!$A$33:$A$776,$A104,СВЦЭМ!$B$33:$B$776,M$83)+'СЕТ СН'!$H$9+СВЦЭМ!$D$10+'СЕТ СН'!$H$5-'СЕТ СН'!$H$17</f>
        <v>3504.0024914699998</v>
      </c>
      <c r="N104" s="36">
        <f>SUMIFS(СВЦЭМ!$C$33:$C$776,СВЦЭМ!$A$33:$A$776,$A104,СВЦЭМ!$B$33:$B$776,N$83)+'СЕТ СН'!$H$9+СВЦЭМ!$D$10+'СЕТ СН'!$H$5-'СЕТ СН'!$H$17</f>
        <v>3494.6336078499999</v>
      </c>
      <c r="O104" s="36">
        <f>SUMIFS(СВЦЭМ!$C$33:$C$776,СВЦЭМ!$A$33:$A$776,$A104,СВЦЭМ!$B$33:$B$776,O$83)+'СЕТ СН'!$H$9+СВЦЭМ!$D$10+'СЕТ СН'!$H$5-'СЕТ СН'!$H$17</f>
        <v>3499.5387869400001</v>
      </c>
      <c r="P104" s="36">
        <f>SUMIFS(СВЦЭМ!$C$33:$C$776,СВЦЭМ!$A$33:$A$776,$A104,СВЦЭМ!$B$33:$B$776,P$83)+'СЕТ СН'!$H$9+СВЦЭМ!$D$10+'СЕТ СН'!$H$5-'СЕТ СН'!$H$17</f>
        <v>3509.74912907</v>
      </c>
      <c r="Q104" s="36">
        <f>SUMIFS(СВЦЭМ!$C$33:$C$776,СВЦЭМ!$A$33:$A$776,$A104,СВЦЭМ!$B$33:$B$776,Q$83)+'СЕТ СН'!$H$9+СВЦЭМ!$D$10+'СЕТ СН'!$H$5-'СЕТ СН'!$H$17</f>
        <v>3497.6761925299998</v>
      </c>
      <c r="R104" s="36">
        <f>SUMIFS(СВЦЭМ!$C$33:$C$776,СВЦЭМ!$A$33:$A$776,$A104,СВЦЭМ!$B$33:$B$776,R$83)+'СЕТ СН'!$H$9+СВЦЭМ!$D$10+'СЕТ СН'!$H$5-'СЕТ СН'!$H$17</f>
        <v>5475.7231465500008</v>
      </c>
      <c r="S104" s="36">
        <f>SUMIFS(СВЦЭМ!$C$33:$C$776,СВЦЭМ!$A$33:$A$776,$A104,СВЦЭМ!$B$33:$B$776,S$83)+'СЕТ СН'!$H$9+СВЦЭМ!$D$10+'СЕТ СН'!$H$5-'СЕТ СН'!$H$17</f>
        <v>3532.8426217599999</v>
      </c>
      <c r="T104" s="36">
        <f>SUMIFS(СВЦЭМ!$C$33:$C$776,СВЦЭМ!$A$33:$A$776,$A104,СВЦЭМ!$B$33:$B$776,T$83)+'СЕТ СН'!$H$9+СВЦЭМ!$D$10+'СЕТ СН'!$H$5-'СЕТ СН'!$H$17</f>
        <v>3467.7292511999999</v>
      </c>
      <c r="U104" s="36">
        <f>SUMIFS(СВЦЭМ!$C$33:$C$776,СВЦЭМ!$A$33:$A$776,$A104,СВЦЭМ!$B$33:$B$776,U$83)+'СЕТ СН'!$H$9+СВЦЭМ!$D$10+'СЕТ СН'!$H$5-'СЕТ СН'!$H$17</f>
        <v>3476.6822745499999</v>
      </c>
      <c r="V104" s="36">
        <f>SUMIFS(СВЦЭМ!$C$33:$C$776,СВЦЭМ!$A$33:$A$776,$A104,СВЦЭМ!$B$33:$B$776,V$83)+'СЕТ СН'!$H$9+СВЦЭМ!$D$10+'СЕТ СН'!$H$5-'СЕТ СН'!$H$17</f>
        <v>3472.2140907600001</v>
      </c>
      <c r="W104" s="36">
        <f>SUMIFS(СВЦЭМ!$C$33:$C$776,СВЦЭМ!$A$33:$A$776,$A104,СВЦЭМ!$B$33:$B$776,W$83)+'СЕТ СН'!$H$9+СВЦЭМ!$D$10+'СЕТ СН'!$H$5-'СЕТ СН'!$H$17</f>
        <v>3485.5353952300002</v>
      </c>
      <c r="X104" s="36">
        <f>SUMIFS(СВЦЭМ!$C$33:$C$776,СВЦЭМ!$A$33:$A$776,$A104,СВЦЭМ!$B$33:$B$776,X$83)+'СЕТ СН'!$H$9+СВЦЭМ!$D$10+'СЕТ СН'!$H$5-'СЕТ СН'!$H$17</f>
        <v>3504.6184799399998</v>
      </c>
      <c r="Y104" s="36">
        <f>SUMIFS(СВЦЭМ!$C$33:$C$776,СВЦЭМ!$A$33:$A$776,$A104,СВЦЭМ!$B$33:$B$776,Y$83)+'СЕТ СН'!$H$9+СВЦЭМ!$D$10+'СЕТ СН'!$H$5-'СЕТ СН'!$H$17</f>
        <v>3539.0007892100002</v>
      </c>
    </row>
    <row r="105" spans="1:25" ht="15.75" x14ac:dyDescent="0.2">
      <c r="A105" s="35">
        <f t="shared" si="2"/>
        <v>44157</v>
      </c>
      <c r="B105" s="36">
        <f>SUMIFS(СВЦЭМ!$C$33:$C$776,СВЦЭМ!$A$33:$A$776,$A105,СВЦЭМ!$B$33:$B$776,B$83)+'СЕТ СН'!$H$9+СВЦЭМ!$D$10+'СЕТ СН'!$H$5-'СЕТ СН'!$H$17</f>
        <v>3587.4568932100001</v>
      </c>
      <c r="C105" s="36">
        <f>SUMIFS(СВЦЭМ!$C$33:$C$776,СВЦЭМ!$A$33:$A$776,$A105,СВЦЭМ!$B$33:$B$776,C$83)+'СЕТ СН'!$H$9+СВЦЭМ!$D$10+'СЕТ СН'!$H$5-'СЕТ СН'!$H$17</f>
        <v>3664.7289853000002</v>
      </c>
      <c r="D105" s="36">
        <f>SUMIFS(СВЦЭМ!$C$33:$C$776,СВЦЭМ!$A$33:$A$776,$A105,СВЦЭМ!$B$33:$B$776,D$83)+'СЕТ СН'!$H$9+СВЦЭМ!$D$10+'СЕТ СН'!$H$5-'СЕТ СН'!$H$17</f>
        <v>3717.7775269000003</v>
      </c>
      <c r="E105" s="36">
        <f>SUMIFS(СВЦЭМ!$C$33:$C$776,СВЦЭМ!$A$33:$A$776,$A105,СВЦЭМ!$B$33:$B$776,E$83)+'СЕТ СН'!$H$9+СВЦЭМ!$D$10+'СЕТ СН'!$H$5-'СЕТ СН'!$H$17</f>
        <v>3721.0613734400004</v>
      </c>
      <c r="F105" s="36">
        <f>SUMIFS(СВЦЭМ!$C$33:$C$776,СВЦЭМ!$A$33:$A$776,$A105,СВЦЭМ!$B$33:$B$776,F$83)+'СЕТ СН'!$H$9+СВЦЭМ!$D$10+'СЕТ СН'!$H$5-'СЕТ СН'!$H$17</f>
        <v>3719.3037458999997</v>
      </c>
      <c r="G105" s="36">
        <f>SUMIFS(СВЦЭМ!$C$33:$C$776,СВЦЭМ!$A$33:$A$776,$A105,СВЦЭМ!$B$33:$B$776,G$83)+'СЕТ СН'!$H$9+СВЦЭМ!$D$10+'СЕТ СН'!$H$5-'СЕТ СН'!$H$17</f>
        <v>4059.2438027999997</v>
      </c>
      <c r="H105" s="36">
        <f>SUMIFS(СВЦЭМ!$C$33:$C$776,СВЦЭМ!$A$33:$A$776,$A105,СВЦЭМ!$B$33:$B$776,H$83)+'СЕТ СН'!$H$9+СВЦЭМ!$D$10+'СЕТ СН'!$H$5-'СЕТ СН'!$H$17</f>
        <v>3694.37834673</v>
      </c>
      <c r="I105" s="36">
        <f>SUMIFS(СВЦЭМ!$C$33:$C$776,СВЦЭМ!$A$33:$A$776,$A105,СВЦЭМ!$B$33:$B$776,I$83)+'СЕТ СН'!$H$9+СВЦЭМ!$D$10+'СЕТ СН'!$H$5-'СЕТ СН'!$H$17</f>
        <v>3667.0416351100002</v>
      </c>
      <c r="J105" s="36">
        <f>SUMIFS(СВЦЭМ!$C$33:$C$776,СВЦЭМ!$A$33:$A$776,$A105,СВЦЭМ!$B$33:$B$776,J$83)+'СЕТ СН'!$H$9+СВЦЭМ!$D$10+'СЕТ СН'!$H$5-'СЕТ СН'!$H$17</f>
        <v>3637.3839515300001</v>
      </c>
      <c r="K105" s="36">
        <f>SUMIFS(СВЦЭМ!$C$33:$C$776,СВЦЭМ!$A$33:$A$776,$A105,СВЦЭМ!$B$33:$B$776,K$83)+'СЕТ СН'!$H$9+СВЦЭМ!$D$10+'СЕТ СН'!$H$5-'СЕТ СН'!$H$17</f>
        <v>3610.3108700900002</v>
      </c>
      <c r="L105" s="36">
        <f>SUMIFS(СВЦЭМ!$C$33:$C$776,СВЦЭМ!$A$33:$A$776,$A105,СВЦЭМ!$B$33:$B$776,L$83)+'СЕТ СН'!$H$9+СВЦЭМ!$D$10+'СЕТ СН'!$H$5-'СЕТ СН'!$H$17</f>
        <v>3563.69745926</v>
      </c>
      <c r="M105" s="36">
        <f>SUMIFS(СВЦЭМ!$C$33:$C$776,СВЦЭМ!$A$33:$A$776,$A105,СВЦЭМ!$B$33:$B$776,M$83)+'СЕТ СН'!$H$9+СВЦЭМ!$D$10+'СЕТ СН'!$H$5-'СЕТ СН'!$H$17</f>
        <v>3510.6932465700002</v>
      </c>
      <c r="N105" s="36">
        <f>SUMIFS(СВЦЭМ!$C$33:$C$776,СВЦЭМ!$A$33:$A$776,$A105,СВЦЭМ!$B$33:$B$776,N$83)+'СЕТ СН'!$H$9+СВЦЭМ!$D$10+'СЕТ СН'!$H$5-'СЕТ СН'!$H$17</f>
        <v>3505.3668677199998</v>
      </c>
      <c r="O105" s="36">
        <f>SUMIFS(СВЦЭМ!$C$33:$C$776,СВЦЭМ!$A$33:$A$776,$A105,СВЦЭМ!$B$33:$B$776,O$83)+'СЕТ СН'!$H$9+СВЦЭМ!$D$10+'СЕТ СН'!$H$5-'СЕТ СН'!$H$17</f>
        <v>3513.86314459</v>
      </c>
      <c r="P105" s="36">
        <f>SUMIFS(СВЦЭМ!$C$33:$C$776,СВЦЭМ!$A$33:$A$776,$A105,СВЦЭМ!$B$33:$B$776,P$83)+'СЕТ СН'!$H$9+СВЦЭМ!$D$10+'СЕТ СН'!$H$5-'СЕТ СН'!$H$17</f>
        <v>3517.08805553</v>
      </c>
      <c r="Q105" s="36">
        <f>SUMIFS(СВЦЭМ!$C$33:$C$776,СВЦЭМ!$A$33:$A$776,$A105,СВЦЭМ!$B$33:$B$776,Q$83)+'СЕТ СН'!$H$9+СВЦЭМ!$D$10+'СЕТ СН'!$H$5-'СЕТ СН'!$H$17</f>
        <v>3513.7580649400002</v>
      </c>
      <c r="R105" s="36">
        <f>SUMIFS(СВЦЭМ!$C$33:$C$776,СВЦЭМ!$A$33:$A$776,$A105,СВЦЭМ!$B$33:$B$776,R$83)+'СЕТ СН'!$H$9+СВЦЭМ!$D$10+'СЕТ СН'!$H$5-'СЕТ СН'!$H$17</f>
        <v>3509.3017461700001</v>
      </c>
      <c r="S105" s="36">
        <f>SUMIFS(СВЦЭМ!$C$33:$C$776,СВЦЭМ!$A$33:$A$776,$A105,СВЦЭМ!$B$33:$B$776,S$83)+'СЕТ СН'!$H$9+СВЦЭМ!$D$10+'СЕТ СН'!$H$5-'СЕТ СН'!$H$17</f>
        <v>3501.9819949000002</v>
      </c>
      <c r="T105" s="36">
        <f>SUMIFS(СВЦЭМ!$C$33:$C$776,СВЦЭМ!$A$33:$A$776,$A105,СВЦЭМ!$B$33:$B$776,T$83)+'СЕТ СН'!$H$9+СВЦЭМ!$D$10+'СЕТ СН'!$H$5-'СЕТ СН'!$H$17</f>
        <v>3465.9860954999999</v>
      </c>
      <c r="U105" s="36">
        <f>SUMIFS(СВЦЭМ!$C$33:$C$776,СВЦЭМ!$A$33:$A$776,$A105,СВЦЭМ!$B$33:$B$776,U$83)+'СЕТ СН'!$H$9+СВЦЭМ!$D$10+'СЕТ СН'!$H$5-'СЕТ СН'!$H$17</f>
        <v>3533.39643553</v>
      </c>
      <c r="V105" s="36">
        <f>SUMIFS(СВЦЭМ!$C$33:$C$776,СВЦЭМ!$A$33:$A$776,$A105,СВЦЭМ!$B$33:$B$776,V$83)+'СЕТ СН'!$H$9+СВЦЭМ!$D$10+'СЕТ СН'!$H$5-'СЕТ СН'!$H$17</f>
        <v>3474.73678707</v>
      </c>
      <c r="W105" s="36">
        <f>SUMIFS(СВЦЭМ!$C$33:$C$776,СВЦЭМ!$A$33:$A$776,$A105,СВЦЭМ!$B$33:$B$776,W$83)+'СЕТ СН'!$H$9+СВЦЭМ!$D$10+'СЕТ СН'!$H$5-'СЕТ СН'!$H$17</f>
        <v>3507.6200354699999</v>
      </c>
      <c r="X105" s="36">
        <f>SUMIFS(СВЦЭМ!$C$33:$C$776,СВЦЭМ!$A$33:$A$776,$A105,СВЦЭМ!$B$33:$B$776,X$83)+'СЕТ СН'!$H$9+СВЦЭМ!$D$10+'СЕТ СН'!$H$5-'СЕТ СН'!$H$17</f>
        <v>3550.1780520399998</v>
      </c>
      <c r="Y105" s="36">
        <f>SUMIFS(СВЦЭМ!$C$33:$C$776,СВЦЭМ!$A$33:$A$776,$A105,СВЦЭМ!$B$33:$B$776,Y$83)+'СЕТ СН'!$H$9+СВЦЭМ!$D$10+'СЕТ СН'!$H$5-'СЕТ СН'!$H$17</f>
        <v>3565.2578144200002</v>
      </c>
    </row>
    <row r="106" spans="1:25" ht="15.75" x14ac:dyDescent="0.2">
      <c r="A106" s="35">
        <f t="shared" si="2"/>
        <v>44158</v>
      </c>
      <c r="B106" s="36">
        <f>SUMIFS(СВЦЭМ!$C$33:$C$776,СВЦЭМ!$A$33:$A$776,$A106,СВЦЭМ!$B$33:$B$776,B$83)+'СЕТ СН'!$H$9+СВЦЭМ!$D$10+'СЕТ СН'!$H$5-'СЕТ СН'!$H$17</f>
        <v>3556.54214503</v>
      </c>
      <c r="C106" s="36">
        <f>SUMIFS(СВЦЭМ!$C$33:$C$776,СВЦЭМ!$A$33:$A$776,$A106,СВЦЭМ!$B$33:$B$776,C$83)+'СЕТ СН'!$H$9+СВЦЭМ!$D$10+'СЕТ СН'!$H$5-'СЕТ СН'!$H$17</f>
        <v>3601.6098811500001</v>
      </c>
      <c r="D106" s="36">
        <f>SUMIFS(СВЦЭМ!$C$33:$C$776,СВЦЭМ!$A$33:$A$776,$A106,СВЦЭМ!$B$33:$B$776,D$83)+'СЕТ СН'!$H$9+СВЦЭМ!$D$10+'СЕТ СН'!$H$5-'СЕТ СН'!$H$17</f>
        <v>3640.37875282</v>
      </c>
      <c r="E106" s="36">
        <f>SUMIFS(СВЦЭМ!$C$33:$C$776,СВЦЭМ!$A$33:$A$776,$A106,СВЦЭМ!$B$33:$B$776,E$83)+'СЕТ СН'!$H$9+СВЦЭМ!$D$10+'СЕТ СН'!$H$5-'СЕТ СН'!$H$17</f>
        <v>3644.0603853299999</v>
      </c>
      <c r="F106" s="36">
        <f>SUMIFS(СВЦЭМ!$C$33:$C$776,СВЦЭМ!$A$33:$A$776,$A106,СВЦЭМ!$B$33:$B$776,F$83)+'СЕТ СН'!$H$9+СВЦЭМ!$D$10+'СЕТ СН'!$H$5-'СЕТ СН'!$H$17</f>
        <v>3641.6951403000003</v>
      </c>
      <c r="G106" s="36">
        <f>SUMIFS(СВЦЭМ!$C$33:$C$776,СВЦЭМ!$A$33:$A$776,$A106,СВЦЭМ!$B$33:$B$776,G$83)+'СЕТ СН'!$H$9+СВЦЭМ!$D$10+'СЕТ СН'!$H$5-'СЕТ СН'!$H$17</f>
        <v>3641.2333855299999</v>
      </c>
      <c r="H106" s="36">
        <f>SUMIFS(СВЦЭМ!$C$33:$C$776,СВЦЭМ!$A$33:$A$776,$A106,СВЦЭМ!$B$33:$B$776,H$83)+'СЕТ СН'!$H$9+СВЦЭМ!$D$10+'СЕТ СН'!$H$5-'СЕТ СН'!$H$17</f>
        <v>3644.2179337799998</v>
      </c>
      <c r="I106" s="36">
        <f>SUMIFS(СВЦЭМ!$C$33:$C$776,СВЦЭМ!$A$33:$A$776,$A106,СВЦЭМ!$B$33:$B$776,I$83)+'СЕТ СН'!$H$9+СВЦЭМ!$D$10+'СЕТ СН'!$H$5-'СЕТ СН'!$H$17</f>
        <v>3634.50899355</v>
      </c>
      <c r="J106" s="36">
        <f>SUMIFS(СВЦЭМ!$C$33:$C$776,СВЦЭМ!$A$33:$A$776,$A106,СВЦЭМ!$B$33:$B$776,J$83)+'СЕТ СН'!$H$9+СВЦЭМ!$D$10+'СЕТ СН'!$H$5-'СЕТ СН'!$H$17</f>
        <v>3635.5067867100001</v>
      </c>
      <c r="K106" s="36">
        <f>SUMIFS(СВЦЭМ!$C$33:$C$776,СВЦЭМ!$A$33:$A$776,$A106,СВЦЭМ!$B$33:$B$776,K$83)+'СЕТ СН'!$H$9+СВЦЭМ!$D$10+'СЕТ СН'!$H$5-'СЕТ СН'!$H$17</f>
        <v>3647.0507830699999</v>
      </c>
      <c r="L106" s="36">
        <f>SUMIFS(СВЦЭМ!$C$33:$C$776,СВЦЭМ!$A$33:$A$776,$A106,СВЦЭМ!$B$33:$B$776,L$83)+'СЕТ СН'!$H$9+СВЦЭМ!$D$10+'СЕТ СН'!$H$5-'СЕТ СН'!$H$17</f>
        <v>3616.8059081500001</v>
      </c>
      <c r="M106" s="36">
        <f>SUMIFS(СВЦЭМ!$C$33:$C$776,СВЦЭМ!$A$33:$A$776,$A106,СВЦЭМ!$B$33:$B$776,M$83)+'СЕТ СН'!$H$9+СВЦЭМ!$D$10+'СЕТ СН'!$H$5-'СЕТ СН'!$H$17</f>
        <v>3565.2600928900001</v>
      </c>
      <c r="N106" s="36">
        <f>SUMIFS(СВЦЭМ!$C$33:$C$776,СВЦЭМ!$A$33:$A$776,$A106,СВЦЭМ!$B$33:$B$776,N$83)+'СЕТ СН'!$H$9+СВЦЭМ!$D$10+'СЕТ СН'!$H$5-'СЕТ СН'!$H$17</f>
        <v>3546.3074196299999</v>
      </c>
      <c r="O106" s="36">
        <f>SUMIFS(СВЦЭМ!$C$33:$C$776,СВЦЭМ!$A$33:$A$776,$A106,СВЦЭМ!$B$33:$B$776,O$83)+'СЕТ СН'!$H$9+СВЦЭМ!$D$10+'СЕТ СН'!$H$5-'СЕТ СН'!$H$17</f>
        <v>3554.2760909799999</v>
      </c>
      <c r="P106" s="36">
        <f>SUMIFS(СВЦЭМ!$C$33:$C$776,СВЦЭМ!$A$33:$A$776,$A106,СВЦЭМ!$B$33:$B$776,P$83)+'СЕТ СН'!$H$9+СВЦЭМ!$D$10+'СЕТ СН'!$H$5-'СЕТ СН'!$H$17</f>
        <v>3560.72226533</v>
      </c>
      <c r="Q106" s="36">
        <f>SUMIFS(СВЦЭМ!$C$33:$C$776,СВЦЭМ!$A$33:$A$776,$A106,СВЦЭМ!$B$33:$B$776,Q$83)+'СЕТ СН'!$H$9+СВЦЭМ!$D$10+'СЕТ СН'!$H$5-'СЕТ СН'!$H$17</f>
        <v>3558.3556887499999</v>
      </c>
      <c r="R106" s="36">
        <f>SUMIFS(СВЦЭМ!$C$33:$C$776,СВЦЭМ!$A$33:$A$776,$A106,СВЦЭМ!$B$33:$B$776,R$83)+'СЕТ СН'!$H$9+СВЦЭМ!$D$10+'СЕТ СН'!$H$5-'СЕТ СН'!$H$17</f>
        <v>3546.1627236599998</v>
      </c>
      <c r="S106" s="36">
        <f>SUMIFS(СВЦЭМ!$C$33:$C$776,СВЦЭМ!$A$33:$A$776,$A106,СВЦЭМ!$B$33:$B$776,S$83)+'СЕТ СН'!$H$9+СВЦЭМ!$D$10+'СЕТ СН'!$H$5-'СЕТ СН'!$H$17</f>
        <v>3530.2061981500001</v>
      </c>
      <c r="T106" s="36">
        <f>SUMIFS(СВЦЭМ!$C$33:$C$776,СВЦЭМ!$A$33:$A$776,$A106,СВЦЭМ!$B$33:$B$776,T$83)+'СЕТ СН'!$H$9+СВЦЭМ!$D$10+'СЕТ СН'!$H$5-'СЕТ СН'!$H$17</f>
        <v>3517.37744251</v>
      </c>
      <c r="U106" s="36">
        <f>SUMIFS(СВЦЭМ!$C$33:$C$776,СВЦЭМ!$A$33:$A$776,$A106,СВЦЭМ!$B$33:$B$776,U$83)+'СЕТ СН'!$H$9+СВЦЭМ!$D$10+'СЕТ СН'!$H$5-'СЕТ СН'!$H$17</f>
        <v>3525.5328052700002</v>
      </c>
      <c r="V106" s="36">
        <f>SUMIFS(СВЦЭМ!$C$33:$C$776,СВЦЭМ!$A$33:$A$776,$A106,СВЦЭМ!$B$33:$B$776,V$83)+'СЕТ СН'!$H$9+СВЦЭМ!$D$10+'СЕТ СН'!$H$5-'СЕТ СН'!$H$17</f>
        <v>3527.44102557</v>
      </c>
      <c r="W106" s="36">
        <f>SUMIFS(СВЦЭМ!$C$33:$C$776,СВЦЭМ!$A$33:$A$776,$A106,СВЦЭМ!$B$33:$B$776,W$83)+'СЕТ СН'!$H$9+СВЦЭМ!$D$10+'СЕТ СН'!$H$5-'СЕТ СН'!$H$17</f>
        <v>3536.9944298099999</v>
      </c>
      <c r="X106" s="36">
        <f>SUMIFS(СВЦЭМ!$C$33:$C$776,СВЦЭМ!$A$33:$A$776,$A106,СВЦЭМ!$B$33:$B$776,X$83)+'СЕТ СН'!$H$9+СВЦЭМ!$D$10+'СЕТ СН'!$H$5-'СЕТ СН'!$H$17</f>
        <v>3530.9473193600002</v>
      </c>
      <c r="Y106" s="36">
        <f>SUMIFS(СВЦЭМ!$C$33:$C$776,СВЦЭМ!$A$33:$A$776,$A106,СВЦЭМ!$B$33:$B$776,Y$83)+'СЕТ СН'!$H$9+СВЦЭМ!$D$10+'СЕТ СН'!$H$5-'СЕТ СН'!$H$17</f>
        <v>3550.0826706600001</v>
      </c>
    </row>
    <row r="107" spans="1:25" ht="15.75" x14ac:dyDescent="0.2">
      <c r="A107" s="35">
        <f t="shared" si="2"/>
        <v>44159</v>
      </c>
      <c r="B107" s="36">
        <f>SUMIFS(СВЦЭМ!$C$33:$C$776,СВЦЭМ!$A$33:$A$776,$A107,СВЦЭМ!$B$33:$B$776,B$83)+'СЕТ СН'!$H$9+СВЦЭМ!$D$10+'СЕТ СН'!$H$5-'СЕТ СН'!$H$17</f>
        <v>3568.9373246499999</v>
      </c>
      <c r="C107" s="36">
        <f>SUMIFS(СВЦЭМ!$C$33:$C$776,СВЦЭМ!$A$33:$A$776,$A107,СВЦЭМ!$B$33:$B$776,C$83)+'СЕТ СН'!$H$9+СВЦЭМ!$D$10+'СЕТ СН'!$H$5-'СЕТ СН'!$H$17</f>
        <v>3648.2196154900003</v>
      </c>
      <c r="D107" s="36">
        <f>SUMIFS(СВЦЭМ!$C$33:$C$776,СВЦЭМ!$A$33:$A$776,$A107,СВЦЭМ!$B$33:$B$776,D$83)+'СЕТ СН'!$H$9+СВЦЭМ!$D$10+'СЕТ СН'!$H$5-'СЕТ СН'!$H$17</f>
        <v>3705.69213309</v>
      </c>
      <c r="E107" s="36">
        <f>SUMIFS(СВЦЭМ!$C$33:$C$776,СВЦЭМ!$A$33:$A$776,$A107,СВЦЭМ!$B$33:$B$776,E$83)+'СЕТ СН'!$H$9+СВЦЭМ!$D$10+'СЕТ СН'!$H$5-'СЕТ СН'!$H$17</f>
        <v>3723.4281133699997</v>
      </c>
      <c r="F107" s="36">
        <f>SUMIFS(СВЦЭМ!$C$33:$C$776,СВЦЭМ!$A$33:$A$776,$A107,СВЦЭМ!$B$33:$B$776,F$83)+'СЕТ СН'!$H$9+СВЦЭМ!$D$10+'СЕТ СН'!$H$5-'СЕТ СН'!$H$17</f>
        <v>3721.8974434499996</v>
      </c>
      <c r="G107" s="36">
        <f>SUMIFS(СВЦЭМ!$C$33:$C$776,СВЦЭМ!$A$33:$A$776,$A107,СВЦЭМ!$B$33:$B$776,G$83)+'СЕТ СН'!$H$9+СВЦЭМ!$D$10+'СЕТ СН'!$H$5-'СЕТ СН'!$H$17</f>
        <v>3708.68786499</v>
      </c>
      <c r="H107" s="36">
        <f>SUMIFS(СВЦЭМ!$C$33:$C$776,СВЦЭМ!$A$33:$A$776,$A107,СВЦЭМ!$B$33:$B$776,H$83)+'СЕТ СН'!$H$9+СВЦЭМ!$D$10+'СЕТ СН'!$H$5-'СЕТ СН'!$H$17</f>
        <v>3669.90395506</v>
      </c>
      <c r="I107" s="36">
        <f>SUMIFS(СВЦЭМ!$C$33:$C$776,СВЦЭМ!$A$33:$A$776,$A107,СВЦЭМ!$B$33:$B$776,I$83)+'СЕТ СН'!$H$9+СВЦЭМ!$D$10+'СЕТ СН'!$H$5-'СЕТ СН'!$H$17</f>
        <v>3622.97355543</v>
      </c>
      <c r="J107" s="36">
        <f>SUMIFS(СВЦЭМ!$C$33:$C$776,СВЦЭМ!$A$33:$A$776,$A107,СВЦЭМ!$B$33:$B$776,J$83)+'СЕТ СН'!$H$9+СВЦЭМ!$D$10+'СЕТ СН'!$H$5-'СЕТ СН'!$H$17</f>
        <v>3600.1461824500002</v>
      </c>
      <c r="K107" s="36">
        <f>SUMIFS(СВЦЭМ!$C$33:$C$776,СВЦЭМ!$A$33:$A$776,$A107,СВЦЭМ!$B$33:$B$776,K$83)+'СЕТ СН'!$H$9+СВЦЭМ!$D$10+'СЕТ СН'!$H$5-'СЕТ СН'!$H$17</f>
        <v>3591.5996782900002</v>
      </c>
      <c r="L107" s="36">
        <f>SUMIFS(СВЦЭМ!$C$33:$C$776,СВЦЭМ!$A$33:$A$776,$A107,СВЦЭМ!$B$33:$B$776,L$83)+'СЕТ СН'!$H$9+СВЦЭМ!$D$10+'СЕТ СН'!$H$5-'СЕТ СН'!$H$17</f>
        <v>3556.41250287</v>
      </c>
      <c r="M107" s="36">
        <f>SUMIFS(СВЦЭМ!$C$33:$C$776,СВЦЭМ!$A$33:$A$776,$A107,СВЦЭМ!$B$33:$B$776,M$83)+'СЕТ СН'!$H$9+СВЦЭМ!$D$10+'СЕТ СН'!$H$5-'СЕТ СН'!$H$17</f>
        <v>3509.70586443</v>
      </c>
      <c r="N107" s="36">
        <f>SUMIFS(СВЦЭМ!$C$33:$C$776,СВЦЭМ!$A$33:$A$776,$A107,СВЦЭМ!$B$33:$B$776,N$83)+'СЕТ СН'!$H$9+СВЦЭМ!$D$10+'СЕТ СН'!$H$5-'СЕТ СН'!$H$17</f>
        <v>3498.1481398400001</v>
      </c>
      <c r="O107" s="36">
        <f>SUMIFS(СВЦЭМ!$C$33:$C$776,СВЦЭМ!$A$33:$A$776,$A107,СВЦЭМ!$B$33:$B$776,O$83)+'СЕТ СН'!$H$9+СВЦЭМ!$D$10+'СЕТ СН'!$H$5-'СЕТ СН'!$H$17</f>
        <v>3517.5274150200003</v>
      </c>
      <c r="P107" s="36">
        <f>SUMIFS(СВЦЭМ!$C$33:$C$776,СВЦЭМ!$A$33:$A$776,$A107,СВЦЭМ!$B$33:$B$776,P$83)+'СЕТ СН'!$H$9+СВЦЭМ!$D$10+'СЕТ СН'!$H$5-'СЕТ СН'!$H$17</f>
        <v>3536.3071773800002</v>
      </c>
      <c r="Q107" s="36">
        <f>SUMIFS(СВЦЭМ!$C$33:$C$776,СВЦЭМ!$A$33:$A$776,$A107,СВЦЭМ!$B$33:$B$776,Q$83)+'СЕТ СН'!$H$9+СВЦЭМ!$D$10+'СЕТ СН'!$H$5-'СЕТ СН'!$H$17</f>
        <v>3540.5112708300003</v>
      </c>
      <c r="R107" s="36">
        <f>SUMIFS(СВЦЭМ!$C$33:$C$776,СВЦЭМ!$A$33:$A$776,$A107,СВЦЭМ!$B$33:$B$776,R$83)+'СЕТ СН'!$H$9+СВЦЭМ!$D$10+'СЕТ СН'!$H$5-'СЕТ СН'!$H$17</f>
        <v>3548.18106743</v>
      </c>
      <c r="S107" s="36">
        <f>SUMIFS(СВЦЭМ!$C$33:$C$776,СВЦЭМ!$A$33:$A$776,$A107,СВЦЭМ!$B$33:$B$776,S$83)+'СЕТ СН'!$H$9+СВЦЭМ!$D$10+'СЕТ СН'!$H$5-'СЕТ СН'!$H$17</f>
        <v>3536.5176916300002</v>
      </c>
      <c r="T107" s="36">
        <f>SUMIFS(СВЦЭМ!$C$33:$C$776,СВЦЭМ!$A$33:$A$776,$A107,СВЦЭМ!$B$33:$B$776,T$83)+'СЕТ СН'!$H$9+СВЦЭМ!$D$10+'СЕТ СН'!$H$5-'СЕТ СН'!$H$17</f>
        <v>3499.8759258300001</v>
      </c>
      <c r="U107" s="36">
        <f>SUMIFS(СВЦЭМ!$C$33:$C$776,СВЦЭМ!$A$33:$A$776,$A107,СВЦЭМ!$B$33:$B$776,U$83)+'СЕТ СН'!$H$9+СВЦЭМ!$D$10+'СЕТ СН'!$H$5-'СЕТ СН'!$H$17</f>
        <v>3487.88717606</v>
      </c>
      <c r="V107" s="36">
        <f>SUMIFS(СВЦЭМ!$C$33:$C$776,СВЦЭМ!$A$33:$A$776,$A107,СВЦЭМ!$B$33:$B$776,V$83)+'СЕТ СН'!$H$9+СВЦЭМ!$D$10+'СЕТ СН'!$H$5-'СЕТ СН'!$H$17</f>
        <v>3493.4444968600001</v>
      </c>
      <c r="W107" s="36">
        <f>SUMIFS(СВЦЭМ!$C$33:$C$776,СВЦЭМ!$A$33:$A$776,$A107,СВЦЭМ!$B$33:$B$776,W$83)+'СЕТ СН'!$H$9+СВЦЭМ!$D$10+'СЕТ СН'!$H$5-'СЕТ СН'!$H$17</f>
        <v>3503.6346349699998</v>
      </c>
      <c r="X107" s="36">
        <f>SUMIFS(СВЦЭМ!$C$33:$C$776,СВЦЭМ!$A$33:$A$776,$A107,СВЦЭМ!$B$33:$B$776,X$83)+'СЕТ СН'!$H$9+СВЦЭМ!$D$10+'СЕТ СН'!$H$5-'СЕТ СН'!$H$17</f>
        <v>3509.3397369899999</v>
      </c>
      <c r="Y107" s="36">
        <f>SUMIFS(СВЦЭМ!$C$33:$C$776,СВЦЭМ!$A$33:$A$776,$A107,СВЦЭМ!$B$33:$B$776,Y$83)+'СЕТ СН'!$H$9+СВЦЭМ!$D$10+'СЕТ СН'!$H$5-'СЕТ СН'!$H$17</f>
        <v>3529.9869425100001</v>
      </c>
    </row>
    <row r="108" spans="1:25" ht="15.75" x14ac:dyDescent="0.2">
      <c r="A108" s="35">
        <f t="shared" si="2"/>
        <v>44160</v>
      </c>
      <c r="B108" s="36">
        <f>SUMIFS(СВЦЭМ!$C$33:$C$776,СВЦЭМ!$A$33:$A$776,$A108,СВЦЭМ!$B$33:$B$776,B$83)+'СЕТ СН'!$H$9+СВЦЭМ!$D$10+'СЕТ СН'!$H$5-'СЕТ СН'!$H$17</f>
        <v>3574.2751303300001</v>
      </c>
      <c r="C108" s="36">
        <f>SUMIFS(СВЦЭМ!$C$33:$C$776,СВЦЭМ!$A$33:$A$776,$A108,СВЦЭМ!$B$33:$B$776,C$83)+'СЕТ СН'!$H$9+СВЦЭМ!$D$10+'СЕТ СН'!$H$5-'СЕТ СН'!$H$17</f>
        <v>3642.9016268</v>
      </c>
      <c r="D108" s="36">
        <f>SUMIFS(СВЦЭМ!$C$33:$C$776,СВЦЭМ!$A$33:$A$776,$A108,СВЦЭМ!$B$33:$B$776,D$83)+'СЕТ СН'!$H$9+СВЦЭМ!$D$10+'СЕТ СН'!$H$5-'СЕТ СН'!$H$17</f>
        <v>3690.8128541999999</v>
      </c>
      <c r="E108" s="36">
        <f>SUMIFS(СВЦЭМ!$C$33:$C$776,СВЦЭМ!$A$33:$A$776,$A108,СВЦЭМ!$B$33:$B$776,E$83)+'СЕТ СН'!$H$9+СВЦЭМ!$D$10+'СЕТ СН'!$H$5-'СЕТ СН'!$H$17</f>
        <v>3699.4208382799998</v>
      </c>
      <c r="F108" s="36">
        <f>SUMIFS(СВЦЭМ!$C$33:$C$776,СВЦЭМ!$A$33:$A$776,$A108,СВЦЭМ!$B$33:$B$776,F$83)+'СЕТ СН'!$H$9+СВЦЭМ!$D$10+'СЕТ СН'!$H$5-'СЕТ СН'!$H$17</f>
        <v>3694.8586243199998</v>
      </c>
      <c r="G108" s="36">
        <f>SUMIFS(СВЦЭМ!$C$33:$C$776,СВЦЭМ!$A$33:$A$776,$A108,СВЦЭМ!$B$33:$B$776,G$83)+'СЕТ СН'!$H$9+СВЦЭМ!$D$10+'СЕТ СН'!$H$5-'СЕТ СН'!$H$17</f>
        <v>3683.5323502199999</v>
      </c>
      <c r="H108" s="36">
        <f>SUMIFS(СВЦЭМ!$C$33:$C$776,СВЦЭМ!$A$33:$A$776,$A108,СВЦЭМ!$B$33:$B$776,H$83)+'СЕТ СН'!$H$9+СВЦЭМ!$D$10+'СЕТ СН'!$H$5-'СЕТ СН'!$H$17</f>
        <v>3661.35896826</v>
      </c>
      <c r="I108" s="36">
        <f>SUMIFS(СВЦЭМ!$C$33:$C$776,СВЦЭМ!$A$33:$A$776,$A108,СВЦЭМ!$B$33:$B$776,I$83)+'СЕТ СН'!$H$9+СВЦЭМ!$D$10+'СЕТ СН'!$H$5-'СЕТ СН'!$H$17</f>
        <v>3627.0773277899998</v>
      </c>
      <c r="J108" s="36">
        <f>SUMIFS(СВЦЭМ!$C$33:$C$776,СВЦЭМ!$A$33:$A$776,$A108,СВЦЭМ!$B$33:$B$776,J$83)+'СЕТ СН'!$H$9+СВЦЭМ!$D$10+'СЕТ СН'!$H$5-'СЕТ СН'!$H$17</f>
        <v>3610.2800681200001</v>
      </c>
      <c r="K108" s="36">
        <f>SUMIFS(СВЦЭМ!$C$33:$C$776,СВЦЭМ!$A$33:$A$776,$A108,СВЦЭМ!$B$33:$B$776,K$83)+'СЕТ СН'!$H$9+СВЦЭМ!$D$10+'СЕТ СН'!$H$5-'СЕТ СН'!$H$17</f>
        <v>3603.21670382</v>
      </c>
      <c r="L108" s="36">
        <f>SUMIFS(СВЦЭМ!$C$33:$C$776,СВЦЭМ!$A$33:$A$776,$A108,СВЦЭМ!$B$33:$B$776,L$83)+'СЕТ СН'!$H$9+СВЦЭМ!$D$10+'СЕТ СН'!$H$5-'СЕТ СН'!$H$17</f>
        <v>3571.7739933799999</v>
      </c>
      <c r="M108" s="36">
        <f>SUMIFS(СВЦЭМ!$C$33:$C$776,СВЦЭМ!$A$33:$A$776,$A108,СВЦЭМ!$B$33:$B$776,M$83)+'СЕТ СН'!$H$9+СВЦЭМ!$D$10+'СЕТ СН'!$H$5-'СЕТ СН'!$H$17</f>
        <v>3525.4319313999999</v>
      </c>
      <c r="N108" s="36">
        <f>SUMIFS(СВЦЭМ!$C$33:$C$776,СВЦЭМ!$A$33:$A$776,$A108,СВЦЭМ!$B$33:$B$776,N$83)+'СЕТ СН'!$H$9+СВЦЭМ!$D$10+'СЕТ СН'!$H$5-'СЕТ СН'!$H$17</f>
        <v>3511.92445099</v>
      </c>
      <c r="O108" s="36">
        <f>SUMIFS(СВЦЭМ!$C$33:$C$776,СВЦЭМ!$A$33:$A$776,$A108,СВЦЭМ!$B$33:$B$776,O$83)+'СЕТ СН'!$H$9+СВЦЭМ!$D$10+'СЕТ СН'!$H$5-'СЕТ СН'!$H$17</f>
        <v>3524.8765435699997</v>
      </c>
      <c r="P108" s="36">
        <f>SUMIFS(СВЦЭМ!$C$33:$C$776,СВЦЭМ!$A$33:$A$776,$A108,СВЦЭМ!$B$33:$B$776,P$83)+'СЕТ СН'!$H$9+СВЦЭМ!$D$10+'СЕТ СН'!$H$5-'СЕТ СН'!$H$17</f>
        <v>3534.0768234799998</v>
      </c>
      <c r="Q108" s="36">
        <f>SUMIFS(СВЦЭМ!$C$33:$C$776,СВЦЭМ!$A$33:$A$776,$A108,СВЦЭМ!$B$33:$B$776,Q$83)+'СЕТ СН'!$H$9+СВЦЭМ!$D$10+'СЕТ СН'!$H$5-'СЕТ СН'!$H$17</f>
        <v>3533.7768637899999</v>
      </c>
      <c r="R108" s="36">
        <f>SUMIFS(СВЦЭМ!$C$33:$C$776,СВЦЭМ!$A$33:$A$776,$A108,СВЦЭМ!$B$33:$B$776,R$83)+'СЕТ СН'!$H$9+СВЦЭМ!$D$10+'СЕТ СН'!$H$5-'СЕТ СН'!$H$17</f>
        <v>3532.57899477</v>
      </c>
      <c r="S108" s="36">
        <f>SUMIFS(СВЦЭМ!$C$33:$C$776,СВЦЭМ!$A$33:$A$776,$A108,СВЦЭМ!$B$33:$B$776,S$83)+'СЕТ СН'!$H$9+СВЦЭМ!$D$10+'СЕТ СН'!$H$5-'СЕТ СН'!$H$17</f>
        <v>3519.7420382099999</v>
      </c>
      <c r="T108" s="36">
        <f>SUMIFS(СВЦЭМ!$C$33:$C$776,СВЦЭМ!$A$33:$A$776,$A108,СВЦЭМ!$B$33:$B$776,T$83)+'СЕТ СН'!$H$9+СВЦЭМ!$D$10+'СЕТ СН'!$H$5-'СЕТ СН'!$H$17</f>
        <v>3532.7899138299999</v>
      </c>
      <c r="U108" s="36">
        <f>SUMIFS(СВЦЭМ!$C$33:$C$776,СВЦЭМ!$A$33:$A$776,$A108,СВЦЭМ!$B$33:$B$776,U$83)+'СЕТ СН'!$H$9+СВЦЭМ!$D$10+'СЕТ СН'!$H$5-'СЕТ СН'!$H$17</f>
        <v>3538.2823836400003</v>
      </c>
      <c r="V108" s="36">
        <f>SUMIFS(СВЦЭМ!$C$33:$C$776,СВЦЭМ!$A$33:$A$776,$A108,СВЦЭМ!$B$33:$B$776,V$83)+'СЕТ СН'!$H$9+СВЦЭМ!$D$10+'СЕТ СН'!$H$5-'СЕТ СН'!$H$17</f>
        <v>3524.6032730500001</v>
      </c>
      <c r="W108" s="36">
        <f>SUMIFS(СВЦЭМ!$C$33:$C$776,СВЦЭМ!$A$33:$A$776,$A108,СВЦЭМ!$B$33:$B$776,W$83)+'СЕТ СН'!$H$9+СВЦЭМ!$D$10+'СЕТ СН'!$H$5-'СЕТ СН'!$H$17</f>
        <v>3519.3992278599999</v>
      </c>
      <c r="X108" s="36">
        <f>SUMIFS(СВЦЭМ!$C$33:$C$776,СВЦЭМ!$A$33:$A$776,$A108,СВЦЭМ!$B$33:$B$776,X$83)+'СЕТ СН'!$H$9+СВЦЭМ!$D$10+'СЕТ СН'!$H$5-'СЕТ СН'!$H$17</f>
        <v>3532.91403691</v>
      </c>
      <c r="Y108" s="36">
        <f>SUMIFS(СВЦЭМ!$C$33:$C$776,СВЦЭМ!$A$33:$A$776,$A108,СВЦЭМ!$B$33:$B$776,Y$83)+'СЕТ СН'!$H$9+СВЦЭМ!$D$10+'СЕТ СН'!$H$5-'СЕТ СН'!$H$17</f>
        <v>3551.52321545</v>
      </c>
    </row>
    <row r="109" spans="1:25" ht="15.75" x14ac:dyDescent="0.2">
      <c r="A109" s="35">
        <f t="shared" si="2"/>
        <v>44161</v>
      </c>
      <c r="B109" s="36">
        <f>SUMIFS(СВЦЭМ!$C$33:$C$776,СВЦЭМ!$A$33:$A$776,$A109,СВЦЭМ!$B$33:$B$776,B$83)+'СЕТ СН'!$H$9+СВЦЭМ!$D$10+'СЕТ СН'!$H$5-'СЕТ СН'!$H$17</f>
        <v>3549.8349608799999</v>
      </c>
      <c r="C109" s="36">
        <f>SUMIFS(СВЦЭМ!$C$33:$C$776,СВЦЭМ!$A$33:$A$776,$A109,СВЦЭМ!$B$33:$B$776,C$83)+'СЕТ СН'!$H$9+СВЦЭМ!$D$10+'СЕТ СН'!$H$5-'СЕТ СН'!$H$17</f>
        <v>3628.8171575900001</v>
      </c>
      <c r="D109" s="36">
        <f>SUMIFS(СВЦЭМ!$C$33:$C$776,СВЦЭМ!$A$33:$A$776,$A109,СВЦЭМ!$B$33:$B$776,D$83)+'СЕТ СН'!$H$9+СВЦЭМ!$D$10+'СЕТ СН'!$H$5-'СЕТ СН'!$H$17</f>
        <v>3684.6940780200002</v>
      </c>
      <c r="E109" s="36">
        <f>SUMIFS(СВЦЭМ!$C$33:$C$776,СВЦЭМ!$A$33:$A$776,$A109,СВЦЭМ!$B$33:$B$776,E$83)+'СЕТ СН'!$H$9+СВЦЭМ!$D$10+'СЕТ СН'!$H$5-'СЕТ СН'!$H$17</f>
        <v>3693.60275426</v>
      </c>
      <c r="F109" s="36">
        <f>SUMIFS(СВЦЭМ!$C$33:$C$776,СВЦЭМ!$A$33:$A$776,$A109,СВЦЭМ!$B$33:$B$776,F$83)+'СЕТ СН'!$H$9+СВЦЭМ!$D$10+'СЕТ СН'!$H$5-'СЕТ СН'!$H$17</f>
        <v>3683.5245116699998</v>
      </c>
      <c r="G109" s="36">
        <f>SUMIFS(СВЦЭМ!$C$33:$C$776,СВЦЭМ!$A$33:$A$776,$A109,СВЦЭМ!$B$33:$B$776,G$83)+'СЕТ СН'!$H$9+СВЦЭМ!$D$10+'СЕТ СН'!$H$5-'СЕТ СН'!$H$17</f>
        <v>3663.5848069399999</v>
      </c>
      <c r="H109" s="36">
        <f>SUMIFS(СВЦЭМ!$C$33:$C$776,СВЦЭМ!$A$33:$A$776,$A109,СВЦЭМ!$B$33:$B$776,H$83)+'СЕТ СН'!$H$9+СВЦЭМ!$D$10+'СЕТ СН'!$H$5-'СЕТ СН'!$H$17</f>
        <v>3636.4211450900002</v>
      </c>
      <c r="I109" s="36">
        <f>SUMIFS(СВЦЭМ!$C$33:$C$776,СВЦЭМ!$A$33:$A$776,$A109,СВЦЭМ!$B$33:$B$776,I$83)+'СЕТ СН'!$H$9+СВЦЭМ!$D$10+'СЕТ СН'!$H$5-'СЕТ СН'!$H$17</f>
        <v>3605.14797718</v>
      </c>
      <c r="J109" s="36">
        <f>SUMIFS(СВЦЭМ!$C$33:$C$776,СВЦЭМ!$A$33:$A$776,$A109,СВЦЭМ!$B$33:$B$776,J$83)+'СЕТ СН'!$H$9+СВЦЭМ!$D$10+'СЕТ СН'!$H$5-'СЕТ СН'!$H$17</f>
        <v>3585.6731696500001</v>
      </c>
      <c r="K109" s="36">
        <f>SUMIFS(СВЦЭМ!$C$33:$C$776,СВЦЭМ!$A$33:$A$776,$A109,СВЦЭМ!$B$33:$B$776,K$83)+'СЕТ СН'!$H$9+СВЦЭМ!$D$10+'СЕТ СН'!$H$5-'СЕТ СН'!$H$17</f>
        <v>3588.6655977199998</v>
      </c>
      <c r="L109" s="36">
        <f>SUMIFS(СВЦЭМ!$C$33:$C$776,СВЦЭМ!$A$33:$A$776,$A109,СВЦЭМ!$B$33:$B$776,L$83)+'СЕТ СН'!$H$9+СВЦЭМ!$D$10+'СЕТ СН'!$H$5-'СЕТ СН'!$H$17</f>
        <v>3560.0990373499999</v>
      </c>
      <c r="M109" s="36">
        <f>SUMIFS(СВЦЭМ!$C$33:$C$776,СВЦЭМ!$A$33:$A$776,$A109,СВЦЭМ!$B$33:$B$776,M$83)+'СЕТ СН'!$H$9+СВЦЭМ!$D$10+'СЕТ СН'!$H$5-'СЕТ СН'!$H$17</f>
        <v>3526.8933213199998</v>
      </c>
      <c r="N109" s="36">
        <f>SUMIFS(СВЦЭМ!$C$33:$C$776,СВЦЭМ!$A$33:$A$776,$A109,СВЦЭМ!$B$33:$B$776,N$83)+'СЕТ СН'!$H$9+СВЦЭМ!$D$10+'СЕТ СН'!$H$5-'СЕТ СН'!$H$17</f>
        <v>3532.4135077599999</v>
      </c>
      <c r="O109" s="36">
        <f>SUMIFS(СВЦЭМ!$C$33:$C$776,СВЦЭМ!$A$33:$A$776,$A109,СВЦЭМ!$B$33:$B$776,O$83)+'СЕТ СН'!$H$9+СВЦЭМ!$D$10+'СЕТ СН'!$H$5-'СЕТ СН'!$H$17</f>
        <v>3535.4534152199999</v>
      </c>
      <c r="P109" s="36">
        <f>SUMIFS(СВЦЭМ!$C$33:$C$776,СВЦЭМ!$A$33:$A$776,$A109,СВЦЭМ!$B$33:$B$776,P$83)+'СЕТ СН'!$H$9+СВЦЭМ!$D$10+'СЕТ СН'!$H$5-'СЕТ СН'!$H$17</f>
        <v>3540.1119518800001</v>
      </c>
      <c r="Q109" s="36">
        <f>SUMIFS(СВЦЭМ!$C$33:$C$776,СВЦЭМ!$A$33:$A$776,$A109,СВЦЭМ!$B$33:$B$776,Q$83)+'СЕТ СН'!$H$9+СВЦЭМ!$D$10+'СЕТ СН'!$H$5-'СЕТ СН'!$H$17</f>
        <v>3541.1483980399998</v>
      </c>
      <c r="R109" s="36">
        <f>SUMIFS(СВЦЭМ!$C$33:$C$776,СВЦЭМ!$A$33:$A$776,$A109,СВЦЭМ!$B$33:$B$776,R$83)+'СЕТ СН'!$H$9+СВЦЭМ!$D$10+'СЕТ СН'!$H$5-'СЕТ СН'!$H$17</f>
        <v>3529.0380150000001</v>
      </c>
      <c r="S109" s="36">
        <f>SUMIFS(СВЦЭМ!$C$33:$C$776,СВЦЭМ!$A$33:$A$776,$A109,СВЦЭМ!$B$33:$B$776,S$83)+'СЕТ СН'!$H$9+СВЦЭМ!$D$10+'СЕТ СН'!$H$5-'СЕТ СН'!$H$17</f>
        <v>3510.0289479000003</v>
      </c>
      <c r="T109" s="36">
        <f>SUMIFS(СВЦЭМ!$C$33:$C$776,СВЦЭМ!$A$33:$A$776,$A109,СВЦЭМ!$B$33:$B$776,T$83)+'СЕТ СН'!$H$9+СВЦЭМ!$D$10+'СЕТ СН'!$H$5-'СЕТ СН'!$H$17</f>
        <v>3526.6528427000003</v>
      </c>
      <c r="U109" s="36">
        <f>SUMIFS(СВЦЭМ!$C$33:$C$776,СВЦЭМ!$A$33:$A$776,$A109,СВЦЭМ!$B$33:$B$776,U$83)+'СЕТ СН'!$H$9+СВЦЭМ!$D$10+'СЕТ СН'!$H$5-'СЕТ СН'!$H$17</f>
        <v>3519.8689561299998</v>
      </c>
      <c r="V109" s="36">
        <f>SUMIFS(СВЦЭМ!$C$33:$C$776,СВЦЭМ!$A$33:$A$776,$A109,СВЦЭМ!$B$33:$B$776,V$83)+'СЕТ СН'!$H$9+СВЦЭМ!$D$10+'СЕТ СН'!$H$5-'СЕТ СН'!$H$17</f>
        <v>3505.4670038200002</v>
      </c>
      <c r="W109" s="36">
        <f>SUMIFS(СВЦЭМ!$C$33:$C$776,СВЦЭМ!$A$33:$A$776,$A109,СВЦЭМ!$B$33:$B$776,W$83)+'СЕТ СН'!$H$9+СВЦЭМ!$D$10+'СЕТ СН'!$H$5-'СЕТ СН'!$H$17</f>
        <v>3528.1985239699998</v>
      </c>
      <c r="X109" s="36">
        <f>SUMIFS(СВЦЭМ!$C$33:$C$776,СВЦЭМ!$A$33:$A$776,$A109,СВЦЭМ!$B$33:$B$776,X$83)+'СЕТ СН'!$H$9+СВЦЭМ!$D$10+'СЕТ СН'!$H$5-'СЕТ СН'!$H$17</f>
        <v>3535.9271924899999</v>
      </c>
      <c r="Y109" s="36">
        <f>SUMIFS(СВЦЭМ!$C$33:$C$776,СВЦЭМ!$A$33:$A$776,$A109,СВЦЭМ!$B$33:$B$776,Y$83)+'СЕТ СН'!$H$9+СВЦЭМ!$D$10+'СЕТ СН'!$H$5-'СЕТ СН'!$H$17</f>
        <v>3549.3652067200001</v>
      </c>
    </row>
    <row r="110" spans="1:25" ht="15.75" x14ac:dyDescent="0.2">
      <c r="A110" s="35">
        <f t="shared" si="2"/>
        <v>44162</v>
      </c>
      <c r="B110" s="36">
        <f>SUMIFS(СВЦЭМ!$C$33:$C$776,СВЦЭМ!$A$33:$A$776,$A110,СВЦЭМ!$B$33:$B$776,B$83)+'СЕТ СН'!$H$9+СВЦЭМ!$D$10+'СЕТ СН'!$H$5-'СЕТ СН'!$H$17</f>
        <v>3554.25772375</v>
      </c>
      <c r="C110" s="36">
        <f>SUMIFS(СВЦЭМ!$C$33:$C$776,СВЦЭМ!$A$33:$A$776,$A110,СВЦЭМ!$B$33:$B$776,C$83)+'СЕТ СН'!$H$9+СВЦЭМ!$D$10+'СЕТ СН'!$H$5-'СЕТ СН'!$H$17</f>
        <v>3634.1011774799999</v>
      </c>
      <c r="D110" s="36">
        <f>SUMIFS(СВЦЭМ!$C$33:$C$776,СВЦЭМ!$A$33:$A$776,$A110,СВЦЭМ!$B$33:$B$776,D$83)+'СЕТ СН'!$H$9+СВЦЭМ!$D$10+'СЕТ СН'!$H$5-'СЕТ СН'!$H$17</f>
        <v>3693.2919918600001</v>
      </c>
      <c r="E110" s="36">
        <f>SUMIFS(СВЦЭМ!$C$33:$C$776,СВЦЭМ!$A$33:$A$776,$A110,СВЦЭМ!$B$33:$B$776,E$83)+'СЕТ СН'!$H$9+СВЦЭМ!$D$10+'СЕТ СН'!$H$5-'СЕТ СН'!$H$17</f>
        <v>3704.3505193800002</v>
      </c>
      <c r="F110" s="36">
        <f>SUMIFS(СВЦЭМ!$C$33:$C$776,СВЦЭМ!$A$33:$A$776,$A110,СВЦЭМ!$B$33:$B$776,F$83)+'СЕТ СН'!$H$9+СВЦЭМ!$D$10+'СЕТ СН'!$H$5-'СЕТ СН'!$H$17</f>
        <v>3711.2040450300001</v>
      </c>
      <c r="G110" s="36">
        <f>SUMIFS(СВЦЭМ!$C$33:$C$776,СВЦЭМ!$A$33:$A$776,$A110,СВЦЭМ!$B$33:$B$776,G$83)+'СЕТ СН'!$H$9+СВЦЭМ!$D$10+'СЕТ СН'!$H$5-'СЕТ СН'!$H$17</f>
        <v>3697.7587557400002</v>
      </c>
      <c r="H110" s="36">
        <f>SUMIFS(СВЦЭМ!$C$33:$C$776,СВЦЭМ!$A$33:$A$776,$A110,СВЦЭМ!$B$33:$B$776,H$83)+'СЕТ СН'!$H$9+СВЦЭМ!$D$10+'СЕТ СН'!$H$5-'СЕТ СН'!$H$17</f>
        <v>3649.68890199</v>
      </c>
      <c r="I110" s="36">
        <f>SUMIFS(СВЦЭМ!$C$33:$C$776,СВЦЭМ!$A$33:$A$776,$A110,СВЦЭМ!$B$33:$B$776,I$83)+'СЕТ СН'!$H$9+СВЦЭМ!$D$10+'СЕТ СН'!$H$5-'СЕТ СН'!$H$17</f>
        <v>3614.5671385099999</v>
      </c>
      <c r="J110" s="36">
        <f>SUMIFS(СВЦЭМ!$C$33:$C$776,СВЦЭМ!$A$33:$A$776,$A110,СВЦЭМ!$B$33:$B$776,J$83)+'СЕТ СН'!$H$9+СВЦЭМ!$D$10+'СЕТ СН'!$H$5-'СЕТ СН'!$H$17</f>
        <v>3608.60515833</v>
      </c>
      <c r="K110" s="36">
        <f>SUMIFS(СВЦЭМ!$C$33:$C$776,СВЦЭМ!$A$33:$A$776,$A110,СВЦЭМ!$B$33:$B$776,K$83)+'СЕТ СН'!$H$9+СВЦЭМ!$D$10+'СЕТ СН'!$H$5-'СЕТ СН'!$H$17</f>
        <v>3610.1512410200003</v>
      </c>
      <c r="L110" s="36">
        <f>SUMIFS(СВЦЭМ!$C$33:$C$776,СВЦЭМ!$A$33:$A$776,$A110,СВЦЭМ!$B$33:$B$776,L$83)+'СЕТ СН'!$H$9+СВЦЭМ!$D$10+'СЕТ СН'!$H$5-'СЕТ СН'!$H$17</f>
        <v>3580.42936938</v>
      </c>
      <c r="M110" s="36">
        <f>SUMIFS(СВЦЭМ!$C$33:$C$776,СВЦЭМ!$A$33:$A$776,$A110,СВЦЭМ!$B$33:$B$776,M$83)+'СЕТ СН'!$H$9+СВЦЭМ!$D$10+'СЕТ СН'!$H$5-'СЕТ СН'!$H$17</f>
        <v>3532.3663653900003</v>
      </c>
      <c r="N110" s="36">
        <f>SUMIFS(СВЦЭМ!$C$33:$C$776,СВЦЭМ!$A$33:$A$776,$A110,СВЦЭМ!$B$33:$B$776,N$83)+'СЕТ СН'!$H$9+СВЦЭМ!$D$10+'СЕТ СН'!$H$5-'СЕТ СН'!$H$17</f>
        <v>3516.54082561</v>
      </c>
      <c r="O110" s="36">
        <f>SUMIFS(СВЦЭМ!$C$33:$C$776,СВЦЭМ!$A$33:$A$776,$A110,СВЦЭМ!$B$33:$B$776,O$83)+'СЕТ СН'!$H$9+СВЦЭМ!$D$10+'СЕТ СН'!$H$5-'СЕТ СН'!$H$17</f>
        <v>3516.8160512300001</v>
      </c>
      <c r="P110" s="36">
        <f>SUMIFS(СВЦЭМ!$C$33:$C$776,СВЦЭМ!$A$33:$A$776,$A110,СВЦЭМ!$B$33:$B$776,P$83)+'СЕТ СН'!$H$9+СВЦЭМ!$D$10+'СЕТ СН'!$H$5-'СЕТ СН'!$H$17</f>
        <v>3529.9286344500001</v>
      </c>
      <c r="Q110" s="36">
        <f>SUMIFS(СВЦЭМ!$C$33:$C$776,СВЦЭМ!$A$33:$A$776,$A110,СВЦЭМ!$B$33:$B$776,Q$83)+'СЕТ СН'!$H$9+СВЦЭМ!$D$10+'СЕТ СН'!$H$5-'СЕТ СН'!$H$17</f>
        <v>3538.8308604399999</v>
      </c>
      <c r="R110" s="36">
        <f>SUMIFS(СВЦЭМ!$C$33:$C$776,СВЦЭМ!$A$33:$A$776,$A110,СВЦЭМ!$B$33:$B$776,R$83)+'СЕТ СН'!$H$9+СВЦЭМ!$D$10+'СЕТ СН'!$H$5-'СЕТ СН'!$H$17</f>
        <v>3536.2641548900001</v>
      </c>
      <c r="S110" s="36">
        <f>SUMIFS(СВЦЭМ!$C$33:$C$776,СВЦЭМ!$A$33:$A$776,$A110,СВЦЭМ!$B$33:$B$776,S$83)+'СЕТ СН'!$H$9+СВЦЭМ!$D$10+'СЕТ СН'!$H$5-'СЕТ СН'!$H$17</f>
        <v>3512.9382446</v>
      </c>
      <c r="T110" s="36">
        <f>SUMIFS(СВЦЭМ!$C$33:$C$776,СВЦЭМ!$A$33:$A$776,$A110,СВЦЭМ!$B$33:$B$776,T$83)+'СЕТ СН'!$H$9+СВЦЭМ!$D$10+'СЕТ СН'!$H$5-'СЕТ СН'!$H$17</f>
        <v>3494.63108582</v>
      </c>
      <c r="U110" s="36">
        <f>SUMIFS(СВЦЭМ!$C$33:$C$776,СВЦЭМ!$A$33:$A$776,$A110,СВЦЭМ!$B$33:$B$776,U$83)+'СЕТ СН'!$H$9+СВЦЭМ!$D$10+'СЕТ СН'!$H$5-'СЕТ СН'!$H$17</f>
        <v>3496.0160983800001</v>
      </c>
      <c r="V110" s="36">
        <f>SUMIFS(СВЦЭМ!$C$33:$C$776,СВЦЭМ!$A$33:$A$776,$A110,СВЦЭМ!$B$33:$B$776,V$83)+'СЕТ СН'!$H$9+СВЦЭМ!$D$10+'СЕТ СН'!$H$5-'СЕТ СН'!$H$17</f>
        <v>3497.2678749300003</v>
      </c>
      <c r="W110" s="36">
        <f>SUMIFS(СВЦЭМ!$C$33:$C$776,СВЦЭМ!$A$33:$A$776,$A110,СВЦЭМ!$B$33:$B$776,W$83)+'СЕТ СН'!$H$9+СВЦЭМ!$D$10+'СЕТ СН'!$H$5-'СЕТ СН'!$H$17</f>
        <v>3508.9321208000001</v>
      </c>
      <c r="X110" s="36">
        <f>SUMIFS(СВЦЭМ!$C$33:$C$776,СВЦЭМ!$A$33:$A$776,$A110,СВЦЭМ!$B$33:$B$776,X$83)+'СЕТ СН'!$H$9+СВЦЭМ!$D$10+'СЕТ СН'!$H$5-'СЕТ СН'!$H$17</f>
        <v>3520.36871625</v>
      </c>
      <c r="Y110" s="36">
        <f>SUMIFS(СВЦЭМ!$C$33:$C$776,СВЦЭМ!$A$33:$A$776,$A110,СВЦЭМ!$B$33:$B$776,Y$83)+'СЕТ СН'!$H$9+СВЦЭМ!$D$10+'СЕТ СН'!$H$5-'СЕТ СН'!$H$17</f>
        <v>3540.77270421</v>
      </c>
    </row>
    <row r="111" spans="1:25" ht="15.75" x14ac:dyDescent="0.2">
      <c r="A111" s="35">
        <f t="shared" si="2"/>
        <v>44163</v>
      </c>
      <c r="B111" s="36">
        <f>SUMIFS(СВЦЭМ!$C$33:$C$776,СВЦЭМ!$A$33:$A$776,$A111,СВЦЭМ!$B$33:$B$776,B$83)+'СЕТ СН'!$H$9+СВЦЭМ!$D$10+'СЕТ СН'!$H$5-'СЕТ СН'!$H$17</f>
        <v>3566.76449258</v>
      </c>
      <c r="C111" s="36">
        <f>SUMIFS(СВЦЭМ!$C$33:$C$776,СВЦЭМ!$A$33:$A$776,$A111,СВЦЭМ!$B$33:$B$776,C$83)+'СЕТ СН'!$H$9+СВЦЭМ!$D$10+'СЕТ СН'!$H$5-'СЕТ СН'!$H$17</f>
        <v>3633.34407831</v>
      </c>
      <c r="D111" s="36">
        <f>SUMIFS(СВЦЭМ!$C$33:$C$776,СВЦЭМ!$A$33:$A$776,$A111,СВЦЭМ!$B$33:$B$776,D$83)+'СЕТ СН'!$H$9+СВЦЭМ!$D$10+'СЕТ СН'!$H$5-'СЕТ СН'!$H$17</f>
        <v>3678.4175131299999</v>
      </c>
      <c r="E111" s="36">
        <f>SUMIFS(СВЦЭМ!$C$33:$C$776,СВЦЭМ!$A$33:$A$776,$A111,СВЦЭМ!$B$33:$B$776,E$83)+'СЕТ СН'!$H$9+СВЦЭМ!$D$10+'СЕТ СН'!$H$5-'СЕТ СН'!$H$17</f>
        <v>3685.2040499499999</v>
      </c>
      <c r="F111" s="36">
        <f>SUMIFS(СВЦЭМ!$C$33:$C$776,СВЦЭМ!$A$33:$A$776,$A111,СВЦЭМ!$B$33:$B$776,F$83)+'СЕТ СН'!$H$9+СВЦЭМ!$D$10+'СЕТ СН'!$H$5-'СЕТ СН'!$H$17</f>
        <v>3687.4154721200002</v>
      </c>
      <c r="G111" s="36">
        <f>SUMIFS(СВЦЭМ!$C$33:$C$776,СВЦЭМ!$A$33:$A$776,$A111,СВЦЭМ!$B$33:$B$776,G$83)+'СЕТ СН'!$H$9+СВЦЭМ!$D$10+'СЕТ СН'!$H$5-'СЕТ СН'!$H$17</f>
        <v>3681.2002037100001</v>
      </c>
      <c r="H111" s="36">
        <f>SUMIFS(СВЦЭМ!$C$33:$C$776,СВЦЭМ!$A$33:$A$776,$A111,СВЦЭМ!$B$33:$B$776,H$83)+'СЕТ СН'!$H$9+СВЦЭМ!$D$10+'СЕТ СН'!$H$5-'СЕТ СН'!$H$17</f>
        <v>3666.1700855999998</v>
      </c>
      <c r="I111" s="36">
        <f>SUMIFS(СВЦЭМ!$C$33:$C$776,СВЦЭМ!$A$33:$A$776,$A111,СВЦЭМ!$B$33:$B$776,I$83)+'СЕТ СН'!$H$9+СВЦЭМ!$D$10+'СЕТ СН'!$H$5-'СЕТ СН'!$H$17</f>
        <v>3651.02205594</v>
      </c>
      <c r="J111" s="36">
        <f>SUMIFS(СВЦЭМ!$C$33:$C$776,СВЦЭМ!$A$33:$A$776,$A111,СВЦЭМ!$B$33:$B$776,J$83)+'СЕТ СН'!$H$9+СВЦЭМ!$D$10+'СЕТ СН'!$H$5-'СЕТ СН'!$H$17</f>
        <v>3626.2469602900001</v>
      </c>
      <c r="K111" s="36">
        <f>SUMIFS(СВЦЭМ!$C$33:$C$776,СВЦЭМ!$A$33:$A$776,$A111,СВЦЭМ!$B$33:$B$776,K$83)+'СЕТ СН'!$H$9+СВЦЭМ!$D$10+'СЕТ СН'!$H$5-'СЕТ СН'!$H$17</f>
        <v>3612.64102202</v>
      </c>
      <c r="L111" s="36">
        <f>SUMIFS(СВЦЭМ!$C$33:$C$776,СВЦЭМ!$A$33:$A$776,$A111,СВЦЭМ!$B$33:$B$776,L$83)+'СЕТ СН'!$H$9+СВЦЭМ!$D$10+'СЕТ СН'!$H$5-'СЕТ СН'!$H$17</f>
        <v>3572.42944373</v>
      </c>
      <c r="M111" s="36">
        <f>SUMIFS(СВЦЭМ!$C$33:$C$776,СВЦЭМ!$A$33:$A$776,$A111,СВЦЭМ!$B$33:$B$776,M$83)+'СЕТ СН'!$H$9+СВЦЭМ!$D$10+'СЕТ СН'!$H$5-'СЕТ СН'!$H$17</f>
        <v>3527.27038924</v>
      </c>
      <c r="N111" s="36">
        <f>SUMIFS(СВЦЭМ!$C$33:$C$776,СВЦЭМ!$A$33:$A$776,$A111,СВЦЭМ!$B$33:$B$776,N$83)+'СЕТ СН'!$H$9+СВЦЭМ!$D$10+'СЕТ СН'!$H$5-'СЕТ СН'!$H$17</f>
        <v>3520.3893610300001</v>
      </c>
      <c r="O111" s="36">
        <f>SUMIFS(СВЦЭМ!$C$33:$C$776,СВЦЭМ!$A$33:$A$776,$A111,СВЦЭМ!$B$33:$B$776,O$83)+'СЕТ СН'!$H$9+СВЦЭМ!$D$10+'СЕТ СН'!$H$5-'СЕТ СН'!$H$17</f>
        <v>3531.4140252100001</v>
      </c>
      <c r="P111" s="36">
        <f>SUMIFS(СВЦЭМ!$C$33:$C$776,СВЦЭМ!$A$33:$A$776,$A111,СВЦЭМ!$B$33:$B$776,P$83)+'СЕТ СН'!$H$9+СВЦЭМ!$D$10+'СЕТ СН'!$H$5-'СЕТ СН'!$H$17</f>
        <v>3539.9994702100003</v>
      </c>
      <c r="Q111" s="36">
        <f>SUMIFS(СВЦЭМ!$C$33:$C$776,СВЦЭМ!$A$33:$A$776,$A111,СВЦЭМ!$B$33:$B$776,Q$83)+'СЕТ СН'!$H$9+СВЦЭМ!$D$10+'СЕТ СН'!$H$5-'СЕТ СН'!$H$17</f>
        <v>3531.8576709899999</v>
      </c>
      <c r="R111" s="36">
        <f>SUMIFS(СВЦЭМ!$C$33:$C$776,СВЦЭМ!$A$33:$A$776,$A111,СВЦЭМ!$B$33:$B$776,R$83)+'СЕТ СН'!$H$9+СВЦЭМ!$D$10+'СЕТ СН'!$H$5-'СЕТ СН'!$H$17</f>
        <v>3525.67448995</v>
      </c>
      <c r="S111" s="36">
        <f>SUMIFS(СВЦЭМ!$C$33:$C$776,СВЦЭМ!$A$33:$A$776,$A111,СВЦЭМ!$B$33:$B$776,S$83)+'СЕТ СН'!$H$9+СВЦЭМ!$D$10+'СЕТ СН'!$H$5-'СЕТ СН'!$H$17</f>
        <v>3506.3852588499999</v>
      </c>
      <c r="T111" s="36">
        <f>SUMIFS(СВЦЭМ!$C$33:$C$776,СВЦЭМ!$A$33:$A$776,$A111,СВЦЭМ!$B$33:$B$776,T$83)+'СЕТ СН'!$H$9+СВЦЭМ!$D$10+'СЕТ СН'!$H$5-'СЕТ СН'!$H$17</f>
        <v>3498.9791983099999</v>
      </c>
      <c r="U111" s="36">
        <f>SUMIFS(СВЦЭМ!$C$33:$C$776,СВЦЭМ!$A$33:$A$776,$A111,СВЦЭМ!$B$33:$B$776,U$83)+'СЕТ СН'!$H$9+СВЦЭМ!$D$10+'СЕТ СН'!$H$5-'СЕТ СН'!$H$17</f>
        <v>3491.0020506599999</v>
      </c>
      <c r="V111" s="36">
        <f>SUMIFS(СВЦЭМ!$C$33:$C$776,СВЦЭМ!$A$33:$A$776,$A111,СВЦЭМ!$B$33:$B$776,V$83)+'СЕТ СН'!$H$9+СВЦЭМ!$D$10+'СЕТ СН'!$H$5-'СЕТ СН'!$H$17</f>
        <v>3488.84788308</v>
      </c>
      <c r="W111" s="36">
        <f>SUMIFS(СВЦЭМ!$C$33:$C$776,СВЦЭМ!$A$33:$A$776,$A111,СВЦЭМ!$B$33:$B$776,W$83)+'СЕТ СН'!$H$9+СВЦЭМ!$D$10+'СЕТ СН'!$H$5-'СЕТ СН'!$H$17</f>
        <v>3506.3289276999999</v>
      </c>
      <c r="X111" s="36">
        <f>SUMIFS(СВЦЭМ!$C$33:$C$776,СВЦЭМ!$A$33:$A$776,$A111,СВЦЭМ!$B$33:$B$776,X$83)+'СЕТ СН'!$H$9+СВЦЭМ!$D$10+'СЕТ СН'!$H$5-'СЕТ СН'!$H$17</f>
        <v>3526.71767077</v>
      </c>
      <c r="Y111" s="36">
        <f>SUMIFS(СВЦЭМ!$C$33:$C$776,СВЦЭМ!$A$33:$A$776,$A111,СВЦЭМ!$B$33:$B$776,Y$83)+'СЕТ СН'!$H$9+СВЦЭМ!$D$10+'СЕТ СН'!$H$5-'СЕТ СН'!$H$17</f>
        <v>3549.51912029</v>
      </c>
    </row>
    <row r="112" spans="1:25" ht="15.75" x14ac:dyDescent="0.2">
      <c r="A112" s="35">
        <f t="shared" si="2"/>
        <v>44164</v>
      </c>
      <c r="B112" s="36">
        <f>SUMIFS(СВЦЭМ!$C$33:$C$776,СВЦЭМ!$A$33:$A$776,$A112,СВЦЭМ!$B$33:$B$776,B$83)+'СЕТ СН'!$H$9+СВЦЭМ!$D$10+'СЕТ СН'!$H$5-'СЕТ СН'!$H$17</f>
        <v>3566.5059062999999</v>
      </c>
      <c r="C112" s="36">
        <f>SUMIFS(СВЦЭМ!$C$33:$C$776,СВЦЭМ!$A$33:$A$776,$A112,СВЦЭМ!$B$33:$B$776,C$83)+'СЕТ СН'!$H$9+СВЦЭМ!$D$10+'СЕТ СН'!$H$5-'СЕТ СН'!$H$17</f>
        <v>3639.8560661000001</v>
      </c>
      <c r="D112" s="36">
        <f>SUMIFS(СВЦЭМ!$C$33:$C$776,СВЦЭМ!$A$33:$A$776,$A112,СВЦЭМ!$B$33:$B$776,D$83)+'СЕТ СН'!$H$9+СВЦЭМ!$D$10+'СЕТ СН'!$H$5-'СЕТ СН'!$H$17</f>
        <v>3690.2360076499999</v>
      </c>
      <c r="E112" s="36">
        <f>SUMIFS(СВЦЭМ!$C$33:$C$776,СВЦЭМ!$A$33:$A$776,$A112,СВЦЭМ!$B$33:$B$776,E$83)+'СЕТ СН'!$H$9+СВЦЭМ!$D$10+'СЕТ СН'!$H$5-'СЕТ СН'!$H$17</f>
        <v>3702.0541696099999</v>
      </c>
      <c r="F112" s="36">
        <f>SUMIFS(СВЦЭМ!$C$33:$C$776,СВЦЭМ!$A$33:$A$776,$A112,СВЦЭМ!$B$33:$B$776,F$83)+'СЕТ СН'!$H$9+СВЦЭМ!$D$10+'СЕТ СН'!$H$5-'СЕТ СН'!$H$17</f>
        <v>3701.8696260500001</v>
      </c>
      <c r="G112" s="36">
        <f>SUMIFS(СВЦЭМ!$C$33:$C$776,СВЦЭМ!$A$33:$A$776,$A112,СВЦЭМ!$B$33:$B$776,G$83)+'СЕТ СН'!$H$9+СВЦЭМ!$D$10+'СЕТ СН'!$H$5-'СЕТ СН'!$H$17</f>
        <v>3696.1179006900002</v>
      </c>
      <c r="H112" s="36">
        <f>SUMIFS(СВЦЭМ!$C$33:$C$776,СВЦЭМ!$A$33:$A$776,$A112,СВЦЭМ!$B$33:$B$776,H$83)+'СЕТ СН'!$H$9+СВЦЭМ!$D$10+'СЕТ СН'!$H$5-'СЕТ СН'!$H$17</f>
        <v>3680.8155960300001</v>
      </c>
      <c r="I112" s="36">
        <f>SUMIFS(СВЦЭМ!$C$33:$C$776,СВЦЭМ!$A$33:$A$776,$A112,СВЦЭМ!$B$33:$B$776,I$83)+'СЕТ СН'!$H$9+СВЦЭМ!$D$10+'СЕТ СН'!$H$5-'СЕТ СН'!$H$17</f>
        <v>3657.37255129</v>
      </c>
      <c r="J112" s="36">
        <f>SUMIFS(СВЦЭМ!$C$33:$C$776,СВЦЭМ!$A$33:$A$776,$A112,СВЦЭМ!$B$33:$B$776,J$83)+'СЕТ СН'!$H$9+СВЦЭМ!$D$10+'СЕТ СН'!$H$5-'СЕТ СН'!$H$17</f>
        <v>3618.6198844099999</v>
      </c>
      <c r="K112" s="36">
        <f>SUMIFS(СВЦЭМ!$C$33:$C$776,СВЦЭМ!$A$33:$A$776,$A112,СВЦЭМ!$B$33:$B$776,K$83)+'СЕТ СН'!$H$9+СВЦЭМ!$D$10+'СЕТ СН'!$H$5-'СЕТ СН'!$H$17</f>
        <v>3602.25738391</v>
      </c>
      <c r="L112" s="36">
        <f>SUMIFS(СВЦЭМ!$C$33:$C$776,СВЦЭМ!$A$33:$A$776,$A112,СВЦЭМ!$B$33:$B$776,L$83)+'СЕТ СН'!$H$9+СВЦЭМ!$D$10+'СЕТ СН'!$H$5-'СЕТ СН'!$H$17</f>
        <v>3560.44830078</v>
      </c>
      <c r="M112" s="36">
        <f>SUMIFS(СВЦЭМ!$C$33:$C$776,СВЦЭМ!$A$33:$A$776,$A112,СВЦЭМ!$B$33:$B$776,M$83)+'СЕТ СН'!$H$9+СВЦЭМ!$D$10+'СЕТ СН'!$H$5-'СЕТ СН'!$H$17</f>
        <v>3519.21593777</v>
      </c>
      <c r="N112" s="36">
        <f>SUMIFS(СВЦЭМ!$C$33:$C$776,СВЦЭМ!$A$33:$A$776,$A112,СВЦЭМ!$B$33:$B$776,N$83)+'СЕТ СН'!$H$9+СВЦЭМ!$D$10+'СЕТ СН'!$H$5-'СЕТ СН'!$H$17</f>
        <v>3504.58630868</v>
      </c>
      <c r="O112" s="36">
        <f>SUMIFS(СВЦЭМ!$C$33:$C$776,СВЦЭМ!$A$33:$A$776,$A112,СВЦЭМ!$B$33:$B$776,O$83)+'СЕТ СН'!$H$9+СВЦЭМ!$D$10+'СЕТ СН'!$H$5-'СЕТ СН'!$H$17</f>
        <v>3519.9986677500001</v>
      </c>
      <c r="P112" s="36">
        <f>SUMIFS(СВЦЭМ!$C$33:$C$776,СВЦЭМ!$A$33:$A$776,$A112,СВЦЭМ!$B$33:$B$776,P$83)+'СЕТ СН'!$H$9+СВЦЭМ!$D$10+'СЕТ СН'!$H$5-'СЕТ СН'!$H$17</f>
        <v>3531.3532799899999</v>
      </c>
      <c r="Q112" s="36">
        <f>SUMIFS(СВЦЭМ!$C$33:$C$776,СВЦЭМ!$A$33:$A$776,$A112,СВЦЭМ!$B$33:$B$776,Q$83)+'СЕТ СН'!$H$9+СВЦЭМ!$D$10+'СЕТ СН'!$H$5-'СЕТ СН'!$H$17</f>
        <v>3530.6881650400001</v>
      </c>
      <c r="R112" s="36">
        <f>SUMIFS(СВЦЭМ!$C$33:$C$776,СВЦЭМ!$A$33:$A$776,$A112,СВЦЭМ!$B$33:$B$776,R$83)+'СЕТ СН'!$H$9+СВЦЭМ!$D$10+'СЕТ СН'!$H$5-'СЕТ СН'!$H$17</f>
        <v>3527.3553282100002</v>
      </c>
      <c r="S112" s="36">
        <f>SUMIFS(СВЦЭМ!$C$33:$C$776,СВЦЭМ!$A$33:$A$776,$A112,СВЦЭМ!$B$33:$B$776,S$83)+'СЕТ СН'!$H$9+СВЦЭМ!$D$10+'СЕТ СН'!$H$5-'СЕТ СН'!$H$17</f>
        <v>3508.2712474499999</v>
      </c>
      <c r="T112" s="36">
        <f>SUMIFS(СВЦЭМ!$C$33:$C$776,СВЦЭМ!$A$33:$A$776,$A112,СВЦЭМ!$B$33:$B$776,T$83)+'СЕТ СН'!$H$9+СВЦЭМ!$D$10+'СЕТ СН'!$H$5-'СЕТ СН'!$H$17</f>
        <v>3486.3540872399999</v>
      </c>
      <c r="U112" s="36">
        <f>SUMIFS(СВЦЭМ!$C$33:$C$776,СВЦЭМ!$A$33:$A$776,$A112,СВЦЭМ!$B$33:$B$776,U$83)+'СЕТ СН'!$H$9+СВЦЭМ!$D$10+'СЕТ СН'!$H$5-'СЕТ СН'!$H$17</f>
        <v>3485.8854775600003</v>
      </c>
      <c r="V112" s="36">
        <f>SUMIFS(СВЦЭМ!$C$33:$C$776,СВЦЭМ!$A$33:$A$776,$A112,СВЦЭМ!$B$33:$B$776,V$83)+'СЕТ СН'!$H$9+СВЦЭМ!$D$10+'СЕТ СН'!$H$5-'СЕТ СН'!$H$17</f>
        <v>3492.1480265600003</v>
      </c>
      <c r="W112" s="36">
        <f>SUMIFS(СВЦЭМ!$C$33:$C$776,СВЦЭМ!$A$33:$A$776,$A112,СВЦЭМ!$B$33:$B$776,W$83)+'СЕТ СН'!$H$9+СВЦЭМ!$D$10+'СЕТ СН'!$H$5-'СЕТ СН'!$H$17</f>
        <v>3500.7272882500001</v>
      </c>
      <c r="X112" s="36">
        <f>SUMIFS(СВЦЭМ!$C$33:$C$776,СВЦЭМ!$A$33:$A$776,$A112,СВЦЭМ!$B$33:$B$776,X$83)+'СЕТ СН'!$H$9+СВЦЭМ!$D$10+'СЕТ СН'!$H$5-'СЕТ СН'!$H$17</f>
        <v>3523.5550717000001</v>
      </c>
      <c r="Y112" s="36">
        <f>SUMIFS(СВЦЭМ!$C$33:$C$776,СВЦЭМ!$A$33:$A$776,$A112,СВЦЭМ!$B$33:$B$776,Y$83)+'СЕТ СН'!$H$9+СВЦЭМ!$D$10+'СЕТ СН'!$H$5-'СЕТ СН'!$H$17</f>
        <v>3540.0199166500001</v>
      </c>
    </row>
    <row r="113" spans="1:27" ht="15.75" x14ac:dyDescent="0.2">
      <c r="A113" s="35">
        <f t="shared" si="2"/>
        <v>44165</v>
      </c>
      <c r="B113" s="36">
        <f>SUMIFS(СВЦЭМ!$C$33:$C$776,СВЦЭМ!$A$33:$A$776,$A113,СВЦЭМ!$B$33:$B$776,B$83)+'СЕТ СН'!$H$9+СВЦЭМ!$D$10+'СЕТ СН'!$H$5-'СЕТ СН'!$H$17</f>
        <v>3608.0105411899999</v>
      </c>
      <c r="C113" s="36">
        <f>SUMIFS(СВЦЭМ!$C$33:$C$776,СВЦЭМ!$A$33:$A$776,$A113,СВЦЭМ!$B$33:$B$776,C$83)+'СЕТ СН'!$H$9+СВЦЭМ!$D$10+'СЕТ СН'!$H$5-'СЕТ СН'!$H$17</f>
        <v>3676.9185807600002</v>
      </c>
      <c r="D113" s="36">
        <f>SUMIFS(СВЦЭМ!$C$33:$C$776,СВЦЭМ!$A$33:$A$776,$A113,СВЦЭМ!$B$33:$B$776,D$83)+'СЕТ СН'!$H$9+СВЦЭМ!$D$10+'СЕТ СН'!$H$5-'СЕТ СН'!$H$17</f>
        <v>3722.0080242499998</v>
      </c>
      <c r="E113" s="36">
        <f>SUMIFS(СВЦЭМ!$C$33:$C$776,СВЦЭМ!$A$33:$A$776,$A113,СВЦЭМ!$B$33:$B$776,E$83)+'СЕТ СН'!$H$9+СВЦЭМ!$D$10+'СЕТ СН'!$H$5-'СЕТ СН'!$H$17</f>
        <v>3730.1889320099999</v>
      </c>
      <c r="F113" s="36">
        <f>SUMIFS(СВЦЭМ!$C$33:$C$776,СВЦЭМ!$A$33:$A$776,$A113,СВЦЭМ!$B$33:$B$776,F$83)+'СЕТ СН'!$H$9+СВЦЭМ!$D$10+'СЕТ СН'!$H$5-'СЕТ СН'!$H$17</f>
        <v>3725.8845368299999</v>
      </c>
      <c r="G113" s="36">
        <f>SUMIFS(СВЦЭМ!$C$33:$C$776,СВЦЭМ!$A$33:$A$776,$A113,СВЦЭМ!$B$33:$B$776,G$83)+'СЕТ СН'!$H$9+СВЦЭМ!$D$10+'СЕТ СН'!$H$5-'СЕТ СН'!$H$17</f>
        <v>3710.9129647300001</v>
      </c>
      <c r="H113" s="36">
        <f>SUMIFS(СВЦЭМ!$C$33:$C$776,СВЦЭМ!$A$33:$A$776,$A113,СВЦЭМ!$B$33:$B$776,H$83)+'СЕТ СН'!$H$9+СВЦЭМ!$D$10+'СЕТ СН'!$H$5-'СЕТ СН'!$H$17</f>
        <v>3696.1256722600001</v>
      </c>
      <c r="I113" s="36">
        <f>SUMIFS(СВЦЭМ!$C$33:$C$776,СВЦЭМ!$A$33:$A$776,$A113,СВЦЭМ!$B$33:$B$776,I$83)+'СЕТ СН'!$H$9+СВЦЭМ!$D$10+'СЕТ СН'!$H$5-'СЕТ СН'!$H$17</f>
        <v>3668.4976285600001</v>
      </c>
      <c r="J113" s="36">
        <f>SUMIFS(СВЦЭМ!$C$33:$C$776,СВЦЭМ!$A$33:$A$776,$A113,СВЦЭМ!$B$33:$B$776,J$83)+'СЕТ СН'!$H$9+СВЦЭМ!$D$10+'СЕТ СН'!$H$5-'СЕТ СН'!$H$17</f>
        <v>3642.44496445</v>
      </c>
      <c r="K113" s="36">
        <f>SUMIFS(СВЦЭМ!$C$33:$C$776,СВЦЭМ!$A$33:$A$776,$A113,СВЦЭМ!$B$33:$B$776,K$83)+'СЕТ СН'!$H$9+СВЦЭМ!$D$10+'СЕТ СН'!$H$5-'СЕТ СН'!$H$17</f>
        <v>3634.7028312399998</v>
      </c>
      <c r="L113" s="36">
        <f>SUMIFS(СВЦЭМ!$C$33:$C$776,СВЦЭМ!$A$33:$A$776,$A113,СВЦЭМ!$B$33:$B$776,L$83)+'СЕТ СН'!$H$9+СВЦЭМ!$D$10+'СЕТ СН'!$H$5-'СЕТ СН'!$H$17</f>
        <v>3608.6494611500002</v>
      </c>
      <c r="M113" s="36">
        <f>SUMIFS(СВЦЭМ!$C$33:$C$776,СВЦЭМ!$A$33:$A$776,$A113,СВЦЭМ!$B$33:$B$776,M$83)+'СЕТ СН'!$H$9+СВЦЭМ!$D$10+'СЕТ СН'!$H$5-'СЕТ СН'!$H$17</f>
        <v>3562.7898026399998</v>
      </c>
      <c r="N113" s="36">
        <f>SUMIFS(СВЦЭМ!$C$33:$C$776,СВЦЭМ!$A$33:$A$776,$A113,СВЦЭМ!$B$33:$B$776,N$83)+'СЕТ СН'!$H$9+СВЦЭМ!$D$10+'СЕТ СН'!$H$5-'СЕТ СН'!$H$17</f>
        <v>3549.8806756899999</v>
      </c>
      <c r="O113" s="36">
        <f>SUMIFS(СВЦЭМ!$C$33:$C$776,СВЦЭМ!$A$33:$A$776,$A113,СВЦЭМ!$B$33:$B$776,O$83)+'СЕТ СН'!$H$9+СВЦЭМ!$D$10+'СЕТ СН'!$H$5-'СЕТ СН'!$H$17</f>
        <v>3555.1346707900002</v>
      </c>
      <c r="P113" s="36">
        <f>SUMIFS(СВЦЭМ!$C$33:$C$776,СВЦЭМ!$A$33:$A$776,$A113,СВЦЭМ!$B$33:$B$776,P$83)+'СЕТ СН'!$H$9+СВЦЭМ!$D$10+'СЕТ СН'!$H$5-'СЕТ СН'!$H$17</f>
        <v>3567.8073577</v>
      </c>
      <c r="Q113" s="36">
        <f>SUMIFS(СВЦЭМ!$C$33:$C$776,СВЦЭМ!$A$33:$A$776,$A113,СВЦЭМ!$B$33:$B$776,Q$83)+'СЕТ СН'!$H$9+СВЦЭМ!$D$10+'СЕТ СН'!$H$5-'СЕТ СН'!$H$17</f>
        <v>3558.9251203700001</v>
      </c>
      <c r="R113" s="36">
        <f>SUMIFS(СВЦЭМ!$C$33:$C$776,СВЦЭМ!$A$33:$A$776,$A113,СВЦЭМ!$B$33:$B$776,R$83)+'СЕТ СН'!$H$9+СВЦЭМ!$D$10+'СЕТ СН'!$H$5-'СЕТ СН'!$H$17</f>
        <v>3549.2135219500001</v>
      </c>
      <c r="S113" s="36">
        <f>SUMIFS(СВЦЭМ!$C$33:$C$776,СВЦЭМ!$A$33:$A$776,$A113,СВЦЭМ!$B$33:$B$776,S$83)+'СЕТ СН'!$H$9+СВЦЭМ!$D$10+'СЕТ СН'!$H$5-'СЕТ СН'!$H$17</f>
        <v>3541.0477460500001</v>
      </c>
      <c r="T113" s="36">
        <f>SUMIFS(СВЦЭМ!$C$33:$C$776,СВЦЭМ!$A$33:$A$776,$A113,СВЦЭМ!$B$33:$B$776,T$83)+'СЕТ СН'!$H$9+СВЦЭМ!$D$10+'СЕТ СН'!$H$5-'СЕТ СН'!$H$17</f>
        <v>3527.7277123100002</v>
      </c>
      <c r="U113" s="36">
        <f>SUMIFS(СВЦЭМ!$C$33:$C$776,СВЦЭМ!$A$33:$A$776,$A113,СВЦЭМ!$B$33:$B$776,U$83)+'СЕТ СН'!$H$9+СВЦЭМ!$D$10+'СЕТ СН'!$H$5-'СЕТ СН'!$H$17</f>
        <v>3535.72012627</v>
      </c>
      <c r="V113" s="36">
        <f>SUMIFS(СВЦЭМ!$C$33:$C$776,СВЦЭМ!$A$33:$A$776,$A113,СВЦЭМ!$B$33:$B$776,V$83)+'СЕТ СН'!$H$9+СВЦЭМ!$D$10+'СЕТ СН'!$H$5-'СЕТ СН'!$H$17</f>
        <v>3537.6266696299999</v>
      </c>
      <c r="W113" s="36">
        <f>SUMIFS(СВЦЭМ!$C$33:$C$776,СВЦЭМ!$A$33:$A$776,$A113,СВЦЭМ!$B$33:$B$776,W$83)+'СЕТ СН'!$H$9+СВЦЭМ!$D$10+'СЕТ СН'!$H$5-'СЕТ СН'!$H$17</f>
        <v>3547.3648854200001</v>
      </c>
      <c r="X113" s="36">
        <f>SUMIFS(СВЦЭМ!$C$33:$C$776,СВЦЭМ!$A$33:$A$776,$A113,СВЦЭМ!$B$33:$B$776,X$83)+'СЕТ СН'!$H$9+СВЦЭМ!$D$10+'СЕТ СН'!$H$5-'СЕТ СН'!$H$17</f>
        <v>3553.3476041700001</v>
      </c>
      <c r="Y113" s="36">
        <f>SUMIFS(СВЦЭМ!$C$33:$C$776,СВЦЭМ!$A$33:$A$776,$A113,СВЦЭМ!$B$33:$B$776,Y$83)+'СЕТ СН'!$H$9+СВЦЭМ!$D$10+'СЕТ СН'!$H$5-'СЕТ СН'!$H$17</f>
        <v>3575.0443442300002</v>
      </c>
      <c r="AA113" s="37"/>
    </row>
    <row r="114" spans="1:27" ht="15.75" hidden="1" x14ac:dyDescent="0.2">
      <c r="A114" s="35">
        <f t="shared" si="2"/>
        <v>44166</v>
      </c>
      <c r="B114" s="36">
        <f>SUMIFS(СВЦЭМ!$C$33:$C$776,СВЦЭМ!$A$33:$A$776,$A114,СВЦЭМ!$B$33:$B$776,B$83)+'СЕТ СН'!$H$9+СВЦЭМ!$D$10+'СЕТ СН'!$H$5-'СЕТ СН'!$H$17</f>
        <v>2746.0313155100002</v>
      </c>
      <c r="C114" s="36">
        <f>SUMIFS(СВЦЭМ!$C$33:$C$776,СВЦЭМ!$A$33:$A$776,$A114,СВЦЭМ!$B$33:$B$776,C$83)+'СЕТ СН'!$H$9+СВЦЭМ!$D$10+'СЕТ СН'!$H$5-'СЕТ СН'!$H$17</f>
        <v>2746.0313155100002</v>
      </c>
      <c r="D114" s="36">
        <f>SUMIFS(СВЦЭМ!$C$33:$C$776,СВЦЭМ!$A$33:$A$776,$A114,СВЦЭМ!$B$33:$B$776,D$83)+'СЕТ СН'!$H$9+СВЦЭМ!$D$10+'СЕТ СН'!$H$5-'СЕТ СН'!$H$17</f>
        <v>2746.0313155100002</v>
      </c>
      <c r="E114" s="36">
        <f>SUMIFS(СВЦЭМ!$C$33:$C$776,СВЦЭМ!$A$33:$A$776,$A114,СВЦЭМ!$B$33:$B$776,E$83)+'СЕТ СН'!$H$9+СВЦЭМ!$D$10+'СЕТ СН'!$H$5-'СЕТ СН'!$H$17</f>
        <v>2746.0313155100002</v>
      </c>
      <c r="F114" s="36">
        <f>SUMIFS(СВЦЭМ!$C$33:$C$776,СВЦЭМ!$A$33:$A$776,$A114,СВЦЭМ!$B$33:$B$776,F$83)+'СЕТ СН'!$H$9+СВЦЭМ!$D$10+'СЕТ СН'!$H$5-'СЕТ СН'!$H$17</f>
        <v>2746.0313155100002</v>
      </c>
      <c r="G114" s="36">
        <f>SUMIFS(СВЦЭМ!$C$33:$C$776,СВЦЭМ!$A$33:$A$776,$A114,СВЦЭМ!$B$33:$B$776,G$83)+'СЕТ СН'!$H$9+СВЦЭМ!$D$10+'СЕТ СН'!$H$5-'СЕТ СН'!$H$17</f>
        <v>2746.0313155100002</v>
      </c>
      <c r="H114" s="36">
        <f>SUMIFS(СВЦЭМ!$C$33:$C$776,СВЦЭМ!$A$33:$A$776,$A114,СВЦЭМ!$B$33:$B$776,H$83)+'СЕТ СН'!$H$9+СВЦЭМ!$D$10+'СЕТ СН'!$H$5-'СЕТ СН'!$H$17</f>
        <v>2746.0313155100002</v>
      </c>
      <c r="I114" s="36">
        <f>SUMIFS(СВЦЭМ!$C$33:$C$776,СВЦЭМ!$A$33:$A$776,$A114,СВЦЭМ!$B$33:$B$776,I$83)+'СЕТ СН'!$H$9+СВЦЭМ!$D$10+'СЕТ СН'!$H$5-'СЕТ СН'!$H$17</f>
        <v>2746.0313155100002</v>
      </c>
      <c r="J114" s="36">
        <f>SUMIFS(СВЦЭМ!$C$33:$C$776,СВЦЭМ!$A$33:$A$776,$A114,СВЦЭМ!$B$33:$B$776,J$83)+'СЕТ СН'!$H$9+СВЦЭМ!$D$10+'СЕТ СН'!$H$5-'СЕТ СН'!$H$17</f>
        <v>2746.0313155100002</v>
      </c>
      <c r="K114" s="36">
        <f>SUMIFS(СВЦЭМ!$C$33:$C$776,СВЦЭМ!$A$33:$A$776,$A114,СВЦЭМ!$B$33:$B$776,K$83)+'СЕТ СН'!$H$9+СВЦЭМ!$D$10+'СЕТ СН'!$H$5-'СЕТ СН'!$H$17</f>
        <v>2746.0313155100002</v>
      </c>
      <c r="L114" s="36">
        <f>SUMIFS(СВЦЭМ!$C$33:$C$776,СВЦЭМ!$A$33:$A$776,$A114,СВЦЭМ!$B$33:$B$776,L$83)+'СЕТ СН'!$H$9+СВЦЭМ!$D$10+'СЕТ СН'!$H$5-'СЕТ СН'!$H$17</f>
        <v>2746.0313155100002</v>
      </c>
      <c r="M114" s="36">
        <f>SUMIFS(СВЦЭМ!$C$33:$C$776,СВЦЭМ!$A$33:$A$776,$A114,СВЦЭМ!$B$33:$B$776,M$83)+'СЕТ СН'!$H$9+СВЦЭМ!$D$10+'СЕТ СН'!$H$5-'СЕТ СН'!$H$17</f>
        <v>2746.0313155100002</v>
      </c>
      <c r="N114" s="36">
        <f>SUMIFS(СВЦЭМ!$C$33:$C$776,СВЦЭМ!$A$33:$A$776,$A114,СВЦЭМ!$B$33:$B$776,N$83)+'СЕТ СН'!$H$9+СВЦЭМ!$D$10+'СЕТ СН'!$H$5-'СЕТ СН'!$H$17</f>
        <v>2746.0313155100002</v>
      </c>
      <c r="O114" s="36">
        <f>SUMIFS(СВЦЭМ!$C$33:$C$776,СВЦЭМ!$A$33:$A$776,$A114,СВЦЭМ!$B$33:$B$776,O$83)+'СЕТ СН'!$H$9+СВЦЭМ!$D$10+'СЕТ СН'!$H$5-'СЕТ СН'!$H$17</f>
        <v>2746.0313155100002</v>
      </c>
      <c r="P114" s="36">
        <f>SUMIFS(СВЦЭМ!$C$33:$C$776,СВЦЭМ!$A$33:$A$776,$A114,СВЦЭМ!$B$33:$B$776,P$83)+'СЕТ СН'!$H$9+СВЦЭМ!$D$10+'СЕТ СН'!$H$5-'СЕТ СН'!$H$17</f>
        <v>2746.0313155100002</v>
      </c>
      <c r="Q114" s="36">
        <f>SUMIFS(СВЦЭМ!$C$33:$C$776,СВЦЭМ!$A$33:$A$776,$A114,СВЦЭМ!$B$33:$B$776,Q$83)+'СЕТ СН'!$H$9+СВЦЭМ!$D$10+'СЕТ СН'!$H$5-'СЕТ СН'!$H$17</f>
        <v>2746.0313155100002</v>
      </c>
      <c r="R114" s="36">
        <f>SUMIFS(СВЦЭМ!$C$33:$C$776,СВЦЭМ!$A$33:$A$776,$A114,СВЦЭМ!$B$33:$B$776,R$83)+'СЕТ СН'!$H$9+СВЦЭМ!$D$10+'СЕТ СН'!$H$5-'СЕТ СН'!$H$17</f>
        <v>2746.0313155100002</v>
      </c>
      <c r="S114" s="36">
        <f>SUMIFS(СВЦЭМ!$C$33:$C$776,СВЦЭМ!$A$33:$A$776,$A114,СВЦЭМ!$B$33:$B$776,S$83)+'СЕТ СН'!$H$9+СВЦЭМ!$D$10+'СЕТ СН'!$H$5-'СЕТ СН'!$H$17</f>
        <v>2746.0313155100002</v>
      </c>
      <c r="T114" s="36">
        <f>SUMIFS(СВЦЭМ!$C$33:$C$776,СВЦЭМ!$A$33:$A$776,$A114,СВЦЭМ!$B$33:$B$776,T$83)+'СЕТ СН'!$H$9+СВЦЭМ!$D$10+'СЕТ СН'!$H$5-'СЕТ СН'!$H$17</f>
        <v>2746.0313155100002</v>
      </c>
      <c r="U114" s="36">
        <f>SUMIFS(СВЦЭМ!$C$33:$C$776,СВЦЭМ!$A$33:$A$776,$A114,СВЦЭМ!$B$33:$B$776,U$83)+'СЕТ СН'!$H$9+СВЦЭМ!$D$10+'СЕТ СН'!$H$5-'СЕТ СН'!$H$17</f>
        <v>2746.0313155100002</v>
      </c>
      <c r="V114" s="36">
        <f>SUMIFS(СВЦЭМ!$C$33:$C$776,СВЦЭМ!$A$33:$A$776,$A114,СВЦЭМ!$B$33:$B$776,V$83)+'СЕТ СН'!$H$9+СВЦЭМ!$D$10+'СЕТ СН'!$H$5-'СЕТ СН'!$H$17</f>
        <v>2746.0313155100002</v>
      </c>
      <c r="W114" s="36">
        <f>SUMIFS(СВЦЭМ!$C$33:$C$776,СВЦЭМ!$A$33:$A$776,$A114,СВЦЭМ!$B$33:$B$776,W$83)+'СЕТ СН'!$H$9+СВЦЭМ!$D$10+'СЕТ СН'!$H$5-'СЕТ СН'!$H$17</f>
        <v>2746.0313155100002</v>
      </c>
      <c r="X114" s="36">
        <f>SUMIFS(СВЦЭМ!$C$33:$C$776,СВЦЭМ!$A$33:$A$776,$A114,СВЦЭМ!$B$33:$B$776,X$83)+'СЕТ СН'!$H$9+СВЦЭМ!$D$10+'СЕТ СН'!$H$5-'СЕТ СН'!$H$17</f>
        <v>2746.0313155100002</v>
      </c>
      <c r="Y114" s="36">
        <f>SUMIFS(СВЦЭМ!$C$33:$C$776,СВЦЭМ!$A$33:$A$776,$A114,СВЦЭМ!$B$33:$B$776,Y$83)+'СЕТ СН'!$H$9+СВЦЭМ!$D$10+'СЕТ СН'!$H$5-'СЕТ СН'!$H$17</f>
        <v>2746.0313155100002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5"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26"/>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2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СН'!$I$9+СВЦЭМ!$D$10+'СЕТ СН'!$I$5-'СЕТ СН'!$I$17</f>
        <v>3919.4991196700003</v>
      </c>
      <c r="C120" s="36">
        <f>SUMIFS(СВЦЭМ!$C$33:$C$776,СВЦЭМ!$A$33:$A$776,$A120,СВЦЭМ!$B$33:$B$776,C$119)+'СЕТ СН'!$I$9+СВЦЭМ!$D$10+'СЕТ СН'!$I$5-'СЕТ СН'!$I$17</f>
        <v>3992.0158490499998</v>
      </c>
      <c r="D120" s="36">
        <f>SUMIFS(СВЦЭМ!$C$33:$C$776,СВЦЭМ!$A$33:$A$776,$A120,СВЦЭМ!$B$33:$B$776,D$119)+'СЕТ СН'!$I$9+СВЦЭМ!$D$10+'СЕТ СН'!$I$5-'СЕТ СН'!$I$17</f>
        <v>4037.5023209800001</v>
      </c>
      <c r="E120" s="36">
        <f>SUMIFS(СВЦЭМ!$C$33:$C$776,СВЦЭМ!$A$33:$A$776,$A120,СВЦЭМ!$B$33:$B$776,E$119)+'СЕТ СН'!$I$9+СВЦЭМ!$D$10+'СЕТ СН'!$I$5-'СЕТ СН'!$I$17</f>
        <v>4044.9057757700002</v>
      </c>
      <c r="F120" s="36">
        <f>SUMIFS(СВЦЭМ!$C$33:$C$776,СВЦЭМ!$A$33:$A$776,$A120,СВЦЭМ!$B$33:$B$776,F$119)+'СЕТ СН'!$I$9+СВЦЭМ!$D$10+'СЕТ СН'!$I$5-'СЕТ СН'!$I$17</f>
        <v>4051.1115938600001</v>
      </c>
      <c r="G120" s="36">
        <f>SUMIFS(СВЦЭМ!$C$33:$C$776,СВЦЭМ!$A$33:$A$776,$A120,СВЦЭМ!$B$33:$B$776,G$119)+'СЕТ СН'!$I$9+СВЦЭМ!$D$10+'СЕТ СН'!$I$5-'СЕТ СН'!$I$17</f>
        <v>4034.4987737500001</v>
      </c>
      <c r="H120" s="36">
        <f>SUMIFS(СВЦЭМ!$C$33:$C$776,СВЦЭМ!$A$33:$A$776,$A120,СВЦЭМ!$B$33:$B$776,H$119)+'СЕТ СН'!$I$9+СВЦЭМ!$D$10+'СЕТ СН'!$I$5-'СЕТ СН'!$I$17</f>
        <v>4020.07468479</v>
      </c>
      <c r="I120" s="36">
        <f>SUMIFS(СВЦЭМ!$C$33:$C$776,СВЦЭМ!$A$33:$A$776,$A120,СВЦЭМ!$B$33:$B$776,I$119)+'СЕТ СН'!$I$9+СВЦЭМ!$D$10+'СЕТ СН'!$I$5-'СЕТ СН'!$I$17</f>
        <v>3988.7872156500002</v>
      </c>
      <c r="J120" s="36">
        <f>SUMIFS(СВЦЭМ!$C$33:$C$776,СВЦЭМ!$A$33:$A$776,$A120,СВЦЭМ!$B$33:$B$776,J$119)+'СЕТ СН'!$I$9+СВЦЭМ!$D$10+'СЕТ СН'!$I$5-'СЕТ СН'!$I$17</f>
        <v>3970.25852304</v>
      </c>
      <c r="K120" s="36">
        <f>SUMIFS(СВЦЭМ!$C$33:$C$776,СВЦЭМ!$A$33:$A$776,$A120,СВЦЭМ!$B$33:$B$776,K$119)+'СЕТ СН'!$I$9+СВЦЭМ!$D$10+'СЕТ СН'!$I$5-'СЕТ СН'!$I$17</f>
        <v>3936.6041267099999</v>
      </c>
      <c r="L120" s="36">
        <f>SUMIFS(СВЦЭМ!$C$33:$C$776,СВЦЭМ!$A$33:$A$776,$A120,СВЦЭМ!$B$33:$B$776,L$119)+'СЕТ СН'!$I$9+СВЦЭМ!$D$10+'СЕТ СН'!$I$5-'СЕТ СН'!$I$17</f>
        <v>3910.4226686400002</v>
      </c>
      <c r="M120" s="36">
        <f>SUMIFS(СВЦЭМ!$C$33:$C$776,СВЦЭМ!$A$33:$A$776,$A120,СВЦЭМ!$B$33:$B$776,M$119)+'СЕТ СН'!$I$9+СВЦЭМ!$D$10+'СЕТ СН'!$I$5-'СЕТ СН'!$I$17</f>
        <v>3876.6057635400002</v>
      </c>
      <c r="N120" s="36">
        <f>SUMIFS(СВЦЭМ!$C$33:$C$776,СВЦЭМ!$A$33:$A$776,$A120,СВЦЭМ!$B$33:$B$776,N$119)+'СЕТ СН'!$I$9+СВЦЭМ!$D$10+'СЕТ СН'!$I$5-'СЕТ СН'!$I$17</f>
        <v>3868.1915112000001</v>
      </c>
      <c r="O120" s="36">
        <f>SUMIFS(СВЦЭМ!$C$33:$C$776,СВЦЭМ!$A$33:$A$776,$A120,СВЦЭМ!$B$33:$B$776,O$119)+'СЕТ СН'!$I$9+СВЦЭМ!$D$10+'СЕТ СН'!$I$5-'СЕТ СН'!$I$17</f>
        <v>3870.9523556200002</v>
      </c>
      <c r="P120" s="36">
        <f>SUMIFS(СВЦЭМ!$C$33:$C$776,СВЦЭМ!$A$33:$A$776,$A120,СВЦЭМ!$B$33:$B$776,P$119)+'СЕТ СН'!$I$9+СВЦЭМ!$D$10+'СЕТ СН'!$I$5-'СЕТ СН'!$I$17</f>
        <v>3899.79313576</v>
      </c>
      <c r="Q120" s="36">
        <f>SUMIFS(СВЦЭМ!$C$33:$C$776,СВЦЭМ!$A$33:$A$776,$A120,СВЦЭМ!$B$33:$B$776,Q$119)+'СЕТ СН'!$I$9+СВЦЭМ!$D$10+'СЕТ СН'!$I$5-'СЕТ СН'!$I$17</f>
        <v>3898.3298012400001</v>
      </c>
      <c r="R120" s="36">
        <f>SUMIFS(СВЦЭМ!$C$33:$C$776,СВЦЭМ!$A$33:$A$776,$A120,СВЦЭМ!$B$33:$B$776,R$119)+'СЕТ СН'!$I$9+СВЦЭМ!$D$10+'СЕТ СН'!$I$5-'СЕТ СН'!$I$17</f>
        <v>3891.2118915800002</v>
      </c>
      <c r="S120" s="36">
        <f>SUMIFS(СВЦЭМ!$C$33:$C$776,СВЦЭМ!$A$33:$A$776,$A120,СВЦЭМ!$B$33:$B$776,S$119)+'СЕТ СН'!$I$9+СВЦЭМ!$D$10+'СЕТ СН'!$I$5-'СЕТ СН'!$I$17</f>
        <v>3879.2650011800001</v>
      </c>
      <c r="T120" s="36">
        <f>SUMIFS(СВЦЭМ!$C$33:$C$776,СВЦЭМ!$A$33:$A$776,$A120,СВЦЭМ!$B$33:$B$776,T$119)+'СЕТ СН'!$I$9+СВЦЭМ!$D$10+'СЕТ СН'!$I$5-'СЕТ СН'!$I$17</f>
        <v>3860.41571871</v>
      </c>
      <c r="U120" s="36">
        <f>SUMIFS(СВЦЭМ!$C$33:$C$776,СВЦЭМ!$A$33:$A$776,$A120,СВЦЭМ!$B$33:$B$776,U$119)+'СЕТ СН'!$I$9+СВЦЭМ!$D$10+'СЕТ СН'!$I$5-'СЕТ СН'!$I$17</f>
        <v>3843.7195918799998</v>
      </c>
      <c r="V120" s="36">
        <f>SUMIFS(СВЦЭМ!$C$33:$C$776,СВЦЭМ!$A$33:$A$776,$A120,СВЦЭМ!$B$33:$B$776,V$119)+'СЕТ СН'!$I$9+СВЦЭМ!$D$10+'СЕТ СН'!$I$5-'СЕТ СН'!$I$17</f>
        <v>3861.23708446</v>
      </c>
      <c r="W120" s="36">
        <f>SUMIFS(СВЦЭМ!$C$33:$C$776,СВЦЭМ!$A$33:$A$776,$A120,СВЦЭМ!$B$33:$B$776,W$119)+'СЕТ СН'!$I$9+СВЦЭМ!$D$10+'СЕТ СН'!$I$5-'СЕТ СН'!$I$17</f>
        <v>3867.05337874</v>
      </c>
      <c r="X120" s="36">
        <f>SUMIFS(СВЦЭМ!$C$33:$C$776,СВЦЭМ!$A$33:$A$776,$A120,СВЦЭМ!$B$33:$B$776,X$119)+'СЕТ СН'!$I$9+СВЦЭМ!$D$10+'СЕТ СН'!$I$5-'СЕТ СН'!$I$17</f>
        <v>3881.34153019</v>
      </c>
      <c r="Y120" s="36">
        <f>SUMIFS(СВЦЭМ!$C$33:$C$776,СВЦЭМ!$A$33:$A$776,$A120,СВЦЭМ!$B$33:$B$776,Y$119)+'СЕТ СН'!$I$9+СВЦЭМ!$D$10+'СЕТ СН'!$I$5-'СЕТ СН'!$I$17</f>
        <v>3900.7916521699999</v>
      </c>
    </row>
    <row r="121" spans="1:27" ht="15.75" x14ac:dyDescent="0.2">
      <c r="A121" s="35">
        <f>A120+1</f>
        <v>44137</v>
      </c>
      <c r="B121" s="36">
        <f>SUMIFS(СВЦЭМ!$C$33:$C$776,СВЦЭМ!$A$33:$A$776,$A121,СВЦЭМ!$B$33:$B$776,B$119)+'СЕТ СН'!$I$9+СВЦЭМ!$D$10+'СЕТ СН'!$I$5-'СЕТ СН'!$I$17</f>
        <v>3914.6406789500002</v>
      </c>
      <c r="C121" s="36">
        <f>SUMIFS(СВЦЭМ!$C$33:$C$776,СВЦЭМ!$A$33:$A$776,$A121,СВЦЭМ!$B$33:$B$776,C$119)+'СЕТ СН'!$I$9+СВЦЭМ!$D$10+'СЕТ СН'!$I$5-'СЕТ СН'!$I$17</f>
        <v>4007.7694295400001</v>
      </c>
      <c r="D121" s="36">
        <f>SUMIFS(СВЦЭМ!$C$33:$C$776,СВЦЭМ!$A$33:$A$776,$A121,СВЦЭМ!$B$33:$B$776,D$119)+'СЕТ СН'!$I$9+СВЦЭМ!$D$10+'СЕТ СН'!$I$5-'СЕТ СН'!$I$17</f>
        <v>4086.1245126000003</v>
      </c>
      <c r="E121" s="36">
        <f>SUMIFS(СВЦЭМ!$C$33:$C$776,СВЦЭМ!$A$33:$A$776,$A121,СВЦЭМ!$B$33:$B$776,E$119)+'СЕТ СН'!$I$9+СВЦЭМ!$D$10+'СЕТ СН'!$I$5-'СЕТ СН'!$I$17</f>
        <v>4120.9189537000002</v>
      </c>
      <c r="F121" s="36">
        <f>SUMIFS(СВЦЭМ!$C$33:$C$776,СВЦЭМ!$A$33:$A$776,$A121,СВЦЭМ!$B$33:$B$776,F$119)+'СЕТ СН'!$I$9+СВЦЭМ!$D$10+'СЕТ СН'!$I$5-'СЕТ СН'!$I$17</f>
        <v>4130.9142271000001</v>
      </c>
      <c r="G121" s="36">
        <f>SUMIFS(СВЦЭМ!$C$33:$C$776,СВЦЭМ!$A$33:$A$776,$A121,СВЦЭМ!$B$33:$B$776,G$119)+'СЕТ СН'!$I$9+СВЦЭМ!$D$10+'СЕТ СН'!$I$5-'СЕТ СН'!$I$17</f>
        <v>4121.0318242100002</v>
      </c>
      <c r="H121" s="36">
        <f>SUMIFS(СВЦЭМ!$C$33:$C$776,СВЦЭМ!$A$33:$A$776,$A121,СВЦЭМ!$B$33:$B$776,H$119)+'СЕТ СН'!$I$9+СВЦЭМ!$D$10+'СЕТ СН'!$I$5-'СЕТ СН'!$I$17</f>
        <v>4066.2202413</v>
      </c>
      <c r="I121" s="36">
        <f>SUMIFS(СВЦЭМ!$C$33:$C$776,СВЦЭМ!$A$33:$A$776,$A121,СВЦЭМ!$B$33:$B$776,I$119)+'СЕТ СН'!$I$9+СВЦЭМ!$D$10+'СЕТ СН'!$I$5-'СЕТ СН'!$I$17</f>
        <v>3990.9046133900001</v>
      </c>
      <c r="J121" s="36">
        <f>SUMIFS(СВЦЭМ!$C$33:$C$776,СВЦЭМ!$A$33:$A$776,$A121,СВЦЭМ!$B$33:$B$776,J$119)+'СЕТ СН'!$I$9+СВЦЭМ!$D$10+'СЕТ СН'!$I$5-'СЕТ СН'!$I$17</f>
        <v>3966.06877915</v>
      </c>
      <c r="K121" s="36">
        <f>SUMIFS(СВЦЭМ!$C$33:$C$776,СВЦЭМ!$A$33:$A$776,$A121,СВЦЭМ!$B$33:$B$776,K$119)+'СЕТ СН'!$I$9+СВЦЭМ!$D$10+'СЕТ СН'!$I$5-'СЕТ СН'!$I$17</f>
        <v>3972.0485735299999</v>
      </c>
      <c r="L121" s="36">
        <f>SUMIFS(СВЦЭМ!$C$33:$C$776,СВЦЭМ!$A$33:$A$776,$A121,СВЦЭМ!$B$33:$B$776,L$119)+'СЕТ СН'!$I$9+СВЦЭМ!$D$10+'СЕТ СН'!$I$5-'СЕТ СН'!$I$17</f>
        <v>3944.0970620900002</v>
      </c>
      <c r="M121" s="36">
        <f>SUMIFS(СВЦЭМ!$C$33:$C$776,СВЦЭМ!$A$33:$A$776,$A121,СВЦЭМ!$B$33:$B$776,M$119)+'СЕТ СН'!$I$9+СВЦЭМ!$D$10+'СЕТ СН'!$I$5-'СЕТ СН'!$I$17</f>
        <v>3902.0092378899999</v>
      </c>
      <c r="N121" s="36">
        <f>SUMIFS(СВЦЭМ!$C$33:$C$776,СВЦЭМ!$A$33:$A$776,$A121,СВЦЭМ!$B$33:$B$776,N$119)+'СЕТ СН'!$I$9+СВЦЭМ!$D$10+'СЕТ СН'!$I$5-'СЕТ СН'!$I$17</f>
        <v>3896.1800830800003</v>
      </c>
      <c r="O121" s="36">
        <f>SUMIFS(СВЦЭМ!$C$33:$C$776,СВЦЭМ!$A$33:$A$776,$A121,СВЦЭМ!$B$33:$B$776,O$119)+'СЕТ СН'!$I$9+СВЦЭМ!$D$10+'СЕТ СН'!$I$5-'СЕТ СН'!$I$17</f>
        <v>3893.7696507999999</v>
      </c>
      <c r="P121" s="36">
        <f>SUMIFS(СВЦЭМ!$C$33:$C$776,СВЦЭМ!$A$33:$A$776,$A121,СВЦЭМ!$B$33:$B$776,P$119)+'СЕТ СН'!$I$9+СВЦЭМ!$D$10+'СЕТ СН'!$I$5-'СЕТ СН'!$I$17</f>
        <v>3902.37134741</v>
      </c>
      <c r="Q121" s="36">
        <f>SUMIFS(СВЦЭМ!$C$33:$C$776,СВЦЭМ!$A$33:$A$776,$A121,СВЦЭМ!$B$33:$B$776,Q$119)+'СЕТ СН'!$I$9+СВЦЭМ!$D$10+'СЕТ СН'!$I$5-'СЕТ СН'!$I$17</f>
        <v>3901.4150973000001</v>
      </c>
      <c r="R121" s="36">
        <f>SUMIFS(СВЦЭМ!$C$33:$C$776,СВЦЭМ!$A$33:$A$776,$A121,СВЦЭМ!$B$33:$B$776,R$119)+'СЕТ СН'!$I$9+СВЦЭМ!$D$10+'СЕТ СН'!$I$5-'СЕТ СН'!$I$17</f>
        <v>3895.9121800800003</v>
      </c>
      <c r="S121" s="36">
        <f>SUMIFS(СВЦЭМ!$C$33:$C$776,СВЦЭМ!$A$33:$A$776,$A121,СВЦЭМ!$B$33:$B$776,S$119)+'СЕТ СН'!$I$9+СВЦЭМ!$D$10+'СЕТ СН'!$I$5-'СЕТ СН'!$I$17</f>
        <v>3878.7887213200001</v>
      </c>
      <c r="T121" s="36">
        <f>SUMIFS(СВЦЭМ!$C$33:$C$776,СВЦЭМ!$A$33:$A$776,$A121,СВЦЭМ!$B$33:$B$776,T$119)+'СЕТ СН'!$I$9+СВЦЭМ!$D$10+'СЕТ СН'!$I$5-'СЕТ СН'!$I$17</f>
        <v>3852.9643259300001</v>
      </c>
      <c r="U121" s="36">
        <f>SUMIFS(СВЦЭМ!$C$33:$C$776,СВЦЭМ!$A$33:$A$776,$A121,СВЦЭМ!$B$33:$B$776,U$119)+'СЕТ СН'!$I$9+СВЦЭМ!$D$10+'СЕТ СН'!$I$5-'СЕТ СН'!$I$17</f>
        <v>3854.1122272100001</v>
      </c>
      <c r="V121" s="36">
        <f>SUMIFS(СВЦЭМ!$C$33:$C$776,СВЦЭМ!$A$33:$A$776,$A121,СВЦЭМ!$B$33:$B$776,V$119)+'СЕТ СН'!$I$9+СВЦЭМ!$D$10+'СЕТ СН'!$I$5-'СЕТ СН'!$I$17</f>
        <v>3847.2649391700002</v>
      </c>
      <c r="W121" s="36">
        <f>SUMIFS(СВЦЭМ!$C$33:$C$776,СВЦЭМ!$A$33:$A$776,$A121,СВЦЭМ!$B$33:$B$776,W$119)+'СЕТ СН'!$I$9+СВЦЭМ!$D$10+'СЕТ СН'!$I$5-'СЕТ СН'!$I$17</f>
        <v>3861.37481819</v>
      </c>
      <c r="X121" s="36">
        <f>SUMIFS(СВЦЭМ!$C$33:$C$776,СВЦЭМ!$A$33:$A$776,$A121,СВЦЭМ!$B$33:$B$776,X$119)+'СЕТ СН'!$I$9+СВЦЭМ!$D$10+'СЕТ СН'!$I$5-'СЕТ СН'!$I$17</f>
        <v>3870.2528692800001</v>
      </c>
      <c r="Y121" s="36">
        <f>SUMIFS(СВЦЭМ!$C$33:$C$776,СВЦЭМ!$A$33:$A$776,$A121,СВЦЭМ!$B$33:$B$776,Y$119)+'СЕТ СН'!$I$9+СВЦЭМ!$D$10+'СЕТ СН'!$I$5-'СЕТ СН'!$I$17</f>
        <v>3899.0286119800003</v>
      </c>
    </row>
    <row r="122" spans="1:27" ht="15.75" x14ac:dyDescent="0.2">
      <c r="A122" s="35">
        <f t="shared" ref="A122:A150" si="3">A121+1</f>
        <v>44138</v>
      </c>
      <c r="B122" s="36">
        <f>SUMIFS(СВЦЭМ!$C$33:$C$776,СВЦЭМ!$A$33:$A$776,$A122,СВЦЭМ!$B$33:$B$776,B$119)+'СЕТ СН'!$I$9+СВЦЭМ!$D$10+'СЕТ СН'!$I$5-'СЕТ СН'!$I$17</f>
        <v>3968.1162548299999</v>
      </c>
      <c r="C122" s="36">
        <f>SUMIFS(СВЦЭМ!$C$33:$C$776,СВЦЭМ!$A$33:$A$776,$A122,СВЦЭМ!$B$33:$B$776,C$119)+'СЕТ СН'!$I$9+СВЦЭМ!$D$10+'СЕТ СН'!$I$5-'СЕТ СН'!$I$17</f>
        <v>4043.34210235</v>
      </c>
      <c r="D122" s="36">
        <f>SUMIFS(СВЦЭМ!$C$33:$C$776,СВЦЭМ!$A$33:$A$776,$A122,СВЦЭМ!$B$33:$B$776,D$119)+'СЕТ СН'!$I$9+СВЦЭМ!$D$10+'СЕТ СН'!$I$5-'СЕТ СН'!$I$17</f>
        <v>4092.7446653699999</v>
      </c>
      <c r="E122" s="36">
        <f>SUMIFS(СВЦЭМ!$C$33:$C$776,СВЦЭМ!$A$33:$A$776,$A122,СВЦЭМ!$B$33:$B$776,E$119)+'СЕТ СН'!$I$9+СВЦЭМ!$D$10+'СЕТ СН'!$I$5-'СЕТ СН'!$I$17</f>
        <v>4099.8409173600003</v>
      </c>
      <c r="F122" s="36">
        <f>SUMIFS(СВЦЭМ!$C$33:$C$776,СВЦЭМ!$A$33:$A$776,$A122,СВЦЭМ!$B$33:$B$776,F$119)+'СЕТ СН'!$I$9+СВЦЭМ!$D$10+'СЕТ СН'!$I$5-'СЕТ СН'!$I$17</f>
        <v>4098.6799199899997</v>
      </c>
      <c r="G122" s="36">
        <f>SUMIFS(СВЦЭМ!$C$33:$C$776,СВЦЭМ!$A$33:$A$776,$A122,СВЦЭМ!$B$33:$B$776,G$119)+'СЕТ СН'!$I$9+СВЦЭМ!$D$10+'СЕТ СН'!$I$5-'СЕТ СН'!$I$17</f>
        <v>4082.76301874</v>
      </c>
      <c r="H122" s="36">
        <f>SUMIFS(СВЦЭМ!$C$33:$C$776,СВЦЭМ!$A$33:$A$776,$A122,СВЦЭМ!$B$33:$B$776,H$119)+'СЕТ СН'!$I$9+СВЦЭМ!$D$10+'СЕТ СН'!$I$5-'СЕТ СН'!$I$17</f>
        <v>4035.9815911200003</v>
      </c>
      <c r="I122" s="36">
        <f>SUMIFS(СВЦЭМ!$C$33:$C$776,СВЦЭМ!$A$33:$A$776,$A122,СВЦЭМ!$B$33:$B$776,I$119)+'СЕТ СН'!$I$9+СВЦЭМ!$D$10+'СЕТ СН'!$I$5-'СЕТ СН'!$I$17</f>
        <v>3980.7983354799999</v>
      </c>
      <c r="J122" s="36">
        <f>SUMIFS(СВЦЭМ!$C$33:$C$776,СВЦЭМ!$A$33:$A$776,$A122,СВЦЭМ!$B$33:$B$776,J$119)+'СЕТ СН'!$I$9+СВЦЭМ!$D$10+'СЕТ СН'!$I$5-'СЕТ СН'!$I$17</f>
        <v>3962.65049847</v>
      </c>
      <c r="K122" s="36">
        <f>SUMIFS(СВЦЭМ!$C$33:$C$776,СВЦЭМ!$A$33:$A$776,$A122,СВЦЭМ!$B$33:$B$776,K$119)+'СЕТ СН'!$I$9+СВЦЭМ!$D$10+'СЕТ СН'!$I$5-'СЕТ СН'!$I$17</f>
        <v>3953.2001381</v>
      </c>
      <c r="L122" s="36">
        <f>SUMIFS(СВЦЭМ!$C$33:$C$776,СВЦЭМ!$A$33:$A$776,$A122,СВЦЭМ!$B$33:$B$776,L$119)+'СЕТ СН'!$I$9+СВЦЭМ!$D$10+'СЕТ СН'!$I$5-'СЕТ СН'!$I$17</f>
        <v>3928.3344985499998</v>
      </c>
      <c r="M122" s="36">
        <f>SUMIFS(СВЦЭМ!$C$33:$C$776,СВЦЭМ!$A$33:$A$776,$A122,СВЦЭМ!$B$33:$B$776,M$119)+'СЕТ СН'!$I$9+СВЦЭМ!$D$10+'СЕТ СН'!$I$5-'СЕТ СН'!$I$17</f>
        <v>3904.21789291</v>
      </c>
      <c r="N122" s="36">
        <f>SUMIFS(СВЦЭМ!$C$33:$C$776,СВЦЭМ!$A$33:$A$776,$A122,СВЦЭМ!$B$33:$B$776,N$119)+'СЕТ СН'!$I$9+СВЦЭМ!$D$10+'СЕТ СН'!$I$5-'СЕТ СН'!$I$17</f>
        <v>3890.3303332599999</v>
      </c>
      <c r="O122" s="36">
        <f>SUMIFS(СВЦЭМ!$C$33:$C$776,СВЦЭМ!$A$33:$A$776,$A122,СВЦЭМ!$B$33:$B$776,O$119)+'СЕТ СН'!$I$9+СВЦЭМ!$D$10+'СЕТ СН'!$I$5-'СЕТ СН'!$I$17</f>
        <v>3896.1983183800003</v>
      </c>
      <c r="P122" s="36">
        <f>SUMIFS(СВЦЭМ!$C$33:$C$776,СВЦЭМ!$A$33:$A$776,$A122,СВЦЭМ!$B$33:$B$776,P$119)+'СЕТ СН'!$I$9+СВЦЭМ!$D$10+'СЕТ СН'!$I$5-'СЕТ СН'!$I$17</f>
        <v>3906.8161329300001</v>
      </c>
      <c r="Q122" s="36">
        <f>SUMIFS(СВЦЭМ!$C$33:$C$776,СВЦЭМ!$A$33:$A$776,$A122,СВЦЭМ!$B$33:$B$776,Q$119)+'СЕТ СН'!$I$9+СВЦЭМ!$D$10+'СЕТ СН'!$I$5-'СЕТ СН'!$I$17</f>
        <v>3913.5077026899999</v>
      </c>
      <c r="R122" s="36">
        <f>SUMIFS(СВЦЭМ!$C$33:$C$776,СВЦЭМ!$A$33:$A$776,$A122,СВЦЭМ!$B$33:$B$776,R$119)+'СЕТ СН'!$I$9+СВЦЭМ!$D$10+'СЕТ СН'!$I$5-'СЕТ СН'!$I$17</f>
        <v>3904.65199287</v>
      </c>
      <c r="S122" s="36">
        <f>SUMIFS(СВЦЭМ!$C$33:$C$776,СВЦЭМ!$A$33:$A$776,$A122,СВЦЭМ!$B$33:$B$776,S$119)+'СЕТ СН'!$I$9+СВЦЭМ!$D$10+'СЕТ СН'!$I$5-'СЕТ СН'!$I$17</f>
        <v>3911.9863292</v>
      </c>
      <c r="T122" s="36">
        <f>SUMIFS(СВЦЭМ!$C$33:$C$776,СВЦЭМ!$A$33:$A$776,$A122,СВЦЭМ!$B$33:$B$776,T$119)+'СЕТ СН'!$I$9+СВЦЭМ!$D$10+'СЕТ СН'!$I$5-'СЕТ СН'!$I$17</f>
        <v>3868.3778249400002</v>
      </c>
      <c r="U122" s="36">
        <f>SUMIFS(СВЦЭМ!$C$33:$C$776,СВЦЭМ!$A$33:$A$776,$A122,СВЦЭМ!$B$33:$B$776,U$119)+'СЕТ СН'!$I$9+СВЦЭМ!$D$10+'СЕТ СН'!$I$5-'СЕТ СН'!$I$17</f>
        <v>3866.0556737900001</v>
      </c>
      <c r="V122" s="36">
        <f>SUMIFS(СВЦЭМ!$C$33:$C$776,СВЦЭМ!$A$33:$A$776,$A122,СВЦЭМ!$B$33:$B$776,V$119)+'СЕТ СН'!$I$9+СВЦЭМ!$D$10+'СЕТ СН'!$I$5-'СЕТ СН'!$I$17</f>
        <v>3853.1772406099999</v>
      </c>
      <c r="W122" s="36">
        <f>SUMIFS(СВЦЭМ!$C$33:$C$776,СВЦЭМ!$A$33:$A$776,$A122,СВЦЭМ!$B$33:$B$776,W$119)+'СЕТ СН'!$I$9+СВЦЭМ!$D$10+'СЕТ СН'!$I$5-'СЕТ СН'!$I$17</f>
        <v>3862.8054177499998</v>
      </c>
      <c r="X122" s="36">
        <f>SUMIFS(СВЦЭМ!$C$33:$C$776,СВЦЭМ!$A$33:$A$776,$A122,СВЦЭМ!$B$33:$B$776,X$119)+'СЕТ СН'!$I$9+СВЦЭМ!$D$10+'СЕТ СН'!$I$5-'СЕТ СН'!$I$17</f>
        <v>3901.0077160800001</v>
      </c>
      <c r="Y122" s="36">
        <f>SUMIFS(СВЦЭМ!$C$33:$C$776,СВЦЭМ!$A$33:$A$776,$A122,СВЦЭМ!$B$33:$B$776,Y$119)+'СЕТ СН'!$I$9+СВЦЭМ!$D$10+'СЕТ СН'!$I$5-'СЕТ СН'!$I$17</f>
        <v>3933.42025956</v>
      </c>
    </row>
    <row r="123" spans="1:27" ht="15.75" x14ac:dyDescent="0.2">
      <c r="A123" s="35">
        <f t="shared" si="3"/>
        <v>44139</v>
      </c>
      <c r="B123" s="36">
        <f>SUMIFS(СВЦЭМ!$C$33:$C$776,СВЦЭМ!$A$33:$A$776,$A123,СВЦЭМ!$B$33:$B$776,B$119)+'СЕТ СН'!$I$9+СВЦЭМ!$D$10+'СЕТ СН'!$I$5-'СЕТ СН'!$I$17</f>
        <v>3933.4399883999999</v>
      </c>
      <c r="C123" s="36">
        <f>SUMIFS(СВЦЭМ!$C$33:$C$776,СВЦЭМ!$A$33:$A$776,$A123,СВЦЭМ!$B$33:$B$776,C$119)+'СЕТ СН'!$I$9+СВЦЭМ!$D$10+'СЕТ СН'!$I$5-'СЕТ СН'!$I$17</f>
        <v>4009.6207099000003</v>
      </c>
      <c r="D123" s="36">
        <f>SUMIFS(СВЦЭМ!$C$33:$C$776,СВЦЭМ!$A$33:$A$776,$A123,СВЦЭМ!$B$33:$B$776,D$119)+'СЕТ СН'!$I$9+СВЦЭМ!$D$10+'СЕТ СН'!$I$5-'СЕТ СН'!$I$17</f>
        <v>4072.4958230100001</v>
      </c>
      <c r="E123" s="36">
        <f>SUMIFS(СВЦЭМ!$C$33:$C$776,СВЦЭМ!$A$33:$A$776,$A123,СВЦЭМ!$B$33:$B$776,E$119)+'СЕТ СН'!$I$9+СВЦЭМ!$D$10+'СЕТ СН'!$I$5-'СЕТ СН'!$I$17</f>
        <v>4076.9753234600003</v>
      </c>
      <c r="F123" s="36">
        <f>SUMIFS(СВЦЭМ!$C$33:$C$776,СВЦЭМ!$A$33:$A$776,$A123,СВЦЭМ!$B$33:$B$776,F$119)+'СЕТ СН'!$I$9+СВЦЭМ!$D$10+'СЕТ СН'!$I$5-'СЕТ СН'!$I$17</f>
        <v>4068.8206516600003</v>
      </c>
      <c r="G123" s="36">
        <f>SUMIFS(СВЦЭМ!$C$33:$C$776,СВЦЭМ!$A$33:$A$776,$A123,СВЦЭМ!$B$33:$B$776,G$119)+'СЕТ СН'!$I$9+СВЦЭМ!$D$10+'СЕТ СН'!$I$5-'СЕТ СН'!$I$17</f>
        <v>4055.2541767900002</v>
      </c>
      <c r="H123" s="36">
        <f>SUMIFS(СВЦЭМ!$C$33:$C$776,СВЦЭМ!$A$33:$A$776,$A123,СВЦЭМ!$B$33:$B$776,H$119)+'СЕТ СН'!$I$9+СВЦЭМ!$D$10+'СЕТ СН'!$I$5-'СЕТ СН'!$I$17</f>
        <v>4029.2628848700001</v>
      </c>
      <c r="I123" s="36">
        <f>SUMIFS(СВЦЭМ!$C$33:$C$776,СВЦЭМ!$A$33:$A$776,$A123,СВЦЭМ!$B$33:$B$776,I$119)+'СЕТ СН'!$I$9+СВЦЭМ!$D$10+'СЕТ СН'!$I$5-'СЕТ СН'!$I$17</f>
        <v>3983.1278069700002</v>
      </c>
      <c r="J123" s="36">
        <f>SUMIFS(СВЦЭМ!$C$33:$C$776,СВЦЭМ!$A$33:$A$776,$A123,СВЦЭМ!$B$33:$B$776,J$119)+'СЕТ СН'!$I$9+СВЦЭМ!$D$10+'СЕТ СН'!$I$5-'СЕТ СН'!$I$17</f>
        <v>3955.97041661</v>
      </c>
      <c r="K123" s="36">
        <f>SUMIFS(СВЦЭМ!$C$33:$C$776,СВЦЭМ!$A$33:$A$776,$A123,СВЦЭМ!$B$33:$B$776,K$119)+'СЕТ СН'!$I$9+СВЦЭМ!$D$10+'СЕТ СН'!$I$5-'СЕТ СН'!$I$17</f>
        <v>3950.9449706700002</v>
      </c>
      <c r="L123" s="36">
        <f>SUMIFS(СВЦЭМ!$C$33:$C$776,СВЦЭМ!$A$33:$A$776,$A123,СВЦЭМ!$B$33:$B$776,L$119)+'СЕТ СН'!$I$9+СВЦЭМ!$D$10+'СЕТ СН'!$I$5-'СЕТ СН'!$I$17</f>
        <v>3918.0761640700002</v>
      </c>
      <c r="M123" s="36">
        <f>SUMIFS(СВЦЭМ!$C$33:$C$776,СВЦЭМ!$A$33:$A$776,$A123,СВЦЭМ!$B$33:$B$776,M$119)+'СЕТ СН'!$I$9+СВЦЭМ!$D$10+'СЕТ СН'!$I$5-'СЕТ СН'!$I$17</f>
        <v>3877.2638680600003</v>
      </c>
      <c r="N123" s="36">
        <f>SUMIFS(СВЦЭМ!$C$33:$C$776,СВЦЭМ!$A$33:$A$776,$A123,СВЦЭМ!$B$33:$B$776,N$119)+'СЕТ СН'!$I$9+СВЦЭМ!$D$10+'СЕТ СН'!$I$5-'СЕТ СН'!$I$17</f>
        <v>3855.1760304700001</v>
      </c>
      <c r="O123" s="36">
        <f>SUMIFS(СВЦЭМ!$C$33:$C$776,СВЦЭМ!$A$33:$A$776,$A123,СВЦЭМ!$B$33:$B$776,O$119)+'СЕТ СН'!$I$9+СВЦЭМ!$D$10+'СЕТ СН'!$I$5-'СЕТ СН'!$I$17</f>
        <v>3865.1124519700002</v>
      </c>
      <c r="P123" s="36">
        <f>SUMIFS(СВЦЭМ!$C$33:$C$776,СВЦЭМ!$A$33:$A$776,$A123,СВЦЭМ!$B$33:$B$776,P$119)+'СЕТ СН'!$I$9+СВЦЭМ!$D$10+'СЕТ СН'!$I$5-'СЕТ СН'!$I$17</f>
        <v>3888.6203031700002</v>
      </c>
      <c r="Q123" s="36">
        <f>SUMIFS(СВЦЭМ!$C$33:$C$776,СВЦЭМ!$A$33:$A$776,$A123,СВЦЭМ!$B$33:$B$776,Q$119)+'СЕТ СН'!$I$9+СВЦЭМ!$D$10+'СЕТ СН'!$I$5-'СЕТ СН'!$I$17</f>
        <v>3890.7066025399999</v>
      </c>
      <c r="R123" s="36">
        <f>SUMIFS(СВЦЭМ!$C$33:$C$776,СВЦЭМ!$A$33:$A$776,$A123,СВЦЭМ!$B$33:$B$776,R$119)+'СЕТ СН'!$I$9+СВЦЭМ!$D$10+'СЕТ СН'!$I$5-'СЕТ СН'!$I$17</f>
        <v>3891.8799145399998</v>
      </c>
      <c r="S123" s="36">
        <f>SUMIFS(СВЦЭМ!$C$33:$C$776,СВЦЭМ!$A$33:$A$776,$A123,СВЦЭМ!$B$33:$B$776,S$119)+'СЕТ СН'!$I$9+СВЦЭМ!$D$10+'СЕТ СН'!$I$5-'СЕТ СН'!$I$17</f>
        <v>3872.5701925900003</v>
      </c>
      <c r="T123" s="36">
        <f>SUMIFS(СВЦЭМ!$C$33:$C$776,СВЦЭМ!$A$33:$A$776,$A123,СВЦЭМ!$B$33:$B$776,T$119)+'СЕТ СН'!$I$9+СВЦЭМ!$D$10+'СЕТ СН'!$I$5-'СЕТ СН'!$I$17</f>
        <v>3882.2207267900003</v>
      </c>
      <c r="U123" s="36">
        <f>SUMIFS(СВЦЭМ!$C$33:$C$776,СВЦЭМ!$A$33:$A$776,$A123,СВЦЭМ!$B$33:$B$776,U$119)+'СЕТ СН'!$I$9+СВЦЭМ!$D$10+'СЕТ СН'!$I$5-'СЕТ СН'!$I$17</f>
        <v>3884.3434963600002</v>
      </c>
      <c r="V123" s="36">
        <f>SUMIFS(СВЦЭМ!$C$33:$C$776,СВЦЭМ!$A$33:$A$776,$A123,СВЦЭМ!$B$33:$B$776,V$119)+'СЕТ СН'!$I$9+СВЦЭМ!$D$10+'СЕТ СН'!$I$5-'СЕТ СН'!$I$17</f>
        <v>3863.8234106</v>
      </c>
      <c r="W123" s="36">
        <f>SUMIFS(СВЦЭМ!$C$33:$C$776,СВЦЭМ!$A$33:$A$776,$A123,СВЦЭМ!$B$33:$B$776,W$119)+'СЕТ СН'!$I$9+СВЦЭМ!$D$10+'СЕТ СН'!$I$5-'СЕТ СН'!$I$17</f>
        <v>3870.6197978</v>
      </c>
      <c r="X123" s="36">
        <f>SUMIFS(СВЦЭМ!$C$33:$C$776,СВЦЭМ!$A$33:$A$776,$A123,СВЦЭМ!$B$33:$B$776,X$119)+'СЕТ СН'!$I$9+СВЦЭМ!$D$10+'СЕТ СН'!$I$5-'СЕТ СН'!$I$17</f>
        <v>3871.1346595100003</v>
      </c>
      <c r="Y123" s="36">
        <f>SUMIFS(СВЦЭМ!$C$33:$C$776,СВЦЭМ!$A$33:$A$776,$A123,СВЦЭМ!$B$33:$B$776,Y$119)+'СЕТ СН'!$I$9+СВЦЭМ!$D$10+'СЕТ СН'!$I$5-'СЕТ СН'!$I$17</f>
        <v>3899.08940046</v>
      </c>
    </row>
    <row r="124" spans="1:27" ht="15.75" x14ac:dyDescent="0.2">
      <c r="A124" s="35">
        <f t="shared" si="3"/>
        <v>44140</v>
      </c>
      <c r="B124" s="36">
        <f>SUMIFS(СВЦЭМ!$C$33:$C$776,СВЦЭМ!$A$33:$A$776,$A124,СВЦЭМ!$B$33:$B$776,B$119)+'СЕТ СН'!$I$9+СВЦЭМ!$D$10+'СЕТ СН'!$I$5-'СЕТ СН'!$I$17</f>
        <v>3897.4714776199999</v>
      </c>
      <c r="C124" s="36">
        <f>SUMIFS(СВЦЭМ!$C$33:$C$776,СВЦЭМ!$A$33:$A$776,$A124,СВЦЭМ!$B$33:$B$776,C$119)+'СЕТ СН'!$I$9+СВЦЭМ!$D$10+'СЕТ СН'!$I$5-'СЕТ СН'!$I$17</f>
        <v>3964.7644488300002</v>
      </c>
      <c r="D124" s="36">
        <f>SUMIFS(СВЦЭМ!$C$33:$C$776,СВЦЭМ!$A$33:$A$776,$A124,СВЦЭМ!$B$33:$B$776,D$119)+'СЕТ СН'!$I$9+СВЦЭМ!$D$10+'СЕТ СН'!$I$5-'СЕТ СН'!$I$17</f>
        <v>4016.2132314099999</v>
      </c>
      <c r="E124" s="36">
        <f>SUMIFS(СВЦЭМ!$C$33:$C$776,СВЦЭМ!$A$33:$A$776,$A124,СВЦЭМ!$B$33:$B$776,E$119)+'СЕТ СН'!$I$9+СВЦЭМ!$D$10+'СЕТ СН'!$I$5-'СЕТ СН'!$I$17</f>
        <v>4016.36359171</v>
      </c>
      <c r="F124" s="36">
        <f>SUMIFS(СВЦЭМ!$C$33:$C$776,СВЦЭМ!$A$33:$A$776,$A124,СВЦЭМ!$B$33:$B$776,F$119)+'СЕТ СН'!$I$9+СВЦЭМ!$D$10+'СЕТ СН'!$I$5-'СЕТ СН'!$I$17</f>
        <v>4018.4582810100001</v>
      </c>
      <c r="G124" s="36">
        <f>SUMIFS(СВЦЭМ!$C$33:$C$776,СВЦЭМ!$A$33:$A$776,$A124,СВЦЭМ!$B$33:$B$776,G$119)+'СЕТ СН'!$I$9+СВЦЭМ!$D$10+'СЕТ СН'!$I$5-'СЕТ СН'!$I$17</f>
        <v>4011.5727267900002</v>
      </c>
      <c r="H124" s="36">
        <f>SUMIFS(СВЦЭМ!$C$33:$C$776,СВЦЭМ!$A$33:$A$776,$A124,СВЦЭМ!$B$33:$B$776,H$119)+'СЕТ СН'!$I$9+СВЦЭМ!$D$10+'СЕТ СН'!$I$5-'СЕТ СН'!$I$17</f>
        <v>3993.4656413299999</v>
      </c>
      <c r="I124" s="36">
        <f>SUMIFS(СВЦЭМ!$C$33:$C$776,СВЦЭМ!$A$33:$A$776,$A124,СВЦЭМ!$B$33:$B$776,I$119)+'СЕТ СН'!$I$9+СВЦЭМ!$D$10+'СЕТ СН'!$I$5-'СЕТ СН'!$I$17</f>
        <v>4005.61456477</v>
      </c>
      <c r="J124" s="36">
        <f>SUMIFS(СВЦЭМ!$C$33:$C$776,СВЦЭМ!$A$33:$A$776,$A124,СВЦЭМ!$B$33:$B$776,J$119)+'СЕТ СН'!$I$9+СВЦЭМ!$D$10+'СЕТ СН'!$I$5-'СЕТ СН'!$I$17</f>
        <v>3988.1079650700003</v>
      </c>
      <c r="K124" s="36">
        <f>SUMIFS(СВЦЭМ!$C$33:$C$776,СВЦЭМ!$A$33:$A$776,$A124,СВЦЭМ!$B$33:$B$776,K$119)+'СЕТ СН'!$I$9+СВЦЭМ!$D$10+'СЕТ СН'!$I$5-'СЕТ СН'!$I$17</f>
        <v>3982.4588094999999</v>
      </c>
      <c r="L124" s="36">
        <f>SUMIFS(СВЦЭМ!$C$33:$C$776,СВЦЭМ!$A$33:$A$776,$A124,СВЦЭМ!$B$33:$B$776,L$119)+'СЕТ СН'!$I$9+СВЦЭМ!$D$10+'СЕТ СН'!$I$5-'СЕТ СН'!$I$17</f>
        <v>3972.0258517800003</v>
      </c>
      <c r="M124" s="36">
        <f>SUMIFS(СВЦЭМ!$C$33:$C$776,СВЦЭМ!$A$33:$A$776,$A124,СВЦЭМ!$B$33:$B$776,M$119)+'СЕТ СН'!$I$9+СВЦЭМ!$D$10+'СЕТ СН'!$I$5-'СЕТ СН'!$I$17</f>
        <v>3933.03027479</v>
      </c>
      <c r="N124" s="36">
        <f>SUMIFS(СВЦЭМ!$C$33:$C$776,СВЦЭМ!$A$33:$A$776,$A124,СВЦЭМ!$B$33:$B$776,N$119)+'СЕТ СН'!$I$9+СВЦЭМ!$D$10+'СЕТ СН'!$I$5-'СЕТ СН'!$I$17</f>
        <v>3895.0013956500002</v>
      </c>
      <c r="O124" s="36">
        <f>SUMIFS(СВЦЭМ!$C$33:$C$776,СВЦЭМ!$A$33:$A$776,$A124,СВЦЭМ!$B$33:$B$776,O$119)+'СЕТ СН'!$I$9+СВЦЭМ!$D$10+'СЕТ СН'!$I$5-'СЕТ СН'!$I$17</f>
        <v>3901.02176396</v>
      </c>
      <c r="P124" s="36">
        <f>SUMIFS(СВЦЭМ!$C$33:$C$776,СВЦЭМ!$A$33:$A$776,$A124,СВЦЭМ!$B$33:$B$776,P$119)+'СЕТ СН'!$I$9+СВЦЭМ!$D$10+'СЕТ СН'!$I$5-'СЕТ СН'!$I$17</f>
        <v>3907.2015745600002</v>
      </c>
      <c r="Q124" s="36">
        <f>SUMIFS(СВЦЭМ!$C$33:$C$776,СВЦЭМ!$A$33:$A$776,$A124,СВЦЭМ!$B$33:$B$776,Q$119)+'СЕТ СН'!$I$9+СВЦЭМ!$D$10+'СЕТ СН'!$I$5-'СЕТ СН'!$I$17</f>
        <v>3909.52312695</v>
      </c>
      <c r="R124" s="36">
        <f>SUMIFS(СВЦЭМ!$C$33:$C$776,СВЦЭМ!$A$33:$A$776,$A124,СВЦЭМ!$B$33:$B$776,R$119)+'СЕТ СН'!$I$9+СВЦЭМ!$D$10+'СЕТ СН'!$I$5-'СЕТ СН'!$I$17</f>
        <v>3904.9218137100002</v>
      </c>
      <c r="S124" s="36">
        <f>SUMIFS(СВЦЭМ!$C$33:$C$776,СВЦЭМ!$A$33:$A$776,$A124,СВЦЭМ!$B$33:$B$776,S$119)+'СЕТ СН'!$I$9+СВЦЭМ!$D$10+'СЕТ СН'!$I$5-'СЕТ СН'!$I$17</f>
        <v>3898.08237375</v>
      </c>
      <c r="T124" s="36">
        <f>SUMIFS(СВЦЭМ!$C$33:$C$776,СВЦЭМ!$A$33:$A$776,$A124,СВЦЭМ!$B$33:$B$776,T$119)+'СЕТ СН'!$I$9+СВЦЭМ!$D$10+'СЕТ СН'!$I$5-'СЕТ СН'!$I$17</f>
        <v>3841.2002833500001</v>
      </c>
      <c r="U124" s="36">
        <f>SUMIFS(СВЦЭМ!$C$33:$C$776,СВЦЭМ!$A$33:$A$776,$A124,СВЦЭМ!$B$33:$B$776,U$119)+'СЕТ СН'!$I$9+СВЦЭМ!$D$10+'СЕТ СН'!$I$5-'СЕТ СН'!$I$17</f>
        <v>3844.8630598200002</v>
      </c>
      <c r="V124" s="36">
        <f>SUMIFS(СВЦЭМ!$C$33:$C$776,СВЦЭМ!$A$33:$A$776,$A124,СВЦЭМ!$B$33:$B$776,V$119)+'СЕТ СН'!$I$9+СВЦЭМ!$D$10+'СЕТ СН'!$I$5-'СЕТ СН'!$I$17</f>
        <v>3860.0672075000002</v>
      </c>
      <c r="W124" s="36">
        <f>SUMIFS(СВЦЭМ!$C$33:$C$776,СВЦЭМ!$A$33:$A$776,$A124,СВЦЭМ!$B$33:$B$776,W$119)+'СЕТ СН'!$I$9+СВЦЭМ!$D$10+'СЕТ СН'!$I$5-'СЕТ СН'!$I$17</f>
        <v>3891.73721338</v>
      </c>
      <c r="X124" s="36">
        <f>SUMIFS(СВЦЭМ!$C$33:$C$776,СВЦЭМ!$A$33:$A$776,$A124,СВЦЭМ!$B$33:$B$776,X$119)+'СЕТ СН'!$I$9+СВЦЭМ!$D$10+'СЕТ СН'!$I$5-'СЕТ СН'!$I$17</f>
        <v>3904.9676993000003</v>
      </c>
      <c r="Y124" s="36">
        <f>SUMIFS(СВЦЭМ!$C$33:$C$776,СВЦЭМ!$A$33:$A$776,$A124,СВЦЭМ!$B$33:$B$776,Y$119)+'СЕТ СН'!$I$9+СВЦЭМ!$D$10+'СЕТ СН'!$I$5-'СЕТ СН'!$I$17</f>
        <v>3943.4557339000003</v>
      </c>
    </row>
    <row r="125" spans="1:27" ht="15.75" x14ac:dyDescent="0.2">
      <c r="A125" s="35">
        <f t="shared" si="3"/>
        <v>44141</v>
      </c>
      <c r="B125" s="36">
        <f>SUMIFS(СВЦЭМ!$C$33:$C$776,СВЦЭМ!$A$33:$A$776,$A125,СВЦЭМ!$B$33:$B$776,B$119)+'СЕТ СН'!$I$9+СВЦЭМ!$D$10+'СЕТ СН'!$I$5-'СЕТ СН'!$I$17</f>
        <v>3921.7998184799999</v>
      </c>
      <c r="C125" s="36">
        <f>SUMIFS(СВЦЭМ!$C$33:$C$776,СВЦЭМ!$A$33:$A$776,$A125,СВЦЭМ!$B$33:$B$776,C$119)+'СЕТ СН'!$I$9+СВЦЭМ!$D$10+'СЕТ СН'!$I$5-'СЕТ СН'!$I$17</f>
        <v>3996.0227402800001</v>
      </c>
      <c r="D125" s="36">
        <f>SUMIFS(СВЦЭМ!$C$33:$C$776,СВЦЭМ!$A$33:$A$776,$A125,СВЦЭМ!$B$33:$B$776,D$119)+'СЕТ СН'!$I$9+СВЦЭМ!$D$10+'СЕТ СН'!$I$5-'СЕТ СН'!$I$17</f>
        <v>4052.4735129400001</v>
      </c>
      <c r="E125" s="36">
        <f>SUMIFS(СВЦЭМ!$C$33:$C$776,СВЦЭМ!$A$33:$A$776,$A125,СВЦЭМ!$B$33:$B$776,E$119)+'СЕТ СН'!$I$9+СВЦЭМ!$D$10+'СЕТ СН'!$I$5-'СЕТ СН'!$I$17</f>
        <v>4054.9040971100003</v>
      </c>
      <c r="F125" s="36">
        <f>SUMIFS(СВЦЭМ!$C$33:$C$776,СВЦЭМ!$A$33:$A$776,$A125,СВЦЭМ!$B$33:$B$776,F$119)+'СЕТ СН'!$I$9+СВЦЭМ!$D$10+'СЕТ СН'!$I$5-'СЕТ СН'!$I$17</f>
        <v>4056.4761434800002</v>
      </c>
      <c r="G125" s="36">
        <f>SUMIFS(СВЦЭМ!$C$33:$C$776,СВЦЭМ!$A$33:$A$776,$A125,СВЦЭМ!$B$33:$B$776,G$119)+'СЕТ СН'!$I$9+СВЦЭМ!$D$10+'СЕТ СН'!$I$5-'СЕТ СН'!$I$17</f>
        <v>4046.2087993</v>
      </c>
      <c r="H125" s="36">
        <f>SUMIFS(СВЦЭМ!$C$33:$C$776,СВЦЭМ!$A$33:$A$776,$A125,СВЦЭМ!$B$33:$B$776,H$119)+'СЕТ СН'!$I$9+СВЦЭМ!$D$10+'СЕТ СН'!$I$5-'СЕТ СН'!$I$17</f>
        <v>4020.30678941</v>
      </c>
      <c r="I125" s="36">
        <f>SUMIFS(СВЦЭМ!$C$33:$C$776,СВЦЭМ!$A$33:$A$776,$A125,СВЦЭМ!$B$33:$B$776,I$119)+'СЕТ СН'!$I$9+СВЦЭМ!$D$10+'СЕТ СН'!$I$5-'СЕТ СН'!$I$17</f>
        <v>4025.0551168800002</v>
      </c>
      <c r="J125" s="36">
        <f>SUMIFS(СВЦЭМ!$C$33:$C$776,СВЦЭМ!$A$33:$A$776,$A125,СВЦЭМ!$B$33:$B$776,J$119)+'СЕТ СН'!$I$9+СВЦЭМ!$D$10+'СЕТ СН'!$I$5-'СЕТ СН'!$I$17</f>
        <v>4020.2764163100001</v>
      </c>
      <c r="K125" s="36">
        <f>SUMIFS(СВЦЭМ!$C$33:$C$776,СВЦЭМ!$A$33:$A$776,$A125,СВЦЭМ!$B$33:$B$776,K$119)+'СЕТ СН'!$I$9+СВЦЭМ!$D$10+'СЕТ СН'!$I$5-'СЕТ СН'!$I$17</f>
        <v>4005.2493049899999</v>
      </c>
      <c r="L125" s="36">
        <f>SUMIFS(СВЦЭМ!$C$33:$C$776,СВЦЭМ!$A$33:$A$776,$A125,СВЦЭМ!$B$33:$B$776,L$119)+'СЕТ СН'!$I$9+СВЦЭМ!$D$10+'СЕТ СН'!$I$5-'СЕТ СН'!$I$17</f>
        <v>3984.4753426100001</v>
      </c>
      <c r="M125" s="36">
        <f>SUMIFS(СВЦЭМ!$C$33:$C$776,СВЦЭМ!$A$33:$A$776,$A125,СВЦЭМ!$B$33:$B$776,M$119)+'СЕТ СН'!$I$9+СВЦЭМ!$D$10+'СЕТ СН'!$I$5-'СЕТ СН'!$I$17</f>
        <v>3960.2948195500003</v>
      </c>
      <c r="N125" s="36">
        <f>SUMIFS(СВЦЭМ!$C$33:$C$776,СВЦЭМ!$A$33:$A$776,$A125,СВЦЭМ!$B$33:$B$776,N$119)+'СЕТ СН'!$I$9+СВЦЭМ!$D$10+'СЕТ СН'!$I$5-'СЕТ СН'!$I$17</f>
        <v>3913.83922368</v>
      </c>
      <c r="O125" s="36">
        <f>SUMIFS(СВЦЭМ!$C$33:$C$776,СВЦЭМ!$A$33:$A$776,$A125,СВЦЭМ!$B$33:$B$776,O$119)+'СЕТ СН'!$I$9+СВЦЭМ!$D$10+'СЕТ СН'!$I$5-'СЕТ СН'!$I$17</f>
        <v>3900.0507099500001</v>
      </c>
      <c r="P125" s="36">
        <f>SUMIFS(СВЦЭМ!$C$33:$C$776,СВЦЭМ!$A$33:$A$776,$A125,СВЦЭМ!$B$33:$B$776,P$119)+'СЕТ СН'!$I$9+СВЦЭМ!$D$10+'СЕТ СН'!$I$5-'СЕТ СН'!$I$17</f>
        <v>3907.1921166800003</v>
      </c>
      <c r="Q125" s="36">
        <f>SUMIFS(СВЦЭМ!$C$33:$C$776,СВЦЭМ!$A$33:$A$776,$A125,СВЦЭМ!$B$33:$B$776,Q$119)+'СЕТ СН'!$I$9+СВЦЭМ!$D$10+'СЕТ СН'!$I$5-'СЕТ СН'!$I$17</f>
        <v>3921.3453682300001</v>
      </c>
      <c r="R125" s="36">
        <f>SUMIFS(СВЦЭМ!$C$33:$C$776,СВЦЭМ!$A$33:$A$776,$A125,СВЦЭМ!$B$33:$B$776,R$119)+'СЕТ СН'!$I$9+СВЦЭМ!$D$10+'СЕТ СН'!$I$5-'СЕТ СН'!$I$17</f>
        <v>3917.7025930999998</v>
      </c>
      <c r="S125" s="36">
        <f>SUMIFS(СВЦЭМ!$C$33:$C$776,СВЦЭМ!$A$33:$A$776,$A125,СВЦЭМ!$B$33:$B$776,S$119)+'СЕТ СН'!$I$9+СВЦЭМ!$D$10+'СЕТ СН'!$I$5-'СЕТ СН'!$I$17</f>
        <v>3905.6552946199999</v>
      </c>
      <c r="T125" s="36">
        <f>SUMIFS(СВЦЭМ!$C$33:$C$776,СВЦЭМ!$A$33:$A$776,$A125,СВЦЭМ!$B$33:$B$776,T$119)+'СЕТ СН'!$I$9+СВЦЭМ!$D$10+'СЕТ СН'!$I$5-'СЕТ СН'!$I$17</f>
        <v>3868.8315663600001</v>
      </c>
      <c r="U125" s="36">
        <f>SUMIFS(СВЦЭМ!$C$33:$C$776,СВЦЭМ!$A$33:$A$776,$A125,СВЦЭМ!$B$33:$B$776,U$119)+'СЕТ СН'!$I$9+СВЦЭМ!$D$10+'СЕТ СН'!$I$5-'СЕТ СН'!$I$17</f>
        <v>3870.5757474400002</v>
      </c>
      <c r="V125" s="36">
        <f>SUMIFS(СВЦЭМ!$C$33:$C$776,СВЦЭМ!$A$33:$A$776,$A125,СВЦЭМ!$B$33:$B$776,V$119)+'СЕТ СН'!$I$9+СВЦЭМ!$D$10+'СЕТ СН'!$I$5-'СЕТ СН'!$I$17</f>
        <v>3888.53452715</v>
      </c>
      <c r="W125" s="36">
        <f>SUMIFS(СВЦЭМ!$C$33:$C$776,СВЦЭМ!$A$33:$A$776,$A125,СВЦЭМ!$B$33:$B$776,W$119)+'СЕТ СН'!$I$9+СВЦЭМ!$D$10+'СЕТ СН'!$I$5-'СЕТ СН'!$I$17</f>
        <v>3911.84146887</v>
      </c>
      <c r="X125" s="36">
        <f>SUMIFS(СВЦЭМ!$C$33:$C$776,СВЦЭМ!$A$33:$A$776,$A125,СВЦЭМ!$B$33:$B$776,X$119)+'СЕТ СН'!$I$9+СВЦЭМ!$D$10+'СЕТ СН'!$I$5-'СЕТ СН'!$I$17</f>
        <v>3924.2419049200003</v>
      </c>
      <c r="Y125" s="36">
        <f>SUMIFS(СВЦЭМ!$C$33:$C$776,СВЦЭМ!$A$33:$A$776,$A125,СВЦЭМ!$B$33:$B$776,Y$119)+'СЕТ СН'!$I$9+СВЦЭМ!$D$10+'СЕТ СН'!$I$5-'СЕТ СН'!$I$17</f>
        <v>3949.9133528800003</v>
      </c>
    </row>
    <row r="126" spans="1:27" ht="15.75" x14ac:dyDescent="0.2">
      <c r="A126" s="35">
        <f t="shared" si="3"/>
        <v>44142</v>
      </c>
      <c r="B126" s="36">
        <f>SUMIFS(СВЦЭМ!$C$33:$C$776,СВЦЭМ!$A$33:$A$776,$A126,СВЦЭМ!$B$33:$B$776,B$119)+'СЕТ СН'!$I$9+СВЦЭМ!$D$10+'СЕТ СН'!$I$5-'СЕТ СН'!$I$17</f>
        <v>3968.4319582100002</v>
      </c>
      <c r="C126" s="36">
        <f>SUMIFS(СВЦЭМ!$C$33:$C$776,СВЦЭМ!$A$33:$A$776,$A126,СВЦЭМ!$B$33:$B$776,C$119)+'СЕТ СН'!$I$9+СВЦЭМ!$D$10+'СЕТ СН'!$I$5-'СЕТ СН'!$I$17</f>
        <v>4025.3687798800001</v>
      </c>
      <c r="D126" s="36">
        <f>SUMIFS(СВЦЭМ!$C$33:$C$776,СВЦЭМ!$A$33:$A$776,$A126,СВЦЭМ!$B$33:$B$776,D$119)+'СЕТ СН'!$I$9+СВЦЭМ!$D$10+'СЕТ СН'!$I$5-'СЕТ СН'!$I$17</f>
        <v>4089.5428887400003</v>
      </c>
      <c r="E126" s="36">
        <f>SUMIFS(СВЦЭМ!$C$33:$C$776,СВЦЭМ!$A$33:$A$776,$A126,СВЦЭМ!$B$33:$B$776,E$119)+'СЕТ СН'!$I$9+СВЦЭМ!$D$10+'СЕТ СН'!$I$5-'СЕТ СН'!$I$17</f>
        <v>4100.09464157</v>
      </c>
      <c r="F126" s="36">
        <f>SUMIFS(СВЦЭМ!$C$33:$C$776,СВЦЭМ!$A$33:$A$776,$A126,СВЦЭМ!$B$33:$B$776,F$119)+'СЕТ СН'!$I$9+СВЦЭМ!$D$10+'СЕТ СН'!$I$5-'СЕТ СН'!$I$17</f>
        <v>4091.8881213899999</v>
      </c>
      <c r="G126" s="36">
        <f>SUMIFS(СВЦЭМ!$C$33:$C$776,СВЦЭМ!$A$33:$A$776,$A126,СВЦЭМ!$B$33:$B$776,G$119)+'СЕТ СН'!$I$9+СВЦЭМ!$D$10+'СЕТ СН'!$I$5-'СЕТ СН'!$I$17</f>
        <v>4079.9533107699999</v>
      </c>
      <c r="H126" s="36">
        <f>SUMIFS(СВЦЭМ!$C$33:$C$776,СВЦЭМ!$A$33:$A$776,$A126,СВЦЭМ!$B$33:$B$776,H$119)+'СЕТ СН'!$I$9+СВЦЭМ!$D$10+'СЕТ СН'!$I$5-'СЕТ СН'!$I$17</f>
        <v>4062.5016174299999</v>
      </c>
      <c r="I126" s="36">
        <f>SUMIFS(СВЦЭМ!$C$33:$C$776,СВЦЭМ!$A$33:$A$776,$A126,СВЦЭМ!$B$33:$B$776,I$119)+'СЕТ СН'!$I$9+СВЦЭМ!$D$10+'СЕТ СН'!$I$5-'СЕТ СН'!$I$17</f>
        <v>4017.36211327</v>
      </c>
      <c r="J126" s="36">
        <f>SUMIFS(СВЦЭМ!$C$33:$C$776,СВЦЭМ!$A$33:$A$776,$A126,СВЦЭМ!$B$33:$B$776,J$119)+'СЕТ СН'!$I$9+СВЦЭМ!$D$10+'СЕТ СН'!$I$5-'СЕТ СН'!$I$17</f>
        <v>3979.95732348</v>
      </c>
      <c r="K126" s="36">
        <f>SUMIFS(СВЦЭМ!$C$33:$C$776,СВЦЭМ!$A$33:$A$776,$A126,СВЦЭМ!$B$33:$B$776,K$119)+'СЕТ СН'!$I$9+СВЦЭМ!$D$10+'СЕТ СН'!$I$5-'СЕТ СН'!$I$17</f>
        <v>3954.3125068899999</v>
      </c>
      <c r="L126" s="36">
        <f>SUMIFS(СВЦЭМ!$C$33:$C$776,СВЦЭМ!$A$33:$A$776,$A126,СВЦЭМ!$B$33:$B$776,L$119)+'СЕТ СН'!$I$9+СВЦЭМ!$D$10+'СЕТ СН'!$I$5-'СЕТ СН'!$I$17</f>
        <v>3927.6545500500001</v>
      </c>
      <c r="M126" s="36">
        <f>SUMIFS(СВЦЭМ!$C$33:$C$776,СВЦЭМ!$A$33:$A$776,$A126,СВЦЭМ!$B$33:$B$776,M$119)+'СЕТ СН'!$I$9+СВЦЭМ!$D$10+'СЕТ СН'!$I$5-'СЕТ СН'!$I$17</f>
        <v>3890.3575692300001</v>
      </c>
      <c r="N126" s="36">
        <f>SUMIFS(СВЦЭМ!$C$33:$C$776,СВЦЭМ!$A$33:$A$776,$A126,СВЦЭМ!$B$33:$B$776,N$119)+'СЕТ СН'!$I$9+СВЦЭМ!$D$10+'СЕТ СН'!$I$5-'СЕТ СН'!$I$17</f>
        <v>3872.49588451</v>
      </c>
      <c r="O126" s="36">
        <f>SUMIFS(СВЦЭМ!$C$33:$C$776,СВЦЭМ!$A$33:$A$776,$A126,СВЦЭМ!$B$33:$B$776,O$119)+'СЕТ СН'!$I$9+СВЦЭМ!$D$10+'СЕТ СН'!$I$5-'СЕТ СН'!$I$17</f>
        <v>3883.3585767600002</v>
      </c>
      <c r="P126" s="36">
        <f>SUMIFS(СВЦЭМ!$C$33:$C$776,СВЦЭМ!$A$33:$A$776,$A126,СВЦЭМ!$B$33:$B$776,P$119)+'СЕТ СН'!$I$9+СВЦЭМ!$D$10+'СЕТ СН'!$I$5-'СЕТ СН'!$I$17</f>
        <v>3888.4953046000001</v>
      </c>
      <c r="Q126" s="36">
        <f>SUMIFS(СВЦЭМ!$C$33:$C$776,СВЦЭМ!$A$33:$A$776,$A126,СВЦЭМ!$B$33:$B$776,Q$119)+'СЕТ СН'!$I$9+СВЦЭМ!$D$10+'СЕТ СН'!$I$5-'СЕТ СН'!$I$17</f>
        <v>3880.72530203</v>
      </c>
      <c r="R126" s="36">
        <f>SUMIFS(СВЦЭМ!$C$33:$C$776,СВЦЭМ!$A$33:$A$776,$A126,СВЦЭМ!$B$33:$B$776,R$119)+'СЕТ СН'!$I$9+СВЦЭМ!$D$10+'СЕТ СН'!$I$5-'СЕТ СН'!$I$17</f>
        <v>3868.8794071500001</v>
      </c>
      <c r="S126" s="36">
        <f>SUMIFS(СВЦЭМ!$C$33:$C$776,СВЦЭМ!$A$33:$A$776,$A126,СВЦЭМ!$B$33:$B$776,S$119)+'СЕТ СН'!$I$9+СВЦЭМ!$D$10+'СЕТ СН'!$I$5-'СЕТ СН'!$I$17</f>
        <v>3867.0615055500002</v>
      </c>
      <c r="T126" s="36">
        <f>SUMIFS(СВЦЭМ!$C$33:$C$776,СВЦЭМ!$A$33:$A$776,$A126,СВЦЭМ!$B$33:$B$776,T$119)+'СЕТ СН'!$I$9+СВЦЭМ!$D$10+'СЕТ СН'!$I$5-'СЕТ СН'!$I$17</f>
        <v>3845.7596616400001</v>
      </c>
      <c r="U126" s="36">
        <f>SUMIFS(СВЦЭМ!$C$33:$C$776,СВЦЭМ!$A$33:$A$776,$A126,СВЦЭМ!$B$33:$B$776,U$119)+'СЕТ СН'!$I$9+СВЦЭМ!$D$10+'СЕТ СН'!$I$5-'СЕТ СН'!$I$17</f>
        <v>3850.1746735900001</v>
      </c>
      <c r="V126" s="36">
        <f>SUMIFS(СВЦЭМ!$C$33:$C$776,СВЦЭМ!$A$33:$A$776,$A126,СВЦЭМ!$B$33:$B$776,V$119)+'СЕТ СН'!$I$9+СВЦЭМ!$D$10+'СЕТ СН'!$I$5-'СЕТ СН'!$I$17</f>
        <v>3870.9520066300001</v>
      </c>
      <c r="W126" s="36">
        <f>SUMIFS(СВЦЭМ!$C$33:$C$776,СВЦЭМ!$A$33:$A$776,$A126,СВЦЭМ!$B$33:$B$776,W$119)+'СЕТ СН'!$I$9+СВЦЭМ!$D$10+'СЕТ СН'!$I$5-'СЕТ СН'!$I$17</f>
        <v>3869.9858416100001</v>
      </c>
      <c r="X126" s="36">
        <f>SUMIFS(СВЦЭМ!$C$33:$C$776,СВЦЭМ!$A$33:$A$776,$A126,СВЦЭМ!$B$33:$B$776,X$119)+'СЕТ СН'!$I$9+СВЦЭМ!$D$10+'СЕТ СН'!$I$5-'СЕТ СН'!$I$17</f>
        <v>3880.3512600700001</v>
      </c>
      <c r="Y126" s="36">
        <f>SUMIFS(СВЦЭМ!$C$33:$C$776,СВЦЭМ!$A$33:$A$776,$A126,СВЦЭМ!$B$33:$B$776,Y$119)+'СЕТ СН'!$I$9+СВЦЭМ!$D$10+'СЕТ СН'!$I$5-'СЕТ СН'!$I$17</f>
        <v>3910.2752842</v>
      </c>
    </row>
    <row r="127" spans="1:27" ht="15.75" x14ac:dyDescent="0.2">
      <c r="A127" s="35">
        <f t="shared" si="3"/>
        <v>44143</v>
      </c>
      <c r="B127" s="36">
        <f>SUMIFS(СВЦЭМ!$C$33:$C$776,СВЦЭМ!$A$33:$A$776,$A127,СВЦЭМ!$B$33:$B$776,B$119)+'СЕТ СН'!$I$9+СВЦЭМ!$D$10+'СЕТ СН'!$I$5-'СЕТ СН'!$I$17</f>
        <v>3970.3406074499999</v>
      </c>
      <c r="C127" s="36">
        <f>SUMIFS(СВЦЭМ!$C$33:$C$776,СВЦЭМ!$A$33:$A$776,$A127,СВЦЭМ!$B$33:$B$776,C$119)+'СЕТ СН'!$I$9+СВЦЭМ!$D$10+'СЕТ СН'!$I$5-'СЕТ СН'!$I$17</f>
        <v>4038.9840305900002</v>
      </c>
      <c r="D127" s="36">
        <f>SUMIFS(СВЦЭМ!$C$33:$C$776,СВЦЭМ!$A$33:$A$776,$A127,СВЦЭМ!$B$33:$B$776,D$119)+'СЕТ СН'!$I$9+СВЦЭМ!$D$10+'СЕТ СН'!$I$5-'СЕТ СН'!$I$17</f>
        <v>4101.2880671599996</v>
      </c>
      <c r="E127" s="36">
        <f>SUMIFS(СВЦЭМ!$C$33:$C$776,СВЦЭМ!$A$33:$A$776,$A127,СВЦЭМ!$B$33:$B$776,E$119)+'СЕТ СН'!$I$9+СВЦЭМ!$D$10+'СЕТ СН'!$I$5-'СЕТ СН'!$I$17</f>
        <v>4116.0966468400002</v>
      </c>
      <c r="F127" s="36">
        <f>SUMIFS(СВЦЭМ!$C$33:$C$776,СВЦЭМ!$A$33:$A$776,$A127,СВЦЭМ!$B$33:$B$776,F$119)+'СЕТ СН'!$I$9+СВЦЭМ!$D$10+'СЕТ СН'!$I$5-'СЕТ СН'!$I$17</f>
        <v>4119.6710133300003</v>
      </c>
      <c r="G127" s="36">
        <f>SUMIFS(СВЦЭМ!$C$33:$C$776,СВЦЭМ!$A$33:$A$776,$A127,СВЦЭМ!$B$33:$B$776,G$119)+'СЕТ СН'!$I$9+СВЦЭМ!$D$10+'СЕТ СН'!$I$5-'СЕТ СН'!$I$17</f>
        <v>4103.3613022600002</v>
      </c>
      <c r="H127" s="36">
        <f>SUMIFS(СВЦЭМ!$C$33:$C$776,СВЦЭМ!$A$33:$A$776,$A127,СВЦЭМ!$B$33:$B$776,H$119)+'СЕТ СН'!$I$9+СВЦЭМ!$D$10+'СЕТ СН'!$I$5-'СЕТ СН'!$I$17</f>
        <v>4090.5150749700001</v>
      </c>
      <c r="I127" s="36">
        <f>SUMIFS(СВЦЭМ!$C$33:$C$776,СВЦЭМ!$A$33:$A$776,$A127,СВЦЭМ!$B$33:$B$776,I$119)+'СЕТ СН'!$I$9+СВЦЭМ!$D$10+'СЕТ СН'!$I$5-'СЕТ СН'!$I$17</f>
        <v>4055.6971051199998</v>
      </c>
      <c r="J127" s="36">
        <f>SUMIFS(СВЦЭМ!$C$33:$C$776,СВЦЭМ!$A$33:$A$776,$A127,СВЦЭМ!$B$33:$B$776,J$119)+'СЕТ СН'!$I$9+СВЦЭМ!$D$10+'СЕТ СН'!$I$5-'СЕТ СН'!$I$17</f>
        <v>4024.73313022</v>
      </c>
      <c r="K127" s="36">
        <f>SUMIFS(СВЦЭМ!$C$33:$C$776,СВЦЭМ!$A$33:$A$776,$A127,СВЦЭМ!$B$33:$B$776,K$119)+'СЕТ СН'!$I$9+СВЦЭМ!$D$10+'СЕТ СН'!$I$5-'СЕТ СН'!$I$17</f>
        <v>3982.7859867799998</v>
      </c>
      <c r="L127" s="36">
        <f>SUMIFS(СВЦЭМ!$C$33:$C$776,СВЦЭМ!$A$33:$A$776,$A127,СВЦЭМ!$B$33:$B$776,L$119)+'СЕТ СН'!$I$9+СВЦЭМ!$D$10+'СЕТ СН'!$I$5-'СЕТ СН'!$I$17</f>
        <v>3939.0001559100001</v>
      </c>
      <c r="M127" s="36">
        <f>SUMIFS(СВЦЭМ!$C$33:$C$776,СВЦЭМ!$A$33:$A$776,$A127,СВЦЭМ!$B$33:$B$776,M$119)+'СЕТ СН'!$I$9+СВЦЭМ!$D$10+'СЕТ СН'!$I$5-'СЕТ СН'!$I$17</f>
        <v>3910.47497939</v>
      </c>
      <c r="N127" s="36">
        <f>SUMIFS(СВЦЭМ!$C$33:$C$776,СВЦЭМ!$A$33:$A$776,$A127,СВЦЭМ!$B$33:$B$776,N$119)+'СЕТ СН'!$I$9+СВЦЭМ!$D$10+'СЕТ СН'!$I$5-'СЕТ СН'!$I$17</f>
        <v>3895.4110483499999</v>
      </c>
      <c r="O127" s="36">
        <f>SUMIFS(СВЦЭМ!$C$33:$C$776,СВЦЭМ!$A$33:$A$776,$A127,СВЦЭМ!$B$33:$B$776,O$119)+'СЕТ СН'!$I$9+СВЦЭМ!$D$10+'СЕТ СН'!$I$5-'СЕТ СН'!$I$17</f>
        <v>3899.7882733300003</v>
      </c>
      <c r="P127" s="36">
        <f>SUMIFS(СВЦЭМ!$C$33:$C$776,СВЦЭМ!$A$33:$A$776,$A127,СВЦЭМ!$B$33:$B$776,P$119)+'СЕТ СН'!$I$9+СВЦЭМ!$D$10+'СЕТ СН'!$I$5-'СЕТ СН'!$I$17</f>
        <v>3908.52270292</v>
      </c>
      <c r="Q127" s="36">
        <f>SUMIFS(СВЦЭМ!$C$33:$C$776,СВЦЭМ!$A$33:$A$776,$A127,СВЦЭМ!$B$33:$B$776,Q$119)+'СЕТ СН'!$I$9+СВЦЭМ!$D$10+'СЕТ СН'!$I$5-'СЕТ СН'!$I$17</f>
        <v>3917.9209753700002</v>
      </c>
      <c r="R127" s="36">
        <f>SUMIFS(СВЦЭМ!$C$33:$C$776,СВЦЭМ!$A$33:$A$776,$A127,СВЦЭМ!$B$33:$B$776,R$119)+'СЕТ СН'!$I$9+СВЦЭМ!$D$10+'СЕТ СН'!$I$5-'СЕТ СН'!$I$17</f>
        <v>3908.1590452800001</v>
      </c>
      <c r="S127" s="36">
        <f>SUMIFS(СВЦЭМ!$C$33:$C$776,СВЦЭМ!$A$33:$A$776,$A127,СВЦЭМ!$B$33:$B$776,S$119)+'СЕТ СН'!$I$9+СВЦЭМ!$D$10+'СЕТ СН'!$I$5-'СЕТ СН'!$I$17</f>
        <v>3888.4734506200002</v>
      </c>
      <c r="T127" s="36">
        <f>SUMIFS(СВЦЭМ!$C$33:$C$776,СВЦЭМ!$A$33:$A$776,$A127,СВЦЭМ!$B$33:$B$776,T$119)+'СЕТ СН'!$I$9+СВЦЭМ!$D$10+'СЕТ СН'!$I$5-'СЕТ СН'!$I$17</f>
        <v>3875.1019463500002</v>
      </c>
      <c r="U127" s="36">
        <f>SUMIFS(СВЦЭМ!$C$33:$C$776,СВЦЭМ!$A$33:$A$776,$A127,СВЦЭМ!$B$33:$B$776,U$119)+'СЕТ СН'!$I$9+СВЦЭМ!$D$10+'СЕТ СН'!$I$5-'СЕТ СН'!$I$17</f>
        <v>3868.1022956400002</v>
      </c>
      <c r="V127" s="36">
        <f>SUMIFS(СВЦЭМ!$C$33:$C$776,СВЦЭМ!$A$33:$A$776,$A127,СВЦЭМ!$B$33:$B$776,V$119)+'СЕТ СН'!$I$9+СВЦЭМ!$D$10+'СЕТ СН'!$I$5-'СЕТ СН'!$I$17</f>
        <v>3882.7512816500002</v>
      </c>
      <c r="W127" s="36">
        <f>SUMIFS(СВЦЭМ!$C$33:$C$776,СВЦЭМ!$A$33:$A$776,$A127,СВЦЭМ!$B$33:$B$776,W$119)+'СЕТ СН'!$I$9+СВЦЭМ!$D$10+'СЕТ СН'!$I$5-'СЕТ СН'!$I$17</f>
        <v>3898.3253573700003</v>
      </c>
      <c r="X127" s="36">
        <f>SUMIFS(СВЦЭМ!$C$33:$C$776,СВЦЭМ!$A$33:$A$776,$A127,СВЦЭМ!$B$33:$B$776,X$119)+'СЕТ СН'!$I$9+СВЦЭМ!$D$10+'СЕТ СН'!$I$5-'СЕТ СН'!$I$17</f>
        <v>3903.6238994099999</v>
      </c>
      <c r="Y127" s="36">
        <f>SUMIFS(СВЦЭМ!$C$33:$C$776,СВЦЭМ!$A$33:$A$776,$A127,СВЦЭМ!$B$33:$B$776,Y$119)+'СЕТ СН'!$I$9+СВЦЭМ!$D$10+'СЕТ СН'!$I$5-'СЕТ СН'!$I$17</f>
        <v>3908.1317929000002</v>
      </c>
    </row>
    <row r="128" spans="1:27" ht="15.75" x14ac:dyDescent="0.2">
      <c r="A128" s="35">
        <f t="shared" si="3"/>
        <v>44144</v>
      </c>
      <c r="B128" s="36">
        <f>SUMIFS(СВЦЭМ!$C$33:$C$776,СВЦЭМ!$A$33:$A$776,$A128,СВЦЭМ!$B$33:$B$776,B$119)+'СЕТ СН'!$I$9+СВЦЭМ!$D$10+'СЕТ СН'!$I$5-'СЕТ СН'!$I$17</f>
        <v>3895.8171867199999</v>
      </c>
      <c r="C128" s="36">
        <f>SUMIFS(СВЦЭМ!$C$33:$C$776,СВЦЭМ!$A$33:$A$776,$A128,СВЦЭМ!$B$33:$B$776,C$119)+'СЕТ СН'!$I$9+СВЦЭМ!$D$10+'СЕТ СН'!$I$5-'СЕТ СН'!$I$17</f>
        <v>3905.8769190600001</v>
      </c>
      <c r="D128" s="36">
        <f>SUMIFS(СВЦЭМ!$C$33:$C$776,СВЦЭМ!$A$33:$A$776,$A128,СВЦЭМ!$B$33:$B$776,D$119)+'СЕТ СН'!$I$9+СВЦЭМ!$D$10+'СЕТ СН'!$I$5-'СЕТ СН'!$I$17</f>
        <v>3972.1200981800002</v>
      </c>
      <c r="E128" s="36">
        <f>SUMIFS(СВЦЭМ!$C$33:$C$776,СВЦЭМ!$A$33:$A$776,$A128,СВЦЭМ!$B$33:$B$776,E$119)+'СЕТ СН'!$I$9+СВЦЭМ!$D$10+'СЕТ СН'!$I$5-'СЕТ СН'!$I$17</f>
        <v>3978.21119821</v>
      </c>
      <c r="F128" s="36">
        <f>SUMIFS(СВЦЭМ!$C$33:$C$776,СВЦЭМ!$A$33:$A$776,$A128,СВЦЭМ!$B$33:$B$776,F$119)+'СЕТ СН'!$I$9+СВЦЭМ!$D$10+'СЕТ СН'!$I$5-'СЕТ СН'!$I$17</f>
        <v>3975.21065447</v>
      </c>
      <c r="G128" s="36">
        <f>SUMIFS(СВЦЭМ!$C$33:$C$776,СВЦЭМ!$A$33:$A$776,$A128,СВЦЭМ!$B$33:$B$776,G$119)+'СЕТ СН'!$I$9+СВЦЭМ!$D$10+'СЕТ СН'!$I$5-'СЕТ СН'!$I$17</f>
        <v>3990.4928986</v>
      </c>
      <c r="H128" s="36">
        <f>SUMIFS(СВЦЭМ!$C$33:$C$776,СВЦЭМ!$A$33:$A$776,$A128,СВЦЭМ!$B$33:$B$776,H$119)+'СЕТ СН'!$I$9+СВЦЭМ!$D$10+'СЕТ СН'!$I$5-'СЕТ СН'!$I$17</f>
        <v>4024.2149646600001</v>
      </c>
      <c r="I128" s="36">
        <f>SUMIFS(СВЦЭМ!$C$33:$C$776,СВЦЭМ!$A$33:$A$776,$A128,СВЦЭМ!$B$33:$B$776,I$119)+'СЕТ СН'!$I$9+СВЦЭМ!$D$10+'СЕТ СН'!$I$5-'СЕТ СН'!$I$17</f>
        <v>4048.21908463</v>
      </c>
      <c r="J128" s="36">
        <f>SUMIFS(СВЦЭМ!$C$33:$C$776,СВЦЭМ!$A$33:$A$776,$A128,СВЦЭМ!$B$33:$B$776,J$119)+'СЕТ СН'!$I$9+СВЦЭМ!$D$10+'СЕТ СН'!$I$5-'СЕТ СН'!$I$17</f>
        <v>4045.0904956100003</v>
      </c>
      <c r="K128" s="36">
        <f>SUMIFS(СВЦЭМ!$C$33:$C$776,СВЦЭМ!$A$33:$A$776,$A128,СВЦЭМ!$B$33:$B$776,K$119)+'СЕТ СН'!$I$9+СВЦЭМ!$D$10+'СЕТ СН'!$I$5-'СЕТ СН'!$I$17</f>
        <v>4031.8590730599999</v>
      </c>
      <c r="L128" s="36">
        <f>SUMIFS(СВЦЭМ!$C$33:$C$776,СВЦЭМ!$A$33:$A$776,$A128,СВЦЭМ!$B$33:$B$776,L$119)+'СЕТ СН'!$I$9+СВЦЭМ!$D$10+'СЕТ СН'!$I$5-'СЕТ СН'!$I$17</f>
        <v>3990.1388211600001</v>
      </c>
      <c r="M128" s="36">
        <f>SUMIFS(СВЦЭМ!$C$33:$C$776,СВЦЭМ!$A$33:$A$776,$A128,СВЦЭМ!$B$33:$B$776,M$119)+'СЕТ СН'!$I$9+СВЦЭМ!$D$10+'СЕТ СН'!$I$5-'СЕТ СН'!$I$17</f>
        <v>3955.9620723100002</v>
      </c>
      <c r="N128" s="36">
        <f>SUMIFS(СВЦЭМ!$C$33:$C$776,СВЦЭМ!$A$33:$A$776,$A128,СВЦЭМ!$B$33:$B$776,N$119)+'СЕТ СН'!$I$9+СВЦЭМ!$D$10+'СЕТ СН'!$I$5-'СЕТ СН'!$I$17</f>
        <v>3951.60680791</v>
      </c>
      <c r="O128" s="36">
        <f>SUMIFS(СВЦЭМ!$C$33:$C$776,СВЦЭМ!$A$33:$A$776,$A128,СВЦЭМ!$B$33:$B$776,O$119)+'СЕТ СН'!$I$9+СВЦЭМ!$D$10+'СЕТ СН'!$I$5-'СЕТ СН'!$I$17</f>
        <v>3960.6668675700002</v>
      </c>
      <c r="P128" s="36">
        <f>SUMIFS(СВЦЭМ!$C$33:$C$776,СВЦЭМ!$A$33:$A$776,$A128,СВЦЭМ!$B$33:$B$776,P$119)+'СЕТ СН'!$I$9+СВЦЭМ!$D$10+'СЕТ СН'!$I$5-'СЕТ СН'!$I$17</f>
        <v>3962.95939718</v>
      </c>
      <c r="Q128" s="36">
        <f>SUMIFS(СВЦЭМ!$C$33:$C$776,СВЦЭМ!$A$33:$A$776,$A128,СВЦЭМ!$B$33:$B$776,Q$119)+'СЕТ СН'!$I$9+СВЦЭМ!$D$10+'СЕТ СН'!$I$5-'СЕТ СН'!$I$17</f>
        <v>3962.3725988699998</v>
      </c>
      <c r="R128" s="36">
        <f>SUMIFS(СВЦЭМ!$C$33:$C$776,СВЦЭМ!$A$33:$A$776,$A128,СВЦЭМ!$B$33:$B$776,R$119)+'СЕТ СН'!$I$9+СВЦЭМ!$D$10+'СЕТ СН'!$I$5-'СЕТ СН'!$I$17</f>
        <v>3956.1094099500001</v>
      </c>
      <c r="S128" s="36">
        <f>SUMIFS(СВЦЭМ!$C$33:$C$776,СВЦЭМ!$A$33:$A$776,$A128,СВЦЭМ!$B$33:$B$776,S$119)+'СЕТ СН'!$I$9+СВЦЭМ!$D$10+'СЕТ СН'!$I$5-'СЕТ СН'!$I$17</f>
        <v>3954.2733650300001</v>
      </c>
      <c r="T128" s="36">
        <f>SUMIFS(СВЦЭМ!$C$33:$C$776,СВЦЭМ!$A$33:$A$776,$A128,СВЦЭМ!$B$33:$B$776,T$119)+'СЕТ СН'!$I$9+СВЦЭМ!$D$10+'СЕТ СН'!$I$5-'СЕТ СН'!$I$17</f>
        <v>3942.5610098400002</v>
      </c>
      <c r="U128" s="36">
        <f>SUMIFS(СВЦЭМ!$C$33:$C$776,СВЦЭМ!$A$33:$A$776,$A128,СВЦЭМ!$B$33:$B$776,U$119)+'СЕТ СН'!$I$9+СВЦЭМ!$D$10+'СЕТ СН'!$I$5-'СЕТ СН'!$I$17</f>
        <v>3936.3100064600003</v>
      </c>
      <c r="V128" s="36">
        <f>SUMIFS(СВЦЭМ!$C$33:$C$776,СВЦЭМ!$A$33:$A$776,$A128,СВЦЭМ!$B$33:$B$776,V$119)+'СЕТ СН'!$I$9+СВЦЭМ!$D$10+'СЕТ СН'!$I$5-'СЕТ СН'!$I$17</f>
        <v>3935.7064945299999</v>
      </c>
      <c r="W128" s="36">
        <f>SUMIFS(СВЦЭМ!$C$33:$C$776,СВЦЭМ!$A$33:$A$776,$A128,СВЦЭМ!$B$33:$B$776,W$119)+'СЕТ СН'!$I$9+СВЦЭМ!$D$10+'СЕТ СН'!$I$5-'СЕТ СН'!$I$17</f>
        <v>3949.4629484300003</v>
      </c>
      <c r="X128" s="36">
        <f>SUMIFS(СВЦЭМ!$C$33:$C$776,СВЦЭМ!$A$33:$A$776,$A128,СВЦЭМ!$B$33:$B$776,X$119)+'СЕТ СН'!$I$9+СВЦЭМ!$D$10+'СЕТ СН'!$I$5-'СЕТ СН'!$I$17</f>
        <v>3981.8211020600002</v>
      </c>
      <c r="Y128" s="36">
        <f>SUMIFS(СВЦЭМ!$C$33:$C$776,СВЦЭМ!$A$33:$A$776,$A128,СВЦЭМ!$B$33:$B$776,Y$119)+'СЕТ СН'!$I$9+СВЦЭМ!$D$10+'СЕТ СН'!$I$5-'СЕТ СН'!$I$17</f>
        <v>4009.5410654799998</v>
      </c>
    </row>
    <row r="129" spans="1:25" ht="15.75" x14ac:dyDescent="0.2">
      <c r="A129" s="35">
        <f t="shared" si="3"/>
        <v>44145</v>
      </c>
      <c r="B129" s="36">
        <f>SUMIFS(СВЦЭМ!$C$33:$C$776,СВЦЭМ!$A$33:$A$776,$A129,СВЦЭМ!$B$33:$B$776,B$119)+'СЕТ СН'!$I$9+СВЦЭМ!$D$10+'СЕТ СН'!$I$5-'СЕТ СН'!$I$17</f>
        <v>3923.7087539200002</v>
      </c>
      <c r="C129" s="36">
        <f>SUMIFS(СВЦЭМ!$C$33:$C$776,СВЦЭМ!$A$33:$A$776,$A129,СВЦЭМ!$B$33:$B$776,C$119)+'СЕТ СН'!$I$9+СВЦЭМ!$D$10+'СЕТ СН'!$I$5-'СЕТ СН'!$I$17</f>
        <v>4015.4830468</v>
      </c>
      <c r="D129" s="36">
        <f>SUMIFS(СВЦЭМ!$C$33:$C$776,СВЦЭМ!$A$33:$A$776,$A129,СВЦЭМ!$B$33:$B$776,D$119)+'СЕТ СН'!$I$9+СВЦЭМ!$D$10+'СЕТ СН'!$I$5-'СЕТ СН'!$I$17</f>
        <v>4051.3729172800004</v>
      </c>
      <c r="E129" s="36">
        <f>SUMIFS(СВЦЭМ!$C$33:$C$776,СВЦЭМ!$A$33:$A$776,$A129,СВЦЭМ!$B$33:$B$776,E$119)+'СЕТ СН'!$I$9+СВЦЭМ!$D$10+'СЕТ СН'!$I$5-'СЕТ СН'!$I$17</f>
        <v>4059.6807671000001</v>
      </c>
      <c r="F129" s="36">
        <f>SUMIFS(СВЦЭМ!$C$33:$C$776,СВЦЭМ!$A$33:$A$776,$A129,СВЦЭМ!$B$33:$B$776,F$119)+'СЕТ СН'!$I$9+СВЦЭМ!$D$10+'СЕТ СН'!$I$5-'СЕТ СН'!$I$17</f>
        <v>4061.8028152699999</v>
      </c>
      <c r="G129" s="36">
        <f>SUMIFS(СВЦЭМ!$C$33:$C$776,СВЦЭМ!$A$33:$A$776,$A129,СВЦЭМ!$B$33:$B$776,G$119)+'СЕТ СН'!$I$9+СВЦЭМ!$D$10+'СЕТ СН'!$I$5-'СЕТ СН'!$I$17</f>
        <v>4065.9173570500002</v>
      </c>
      <c r="H129" s="36">
        <f>SUMIFS(СВЦЭМ!$C$33:$C$776,СВЦЭМ!$A$33:$A$776,$A129,СВЦЭМ!$B$33:$B$776,H$119)+'СЕТ СН'!$I$9+СВЦЭМ!$D$10+'СЕТ СН'!$I$5-'СЕТ СН'!$I$17</f>
        <v>4038.6132244800001</v>
      </c>
      <c r="I129" s="36">
        <f>SUMIFS(СВЦЭМ!$C$33:$C$776,СВЦЭМ!$A$33:$A$776,$A129,СВЦЭМ!$B$33:$B$776,I$119)+'СЕТ СН'!$I$9+СВЦЭМ!$D$10+'СЕТ СН'!$I$5-'СЕТ СН'!$I$17</f>
        <v>3998.8061252300004</v>
      </c>
      <c r="J129" s="36">
        <f>SUMIFS(СВЦЭМ!$C$33:$C$776,СВЦЭМ!$A$33:$A$776,$A129,СВЦЭМ!$B$33:$B$776,J$119)+'СЕТ СН'!$I$9+СВЦЭМ!$D$10+'СЕТ СН'!$I$5-'СЕТ СН'!$I$17</f>
        <v>3986.1450059500003</v>
      </c>
      <c r="K129" s="36">
        <f>SUMIFS(СВЦЭМ!$C$33:$C$776,СВЦЭМ!$A$33:$A$776,$A129,СВЦЭМ!$B$33:$B$776,K$119)+'СЕТ СН'!$I$9+СВЦЭМ!$D$10+'СЕТ СН'!$I$5-'СЕТ СН'!$I$17</f>
        <v>3982.7463603200003</v>
      </c>
      <c r="L129" s="36">
        <f>SUMIFS(СВЦЭМ!$C$33:$C$776,СВЦЭМ!$A$33:$A$776,$A129,СВЦЭМ!$B$33:$B$776,L$119)+'СЕТ СН'!$I$9+СВЦЭМ!$D$10+'СЕТ СН'!$I$5-'СЕТ СН'!$I$17</f>
        <v>3950.72570486</v>
      </c>
      <c r="M129" s="36">
        <f>SUMIFS(СВЦЭМ!$C$33:$C$776,СВЦЭМ!$A$33:$A$776,$A129,СВЦЭМ!$B$33:$B$776,M$119)+'СЕТ СН'!$I$9+СВЦЭМ!$D$10+'СЕТ СН'!$I$5-'СЕТ СН'!$I$17</f>
        <v>3916.3647222999998</v>
      </c>
      <c r="N129" s="36">
        <f>SUMIFS(СВЦЭМ!$C$33:$C$776,СВЦЭМ!$A$33:$A$776,$A129,СВЦЭМ!$B$33:$B$776,N$119)+'СЕТ СН'!$I$9+СВЦЭМ!$D$10+'СЕТ СН'!$I$5-'СЕТ СН'!$I$17</f>
        <v>3902.37365396</v>
      </c>
      <c r="O129" s="36">
        <f>SUMIFS(СВЦЭМ!$C$33:$C$776,СВЦЭМ!$A$33:$A$776,$A129,СВЦЭМ!$B$33:$B$776,O$119)+'СЕТ СН'!$I$9+СВЦЭМ!$D$10+'СЕТ СН'!$I$5-'СЕТ СН'!$I$17</f>
        <v>3907.6733224600002</v>
      </c>
      <c r="P129" s="36">
        <f>SUMIFS(СВЦЭМ!$C$33:$C$776,СВЦЭМ!$A$33:$A$776,$A129,СВЦЭМ!$B$33:$B$776,P$119)+'СЕТ СН'!$I$9+СВЦЭМ!$D$10+'СЕТ СН'!$I$5-'СЕТ СН'!$I$17</f>
        <v>3915.3480535500003</v>
      </c>
      <c r="Q129" s="36">
        <f>SUMIFS(СВЦЭМ!$C$33:$C$776,СВЦЭМ!$A$33:$A$776,$A129,СВЦЭМ!$B$33:$B$776,Q$119)+'СЕТ СН'!$I$9+СВЦЭМ!$D$10+'СЕТ СН'!$I$5-'СЕТ СН'!$I$17</f>
        <v>3913.0044764499999</v>
      </c>
      <c r="R129" s="36">
        <f>SUMIFS(СВЦЭМ!$C$33:$C$776,СВЦЭМ!$A$33:$A$776,$A129,СВЦЭМ!$B$33:$B$776,R$119)+'СЕТ СН'!$I$9+СВЦЭМ!$D$10+'СЕТ СН'!$I$5-'СЕТ СН'!$I$17</f>
        <v>3902.6921282500002</v>
      </c>
      <c r="S129" s="36">
        <f>SUMIFS(СВЦЭМ!$C$33:$C$776,СВЦЭМ!$A$33:$A$776,$A129,СВЦЭМ!$B$33:$B$776,S$119)+'СЕТ СН'!$I$9+СВЦЭМ!$D$10+'СЕТ СН'!$I$5-'СЕТ СН'!$I$17</f>
        <v>3890.5796351600002</v>
      </c>
      <c r="T129" s="36">
        <f>SUMIFS(СВЦЭМ!$C$33:$C$776,СВЦЭМ!$A$33:$A$776,$A129,СВЦЭМ!$B$33:$B$776,T$119)+'СЕТ СН'!$I$9+СВЦЭМ!$D$10+'СЕТ СН'!$I$5-'СЕТ СН'!$I$17</f>
        <v>3901.5411761599998</v>
      </c>
      <c r="U129" s="36">
        <f>SUMIFS(СВЦЭМ!$C$33:$C$776,СВЦЭМ!$A$33:$A$776,$A129,СВЦЭМ!$B$33:$B$776,U$119)+'СЕТ СН'!$I$9+СВЦЭМ!$D$10+'СЕТ СН'!$I$5-'СЕТ СН'!$I$17</f>
        <v>3910.6343029</v>
      </c>
      <c r="V129" s="36">
        <f>SUMIFS(СВЦЭМ!$C$33:$C$776,СВЦЭМ!$A$33:$A$776,$A129,СВЦЭМ!$B$33:$B$776,V$119)+'СЕТ СН'!$I$9+СВЦЭМ!$D$10+'СЕТ СН'!$I$5-'СЕТ СН'!$I$17</f>
        <v>3902.1796968899998</v>
      </c>
      <c r="W129" s="36">
        <f>SUMIFS(СВЦЭМ!$C$33:$C$776,СВЦЭМ!$A$33:$A$776,$A129,СВЦЭМ!$B$33:$B$776,W$119)+'СЕТ СН'!$I$9+СВЦЭМ!$D$10+'СЕТ СН'!$I$5-'СЕТ СН'!$I$17</f>
        <v>3892.0181080000002</v>
      </c>
      <c r="X129" s="36">
        <f>SUMIFS(СВЦЭМ!$C$33:$C$776,СВЦЭМ!$A$33:$A$776,$A129,СВЦЭМ!$B$33:$B$776,X$119)+'СЕТ СН'!$I$9+СВЦЭМ!$D$10+'СЕТ СН'!$I$5-'СЕТ СН'!$I$17</f>
        <v>3893.1649238700002</v>
      </c>
      <c r="Y129" s="36">
        <f>SUMIFS(СВЦЭМ!$C$33:$C$776,СВЦЭМ!$A$33:$A$776,$A129,СВЦЭМ!$B$33:$B$776,Y$119)+'СЕТ СН'!$I$9+СВЦЭМ!$D$10+'СЕТ СН'!$I$5-'СЕТ СН'!$I$17</f>
        <v>3975.07338428</v>
      </c>
    </row>
    <row r="130" spans="1:25" ht="15.75" x14ac:dyDescent="0.2">
      <c r="A130" s="35">
        <f t="shared" si="3"/>
        <v>44146</v>
      </c>
      <c r="B130" s="36">
        <f>SUMIFS(СВЦЭМ!$C$33:$C$776,СВЦЭМ!$A$33:$A$776,$A130,СВЦЭМ!$B$33:$B$776,B$119)+'СЕТ СН'!$I$9+СВЦЭМ!$D$10+'СЕТ СН'!$I$5-'СЕТ СН'!$I$17</f>
        <v>3985.97830987</v>
      </c>
      <c r="C130" s="36">
        <f>SUMIFS(СВЦЭМ!$C$33:$C$776,СВЦЭМ!$A$33:$A$776,$A130,СВЦЭМ!$B$33:$B$776,C$119)+'СЕТ СН'!$I$9+СВЦЭМ!$D$10+'СЕТ СН'!$I$5-'СЕТ СН'!$I$17</f>
        <v>4024.96050784</v>
      </c>
      <c r="D130" s="36">
        <f>SUMIFS(СВЦЭМ!$C$33:$C$776,СВЦЭМ!$A$33:$A$776,$A130,СВЦЭМ!$B$33:$B$776,D$119)+'СЕТ СН'!$I$9+СВЦЭМ!$D$10+'СЕТ СН'!$I$5-'СЕТ СН'!$I$17</f>
        <v>4086.86175396</v>
      </c>
      <c r="E130" s="36">
        <f>SUMIFS(СВЦЭМ!$C$33:$C$776,СВЦЭМ!$A$33:$A$776,$A130,СВЦЭМ!$B$33:$B$776,E$119)+'СЕТ СН'!$I$9+СВЦЭМ!$D$10+'СЕТ СН'!$I$5-'СЕТ СН'!$I$17</f>
        <v>4104.2904909600002</v>
      </c>
      <c r="F130" s="36">
        <f>SUMIFS(СВЦЭМ!$C$33:$C$776,СВЦЭМ!$A$33:$A$776,$A130,СВЦЭМ!$B$33:$B$776,F$119)+'СЕТ СН'!$I$9+СВЦЭМ!$D$10+'СЕТ СН'!$I$5-'СЕТ СН'!$I$17</f>
        <v>4108.2817786300002</v>
      </c>
      <c r="G130" s="36">
        <f>SUMIFS(СВЦЭМ!$C$33:$C$776,СВЦЭМ!$A$33:$A$776,$A130,СВЦЭМ!$B$33:$B$776,G$119)+'СЕТ СН'!$I$9+СВЦЭМ!$D$10+'СЕТ СН'!$I$5-'СЕТ СН'!$I$17</f>
        <v>4091.26237636</v>
      </c>
      <c r="H130" s="36">
        <f>SUMIFS(СВЦЭМ!$C$33:$C$776,СВЦЭМ!$A$33:$A$776,$A130,СВЦЭМ!$B$33:$B$776,H$119)+'СЕТ СН'!$I$9+СВЦЭМ!$D$10+'СЕТ СН'!$I$5-'СЕТ СН'!$I$17</f>
        <v>4055.3220787</v>
      </c>
      <c r="I130" s="36">
        <f>SUMIFS(СВЦЭМ!$C$33:$C$776,СВЦЭМ!$A$33:$A$776,$A130,СВЦЭМ!$B$33:$B$776,I$119)+'СЕТ СН'!$I$9+СВЦЭМ!$D$10+'СЕТ СН'!$I$5-'СЕТ СН'!$I$17</f>
        <v>4025.2743288000001</v>
      </c>
      <c r="J130" s="36">
        <f>SUMIFS(СВЦЭМ!$C$33:$C$776,СВЦЭМ!$A$33:$A$776,$A130,СВЦЭМ!$B$33:$B$776,J$119)+'СЕТ СН'!$I$9+СВЦЭМ!$D$10+'СЕТ СН'!$I$5-'СЕТ СН'!$I$17</f>
        <v>4003.9387482000002</v>
      </c>
      <c r="K130" s="36">
        <f>SUMIFS(СВЦЭМ!$C$33:$C$776,СВЦЭМ!$A$33:$A$776,$A130,СВЦЭМ!$B$33:$B$776,K$119)+'СЕТ СН'!$I$9+СВЦЭМ!$D$10+'СЕТ СН'!$I$5-'СЕТ СН'!$I$17</f>
        <v>3982.52708656</v>
      </c>
      <c r="L130" s="36">
        <f>SUMIFS(СВЦЭМ!$C$33:$C$776,СВЦЭМ!$A$33:$A$776,$A130,СВЦЭМ!$B$33:$B$776,L$119)+'СЕТ СН'!$I$9+СВЦЭМ!$D$10+'СЕТ СН'!$I$5-'СЕТ СН'!$I$17</f>
        <v>3966.7464755700003</v>
      </c>
      <c r="M130" s="36">
        <f>SUMIFS(СВЦЭМ!$C$33:$C$776,СВЦЭМ!$A$33:$A$776,$A130,СВЦЭМ!$B$33:$B$776,M$119)+'СЕТ СН'!$I$9+СВЦЭМ!$D$10+'СЕТ СН'!$I$5-'СЕТ СН'!$I$17</f>
        <v>3938.5121209100002</v>
      </c>
      <c r="N130" s="36">
        <f>SUMIFS(СВЦЭМ!$C$33:$C$776,СВЦЭМ!$A$33:$A$776,$A130,СВЦЭМ!$B$33:$B$776,N$119)+'СЕТ СН'!$I$9+СВЦЭМ!$D$10+'СЕТ СН'!$I$5-'СЕТ СН'!$I$17</f>
        <v>3915.3638244200001</v>
      </c>
      <c r="O130" s="36">
        <f>SUMIFS(СВЦЭМ!$C$33:$C$776,СВЦЭМ!$A$33:$A$776,$A130,СВЦЭМ!$B$33:$B$776,O$119)+'СЕТ СН'!$I$9+СВЦЭМ!$D$10+'СЕТ СН'!$I$5-'СЕТ СН'!$I$17</f>
        <v>3920.3291242200003</v>
      </c>
      <c r="P130" s="36">
        <f>SUMIFS(СВЦЭМ!$C$33:$C$776,СВЦЭМ!$A$33:$A$776,$A130,СВЦЭМ!$B$33:$B$776,P$119)+'СЕТ СН'!$I$9+СВЦЭМ!$D$10+'СЕТ СН'!$I$5-'СЕТ СН'!$I$17</f>
        <v>3937.04808387</v>
      </c>
      <c r="Q130" s="36">
        <f>SUMIFS(СВЦЭМ!$C$33:$C$776,СВЦЭМ!$A$33:$A$776,$A130,СВЦЭМ!$B$33:$B$776,Q$119)+'СЕТ СН'!$I$9+СВЦЭМ!$D$10+'СЕТ СН'!$I$5-'СЕТ СН'!$I$17</f>
        <v>3936.3742060899999</v>
      </c>
      <c r="R130" s="36">
        <f>SUMIFS(СВЦЭМ!$C$33:$C$776,СВЦЭМ!$A$33:$A$776,$A130,СВЦЭМ!$B$33:$B$776,R$119)+'СЕТ СН'!$I$9+СВЦЭМ!$D$10+'СЕТ СН'!$I$5-'СЕТ СН'!$I$17</f>
        <v>3933.9825822399998</v>
      </c>
      <c r="S130" s="36">
        <f>SUMIFS(СВЦЭМ!$C$33:$C$776,СВЦЭМ!$A$33:$A$776,$A130,СВЦЭМ!$B$33:$B$776,S$119)+'СЕТ СН'!$I$9+СВЦЭМ!$D$10+'СЕТ СН'!$I$5-'СЕТ СН'!$I$17</f>
        <v>3920.7190744500003</v>
      </c>
      <c r="T130" s="36">
        <f>SUMIFS(СВЦЭМ!$C$33:$C$776,СВЦЭМ!$A$33:$A$776,$A130,СВЦЭМ!$B$33:$B$776,T$119)+'СЕТ СН'!$I$9+СВЦЭМ!$D$10+'СЕТ СН'!$I$5-'СЕТ СН'!$I$17</f>
        <v>3940.0492816000001</v>
      </c>
      <c r="U130" s="36">
        <f>SUMIFS(СВЦЭМ!$C$33:$C$776,СВЦЭМ!$A$33:$A$776,$A130,СВЦЭМ!$B$33:$B$776,U$119)+'СЕТ СН'!$I$9+СВЦЭМ!$D$10+'СЕТ СН'!$I$5-'СЕТ СН'!$I$17</f>
        <v>3937.1403460400002</v>
      </c>
      <c r="V130" s="36">
        <f>SUMIFS(СВЦЭМ!$C$33:$C$776,СВЦЭМ!$A$33:$A$776,$A130,СВЦЭМ!$B$33:$B$776,V$119)+'СЕТ СН'!$I$9+СВЦЭМ!$D$10+'СЕТ СН'!$I$5-'СЕТ СН'!$I$17</f>
        <v>3923.3500750600001</v>
      </c>
      <c r="W130" s="36">
        <f>SUMIFS(СВЦЭМ!$C$33:$C$776,СВЦЭМ!$A$33:$A$776,$A130,СВЦЭМ!$B$33:$B$776,W$119)+'СЕТ СН'!$I$9+СВЦЭМ!$D$10+'СЕТ СН'!$I$5-'СЕТ СН'!$I$17</f>
        <v>3915.4156873299999</v>
      </c>
      <c r="X130" s="36">
        <f>SUMIFS(СВЦЭМ!$C$33:$C$776,СВЦЭМ!$A$33:$A$776,$A130,СВЦЭМ!$B$33:$B$776,X$119)+'СЕТ СН'!$I$9+СВЦЭМ!$D$10+'СЕТ СН'!$I$5-'СЕТ СН'!$I$17</f>
        <v>3916.68159457</v>
      </c>
      <c r="Y130" s="36">
        <f>SUMIFS(СВЦЭМ!$C$33:$C$776,СВЦЭМ!$A$33:$A$776,$A130,СВЦЭМ!$B$33:$B$776,Y$119)+'СЕТ СН'!$I$9+СВЦЭМ!$D$10+'СЕТ СН'!$I$5-'СЕТ СН'!$I$17</f>
        <v>3939.15913649</v>
      </c>
    </row>
    <row r="131" spans="1:25" ht="15.75" x14ac:dyDescent="0.2">
      <c r="A131" s="35">
        <f t="shared" si="3"/>
        <v>44147</v>
      </c>
      <c r="B131" s="36">
        <f>SUMIFS(СВЦЭМ!$C$33:$C$776,СВЦЭМ!$A$33:$A$776,$A131,СВЦЭМ!$B$33:$B$776,B$119)+'СЕТ СН'!$I$9+СВЦЭМ!$D$10+'СЕТ СН'!$I$5-'СЕТ СН'!$I$17</f>
        <v>3934.1264357499999</v>
      </c>
      <c r="C131" s="36">
        <f>SUMIFS(СВЦЭМ!$C$33:$C$776,СВЦЭМ!$A$33:$A$776,$A131,СВЦЭМ!$B$33:$B$776,C$119)+'СЕТ СН'!$I$9+СВЦЭМ!$D$10+'СЕТ СН'!$I$5-'СЕТ СН'!$I$17</f>
        <v>4014.0416898000003</v>
      </c>
      <c r="D131" s="36">
        <f>SUMIFS(СВЦЭМ!$C$33:$C$776,СВЦЭМ!$A$33:$A$776,$A131,СВЦЭМ!$B$33:$B$776,D$119)+'СЕТ СН'!$I$9+СВЦЭМ!$D$10+'СЕТ СН'!$I$5-'СЕТ СН'!$I$17</f>
        <v>4059.2789771100001</v>
      </c>
      <c r="E131" s="36">
        <f>SUMIFS(СВЦЭМ!$C$33:$C$776,СВЦЭМ!$A$33:$A$776,$A131,СВЦЭМ!$B$33:$B$776,E$119)+'СЕТ СН'!$I$9+СВЦЭМ!$D$10+'СЕТ СН'!$I$5-'СЕТ СН'!$I$17</f>
        <v>4072.4848955400003</v>
      </c>
      <c r="F131" s="36">
        <f>SUMIFS(СВЦЭМ!$C$33:$C$776,СВЦЭМ!$A$33:$A$776,$A131,СВЦЭМ!$B$33:$B$776,F$119)+'СЕТ СН'!$I$9+СВЦЭМ!$D$10+'СЕТ СН'!$I$5-'СЕТ СН'!$I$17</f>
        <v>4083.2772217500001</v>
      </c>
      <c r="G131" s="36">
        <f>SUMIFS(СВЦЭМ!$C$33:$C$776,СВЦЭМ!$A$33:$A$776,$A131,СВЦЭМ!$B$33:$B$776,G$119)+'СЕТ СН'!$I$9+СВЦЭМ!$D$10+'СЕТ СН'!$I$5-'СЕТ СН'!$I$17</f>
        <v>4070.4513643999999</v>
      </c>
      <c r="H131" s="36">
        <f>SUMIFS(СВЦЭМ!$C$33:$C$776,СВЦЭМ!$A$33:$A$776,$A131,СВЦЭМ!$B$33:$B$776,H$119)+'СЕТ СН'!$I$9+СВЦЭМ!$D$10+'СЕТ СН'!$I$5-'СЕТ СН'!$I$17</f>
        <v>4041.7241948999999</v>
      </c>
      <c r="I131" s="36">
        <f>SUMIFS(СВЦЭМ!$C$33:$C$776,СВЦЭМ!$A$33:$A$776,$A131,СВЦЭМ!$B$33:$B$776,I$119)+'СЕТ СН'!$I$9+СВЦЭМ!$D$10+'СЕТ СН'!$I$5-'СЕТ СН'!$I$17</f>
        <v>4010.7909137400002</v>
      </c>
      <c r="J131" s="36">
        <f>SUMIFS(СВЦЭМ!$C$33:$C$776,СВЦЭМ!$A$33:$A$776,$A131,СВЦЭМ!$B$33:$B$776,J$119)+'СЕТ СН'!$I$9+СВЦЭМ!$D$10+'СЕТ СН'!$I$5-'СЕТ СН'!$I$17</f>
        <v>4006.92652168</v>
      </c>
      <c r="K131" s="36">
        <f>SUMIFS(СВЦЭМ!$C$33:$C$776,СВЦЭМ!$A$33:$A$776,$A131,СВЦЭМ!$B$33:$B$776,K$119)+'СЕТ СН'!$I$9+СВЦЭМ!$D$10+'СЕТ СН'!$I$5-'СЕТ СН'!$I$17</f>
        <v>3998.4203111699999</v>
      </c>
      <c r="L131" s="36">
        <f>SUMIFS(СВЦЭМ!$C$33:$C$776,СВЦЭМ!$A$33:$A$776,$A131,СВЦЭМ!$B$33:$B$776,L$119)+'СЕТ СН'!$I$9+СВЦЭМ!$D$10+'СЕТ СН'!$I$5-'СЕТ СН'!$I$17</f>
        <v>3959.5728324299998</v>
      </c>
      <c r="M131" s="36">
        <f>SUMIFS(СВЦЭМ!$C$33:$C$776,СВЦЭМ!$A$33:$A$776,$A131,СВЦЭМ!$B$33:$B$776,M$119)+'СЕТ СН'!$I$9+СВЦЭМ!$D$10+'СЕТ СН'!$I$5-'СЕТ СН'!$I$17</f>
        <v>3930.2704189400001</v>
      </c>
      <c r="N131" s="36">
        <f>SUMIFS(СВЦЭМ!$C$33:$C$776,СВЦЭМ!$A$33:$A$776,$A131,СВЦЭМ!$B$33:$B$776,N$119)+'СЕТ СН'!$I$9+СВЦЭМ!$D$10+'СЕТ СН'!$I$5-'СЕТ СН'!$I$17</f>
        <v>3931.2347766399998</v>
      </c>
      <c r="O131" s="36">
        <f>SUMIFS(СВЦЭМ!$C$33:$C$776,СВЦЭМ!$A$33:$A$776,$A131,СВЦЭМ!$B$33:$B$776,O$119)+'СЕТ СН'!$I$9+СВЦЭМ!$D$10+'СЕТ СН'!$I$5-'СЕТ СН'!$I$17</f>
        <v>3928.8301959099999</v>
      </c>
      <c r="P131" s="36">
        <f>SUMIFS(СВЦЭМ!$C$33:$C$776,СВЦЭМ!$A$33:$A$776,$A131,СВЦЭМ!$B$33:$B$776,P$119)+'СЕТ СН'!$I$9+СВЦЭМ!$D$10+'СЕТ СН'!$I$5-'СЕТ СН'!$I$17</f>
        <v>3932.39302937</v>
      </c>
      <c r="Q131" s="36">
        <f>SUMIFS(СВЦЭМ!$C$33:$C$776,СВЦЭМ!$A$33:$A$776,$A131,СВЦЭМ!$B$33:$B$776,Q$119)+'СЕТ СН'!$I$9+СВЦЭМ!$D$10+'СЕТ СН'!$I$5-'СЕТ СН'!$I$17</f>
        <v>3929.16390757</v>
      </c>
      <c r="R131" s="36">
        <f>SUMIFS(СВЦЭМ!$C$33:$C$776,СВЦЭМ!$A$33:$A$776,$A131,СВЦЭМ!$B$33:$B$776,R$119)+'СЕТ СН'!$I$9+СВЦЭМ!$D$10+'СЕТ СН'!$I$5-'СЕТ СН'!$I$17</f>
        <v>3929.0738587800001</v>
      </c>
      <c r="S131" s="36">
        <f>SUMIFS(СВЦЭМ!$C$33:$C$776,СВЦЭМ!$A$33:$A$776,$A131,СВЦЭМ!$B$33:$B$776,S$119)+'СЕТ СН'!$I$9+СВЦЭМ!$D$10+'СЕТ СН'!$I$5-'СЕТ СН'!$I$17</f>
        <v>3924.9210305699999</v>
      </c>
      <c r="T131" s="36">
        <f>SUMIFS(СВЦЭМ!$C$33:$C$776,СВЦЭМ!$A$33:$A$776,$A131,СВЦЭМ!$B$33:$B$776,T$119)+'СЕТ СН'!$I$9+СВЦЭМ!$D$10+'СЕТ СН'!$I$5-'СЕТ СН'!$I$17</f>
        <v>3948.5820826600002</v>
      </c>
      <c r="U131" s="36">
        <f>SUMIFS(СВЦЭМ!$C$33:$C$776,СВЦЭМ!$A$33:$A$776,$A131,СВЦЭМ!$B$33:$B$776,U$119)+'СЕТ СН'!$I$9+СВЦЭМ!$D$10+'СЕТ СН'!$I$5-'СЕТ СН'!$I$17</f>
        <v>3944.8462011900001</v>
      </c>
      <c r="V131" s="36">
        <f>SUMIFS(СВЦЭМ!$C$33:$C$776,СВЦЭМ!$A$33:$A$776,$A131,СВЦЭМ!$B$33:$B$776,V$119)+'СЕТ СН'!$I$9+СВЦЭМ!$D$10+'СЕТ СН'!$I$5-'СЕТ СН'!$I$17</f>
        <v>3924.6410447799999</v>
      </c>
      <c r="W131" s="36">
        <f>SUMIFS(СВЦЭМ!$C$33:$C$776,СВЦЭМ!$A$33:$A$776,$A131,СВЦЭМ!$B$33:$B$776,W$119)+'СЕТ СН'!$I$9+СВЦЭМ!$D$10+'СЕТ СН'!$I$5-'СЕТ СН'!$I$17</f>
        <v>3925.2114586500002</v>
      </c>
      <c r="X131" s="36">
        <f>SUMIFS(СВЦЭМ!$C$33:$C$776,СВЦЭМ!$A$33:$A$776,$A131,СВЦЭМ!$B$33:$B$776,X$119)+'СЕТ СН'!$I$9+СВЦЭМ!$D$10+'СЕТ СН'!$I$5-'СЕТ СН'!$I$17</f>
        <v>4011.1094630400003</v>
      </c>
      <c r="Y131" s="36">
        <f>SUMIFS(СВЦЭМ!$C$33:$C$776,СВЦЭМ!$A$33:$A$776,$A131,СВЦЭМ!$B$33:$B$776,Y$119)+'СЕТ СН'!$I$9+СВЦЭМ!$D$10+'СЕТ СН'!$I$5-'СЕТ СН'!$I$17</f>
        <v>3980.6304540000001</v>
      </c>
    </row>
    <row r="132" spans="1:25" ht="15.75" x14ac:dyDescent="0.2">
      <c r="A132" s="35">
        <f t="shared" si="3"/>
        <v>44148</v>
      </c>
      <c r="B132" s="36">
        <f>SUMIFS(СВЦЭМ!$C$33:$C$776,СВЦЭМ!$A$33:$A$776,$A132,СВЦЭМ!$B$33:$B$776,B$119)+'СЕТ СН'!$I$9+СВЦЭМ!$D$10+'СЕТ СН'!$I$5-'СЕТ СН'!$I$17</f>
        <v>3950.6300140100002</v>
      </c>
      <c r="C132" s="36">
        <f>SUMIFS(СВЦЭМ!$C$33:$C$776,СВЦЭМ!$A$33:$A$776,$A132,СВЦЭМ!$B$33:$B$776,C$119)+'СЕТ СН'!$I$9+СВЦЭМ!$D$10+'СЕТ СН'!$I$5-'СЕТ СН'!$I$17</f>
        <v>4022.9311936399999</v>
      </c>
      <c r="D132" s="36">
        <f>SUMIFS(СВЦЭМ!$C$33:$C$776,СВЦЭМ!$A$33:$A$776,$A132,СВЦЭМ!$B$33:$B$776,D$119)+'СЕТ СН'!$I$9+СВЦЭМ!$D$10+'СЕТ СН'!$I$5-'СЕТ СН'!$I$17</f>
        <v>4077.12892229</v>
      </c>
      <c r="E132" s="36">
        <f>SUMIFS(СВЦЭМ!$C$33:$C$776,СВЦЭМ!$A$33:$A$776,$A132,СВЦЭМ!$B$33:$B$776,E$119)+'СЕТ СН'!$I$9+СВЦЭМ!$D$10+'СЕТ СН'!$I$5-'СЕТ СН'!$I$17</f>
        <v>4096.4627235600001</v>
      </c>
      <c r="F132" s="36">
        <f>SUMIFS(СВЦЭМ!$C$33:$C$776,СВЦЭМ!$A$33:$A$776,$A132,СВЦЭМ!$B$33:$B$776,F$119)+'СЕТ СН'!$I$9+СВЦЭМ!$D$10+'СЕТ СН'!$I$5-'СЕТ СН'!$I$17</f>
        <v>4095.31014121</v>
      </c>
      <c r="G132" s="36">
        <f>SUMIFS(СВЦЭМ!$C$33:$C$776,СВЦЭМ!$A$33:$A$776,$A132,СВЦЭМ!$B$33:$B$776,G$119)+'СЕТ СН'!$I$9+СВЦЭМ!$D$10+'СЕТ СН'!$I$5-'СЕТ СН'!$I$17</f>
        <v>4082.9577663200002</v>
      </c>
      <c r="H132" s="36">
        <f>SUMIFS(СВЦЭМ!$C$33:$C$776,СВЦЭМ!$A$33:$A$776,$A132,СВЦЭМ!$B$33:$B$776,H$119)+'СЕТ СН'!$I$9+СВЦЭМ!$D$10+'СЕТ СН'!$I$5-'СЕТ СН'!$I$17</f>
        <v>4046.2113907500002</v>
      </c>
      <c r="I132" s="36">
        <f>SUMIFS(СВЦЭМ!$C$33:$C$776,СВЦЭМ!$A$33:$A$776,$A132,СВЦЭМ!$B$33:$B$776,I$119)+'СЕТ СН'!$I$9+СВЦЭМ!$D$10+'СЕТ СН'!$I$5-'СЕТ СН'!$I$17</f>
        <v>4006.4087934500003</v>
      </c>
      <c r="J132" s="36">
        <f>SUMIFS(СВЦЭМ!$C$33:$C$776,СВЦЭМ!$A$33:$A$776,$A132,СВЦЭМ!$B$33:$B$776,J$119)+'СЕТ СН'!$I$9+СВЦЭМ!$D$10+'СЕТ СН'!$I$5-'СЕТ СН'!$I$17</f>
        <v>3980.4936761600002</v>
      </c>
      <c r="K132" s="36">
        <f>SUMIFS(СВЦЭМ!$C$33:$C$776,СВЦЭМ!$A$33:$A$776,$A132,СВЦЭМ!$B$33:$B$776,K$119)+'СЕТ СН'!$I$9+СВЦЭМ!$D$10+'СЕТ СН'!$I$5-'СЕТ СН'!$I$17</f>
        <v>3962.7158851300001</v>
      </c>
      <c r="L132" s="36">
        <f>SUMIFS(СВЦЭМ!$C$33:$C$776,СВЦЭМ!$A$33:$A$776,$A132,СВЦЭМ!$B$33:$B$776,L$119)+'СЕТ СН'!$I$9+СВЦЭМ!$D$10+'СЕТ СН'!$I$5-'СЕТ СН'!$I$17</f>
        <v>3945.6484137900002</v>
      </c>
      <c r="M132" s="36">
        <f>SUMIFS(СВЦЭМ!$C$33:$C$776,СВЦЭМ!$A$33:$A$776,$A132,СВЦЭМ!$B$33:$B$776,M$119)+'СЕТ СН'!$I$9+СВЦЭМ!$D$10+'СЕТ СН'!$I$5-'СЕТ СН'!$I$17</f>
        <v>3927.1950769599998</v>
      </c>
      <c r="N132" s="36">
        <f>SUMIFS(СВЦЭМ!$C$33:$C$776,СВЦЭМ!$A$33:$A$776,$A132,СВЦЭМ!$B$33:$B$776,N$119)+'СЕТ СН'!$I$9+СВЦЭМ!$D$10+'СЕТ СН'!$I$5-'СЕТ СН'!$I$17</f>
        <v>3903.9613787400003</v>
      </c>
      <c r="O132" s="36">
        <f>SUMIFS(СВЦЭМ!$C$33:$C$776,СВЦЭМ!$A$33:$A$776,$A132,СВЦЭМ!$B$33:$B$776,O$119)+'СЕТ СН'!$I$9+СВЦЭМ!$D$10+'СЕТ СН'!$I$5-'СЕТ СН'!$I$17</f>
        <v>3899.1798631700003</v>
      </c>
      <c r="P132" s="36">
        <f>SUMIFS(СВЦЭМ!$C$33:$C$776,СВЦЭМ!$A$33:$A$776,$A132,СВЦЭМ!$B$33:$B$776,P$119)+'СЕТ СН'!$I$9+СВЦЭМ!$D$10+'СЕТ СН'!$I$5-'СЕТ СН'!$I$17</f>
        <v>3911.7928283300002</v>
      </c>
      <c r="Q132" s="36">
        <f>SUMIFS(СВЦЭМ!$C$33:$C$776,СВЦЭМ!$A$33:$A$776,$A132,СВЦЭМ!$B$33:$B$776,Q$119)+'СЕТ СН'!$I$9+СВЦЭМ!$D$10+'СЕТ СН'!$I$5-'СЕТ СН'!$I$17</f>
        <v>3911.2957759400001</v>
      </c>
      <c r="R132" s="36">
        <f>SUMIFS(СВЦЭМ!$C$33:$C$776,СВЦЭМ!$A$33:$A$776,$A132,СВЦЭМ!$B$33:$B$776,R$119)+'СЕТ СН'!$I$9+СВЦЭМ!$D$10+'СЕТ СН'!$I$5-'СЕТ СН'!$I$17</f>
        <v>3900.9277681900003</v>
      </c>
      <c r="S132" s="36">
        <f>SUMIFS(СВЦЭМ!$C$33:$C$776,СВЦЭМ!$A$33:$A$776,$A132,СВЦЭМ!$B$33:$B$776,S$119)+'СЕТ СН'!$I$9+СВЦЭМ!$D$10+'СЕТ СН'!$I$5-'СЕТ СН'!$I$17</f>
        <v>3908.5335172300001</v>
      </c>
      <c r="T132" s="36">
        <f>SUMIFS(СВЦЭМ!$C$33:$C$776,СВЦЭМ!$A$33:$A$776,$A132,СВЦЭМ!$B$33:$B$776,T$119)+'СЕТ СН'!$I$9+СВЦЭМ!$D$10+'СЕТ СН'!$I$5-'СЕТ СН'!$I$17</f>
        <v>3932.3178510100001</v>
      </c>
      <c r="U132" s="36">
        <f>SUMIFS(СВЦЭМ!$C$33:$C$776,СВЦЭМ!$A$33:$A$776,$A132,СВЦЭМ!$B$33:$B$776,U$119)+'СЕТ СН'!$I$9+СВЦЭМ!$D$10+'СЕТ СН'!$I$5-'СЕТ СН'!$I$17</f>
        <v>3931.35480087</v>
      </c>
      <c r="V132" s="36">
        <f>SUMIFS(СВЦЭМ!$C$33:$C$776,СВЦЭМ!$A$33:$A$776,$A132,СВЦЭМ!$B$33:$B$776,V$119)+'СЕТ СН'!$I$9+СВЦЭМ!$D$10+'СЕТ СН'!$I$5-'СЕТ СН'!$I$17</f>
        <v>3912.7938885200001</v>
      </c>
      <c r="W132" s="36">
        <f>SUMIFS(СВЦЭМ!$C$33:$C$776,СВЦЭМ!$A$33:$A$776,$A132,СВЦЭМ!$B$33:$B$776,W$119)+'СЕТ СН'!$I$9+СВЦЭМ!$D$10+'СЕТ СН'!$I$5-'СЕТ СН'!$I$17</f>
        <v>3905.6643030599998</v>
      </c>
      <c r="X132" s="36">
        <f>SUMIFS(СВЦЭМ!$C$33:$C$776,СВЦЭМ!$A$33:$A$776,$A132,СВЦЭМ!$B$33:$B$776,X$119)+'СЕТ СН'!$I$9+СВЦЭМ!$D$10+'СЕТ СН'!$I$5-'СЕТ СН'!$I$17</f>
        <v>3885.8422601500001</v>
      </c>
      <c r="Y132" s="36">
        <f>SUMIFS(СВЦЭМ!$C$33:$C$776,СВЦЭМ!$A$33:$A$776,$A132,СВЦЭМ!$B$33:$B$776,Y$119)+'СЕТ СН'!$I$9+СВЦЭМ!$D$10+'СЕТ СН'!$I$5-'СЕТ СН'!$I$17</f>
        <v>3896.8353907800001</v>
      </c>
    </row>
    <row r="133" spans="1:25" ht="15.75" x14ac:dyDescent="0.2">
      <c r="A133" s="35">
        <f t="shared" si="3"/>
        <v>44149</v>
      </c>
      <c r="B133" s="36">
        <f>SUMIFS(СВЦЭМ!$C$33:$C$776,СВЦЭМ!$A$33:$A$776,$A133,СВЦЭМ!$B$33:$B$776,B$119)+'СЕТ СН'!$I$9+СВЦЭМ!$D$10+'СЕТ СН'!$I$5-'СЕТ СН'!$I$17</f>
        <v>3961.8464254099999</v>
      </c>
      <c r="C133" s="36">
        <f>SUMIFS(СВЦЭМ!$C$33:$C$776,СВЦЭМ!$A$33:$A$776,$A133,СВЦЭМ!$B$33:$B$776,C$119)+'СЕТ СН'!$I$9+СВЦЭМ!$D$10+'СЕТ СН'!$I$5-'СЕТ СН'!$I$17</f>
        <v>4013.3278832699998</v>
      </c>
      <c r="D133" s="36">
        <f>SUMIFS(СВЦЭМ!$C$33:$C$776,СВЦЭМ!$A$33:$A$776,$A133,СВЦЭМ!$B$33:$B$776,D$119)+'СЕТ СН'!$I$9+СВЦЭМ!$D$10+'СЕТ СН'!$I$5-'СЕТ СН'!$I$17</f>
        <v>4066.6752543900002</v>
      </c>
      <c r="E133" s="36">
        <f>SUMIFS(СВЦЭМ!$C$33:$C$776,СВЦЭМ!$A$33:$A$776,$A133,СВЦЭМ!$B$33:$B$776,E$119)+'СЕТ СН'!$I$9+СВЦЭМ!$D$10+'СЕТ СН'!$I$5-'СЕТ СН'!$I$17</f>
        <v>4074.7388825799999</v>
      </c>
      <c r="F133" s="36">
        <f>SUMIFS(СВЦЭМ!$C$33:$C$776,СВЦЭМ!$A$33:$A$776,$A133,СВЦЭМ!$B$33:$B$776,F$119)+'СЕТ СН'!$I$9+СВЦЭМ!$D$10+'СЕТ СН'!$I$5-'СЕТ СН'!$I$17</f>
        <v>4062.5487092500002</v>
      </c>
      <c r="G133" s="36">
        <f>SUMIFS(СВЦЭМ!$C$33:$C$776,СВЦЭМ!$A$33:$A$776,$A133,СВЦЭМ!$B$33:$B$776,G$119)+'СЕТ СН'!$I$9+СВЦЭМ!$D$10+'СЕТ СН'!$I$5-'СЕТ СН'!$I$17</f>
        <v>4047.0023750800001</v>
      </c>
      <c r="H133" s="36">
        <f>SUMIFS(СВЦЭМ!$C$33:$C$776,СВЦЭМ!$A$33:$A$776,$A133,СВЦЭМ!$B$33:$B$776,H$119)+'СЕТ СН'!$I$9+СВЦЭМ!$D$10+'СЕТ СН'!$I$5-'СЕТ СН'!$I$17</f>
        <v>4024.8072018299999</v>
      </c>
      <c r="I133" s="36">
        <f>SUMIFS(СВЦЭМ!$C$33:$C$776,СВЦЭМ!$A$33:$A$776,$A133,СВЦЭМ!$B$33:$B$776,I$119)+'СЕТ СН'!$I$9+СВЦЭМ!$D$10+'СЕТ СН'!$I$5-'СЕТ СН'!$I$17</f>
        <v>4010.3931035599999</v>
      </c>
      <c r="J133" s="36">
        <f>SUMIFS(СВЦЭМ!$C$33:$C$776,СВЦЭМ!$A$33:$A$776,$A133,СВЦЭМ!$B$33:$B$776,J$119)+'СЕТ СН'!$I$9+СВЦЭМ!$D$10+'СЕТ СН'!$I$5-'СЕТ СН'!$I$17</f>
        <v>3992.2841563100001</v>
      </c>
      <c r="K133" s="36">
        <f>SUMIFS(СВЦЭМ!$C$33:$C$776,СВЦЭМ!$A$33:$A$776,$A133,СВЦЭМ!$B$33:$B$776,K$119)+'СЕТ СН'!$I$9+СВЦЭМ!$D$10+'СЕТ СН'!$I$5-'СЕТ СН'!$I$17</f>
        <v>3969.6788399000002</v>
      </c>
      <c r="L133" s="36">
        <f>SUMIFS(СВЦЭМ!$C$33:$C$776,СВЦЭМ!$A$33:$A$776,$A133,СВЦЭМ!$B$33:$B$776,L$119)+'СЕТ СН'!$I$9+СВЦЭМ!$D$10+'СЕТ СН'!$I$5-'СЕТ СН'!$I$17</f>
        <v>3942.5234665500002</v>
      </c>
      <c r="M133" s="36">
        <f>SUMIFS(СВЦЭМ!$C$33:$C$776,СВЦЭМ!$A$33:$A$776,$A133,СВЦЭМ!$B$33:$B$776,M$119)+'СЕТ СН'!$I$9+СВЦЭМ!$D$10+'СЕТ СН'!$I$5-'СЕТ СН'!$I$17</f>
        <v>3900.6188668899999</v>
      </c>
      <c r="N133" s="36">
        <f>SUMIFS(СВЦЭМ!$C$33:$C$776,СВЦЭМ!$A$33:$A$776,$A133,СВЦЭМ!$B$33:$B$776,N$119)+'СЕТ СН'!$I$9+СВЦЭМ!$D$10+'СЕТ СН'!$I$5-'СЕТ СН'!$I$17</f>
        <v>3894.4470662499998</v>
      </c>
      <c r="O133" s="36">
        <f>SUMIFS(СВЦЭМ!$C$33:$C$776,СВЦЭМ!$A$33:$A$776,$A133,СВЦЭМ!$B$33:$B$776,O$119)+'СЕТ СН'!$I$9+СВЦЭМ!$D$10+'СЕТ СН'!$I$5-'СЕТ СН'!$I$17</f>
        <v>3917.2455375</v>
      </c>
      <c r="P133" s="36">
        <f>SUMIFS(СВЦЭМ!$C$33:$C$776,СВЦЭМ!$A$33:$A$776,$A133,СВЦЭМ!$B$33:$B$776,P$119)+'СЕТ СН'!$I$9+СВЦЭМ!$D$10+'СЕТ СН'!$I$5-'СЕТ СН'!$I$17</f>
        <v>3932.9143656800002</v>
      </c>
      <c r="Q133" s="36">
        <f>SUMIFS(СВЦЭМ!$C$33:$C$776,СВЦЭМ!$A$33:$A$776,$A133,СВЦЭМ!$B$33:$B$776,Q$119)+'СЕТ СН'!$I$9+СВЦЭМ!$D$10+'СЕТ СН'!$I$5-'СЕТ СН'!$I$17</f>
        <v>3932.9213323399999</v>
      </c>
      <c r="R133" s="36">
        <f>SUMIFS(СВЦЭМ!$C$33:$C$776,СВЦЭМ!$A$33:$A$776,$A133,СВЦЭМ!$B$33:$B$776,R$119)+'СЕТ СН'!$I$9+СВЦЭМ!$D$10+'СЕТ СН'!$I$5-'СЕТ СН'!$I$17</f>
        <v>3927.5799939500002</v>
      </c>
      <c r="S133" s="36">
        <f>SUMIFS(СВЦЭМ!$C$33:$C$776,СВЦЭМ!$A$33:$A$776,$A133,СВЦЭМ!$B$33:$B$776,S$119)+'СЕТ СН'!$I$9+СВЦЭМ!$D$10+'СЕТ СН'!$I$5-'СЕТ СН'!$I$17</f>
        <v>3906.4065964900001</v>
      </c>
      <c r="T133" s="36">
        <f>SUMIFS(СВЦЭМ!$C$33:$C$776,СВЦЭМ!$A$33:$A$776,$A133,СВЦЭМ!$B$33:$B$776,T$119)+'СЕТ СН'!$I$9+СВЦЭМ!$D$10+'СЕТ СН'!$I$5-'СЕТ СН'!$I$17</f>
        <v>3875.44485102</v>
      </c>
      <c r="U133" s="36">
        <f>SUMIFS(СВЦЭМ!$C$33:$C$776,СВЦЭМ!$A$33:$A$776,$A133,СВЦЭМ!$B$33:$B$776,U$119)+'СЕТ СН'!$I$9+СВЦЭМ!$D$10+'СЕТ СН'!$I$5-'СЕТ СН'!$I$17</f>
        <v>3885.3899543300004</v>
      </c>
      <c r="V133" s="36">
        <f>SUMIFS(СВЦЭМ!$C$33:$C$776,СВЦЭМ!$A$33:$A$776,$A133,СВЦЭМ!$B$33:$B$776,V$119)+'СЕТ СН'!$I$9+СВЦЭМ!$D$10+'СЕТ СН'!$I$5-'СЕТ СН'!$I$17</f>
        <v>3911.32288978</v>
      </c>
      <c r="W133" s="36">
        <f>SUMIFS(СВЦЭМ!$C$33:$C$776,СВЦЭМ!$A$33:$A$776,$A133,СВЦЭМ!$B$33:$B$776,W$119)+'СЕТ СН'!$I$9+СВЦЭМ!$D$10+'СЕТ СН'!$I$5-'СЕТ СН'!$I$17</f>
        <v>3919.12403739</v>
      </c>
      <c r="X133" s="36">
        <f>SUMIFS(СВЦЭМ!$C$33:$C$776,СВЦЭМ!$A$33:$A$776,$A133,СВЦЭМ!$B$33:$B$776,X$119)+'СЕТ СН'!$I$9+СВЦЭМ!$D$10+'СЕТ СН'!$I$5-'СЕТ СН'!$I$17</f>
        <v>3926.96527625</v>
      </c>
      <c r="Y133" s="36">
        <f>SUMIFS(СВЦЭМ!$C$33:$C$776,СВЦЭМ!$A$33:$A$776,$A133,СВЦЭМ!$B$33:$B$776,Y$119)+'СЕТ СН'!$I$9+СВЦЭМ!$D$10+'СЕТ СН'!$I$5-'СЕТ СН'!$I$17</f>
        <v>3923.1910824500001</v>
      </c>
    </row>
    <row r="134" spans="1:25" ht="15.75" x14ac:dyDescent="0.2">
      <c r="A134" s="35">
        <f t="shared" si="3"/>
        <v>44150</v>
      </c>
      <c r="B134" s="36">
        <f>SUMIFS(СВЦЭМ!$C$33:$C$776,СВЦЭМ!$A$33:$A$776,$A134,СВЦЭМ!$B$33:$B$776,B$119)+'СЕТ СН'!$I$9+СВЦЭМ!$D$10+'СЕТ СН'!$I$5-'СЕТ СН'!$I$17</f>
        <v>3956.92319073</v>
      </c>
      <c r="C134" s="36">
        <f>SUMIFS(СВЦЭМ!$C$33:$C$776,СВЦЭМ!$A$33:$A$776,$A134,СВЦЭМ!$B$33:$B$776,C$119)+'СЕТ СН'!$I$9+СВЦЭМ!$D$10+'СЕТ СН'!$I$5-'СЕТ СН'!$I$17</f>
        <v>4036.4822596399999</v>
      </c>
      <c r="D134" s="36">
        <f>SUMIFS(СВЦЭМ!$C$33:$C$776,СВЦЭМ!$A$33:$A$776,$A134,СВЦЭМ!$B$33:$B$776,D$119)+'СЕТ СН'!$I$9+СВЦЭМ!$D$10+'СЕТ СН'!$I$5-'СЕТ СН'!$I$17</f>
        <v>4094.0485199200002</v>
      </c>
      <c r="E134" s="36">
        <f>SUMIFS(СВЦЭМ!$C$33:$C$776,СВЦЭМ!$A$33:$A$776,$A134,СВЦЭМ!$B$33:$B$776,E$119)+'СЕТ СН'!$I$9+СВЦЭМ!$D$10+'СЕТ СН'!$I$5-'СЕТ СН'!$I$17</f>
        <v>4109.5491854299999</v>
      </c>
      <c r="F134" s="36">
        <f>SUMIFS(СВЦЭМ!$C$33:$C$776,СВЦЭМ!$A$33:$A$776,$A134,СВЦЭМ!$B$33:$B$776,F$119)+'СЕТ СН'!$I$9+СВЦЭМ!$D$10+'СЕТ СН'!$I$5-'СЕТ СН'!$I$17</f>
        <v>4120.0334979099998</v>
      </c>
      <c r="G134" s="36">
        <f>SUMIFS(СВЦЭМ!$C$33:$C$776,СВЦЭМ!$A$33:$A$776,$A134,СВЦЭМ!$B$33:$B$776,G$119)+'СЕТ СН'!$I$9+СВЦЭМ!$D$10+'СЕТ СН'!$I$5-'СЕТ СН'!$I$17</f>
        <v>4107.1009249400004</v>
      </c>
      <c r="H134" s="36">
        <f>SUMIFS(СВЦЭМ!$C$33:$C$776,СВЦЭМ!$A$33:$A$776,$A134,СВЦЭМ!$B$33:$B$776,H$119)+'СЕТ СН'!$I$9+СВЦЭМ!$D$10+'СЕТ СН'!$I$5-'СЕТ СН'!$I$17</f>
        <v>4083.1042493499999</v>
      </c>
      <c r="I134" s="36">
        <f>SUMIFS(СВЦЭМ!$C$33:$C$776,СВЦЭМ!$A$33:$A$776,$A134,СВЦЭМ!$B$33:$B$776,I$119)+'СЕТ СН'!$I$9+СВЦЭМ!$D$10+'СЕТ СН'!$I$5-'СЕТ СН'!$I$17</f>
        <v>4055.4984679099998</v>
      </c>
      <c r="J134" s="36">
        <f>SUMIFS(СВЦЭМ!$C$33:$C$776,СВЦЭМ!$A$33:$A$776,$A134,СВЦЭМ!$B$33:$B$776,J$119)+'СЕТ СН'!$I$9+СВЦЭМ!$D$10+'СЕТ СН'!$I$5-'СЕТ СН'!$I$17</f>
        <v>4033.2082689399999</v>
      </c>
      <c r="K134" s="36">
        <f>SUMIFS(СВЦЭМ!$C$33:$C$776,СВЦЭМ!$A$33:$A$776,$A134,СВЦЭМ!$B$33:$B$776,K$119)+'СЕТ СН'!$I$9+СВЦЭМ!$D$10+'СЕТ СН'!$I$5-'СЕТ СН'!$I$17</f>
        <v>4012.83048448</v>
      </c>
      <c r="L134" s="36">
        <f>SUMIFS(СВЦЭМ!$C$33:$C$776,СВЦЭМ!$A$33:$A$776,$A134,СВЦЭМ!$B$33:$B$776,L$119)+'СЕТ СН'!$I$9+СВЦЭМ!$D$10+'СЕТ СН'!$I$5-'СЕТ СН'!$I$17</f>
        <v>3975.9655641600002</v>
      </c>
      <c r="M134" s="36">
        <f>SUMIFS(СВЦЭМ!$C$33:$C$776,СВЦЭМ!$A$33:$A$776,$A134,СВЦЭМ!$B$33:$B$776,M$119)+'СЕТ СН'!$I$9+СВЦЭМ!$D$10+'СЕТ СН'!$I$5-'СЕТ СН'!$I$17</f>
        <v>3917.6162847300002</v>
      </c>
      <c r="N134" s="36">
        <f>SUMIFS(СВЦЭМ!$C$33:$C$776,СВЦЭМ!$A$33:$A$776,$A134,СВЦЭМ!$B$33:$B$776,N$119)+'СЕТ СН'!$I$9+СВЦЭМ!$D$10+'СЕТ СН'!$I$5-'СЕТ СН'!$I$17</f>
        <v>3910.4654506900001</v>
      </c>
      <c r="O134" s="36">
        <f>SUMIFS(СВЦЭМ!$C$33:$C$776,СВЦЭМ!$A$33:$A$776,$A134,СВЦЭМ!$B$33:$B$776,O$119)+'СЕТ СН'!$I$9+СВЦЭМ!$D$10+'СЕТ СН'!$I$5-'СЕТ СН'!$I$17</f>
        <v>3912.2504399099998</v>
      </c>
      <c r="P134" s="36">
        <f>SUMIFS(СВЦЭМ!$C$33:$C$776,СВЦЭМ!$A$33:$A$776,$A134,СВЦЭМ!$B$33:$B$776,P$119)+'СЕТ СН'!$I$9+СВЦЭМ!$D$10+'СЕТ СН'!$I$5-'СЕТ СН'!$I$17</f>
        <v>3919.11531904</v>
      </c>
      <c r="Q134" s="36">
        <f>SUMIFS(СВЦЭМ!$C$33:$C$776,СВЦЭМ!$A$33:$A$776,$A134,СВЦЭМ!$B$33:$B$776,Q$119)+'СЕТ СН'!$I$9+СВЦЭМ!$D$10+'СЕТ СН'!$I$5-'СЕТ СН'!$I$17</f>
        <v>3913.6428771600004</v>
      </c>
      <c r="R134" s="36">
        <f>SUMIFS(СВЦЭМ!$C$33:$C$776,СВЦЭМ!$A$33:$A$776,$A134,СВЦЭМ!$B$33:$B$776,R$119)+'СЕТ СН'!$I$9+СВЦЭМ!$D$10+'СЕТ СН'!$I$5-'СЕТ СН'!$I$17</f>
        <v>3910.19193279</v>
      </c>
      <c r="S134" s="36">
        <f>SUMIFS(СВЦЭМ!$C$33:$C$776,СВЦЭМ!$A$33:$A$776,$A134,СВЦЭМ!$B$33:$B$776,S$119)+'СЕТ СН'!$I$9+СВЦЭМ!$D$10+'СЕТ СН'!$I$5-'СЕТ СН'!$I$17</f>
        <v>3894.0412307900001</v>
      </c>
      <c r="T134" s="36">
        <f>SUMIFS(СВЦЭМ!$C$33:$C$776,СВЦЭМ!$A$33:$A$776,$A134,СВЦЭМ!$B$33:$B$776,T$119)+'СЕТ СН'!$I$9+СВЦЭМ!$D$10+'СЕТ СН'!$I$5-'СЕТ СН'!$I$17</f>
        <v>3865.4602532899999</v>
      </c>
      <c r="U134" s="36">
        <f>SUMIFS(СВЦЭМ!$C$33:$C$776,СВЦЭМ!$A$33:$A$776,$A134,СВЦЭМ!$B$33:$B$776,U$119)+'СЕТ СН'!$I$9+СВЦЭМ!$D$10+'СЕТ СН'!$I$5-'СЕТ СН'!$I$17</f>
        <v>3871.1979595100001</v>
      </c>
      <c r="V134" s="36">
        <f>SUMIFS(СВЦЭМ!$C$33:$C$776,СВЦЭМ!$A$33:$A$776,$A134,СВЦЭМ!$B$33:$B$776,V$119)+'СЕТ СН'!$I$9+СВЦЭМ!$D$10+'СЕТ СН'!$I$5-'СЕТ СН'!$I$17</f>
        <v>3888.7599990500003</v>
      </c>
      <c r="W134" s="36">
        <f>SUMIFS(СВЦЭМ!$C$33:$C$776,СВЦЭМ!$A$33:$A$776,$A134,СВЦЭМ!$B$33:$B$776,W$119)+'СЕТ СН'!$I$9+СВЦЭМ!$D$10+'СЕТ СН'!$I$5-'СЕТ СН'!$I$17</f>
        <v>3898.4165993400002</v>
      </c>
      <c r="X134" s="36">
        <f>SUMIFS(СВЦЭМ!$C$33:$C$776,СВЦЭМ!$A$33:$A$776,$A134,СВЦЭМ!$B$33:$B$776,X$119)+'СЕТ СН'!$I$9+СВЦЭМ!$D$10+'СЕТ СН'!$I$5-'СЕТ СН'!$I$17</f>
        <v>3913.23489617</v>
      </c>
      <c r="Y134" s="36">
        <f>SUMIFS(СВЦЭМ!$C$33:$C$776,СВЦЭМ!$A$33:$A$776,$A134,СВЦЭМ!$B$33:$B$776,Y$119)+'СЕТ СН'!$I$9+СВЦЭМ!$D$10+'СЕТ СН'!$I$5-'СЕТ СН'!$I$17</f>
        <v>3919.1022663200001</v>
      </c>
    </row>
    <row r="135" spans="1:25" ht="15.75" x14ac:dyDescent="0.2">
      <c r="A135" s="35">
        <f t="shared" si="3"/>
        <v>44151</v>
      </c>
      <c r="B135" s="36">
        <f>SUMIFS(СВЦЭМ!$C$33:$C$776,СВЦЭМ!$A$33:$A$776,$A135,СВЦЭМ!$B$33:$B$776,B$119)+'СЕТ СН'!$I$9+СВЦЭМ!$D$10+'СЕТ СН'!$I$5-'СЕТ СН'!$I$17</f>
        <v>4002.4982317499998</v>
      </c>
      <c r="C135" s="36">
        <f>SUMIFS(СВЦЭМ!$C$33:$C$776,СВЦЭМ!$A$33:$A$776,$A135,СВЦЭМ!$B$33:$B$776,C$119)+'СЕТ СН'!$I$9+СВЦЭМ!$D$10+'СЕТ СН'!$I$5-'СЕТ СН'!$I$17</f>
        <v>4077.5586336900001</v>
      </c>
      <c r="D135" s="36">
        <f>SUMIFS(СВЦЭМ!$C$33:$C$776,СВЦЭМ!$A$33:$A$776,$A135,СВЦЭМ!$B$33:$B$776,D$119)+'СЕТ СН'!$I$9+СВЦЭМ!$D$10+'СЕТ СН'!$I$5-'СЕТ СН'!$I$17</f>
        <v>4139.1391870200005</v>
      </c>
      <c r="E135" s="36">
        <f>SUMIFS(СВЦЭМ!$C$33:$C$776,СВЦЭМ!$A$33:$A$776,$A135,СВЦЭМ!$B$33:$B$776,E$119)+'СЕТ СН'!$I$9+СВЦЭМ!$D$10+'СЕТ СН'!$I$5-'СЕТ СН'!$I$17</f>
        <v>4142.6548524299997</v>
      </c>
      <c r="F135" s="36">
        <f>SUMIFS(СВЦЭМ!$C$33:$C$776,СВЦЭМ!$A$33:$A$776,$A135,СВЦЭМ!$B$33:$B$776,F$119)+'СЕТ СН'!$I$9+СВЦЭМ!$D$10+'СЕТ СН'!$I$5-'СЕТ СН'!$I$17</f>
        <v>4134.5174129799998</v>
      </c>
      <c r="G135" s="36">
        <f>SUMIFS(СВЦЭМ!$C$33:$C$776,СВЦЭМ!$A$33:$A$776,$A135,СВЦЭМ!$B$33:$B$776,G$119)+'СЕТ СН'!$I$9+СВЦЭМ!$D$10+'СЕТ СН'!$I$5-'СЕТ СН'!$I$17</f>
        <v>4117.3622638899997</v>
      </c>
      <c r="H135" s="36">
        <f>SUMIFS(СВЦЭМ!$C$33:$C$776,СВЦЭМ!$A$33:$A$776,$A135,СВЦЭМ!$B$33:$B$776,H$119)+'СЕТ СН'!$I$9+СВЦЭМ!$D$10+'СЕТ СН'!$I$5-'СЕТ СН'!$I$17</f>
        <v>4067.1991931800003</v>
      </c>
      <c r="I135" s="36">
        <f>SUMIFS(СВЦЭМ!$C$33:$C$776,СВЦЭМ!$A$33:$A$776,$A135,СВЦЭМ!$B$33:$B$776,I$119)+'СЕТ СН'!$I$9+СВЦЭМ!$D$10+'СЕТ СН'!$I$5-'СЕТ СН'!$I$17</f>
        <v>4039.8100420400001</v>
      </c>
      <c r="J135" s="36">
        <f>SUMIFS(СВЦЭМ!$C$33:$C$776,СВЦЭМ!$A$33:$A$776,$A135,СВЦЭМ!$B$33:$B$776,J$119)+'СЕТ СН'!$I$9+СВЦЭМ!$D$10+'СЕТ СН'!$I$5-'СЕТ СН'!$I$17</f>
        <v>4024.4014317000001</v>
      </c>
      <c r="K135" s="36">
        <f>SUMIFS(СВЦЭМ!$C$33:$C$776,СВЦЭМ!$A$33:$A$776,$A135,СВЦЭМ!$B$33:$B$776,K$119)+'СЕТ СН'!$I$9+СВЦЭМ!$D$10+'СЕТ СН'!$I$5-'СЕТ СН'!$I$17</f>
        <v>4027.3228553600002</v>
      </c>
      <c r="L135" s="36">
        <f>SUMIFS(СВЦЭМ!$C$33:$C$776,СВЦЭМ!$A$33:$A$776,$A135,СВЦЭМ!$B$33:$B$776,L$119)+'СЕТ СН'!$I$9+СВЦЭМ!$D$10+'СЕТ СН'!$I$5-'СЕТ СН'!$I$17</f>
        <v>3991.8705336000003</v>
      </c>
      <c r="M135" s="36">
        <f>SUMIFS(СВЦЭМ!$C$33:$C$776,СВЦЭМ!$A$33:$A$776,$A135,СВЦЭМ!$B$33:$B$776,M$119)+'СЕТ СН'!$I$9+СВЦЭМ!$D$10+'СЕТ СН'!$I$5-'СЕТ СН'!$I$17</f>
        <v>3956.0054579600001</v>
      </c>
      <c r="N135" s="36">
        <f>SUMIFS(СВЦЭМ!$C$33:$C$776,СВЦЭМ!$A$33:$A$776,$A135,СВЦЭМ!$B$33:$B$776,N$119)+'СЕТ СН'!$I$9+СВЦЭМ!$D$10+'СЕТ СН'!$I$5-'СЕТ СН'!$I$17</f>
        <v>3929.84936294</v>
      </c>
      <c r="O135" s="36">
        <f>SUMIFS(СВЦЭМ!$C$33:$C$776,СВЦЭМ!$A$33:$A$776,$A135,СВЦЭМ!$B$33:$B$776,O$119)+'СЕТ СН'!$I$9+СВЦЭМ!$D$10+'СЕТ СН'!$I$5-'СЕТ СН'!$I$17</f>
        <v>3938.9475156200001</v>
      </c>
      <c r="P135" s="36">
        <f>SUMIFS(СВЦЭМ!$C$33:$C$776,СВЦЭМ!$A$33:$A$776,$A135,СВЦЭМ!$B$33:$B$776,P$119)+'СЕТ СН'!$I$9+СВЦЭМ!$D$10+'СЕТ СН'!$I$5-'СЕТ СН'!$I$17</f>
        <v>3942.7558844800001</v>
      </c>
      <c r="Q135" s="36">
        <f>SUMIFS(СВЦЭМ!$C$33:$C$776,СВЦЭМ!$A$33:$A$776,$A135,СВЦЭМ!$B$33:$B$776,Q$119)+'СЕТ СН'!$I$9+СВЦЭМ!$D$10+'СЕТ СН'!$I$5-'СЕТ СН'!$I$17</f>
        <v>3956.07513165</v>
      </c>
      <c r="R135" s="36">
        <f>SUMIFS(СВЦЭМ!$C$33:$C$776,СВЦЭМ!$A$33:$A$776,$A135,СВЦЭМ!$B$33:$B$776,R$119)+'СЕТ СН'!$I$9+СВЦЭМ!$D$10+'СЕТ СН'!$I$5-'СЕТ СН'!$I$17</f>
        <v>3946.0652054000002</v>
      </c>
      <c r="S135" s="36">
        <f>SUMIFS(СВЦЭМ!$C$33:$C$776,СВЦЭМ!$A$33:$A$776,$A135,СВЦЭМ!$B$33:$B$776,S$119)+'СЕТ СН'!$I$9+СВЦЭМ!$D$10+'СЕТ СН'!$I$5-'СЕТ СН'!$I$17</f>
        <v>3929.4211020000002</v>
      </c>
      <c r="T135" s="36">
        <f>SUMIFS(СВЦЭМ!$C$33:$C$776,СВЦЭМ!$A$33:$A$776,$A135,СВЦЭМ!$B$33:$B$776,T$119)+'СЕТ СН'!$I$9+СВЦЭМ!$D$10+'СЕТ СН'!$I$5-'СЕТ СН'!$I$17</f>
        <v>3913.5123322899999</v>
      </c>
      <c r="U135" s="36">
        <f>SUMIFS(СВЦЭМ!$C$33:$C$776,СВЦЭМ!$A$33:$A$776,$A135,СВЦЭМ!$B$33:$B$776,U$119)+'СЕТ СН'!$I$9+СВЦЭМ!$D$10+'СЕТ СН'!$I$5-'СЕТ СН'!$I$17</f>
        <v>3893.3578403700003</v>
      </c>
      <c r="V135" s="36">
        <f>SUMIFS(СВЦЭМ!$C$33:$C$776,СВЦЭМ!$A$33:$A$776,$A135,СВЦЭМ!$B$33:$B$776,V$119)+'СЕТ СН'!$I$9+СВЦЭМ!$D$10+'СЕТ СН'!$I$5-'СЕТ СН'!$I$17</f>
        <v>3882.8151977000002</v>
      </c>
      <c r="W135" s="36">
        <f>SUMIFS(СВЦЭМ!$C$33:$C$776,СВЦЭМ!$A$33:$A$776,$A135,СВЦЭМ!$B$33:$B$776,W$119)+'СЕТ СН'!$I$9+СВЦЭМ!$D$10+'СЕТ СН'!$I$5-'СЕТ СН'!$I$17</f>
        <v>3896.7489284600001</v>
      </c>
      <c r="X135" s="36">
        <f>SUMIFS(СВЦЭМ!$C$33:$C$776,СВЦЭМ!$A$33:$A$776,$A135,СВЦЭМ!$B$33:$B$776,X$119)+'СЕТ СН'!$I$9+СВЦЭМ!$D$10+'СЕТ СН'!$I$5-'СЕТ СН'!$I$17</f>
        <v>3908.5506405800002</v>
      </c>
      <c r="Y135" s="36">
        <f>SUMIFS(СВЦЭМ!$C$33:$C$776,СВЦЭМ!$A$33:$A$776,$A135,СВЦЭМ!$B$33:$B$776,Y$119)+'СЕТ СН'!$I$9+СВЦЭМ!$D$10+'СЕТ СН'!$I$5-'СЕТ СН'!$I$17</f>
        <v>3938.4961313200001</v>
      </c>
    </row>
    <row r="136" spans="1:25" ht="15.75" x14ac:dyDescent="0.2">
      <c r="A136" s="35">
        <f t="shared" si="3"/>
        <v>44152</v>
      </c>
      <c r="B136" s="36">
        <f>SUMIFS(СВЦЭМ!$C$33:$C$776,СВЦЭМ!$A$33:$A$776,$A136,СВЦЭМ!$B$33:$B$776,B$119)+'СЕТ СН'!$I$9+СВЦЭМ!$D$10+'СЕТ СН'!$I$5-'СЕТ СН'!$I$17</f>
        <v>3975.0948498299999</v>
      </c>
      <c r="C136" s="36">
        <f>SUMIFS(СВЦЭМ!$C$33:$C$776,СВЦЭМ!$A$33:$A$776,$A136,СВЦЭМ!$B$33:$B$776,C$119)+'СЕТ СН'!$I$9+СВЦЭМ!$D$10+'СЕТ СН'!$I$5-'СЕТ СН'!$I$17</f>
        <v>4049.1116630300003</v>
      </c>
      <c r="D136" s="36">
        <f>SUMIFS(СВЦЭМ!$C$33:$C$776,СВЦЭМ!$A$33:$A$776,$A136,СВЦЭМ!$B$33:$B$776,D$119)+'СЕТ СН'!$I$9+СВЦЭМ!$D$10+'СЕТ СН'!$I$5-'СЕТ СН'!$I$17</f>
        <v>4103.7127023100002</v>
      </c>
      <c r="E136" s="36">
        <f>SUMIFS(СВЦЭМ!$C$33:$C$776,СВЦЭМ!$A$33:$A$776,$A136,СВЦЭМ!$B$33:$B$776,E$119)+'СЕТ СН'!$I$9+СВЦЭМ!$D$10+'СЕТ СН'!$I$5-'СЕТ СН'!$I$17</f>
        <v>4107.6702561100001</v>
      </c>
      <c r="F136" s="36">
        <f>SUMIFS(СВЦЭМ!$C$33:$C$776,СВЦЭМ!$A$33:$A$776,$A136,СВЦЭМ!$B$33:$B$776,F$119)+'СЕТ СН'!$I$9+СВЦЭМ!$D$10+'СЕТ СН'!$I$5-'СЕТ СН'!$I$17</f>
        <v>4095.2122622900001</v>
      </c>
      <c r="G136" s="36">
        <f>SUMIFS(СВЦЭМ!$C$33:$C$776,СВЦЭМ!$A$33:$A$776,$A136,СВЦЭМ!$B$33:$B$776,G$119)+'СЕТ СН'!$I$9+СВЦЭМ!$D$10+'СЕТ СН'!$I$5-'СЕТ СН'!$I$17</f>
        <v>4085.8698337300002</v>
      </c>
      <c r="H136" s="36">
        <f>SUMIFS(СВЦЭМ!$C$33:$C$776,СВЦЭМ!$A$33:$A$776,$A136,СВЦЭМ!$B$33:$B$776,H$119)+'СЕТ СН'!$I$9+СВЦЭМ!$D$10+'СЕТ СН'!$I$5-'СЕТ СН'!$I$17</f>
        <v>4047.4284899499999</v>
      </c>
      <c r="I136" s="36">
        <f>SUMIFS(СВЦЭМ!$C$33:$C$776,СВЦЭМ!$A$33:$A$776,$A136,СВЦЭМ!$B$33:$B$776,I$119)+'СЕТ СН'!$I$9+СВЦЭМ!$D$10+'СЕТ СН'!$I$5-'СЕТ СН'!$I$17</f>
        <v>4001.4124351700002</v>
      </c>
      <c r="J136" s="36">
        <f>SUMIFS(СВЦЭМ!$C$33:$C$776,СВЦЭМ!$A$33:$A$776,$A136,СВЦЭМ!$B$33:$B$776,J$119)+'СЕТ СН'!$I$9+СВЦЭМ!$D$10+'СЕТ СН'!$I$5-'СЕТ СН'!$I$17</f>
        <v>3976.6695387300001</v>
      </c>
      <c r="K136" s="36">
        <f>SUMIFS(СВЦЭМ!$C$33:$C$776,СВЦЭМ!$A$33:$A$776,$A136,СВЦЭМ!$B$33:$B$776,K$119)+'СЕТ СН'!$I$9+СВЦЭМ!$D$10+'СЕТ СН'!$I$5-'СЕТ СН'!$I$17</f>
        <v>4031.2835798800002</v>
      </c>
      <c r="L136" s="36">
        <f>SUMIFS(СВЦЭМ!$C$33:$C$776,СВЦЭМ!$A$33:$A$776,$A136,СВЦЭМ!$B$33:$B$776,L$119)+'СЕТ СН'!$I$9+СВЦЭМ!$D$10+'СЕТ СН'!$I$5-'СЕТ СН'!$I$17</f>
        <v>3990.61489785</v>
      </c>
      <c r="M136" s="36">
        <f>SUMIFS(СВЦЭМ!$C$33:$C$776,СВЦЭМ!$A$33:$A$776,$A136,СВЦЭМ!$B$33:$B$776,M$119)+'СЕТ СН'!$I$9+СВЦЭМ!$D$10+'СЕТ СН'!$I$5-'СЕТ СН'!$I$17</f>
        <v>3928.9888264300002</v>
      </c>
      <c r="N136" s="36">
        <f>SUMIFS(СВЦЭМ!$C$33:$C$776,СВЦЭМ!$A$33:$A$776,$A136,СВЦЭМ!$B$33:$B$776,N$119)+'СЕТ СН'!$I$9+СВЦЭМ!$D$10+'СЕТ СН'!$I$5-'СЕТ СН'!$I$17</f>
        <v>3904.4538290300002</v>
      </c>
      <c r="O136" s="36">
        <f>SUMIFS(СВЦЭМ!$C$33:$C$776,СВЦЭМ!$A$33:$A$776,$A136,СВЦЭМ!$B$33:$B$776,O$119)+'СЕТ СН'!$I$9+СВЦЭМ!$D$10+'СЕТ СН'!$I$5-'СЕТ СН'!$I$17</f>
        <v>3908.8975130100002</v>
      </c>
      <c r="P136" s="36">
        <f>SUMIFS(СВЦЭМ!$C$33:$C$776,СВЦЭМ!$A$33:$A$776,$A136,СВЦЭМ!$B$33:$B$776,P$119)+'СЕТ СН'!$I$9+СВЦЭМ!$D$10+'СЕТ СН'!$I$5-'СЕТ СН'!$I$17</f>
        <v>3919.6387920699999</v>
      </c>
      <c r="Q136" s="36">
        <f>SUMIFS(СВЦЭМ!$C$33:$C$776,СВЦЭМ!$A$33:$A$776,$A136,СВЦЭМ!$B$33:$B$776,Q$119)+'СЕТ СН'!$I$9+СВЦЭМ!$D$10+'СЕТ СН'!$I$5-'СЕТ СН'!$I$17</f>
        <v>3918.2061097999999</v>
      </c>
      <c r="R136" s="36">
        <f>SUMIFS(СВЦЭМ!$C$33:$C$776,СВЦЭМ!$A$33:$A$776,$A136,СВЦЭМ!$B$33:$B$776,R$119)+'СЕТ СН'!$I$9+СВЦЭМ!$D$10+'СЕТ СН'!$I$5-'СЕТ СН'!$I$17</f>
        <v>4021.45975249</v>
      </c>
      <c r="S136" s="36">
        <f>SUMIFS(СВЦЭМ!$C$33:$C$776,СВЦЭМ!$A$33:$A$776,$A136,СВЦЭМ!$B$33:$B$776,S$119)+'СЕТ СН'!$I$9+СВЦЭМ!$D$10+'СЕТ СН'!$I$5-'СЕТ СН'!$I$17</f>
        <v>3993.2990463599999</v>
      </c>
      <c r="T136" s="36">
        <f>SUMIFS(СВЦЭМ!$C$33:$C$776,СВЦЭМ!$A$33:$A$776,$A136,СВЦЭМ!$B$33:$B$776,T$119)+'СЕТ СН'!$I$9+СВЦЭМ!$D$10+'СЕТ СН'!$I$5-'СЕТ СН'!$I$17</f>
        <v>3922.2831859200001</v>
      </c>
      <c r="U136" s="36">
        <f>SUMIFS(СВЦЭМ!$C$33:$C$776,СВЦЭМ!$A$33:$A$776,$A136,СВЦЭМ!$B$33:$B$776,U$119)+'СЕТ СН'!$I$9+СВЦЭМ!$D$10+'СЕТ СН'!$I$5-'СЕТ СН'!$I$17</f>
        <v>3867.56573914</v>
      </c>
      <c r="V136" s="36">
        <f>SUMIFS(СВЦЭМ!$C$33:$C$776,СВЦЭМ!$A$33:$A$776,$A136,СВЦЭМ!$B$33:$B$776,V$119)+'СЕТ СН'!$I$9+СВЦЭМ!$D$10+'СЕТ СН'!$I$5-'СЕТ СН'!$I$17</f>
        <v>3855.6798766299999</v>
      </c>
      <c r="W136" s="36">
        <f>SUMIFS(СВЦЭМ!$C$33:$C$776,СВЦЭМ!$A$33:$A$776,$A136,СВЦЭМ!$B$33:$B$776,W$119)+'СЕТ СН'!$I$9+СВЦЭМ!$D$10+'СЕТ СН'!$I$5-'СЕТ СН'!$I$17</f>
        <v>3886.27685449</v>
      </c>
      <c r="X136" s="36">
        <f>SUMIFS(СВЦЭМ!$C$33:$C$776,СВЦЭМ!$A$33:$A$776,$A136,СВЦЭМ!$B$33:$B$776,X$119)+'СЕТ СН'!$I$9+СВЦЭМ!$D$10+'СЕТ СН'!$I$5-'СЕТ СН'!$I$17</f>
        <v>3887.2718625500002</v>
      </c>
      <c r="Y136" s="36">
        <f>SUMIFS(СВЦЭМ!$C$33:$C$776,СВЦЭМ!$A$33:$A$776,$A136,СВЦЭМ!$B$33:$B$776,Y$119)+'СЕТ СН'!$I$9+СВЦЭМ!$D$10+'СЕТ СН'!$I$5-'СЕТ СН'!$I$17</f>
        <v>3907.3639850999998</v>
      </c>
    </row>
    <row r="137" spans="1:25" ht="15.75" x14ac:dyDescent="0.2">
      <c r="A137" s="35">
        <f t="shared" si="3"/>
        <v>44153</v>
      </c>
      <c r="B137" s="36">
        <f>SUMIFS(СВЦЭМ!$C$33:$C$776,СВЦЭМ!$A$33:$A$776,$A137,СВЦЭМ!$B$33:$B$776,B$119)+'СЕТ СН'!$I$9+СВЦЭМ!$D$10+'СЕТ СН'!$I$5-'СЕТ СН'!$I$17</f>
        <v>3976.47073714</v>
      </c>
      <c r="C137" s="36">
        <f>SUMIFS(СВЦЭМ!$C$33:$C$776,СВЦЭМ!$A$33:$A$776,$A137,СВЦЭМ!$B$33:$B$776,C$119)+'СЕТ СН'!$I$9+СВЦЭМ!$D$10+'СЕТ СН'!$I$5-'СЕТ СН'!$I$17</f>
        <v>4021.1234641999999</v>
      </c>
      <c r="D137" s="36">
        <f>SUMIFS(СВЦЭМ!$C$33:$C$776,СВЦЭМ!$A$33:$A$776,$A137,СВЦЭМ!$B$33:$B$776,D$119)+'СЕТ СН'!$I$9+СВЦЭМ!$D$10+'СЕТ СН'!$I$5-'СЕТ СН'!$I$17</f>
        <v>4061.4497536500003</v>
      </c>
      <c r="E137" s="36">
        <f>SUMIFS(СВЦЭМ!$C$33:$C$776,СВЦЭМ!$A$33:$A$776,$A137,СВЦЭМ!$B$33:$B$776,E$119)+'СЕТ СН'!$I$9+СВЦЭМ!$D$10+'СЕТ СН'!$I$5-'СЕТ СН'!$I$17</f>
        <v>4075.3655005199998</v>
      </c>
      <c r="F137" s="36">
        <f>SUMIFS(СВЦЭМ!$C$33:$C$776,СВЦЭМ!$A$33:$A$776,$A137,СВЦЭМ!$B$33:$B$776,F$119)+'СЕТ СН'!$I$9+СВЦЭМ!$D$10+'СЕТ СН'!$I$5-'СЕТ СН'!$I$17</f>
        <v>4074.0445752700002</v>
      </c>
      <c r="G137" s="36">
        <f>SUMIFS(СВЦЭМ!$C$33:$C$776,СВЦЭМ!$A$33:$A$776,$A137,СВЦЭМ!$B$33:$B$776,G$119)+'СЕТ СН'!$I$9+СВЦЭМ!$D$10+'СЕТ СН'!$I$5-'СЕТ СН'!$I$17</f>
        <v>4061.7349858900002</v>
      </c>
      <c r="H137" s="36">
        <f>SUMIFS(СВЦЭМ!$C$33:$C$776,СВЦЭМ!$A$33:$A$776,$A137,СВЦЭМ!$B$33:$B$776,H$119)+'СЕТ СН'!$I$9+СВЦЭМ!$D$10+'СЕТ СН'!$I$5-'СЕТ СН'!$I$17</f>
        <v>4063.2002921399999</v>
      </c>
      <c r="I137" s="36">
        <f>SUMIFS(СВЦЭМ!$C$33:$C$776,СВЦЭМ!$A$33:$A$776,$A137,СВЦЭМ!$B$33:$B$776,I$119)+'СЕТ СН'!$I$9+СВЦЭМ!$D$10+'СЕТ СН'!$I$5-'СЕТ СН'!$I$17</f>
        <v>4045.25078708</v>
      </c>
      <c r="J137" s="36">
        <f>SUMIFS(СВЦЭМ!$C$33:$C$776,СВЦЭМ!$A$33:$A$776,$A137,СВЦЭМ!$B$33:$B$776,J$119)+'СЕТ СН'!$I$9+СВЦЭМ!$D$10+'СЕТ СН'!$I$5-'СЕТ СН'!$I$17</f>
        <v>4018.3713338400003</v>
      </c>
      <c r="K137" s="36">
        <f>SUMIFS(СВЦЭМ!$C$33:$C$776,СВЦЭМ!$A$33:$A$776,$A137,СВЦЭМ!$B$33:$B$776,K$119)+'СЕТ СН'!$I$9+СВЦЭМ!$D$10+'СЕТ СН'!$I$5-'СЕТ СН'!$I$17</f>
        <v>4007.9321790000004</v>
      </c>
      <c r="L137" s="36">
        <f>SUMIFS(СВЦЭМ!$C$33:$C$776,СВЦЭМ!$A$33:$A$776,$A137,СВЦЭМ!$B$33:$B$776,L$119)+'СЕТ СН'!$I$9+СВЦЭМ!$D$10+'СЕТ СН'!$I$5-'СЕТ СН'!$I$17</f>
        <v>3976.9191286400001</v>
      </c>
      <c r="M137" s="36">
        <f>SUMIFS(СВЦЭМ!$C$33:$C$776,СВЦЭМ!$A$33:$A$776,$A137,СВЦЭМ!$B$33:$B$776,M$119)+'СЕТ СН'!$I$9+СВЦЭМ!$D$10+'СЕТ СН'!$I$5-'СЕТ СН'!$I$17</f>
        <v>3955.1662104500001</v>
      </c>
      <c r="N137" s="36">
        <f>SUMIFS(СВЦЭМ!$C$33:$C$776,СВЦЭМ!$A$33:$A$776,$A137,СВЦЭМ!$B$33:$B$776,N$119)+'СЕТ СН'!$I$9+СВЦЭМ!$D$10+'СЕТ СН'!$I$5-'СЕТ СН'!$I$17</f>
        <v>3927.3967822899999</v>
      </c>
      <c r="O137" s="36">
        <f>SUMIFS(СВЦЭМ!$C$33:$C$776,СВЦЭМ!$A$33:$A$776,$A137,СВЦЭМ!$B$33:$B$776,O$119)+'СЕТ СН'!$I$9+СВЦЭМ!$D$10+'СЕТ СН'!$I$5-'СЕТ СН'!$I$17</f>
        <v>3925.64192589</v>
      </c>
      <c r="P137" s="36">
        <f>SUMIFS(СВЦЭМ!$C$33:$C$776,СВЦЭМ!$A$33:$A$776,$A137,СВЦЭМ!$B$33:$B$776,P$119)+'СЕТ СН'!$I$9+СВЦЭМ!$D$10+'СЕТ СН'!$I$5-'СЕТ СН'!$I$17</f>
        <v>3933.5011783600003</v>
      </c>
      <c r="Q137" s="36">
        <f>SUMIFS(СВЦЭМ!$C$33:$C$776,СВЦЭМ!$A$33:$A$776,$A137,СВЦЭМ!$B$33:$B$776,Q$119)+'СЕТ СН'!$I$9+СВЦЭМ!$D$10+'СЕТ СН'!$I$5-'СЕТ СН'!$I$17</f>
        <v>3925.57474069</v>
      </c>
      <c r="R137" s="36">
        <f>SUMIFS(СВЦЭМ!$C$33:$C$776,СВЦЭМ!$A$33:$A$776,$A137,СВЦЭМ!$B$33:$B$776,R$119)+'СЕТ СН'!$I$9+СВЦЭМ!$D$10+'СЕТ СН'!$I$5-'СЕТ СН'!$I$17</f>
        <v>3918.7636365100002</v>
      </c>
      <c r="S137" s="36">
        <f>SUMIFS(СВЦЭМ!$C$33:$C$776,СВЦЭМ!$A$33:$A$776,$A137,СВЦЭМ!$B$33:$B$776,S$119)+'СЕТ СН'!$I$9+СВЦЭМ!$D$10+'СЕТ СН'!$I$5-'СЕТ СН'!$I$17</f>
        <v>3934.48124388</v>
      </c>
      <c r="T137" s="36">
        <f>SUMIFS(СВЦЭМ!$C$33:$C$776,СВЦЭМ!$A$33:$A$776,$A137,СВЦЭМ!$B$33:$B$776,T$119)+'СЕТ СН'!$I$9+СВЦЭМ!$D$10+'СЕТ СН'!$I$5-'СЕТ СН'!$I$17</f>
        <v>3957.2864955</v>
      </c>
      <c r="U137" s="36">
        <f>SUMIFS(СВЦЭМ!$C$33:$C$776,СВЦЭМ!$A$33:$A$776,$A137,СВЦЭМ!$B$33:$B$776,U$119)+'СЕТ СН'!$I$9+СВЦЭМ!$D$10+'СЕТ СН'!$I$5-'СЕТ СН'!$I$17</f>
        <v>3956.59406721</v>
      </c>
      <c r="V137" s="36">
        <f>SUMIFS(СВЦЭМ!$C$33:$C$776,СВЦЭМ!$A$33:$A$776,$A137,СВЦЭМ!$B$33:$B$776,V$119)+'СЕТ СН'!$I$9+СВЦЭМ!$D$10+'СЕТ СН'!$I$5-'СЕТ СН'!$I$17</f>
        <v>3947.2628137900001</v>
      </c>
      <c r="W137" s="36">
        <f>SUMIFS(СВЦЭМ!$C$33:$C$776,СВЦЭМ!$A$33:$A$776,$A137,СВЦЭМ!$B$33:$B$776,W$119)+'СЕТ СН'!$I$9+СВЦЭМ!$D$10+'СЕТ СН'!$I$5-'СЕТ СН'!$I$17</f>
        <v>3937.50882645</v>
      </c>
      <c r="X137" s="36">
        <f>SUMIFS(СВЦЭМ!$C$33:$C$776,СВЦЭМ!$A$33:$A$776,$A137,СВЦЭМ!$B$33:$B$776,X$119)+'СЕТ СН'!$I$9+СВЦЭМ!$D$10+'СЕТ СН'!$I$5-'СЕТ СН'!$I$17</f>
        <v>3928.5100983000002</v>
      </c>
      <c r="Y137" s="36">
        <f>SUMIFS(СВЦЭМ!$C$33:$C$776,СВЦЭМ!$A$33:$A$776,$A137,СВЦЭМ!$B$33:$B$776,Y$119)+'СЕТ СН'!$I$9+СВЦЭМ!$D$10+'СЕТ СН'!$I$5-'СЕТ СН'!$I$17</f>
        <v>3934.2113995500004</v>
      </c>
    </row>
    <row r="138" spans="1:25" ht="15.75" x14ac:dyDescent="0.2">
      <c r="A138" s="35">
        <f t="shared" si="3"/>
        <v>44154</v>
      </c>
      <c r="B138" s="36">
        <f>SUMIFS(СВЦЭМ!$C$33:$C$776,СВЦЭМ!$A$33:$A$776,$A138,СВЦЭМ!$B$33:$B$776,B$119)+'СЕТ СН'!$I$9+СВЦЭМ!$D$10+'СЕТ СН'!$I$5-'СЕТ СН'!$I$17</f>
        <v>4002.3371836599999</v>
      </c>
      <c r="C138" s="36">
        <f>SUMIFS(СВЦЭМ!$C$33:$C$776,СВЦЭМ!$A$33:$A$776,$A138,СВЦЭМ!$B$33:$B$776,C$119)+'СЕТ СН'!$I$9+СВЦЭМ!$D$10+'СЕТ СН'!$I$5-'СЕТ СН'!$I$17</f>
        <v>4067.2777705100002</v>
      </c>
      <c r="D138" s="36">
        <f>SUMIFS(СВЦЭМ!$C$33:$C$776,СВЦЭМ!$A$33:$A$776,$A138,СВЦЭМ!$B$33:$B$776,D$119)+'СЕТ СН'!$I$9+СВЦЭМ!$D$10+'СЕТ СН'!$I$5-'СЕТ СН'!$I$17</f>
        <v>4094.9867979000001</v>
      </c>
      <c r="E138" s="36">
        <f>SUMIFS(СВЦЭМ!$C$33:$C$776,СВЦЭМ!$A$33:$A$776,$A138,СВЦЭМ!$B$33:$B$776,E$119)+'СЕТ СН'!$I$9+СВЦЭМ!$D$10+'СЕТ СН'!$I$5-'СЕТ СН'!$I$17</f>
        <v>4099.06994639</v>
      </c>
      <c r="F138" s="36">
        <f>SUMIFS(СВЦЭМ!$C$33:$C$776,СВЦЭМ!$A$33:$A$776,$A138,СВЦЭМ!$B$33:$B$776,F$119)+'СЕТ СН'!$I$9+СВЦЭМ!$D$10+'СЕТ СН'!$I$5-'СЕТ СН'!$I$17</f>
        <v>4096.5253950699998</v>
      </c>
      <c r="G138" s="36">
        <f>SUMIFS(СВЦЭМ!$C$33:$C$776,СВЦЭМ!$A$33:$A$776,$A138,СВЦЭМ!$B$33:$B$776,G$119)+'СЕТ СН'!$I$9+СВЦЭМ!$D$10+'СЕТ СН'!$I$5-'СЕТ СН'!$I$17</f>
        <v>4097.4338732899996</v>
      </c>
      <c r="H138" s="36">
        <f>SUMIFS(СВЦЭМ!$C$33:$C$776,СВЦЭМ!$A$33:$A$776,$A138,СВЦЭМ!$B$33:$B$776,H$119)+'СЕТ СН'!$I$9+СВЦЭМ!$D$10+'СЕТ СН'!$I$5-'СЕТ СН'!$I$17</f>
        <v>4076.3796074800002</v>
      </c>
      <c r="I138" s="36">
        <f>SUMIFS(СВЦЭМ!$C$33:$C$776,СВЦЭМ!$A$33:$A$776,$A138,СВЦЭМ!$B$33:$B$776,I$119)+'СЕТ СН'!$I$9+СВЦЭМ!$D$10+'СЕТ СН'!$I$5-'СЕТ СН'!$I$17</f>
        <v>4035.3088106800001</v>
      </c>
      <c r="J138" s="36">
        <f>SUMIFS(СВЦЭМ!$C$33:$C$776,СВЦЭМ!$A$33:$A$776,$A138,СВЦЭМ!$B$33:$B$776,J$119)+'СЕТ СН'!$I$9+СВЦЭМ!$D$10+'СЕТ СН'!$I$5-'СЕТ СН'!$I$17</f>
        <v>4007.1138829900001</v>
      </c>
      <c r="K138" s="36">
        <f>SUMIFS(СВЦЭМ!$C$33:$C$776,СВЦЭМ!$A$33:$A$776,$A138,СВЦЭМ!$B$33:$B$776,K$119)+'СЕТ СН'!$I$9+СВЦЭМ!$D$10+'СЕТ СН'!$I$5-'СЕТ СН'!$I$17</f>
        <v>3999.5104273500001</v>
      </c>
      <c r="L138" s="36">
        <f>SUMIFS(СВЦЭМ!$C$33:$C$776,СВЦЭМ!$A$33:$A$776,$A138,СВЦЭМ!$B$33:$B$776,L$119)+'СЕТ СН'!$I$9+СВЦЭМ!$D$10+'СЕТ СН'!$I$5-'СЕТ СН'!$I$17</f>
        <v>3967.3342347900002</v>
      </c>
      <c r="M138" s="36">
        <f>SUMIFS(СВЦЭМ!$C$33:$C$776,СВЦЭМ!$A$33:$A$776,$A138,СВЦЭМ!$B$33:$B$776,M$119)+'СЕТ СН'!$I$9+СВЦЭМ!$D$10+'СЕТ СН'!$I$5-'СЕТ СН'!$I$17</f>
        <v>3944.0112497600003</v>
      </c>
      <c r="N138" s="36">
        <f>SUMIFS(СВЦЭМ!$C$33:$C$776,СВЦЭМ!$A$33:$A$776,$A138,СВЦЭМ!$B$33:$B$776,N$119)+'СЕТ СН'!$I$9+СВЦЭМ!$D$10+'СЕТ СН'!$I$5-'СЕТ СН'!$I$17</f>
        <v>3939.4689088599998</v>
      </c>
      <c r="O138" s="36">
        <f>SUMIFS(СВЦЭМ!$C$33:$C$776,СВЦЭМ!$A$33:$A$776,$A138,СВЦЭМ!$B$33:$B$776,O$119)+'СЕТ СН'!$I$9+СВЦЭМ!$D$10+'СЕТ СН'!$I$5-'СЕТ СН'!$I$17</f>
        <v>4128.3592620700001</v>
      </c>
      <c r="P138" s="36">
        <f>SUMIFS(СВЦЭМ!$C$33:$C$776,СВЦЭМ!$A$33:$A$776,$A138,СВЦЭМ!$B$33:$B$776,P$119)+'СЕТ СН'!$I$9+СВЦЭМ!$D$10+'СЕТ СН'!$I$5-'СЕТ СН'!$I$17</f>
        <v>3949.9920358099998</v>
      </c>
      <c r="Q138" s="36">
        <f>SUMIFS(СВЦЭМ!$C$33:$C$776,СВЦЭМ!$A$33:$A$776,$A138,СВЦЭМ!$B$33:$B$776,Q$119)+'СЕТ СН'!$I$9+СВЦЭМ!$D$10+'СЕТ СН'!$I$5-'СЕТ СН'!$I$17</f>
        <v>3952.19936525</v>
      </c>
      <c r="R138" s="36">
        <f>SUMIFS(СВЦЭМ!$C$33:$C$776,СВЦЭМ!$A$33:$A$776,$A138,СВЦЭМ!$B$33:$B$776,R$119)+'СЕТ СН'!$I$9+СВЦЭМ!$D$10+'СЕТ СН'!$I$5-'СЕТ СН'!$I$17</f>
        <v>3939.1059338200002</v>
      </c>
      <c r="S138" s="36">
        <f>SUMIFS(СВЦЭМ!$C$33:$C$776,СВЦЭМ!$A$33:$A$776,$A138,СВЦЭМ!$B$33:$B$776,S$119)+'СЕТ СН'!$I$9+СВЦЭМ!$D$10+'СЕТ СН'!$I$5-'СЕТ СН'!$I$17</f>
        <v>3937.14672548</v>
      </c>
      <c r="T138" s="36">
        <f>SUMIFS(СВЦЭМ!$C$33:$C$776,СВЦЭМ!$A$33:$A$776,$A138,СВЦЭМ!$B$33:$B$776,T$119)+'СЕТ СН'!$I$9+СВЦЭМ!$D$10+'СЕТ СН'!$I$5-'СЕТ СН'!$I$17</f>
        <v>3955.1709888200003</v>
      </c>
      <c r="U138" s="36">
        <f>SUMIFS(СВЦЭМ!$C$33:$C$776,СВЦЭМ!$A$33:$A$776,$A138,СВЦЭМ!$B$33:$B$776,U$119)+'СЕТ СН'!$I$9+СВЦЭМ!$D$10+'СЕТ СН'!$I$5-'СЕТ СН'!$I$17</f>
        <v>3951.4622368300002</v>
      </c>
      <c r="V138" s="36">
        <f>SUMIFS(СВЦЭМ!$C$33:$C$776,СВЦЭМ!$A$33:$A$776,$A138,СВЦЭМ!$B$33:$B$776,V$119)+'СЕТ СН'!$I$9+СВЦЭМ!$D$10+'СЕТ СН'!$I$5-'СЕТ СН'!$I$17</f>
        <v>3940.1738575099998</v>
      </c>
      <c r="W138" s="36">
        <f>SUMIFS(СВЦЭМ!$C$33:$C$776,СВЦЭМ!$A$33:$A$776,$A138,СВЦЭМ!$B$33:$B$776,W$119)+'СЕТ СН'!$I$9+СВЦЭМ!$D$10+'СЕТ СН'!$I$5-'СЕТ СН'!$I$17</f>
        <v>3923.2370388899999</v>
      </c>
      <c r="X138" s="36">
        <f>SUMIFS(СВЦЭМ!$C$33:$C$776,СВЦЭМ!$A$33:$A$776,$A138,СВЦЭМ!$B$33:$B$776,X$119)+'СЕТ СН'!$I$9+СВЦЭМ!$D$10+'СЕТ СН'!$I$5-'СЕТ СН'!$I$17</f>
        <v>3914.5118524999998</v>
      </c>
      <c r="Y138" s="36">
        <f>SUMIFS(СВЦЭМ!$C$33:$C$776,СВЦЭМ!$A$33:$A$776,$A138,СВЦЭМ!$B$33:$B$776,Y$119)+'СЕТ СН'!$I$9+СВЦЭМ!$D$10+'СЕТ СН'!$I$5-'СЕТ СН'!$I$17</f>
        <v>3913.7060927699999</v>
      </c>
    </row>
    <row r="139" spans="1:25" ht="15.75" x14ac:dyDescent="0.2">
      <c r="A139" s="35">
        <f t="shared" si="3"/>
        <v>44155</v>
      </c>
      <c r="B139" s="36">
        <f>SUMIFS(СВЦЭМ!$C$33:$C$776,СВЦЭМ!$A$33:$A$776,$A139,СВЦЭМ!$B$33:$B$776,B$119)+'СЕТ СН'!$I$9+СВЦЭМ!$D$10+'СЕТ СН'!$I$5-'СЕТ СН'!$I$17</f>
        <v>3997.4559455500003</v>
      </c>
      <c r="C139" s="36">
        <f>SUMIFS(СВЦЭМ!$C$33:$C$776,СВЦЭМ!$A$33:$A$776,$A139,СВЦЭМ!$B$33:$B$776,C$119)+'СЕТ СН'!$I$9+СВЦЭМ!$D$10+'СЕТ СН'!$I$5-'СЕТ СН'!$I$17</f>
        <v>4071.8299980900001</v>
      </c>
      <c r="D139" s="36">
        <f>SUMIFS(СВЦЭМ!$C$33:$C$776,СВЦЭМ!$A$33:$A$776,$A139,СВЦЭМ!$B$33:$B$776,D$119)+'СЕТ СН'!$I$9+СВЦЭМ!$D$10+'СЕТ СН'!$I$5-'СЕТ СН'!$I$17</f>
        <v>4117.5570993500005</v>
      </c>
      <c r="E139" s="36">
        <f>SUMIFS(СВЦЭМ!$C$33:$C$776,СВЦЭМ!$A$33:$A$776,$A139,СВЦЭМ!$B$33:$B$776,E$119)+'СЕТ СН'!$I$9+СВЦЭМ!$D$10+'СЕТ СН'!$I$5-'СЕТ СН'!$I$17</f>
        <v>4130.4531947800006</v>
      </c>
      <c r="F139" s="36">
        <f>SUMIFS(СВЦЭМ!$C$33:$C$776,СВЦЭМ!$A$33:$A$776,$A139,СВЦЭМ!$B$33:$B$776,F$119)+'СЕТ СН'!$I$9+СВЦЭМ!$D$10+'СЕТ СН'!$I$5-'СЕТ СН'!$I$17</f>
        <v>4124.8899759699998</v>
      </c>
      <c r="G139" s="36">
        <f>SUMIFS(СВЦЭМ!$C$33:$C$776,СВЦЭМ!$A$33:$A$776,$A139,СВЦЭМ!$B$33:$B$776,G$119)+'СЕТ СН'!$I$9+СВЦЭМ!$D$10+'СЕТ СН'!$I$5-'СЕТ СН'!$I$17</f>
        <v>4108.1967342200005</v>
      </c>
      <c r="H139" s="36">
        <f>SUMIFS(СВЦЭМ!$C$33:$C$776,СВЦЭМ!$A$33:$A$776,$A139,СВЦЭМ!$B$33:$B$776,H$119)+'СЕТ СН'!$I$9+СВЦЭМ!$D$10+'СЕТ СН'!$I$5-'СЕТ СН'!$I$17</f>
        <v>4063.45583468</v>
      </c>
      <c r="I139" s="36">
        <f>SUMIFS(СВЦЭМ!$C$33:$C$776,СВЦЭМ!$A$33:$A$776,$A139,СВЦЭМ!$B$33:$B$776,I$119)+'СЕТ СН'!$I$9+СВЦЭМ!$D$10+'СЕТ СН'!$I$5-'СЕТ СН'!$I$17</f>
        <v>4025.0707759800002</v>
      </c>
      <c r="J139" s="36">
        <f>SUMIFS(СВЦЭМ!$C$33:$C$776,СВЦЭМ!$A$33:$A$776,$A139,СВЦЭМ!$B$33:$B$776,J$119)+'СЕТ СН'!$I$9+СВЦЭМ!$D$10+'СЕТ СН'!$I$5-'СЕТ СН'!$I$17</f>
        <v>4002.3718365</v>
      </c>
      <c r="K139" s="36">
        <f>SUMIFS(СВЦЭМ!$C$33:$C$776,СВЦЭМ!$A$33:$A$776,$A139,СВЦЭМ!$B$33:$B$776,K$119)+'СЕТ СН'!$I$9+СВЦЭМ!$D$10+'СЕТ СН'!$I$5-'СЕТ СН'!$I$17</f>
        <v>3999.4432611400002</v>
      </c>
      <c r="L139" s="36">
        <f>SUMIFS(СВЦЭМ!$C$33:$C$776,СВЦЭМ!$A$33:$A$776,$A139,СВЦЭМ!$B$33:$B$776,L$119)+'СЕТ СН'!$I$9+СВЦЭМ!$D$10+'СЕТ СН'!$I$5-'СЕТ СН'!$I$17</f>
        <v>3990.5178373400004</v>
      </c>
      <c r="M139" s="36">
        <f>SUMIFS(СВЦЭМ!$C$33:$C$776,СВЦЭМ!$A$33:$A$776,$A139,СВЦЭМ!$B$33:$B$776,M$119)+'СЕТ СН'!$I$9+СВЦЭМ!$D$10+'СЕТ СН'!$I$5-'СЕТ СН'!$I$17</f>
        <v>3929.7540411499999</v>
      </c>
      <c r="N139" s="36">
        <f>SUMIFS(СВЦЭМ!$C$33:$C$776,СВЦЭМ!$A$33:$A$776,$A139,СВЦЭМ!$B$33:$B$776,N$119)+'СЕТ СН'!$I$9+СВЦЭМ!$D$10+'СЕТ СН'!$I$5-'СЕТ СН'!$I$17</f>
        <v>3914.9207711399999</v>
      </c>
      <c r="O139" s="36">
        <f>SUMIFS(СВЦЭМ!$C$33:$C$776,СВЦЭМ!$A$33:$A$776,$A139,СВЦЭМ!$B$33:$B$776,O$119)+'СЕТ СН'!$I$9+СВЦЭМ!$D$10+'СЕТ СН'!$I$5-'СЕТ СН'!$I$17</f>
        <v>3918.1785756899999</v>
      </c>
      <c r="P139" s="36">
        <f>SUMIFS(СВЦЭМ!$C$33:$C$776,СВЦЭМ!$A$33:$A$776,$A139,СВЦЭМ!$B$33:$B$776,P$119)+'СЕТ СН'!$I$9+СВЦЭМ!$D$10+'СЕТ СН'!$I$5-'СЕТ СН'!$I$17</f>
        <v>3927.2063005800001</v>
      </c>
      <c r="Q139" s="36">
        <f>SUMIFS(СВЦЭМ!$C$33:$C$776,СВЦЭМ!$A$33:$A$776,$A139,СВЦЭМ!$B$33:$B$776,Q$119)+'СЕТ СН'!$I$9+СВЦЭМ!$D$10+'СЕТ СН'!$I$5-'СЕТ СН'!$I$17</f>
        <v>3927.78636693</v>
      </c>
      <c r="R139" s="36">
        <f>SUMIFS(СВЦЭМ!$C$33:$C$776,СВЦЭМ!$A$33:$A$776,$A139,СВЦЭМ!$B$33:$B$776,R$119)+'СЕТ СН'!$I$9+СВЦЭМ!$D$10+'СЕТ СН'!$I$5-'СЕТ СН'!$I$17</f>
        <v>3920.2946014300001</v>
      </c>
      <c r="S139" s="36">
        <f>SUMIFS(СВЦЭМ!$C$33:$C$776,СВЦЭМ!$A$33:$A$776,$A139,СВЦЭМ!$B$33:$B$776,S$119)+'СЕТ СН'!$I$9+СВЦЭМ!$D$10+'СЕТ СН'!$I$5-'СЕТ СН'!$I$17</f>
        <v>3889.8464253700004</v>
      </c>
      <c r="T139" s="36">
        <f>SUMIFS(СВЦЭМ!$C$33:$C$776,СВЦЭМ!$A$33:$A$776,$A139,СВЦЭМ!$B$33:$B$776,T$119)+'СЕТ СН'!$I$9+СВЦЭМ!$D$10+'СЕТ СН'!$I$5-'СЕТ СН'!$I$17</f>
        <v>3878.3043417500003</v>
      </c>
      <c r="U139" s="36">
        <f>SUMIFS(СВЦЭМ!$C$33:$C$776,СВЦЭМ!$A$33:$A$776,$A139,СВЦЭМ!$B$33:$B$776,U$119)+'СЕТ СН'!$I$9+СВЦЭМ!$D$10+'СЕТ СН'!$I$5-'СЕТ СН'!$I$17</f>
        <v>3886.4975484500001</v>
      </c>
      <c r="V139" s="36">
        <f>SUMIFS(СВЦЭМ!$C$33:$C$776,СВЦЭМ!$A$33:$A$776,$A139,СВЦЭМ!$B$33:$B$776,V$119)+'СЕТ СН'!$I$9+СВЦЭМ!$D$10+'СЕТ СН'!$I$5-'СЕТ СН'!$I$17</f>
        <v>3891.1426476699999</v>
      </c>
      <c r="W139" s="36">
        <f>SUMIFS(СВЦЭМ!$C$33:$C$776,СВЦЭМ!$A$33:$A$776,$A139,СВЦЭМ!$B$33:$B$776,W$119)+'СЕТ СН'!$I$9+СВЦЭМ!$D$10+'СЕТ СН'!$I$5-'СЕТ СН'!$I$17</f>
        <v>3900.0290538099998</v>
      </c>
      <c r="X139" s="36">
        <f>SUMIFS(СВЦЭМ!$C$33:$C$776,СВЦЭМ!$A$33:$A$776,$A139,СВЦЭМ!$B$33:$B$776,X$119)+'СЕТ СН'!$I$9+СВЦЭМ!$D$10+'СЕТ СН'!$I$5-'СЕТ СН'!$I$17</f>
        <v>3905.2133303800001</v>
      </c>
      <c r="Y139" s="36">
        <f>SUMIFS(СВЦЭМ!$C$33:$C$776,СВЦЭМ!$A$33:$A$776,$A139,СВЦЭМ!$B$33:$B$776,Y$119)+'СЕТ СН'!$I$9+СВЦЭМ!$D$10+'СЕТ СН'!$I$5-'СЕТ СН'!$I$17</f>
        <v>3928.1057980099999</v>
      </c>
    </row>
    <row r="140" spans="1:25" ht="15.75" x14ac:dyDescent="0.2">
      <c r="A140" s="35">
        <f t="shared" si="3"/>
        <v>44156</v>
      </c>
      <c r="B140" s="36">
        <f>SUMIFS(СВЦЭМ!$C$33:$C$776,СВЦЭМ!$A$33:$A$776,$A140,СВЦЭМ!$B$33:$B$776,B$119)+'СЕТ СН'!$I$9+СВЦЭМ!$D$10+'СЕТ СН'!$I$5-'СЕТ СН'!$I$17</f>
        <v>4002.5458351300003</v>
      </c>
      <c r="C140" s="36">
        <f>SUMIFS(СВЦЭМ!$C$33:$C$776,СВЦЭМ!$A$33:$A$776,$A140,СВЦЭМ!$B$33:$B$776,C$119)+'СЕТ СН'!$I$9+СВЦЭМ!$D$10+'СЕТ СН'!$I$5-'СЕТ СН'!$I$17</f>
        <v>4050.1187442300002</v>
      </c>
      <c r="D140" s="36">
        <f>SUMIFS(СВЦЭМ!$C$33:$C$776,СВЦЭМ!$A$33:$A$776,$A140,СВЦЭМ!$B$33:$B$776,D$119)+'СЕТ СН'!$I$9+СВЦЭМ!$D$10+'СЕТ СН'!$I$5-'СЕТ СН'!$I$17</f>
        <v>4102.5827120399999</v>
      </c>
      <c r="E140" s="36">
        <f>SUMIFS(СВЦЭМ!$C$33:$C$776,СВЦЭМ!$A$33:$A$776,$A140,СВЦЭМ!$B$33:$B$776,E$119)+'СЕТ СН'!$I$9+СВЦЭМ!$D$10+'СЕТ СН'!$I$5-'СЕТ СН'!$I$17</f>
        <v>4106.2230151800004</v>
      </c>
      <c r="F140" s="36">
        <f>SUMIFS(СВЦЭМ!$C$33:$C$776,СВЦЭМ!$A$33:$A$776,$A140,СВЦЭМ!$B$33:$B$776,F$119)+'СЕТ СН'!$I$9+СВЦЭМ!$D$10+'СЕТ СН'!$I$5-'СЕТ СН'!$I$17</f>
        <v>4104.5591972000002</v>
      </c>
      <c r="G140" s="36">
        <f>SUMIFS(СВЦЭМ!$C$33:$C$776,СВЦЭМ!$A$33:$A$776,$A140,СВЦЭМ!$B$33:$B$776,G$119)+'СЕТ СН'!$I$9+СВЦЭМ!$D$10+'СЕТ СН'!$I$5-'СЕТ СН'!$I$17</f>
        <v>4097.2714651900005</v>
      </c>
      <c r="H140" s="36">
        <f>SUMIFS(СВЦЭМ!$C$33:$C$776,СВЦЭМ!$A$33:$A$776,$A140,СВЦЭМ!$B$33:$B$776,H$119)+'СЕТ СН'!$I$9+СВЦЭМ!$D$10+'СЕТ СН'!$I$5-'СЕТ СН'!$I$17</f>
        <v>4075.6002784400002</v>
      </c>
      <c r="I140" s="36">
        <f>SUMIFS(СВЦЭМ!$C$33:$C$776,СВЦЭМ!$A$33:$A$776,$A140,СВЦЭМ!$B$33:$B$776,I$119)+'СЕТ СН'!$I$9+СВЦЭМ!$D$10+'СЕТ СН'!$I$5-'СЕТ СН'!$I$17</f>
        <v>4043.4264587000002</v>
      </c>
      <c r="J140" s="36">
        <f>SUMIFS(СВЦЭМ!$C$33:$C$776,СВЦЭМ!$A$33:$A$776,$A140,СВЦЭМ!$B$33:$B$776,J$119)+'СЕТ СН'!$I$9+СВЦЭМ!$D$10+'СЕТ СН'!$I$5-'СЕТ СН'!$I$17</f>
        <v>4015.6287137600002</v>
      </c>
      <c r="K140" s="36">
        <f>SUMIFS(СВЦЭМ!$C$33:$C$776,СВЦЭМ!$A$33:$A$776,$A140,СВЦЭМ!$B$33:$B$776,K$119)+'СЕТ СН'!$I$9+СВЦЭМ!$D$10+'СЕТ СН'!$I$5-'СЕТ СН'!$I$17</f>
        <v>3975.1936465200001</v>
      </c>
      <c r="L140" s="36">
        <f>SUMIFS(СВЦЭМ!$C$33:$C$776,СВЦЭМ!$A$33:$A$776,$A140,СВЦЭМ!$B$33:$B$776,L$119)+'СЕТ СН'!$I$9+СВЦЭМ!$D$10+'СЕТ СН'!$I$5-'СЕТ СН'!$I$17</f>
        <v>3929.5375062900002</v>
      </c>
      <c r="M140" s="36">
        <f>SUMIFS(СВЦЭМ!$C$33:$C$776,СВЦЭМ!$A$33:$A$776,$A140,СВЦЭМ!$B$33:$B$776,M$119)+'СЕТ СН'!$I$9+СВЦЭМ!$D$10+'СЕТ СН'!$I$5-'СЕТ СН'!$I$17</f>
        <v>3891.1724914699998</v>
      </c>
      <c r="N140" s="36">
        <f>SUMIFS(СВЦЭМ!$C$33:$C$776,СВЦЭМ!$A$33:$A$776,$A140,СВЦЭМ!$B$33:$B$776,N$119)+'СЕТ СН'!$I$9+СВЦЭМ!$D$10+'СЕТ СН'!$I$5-'СЕТ СН'!$I$17</f>
        <v>3881.8036078499999</v>
      </c>
      <c r="O140" s="36">
        <f>SUMIFS(СВЦЭМ!$C$33:$C$776,СВЦЭМ!$A$33:$A$776,$A140,СВЦЭМ!$B$33:$B$776,O$119)+'СЕТ СН'!$I$9+СВЦЭМ!$D$10+'СЕТ СН'!$I$5-'СЕТ СН'!$I$17</f>
        <v>3886.7087869400002</v>
      </c>
      <c r="P140" s="36">
        <f>SUMIFS(СВЦЭМ!$C$33:$C$776,СВЦЭМ!$A$33:$A$776,$A140,СВЦЭМ!$B$33:$B$776,P$119)+'СЕТ СН'!$I$9+СВЦЭМ!$D$10+'СЕТ СН'!$I$5-'СЕТ СН'!$I$17</f>
        <v>3896.9191290700001</v>
      </c>
      <c r="Q140" s="36">
        <f>SUMIFS(СВЦЭМ!$C$33:$C$776,СВЦЭМ!$A$33:$A$776,$A140,СВЦЭМ!$B$33:$B$776,Q$119)+'СЕТ СН'!$I$9+СВЦЭМ!$D$10+'СЕТ СН'!$I$5-'СЕТ СН'!$I$17</f>
        <v>3884.8461925299998</v>
      </c>
      <c r="R140" s="36">
        <f>SUMIFS(СВЦЭМ!$C$33:$C$776,СВЦЭМ!$A$33:$A$776,$A140,СВЦЭМ!$B$33:$B$776,R$119)+'СЕТ СН'!$I$9+СВЦЭМ!$D$10+'СЕТ СН'!$I$5-'СЕТ СН'!$I$17</f>
        <v>5862.8931465500009</v>
      </c>
      <c r="S140" s="36">
        <f>SUMIFS(СВЦЭМ!$C$33:$C$776,СВЦЭМ!$A$33:$A$776,$A140,СВЦЭМ!$B$33:$B$776,S$119)+'СЕТ СН'!$I$9+СВЦЭМ!$D$10+'СЕТ СН'!$I$5-'СЕТ СН'!$I$17</f>
        <v>3920.01262176</v>
      </c>
      <c r="T140" s="36">
        <f>SUMIFS(СВЦЭМ!$C$33:$C$776,СВЦЭМ!$A$33:$A$776,$A140,СВЦЭМ!$B$33:$B$776,T$119)+'СЕТ СН'!$I$9+СВЦЭМ!$D$10+'СЕТ СН'!$I$5-'СЕТ СН'!$I$17</f>
        <v>3854.8992512</v>
      </c>
      <c r="U140" s="36">
        <f>SUMIFS(СВЦЭМ!$C$33:$C$776,СВЦЭМ!$A$33:$A$776,$A140,СВЦЭМ!$B$33:$B$776,U$119)+'СЕТ СН'!$I$9+СВЦЭМ!$D$10+'СЕТ СН'!$I$5-'СЕТ СН'!$I$17</f>
        <v>3863.8522745499999</v>
      </c>
      <c r="V140" s="36">
        <f>SUMIFS(СВЦЭМ!$C$33:$C$776,СВЦЭМ!$A$33:$A$776,$A140,СВЦЭМ!$B$33:$B$776,V$119)+'СЕТ СН'!$I$9+СВЦЭМ!$D$10+'СЕТ СН'!$I$5-'СЕТ СН'!$I$17</f>
        <v>3859.3840907600002</v>
      </c>
      <c r="W140" s="36">
        <f>SUMIFS(СВЦЭМ!$C$33:$C$776,СВЦЭМ!$A$33:$A$776,$A140,СВЦЭМ!$B$33:$B$776,W$119)+'СЕТ СН'!$I$9+СВЦЭМ!$D$10+'СЕТ СН'!$I$5-'СЕТ СН'!$I$17</f>
        <v>3872.7053952300002</v>
      </c>
      <c r="X140" s="36">
        <f>SUMIFS(СВЦЭМ!$C$33:$C$776,СВЦЭМ!$A$33:$A$776,$A140,СВЦЭМ!$B$33:$B$776,X$119)+'СЕТ СН'!$I$9+СВЦЭМ!$D$10+'СЕТ СН'!$I$5-'СЕТ СН'!$I$17</f>
        <v>3891.7884799399999</v>
      </c>
      <c r="Y140" s="36">
        <f>SUMIFS(СВЦЭМ!$C$33:$C$776,СВЦЭМ!$A$33:$A$776,$A140,СВЦЭМ!$B$33:$B$776,Y$119)+'СЕТ СН'!$I$9+СВЦЭМ!$D$10+'СЕТ СН'!$I$5-'СЕТ СН'!$I$17</f>
        <v>3926.1707892100003</v>
      </c>
    </row>
    <row r="141" spans="1:25" ht="15.75" x14ac:dyDescent="0.2">
      <c r="A141" s="35">
        <f t="shared" si="3"/>
        <v>44157</v>
      </c>
      <c r="B141" s="36">
        <f>SUMIFS(СВЦЭМ!$C$33:$C$776,СВЦЭМ!$A$33:$A$776,$A141,СВЦЭМ!$B$33:$B$776,B$119)+'СЕТ СН'!$I$9+СВЦЭМ!$D$10+'СЕТ СН'!$I$5-'СЕТ СН'!$I$17</f>
        <v>3974.6268932100002</v>
      </c>
      <c r="C141" s="36">
        <f>SUMIFS(СВЦЭМ!$C$33:$C$776,СВЦЭМ!$A$33:$A$776,$A141,СВЦЭМ!$B$33:$B$776,C$119)+'СЕТ СН'!$I$9+СВЦЭМ!$D$10+'СЕТ СН'!$I$5-'СЕТ СН'!$I$17</f>
        <v>4051.8989853000003</v>
      </c>
      <c r="D141" s="36">
        <f>SUMIFS(СВЦЭМ!$C$33:$C$776,СВЦЭМ!$A$33:$A$776,$A141,СВЦЭМ!$B$33:$B$776,D$119)+'СЕТ СН'!$I$9+СВЦЭМ!$D$10+'СЕТ СН'!$I$5-'СЕТ СН'!$I$17</f>
        <v>4104.9475269000004</v>
      </c>
      <c r="E141" s="36">
        <f>SUMIFS(СВЦЭМ!$C$33:$C$776,СВЦЭМ!$A$33:$A$776,$A141,СВЦЭМ!$B$33:$B$776,E$119)+'СЕТ СН'!$I$9+СВЦЭМ!$D$10+'СЕТ СН'!$I$5-'СЕТ СН'!$I$17</f>
        <v>4108.2313734400004</v>
      </c>
      <c r="F141" s="36">
        <f>SUMIFS(СВЦЭМ!$C$33:$C$776,СВЦЭМ!$A$33:$A$776,$A141,СВЦЭМ!$B$33:$B$776,F$119)+'СЕТ СН'!$I$9+СВЦЭМ!$D$10+'СЕТ СН'!$I$5-'СЕТ СН'!$I$17</f>
        <v>4106.4737458999998</v>
      </c>
      <c r="G141" s="36">
        <f>SUMIFS(СВЦЭМ!$C$33:$C$776,СВЦЭМ!$A$33:$A$776,$A141,СВЦЭМ!$B$33:$B$776,G$119)+'СЕТ СН'!$I$9+СВЦЭМ!$D$10+'СЕТ СН'!$I$5-'СЕТ СН'!$I$17</f>
        <v>4446.4138027999998</v>
      </c>
      <c r="H141" s="36">
        <f>SUMIFS(СВЦЭМ!$C$33:$C$776,СВЦЭМ!$A$33:$A$776,$A141,СВЦЭМ!$B$33:$B$776,H$119)+'СЕТ СН'!$I$9+СВЦЭМ!$D$10+'СЕТ СН'!$I$5-'СЕТ СН'!$I$17</f>
        <v>4081.54834673</v>
      </c>
      <c r="I141" s="36">
        <f>SUMIFS(СВЦЭМ!$C$33:$C$776,СВЦЭМ!$A$33:$A$776,$A141,СВЦЭМ!$B$33:$B$776,I$119)+'СЕТ СН'!$I$9+СВЦЭМ!$D$10+'СЕТ СН'!$I$5-'СЕТ СН'!$I$17</f>
        <v>4054.2116351100003</v>
      </c>
      <c r="J141" s="36">
        <f>SUMIFS(СВЦЭМ!$C$33:$C$776,СВЦЭМ!$A$33:$A$776,$A141,СВЦЭМ!$B$33:$B$776,J$119)+'СЕТ СН'!$I$9+СВЦЭМ!$D$10+'СЕТ СН'!$I$5-'СЕТ СН'!$I$17</f>
        <v>4024.5539515300002</v>
      </c>
      <c r="K141" s="36">
        <f>SUMIFS(СВЦЭМ!$C$33:$C$776,СВЦЭМ!$A$33:$A$776,$A141,СВЦЭМ!$B$33:$B$776,K$119)+'СЕТ СН'!$I$9+СВЦЭМ!$D$10+'СЕТ СН'!$I$5-'СЕТ СН'!$I$17</f>
        <v>3997.4808700900003</v>
      </c>
      <c r="L141" s="36">
        <f>SUMIFS(СВЦЭМ!$C$33:$C$776,СВЦЭМ!$A$33:$A$776,$A141,СВЦЭМ!$B$33:$B$776,L$119)+'СЕТ СН'!$I$9+СВЦЭМ!$D$10+'СЕТ СН'!$I$5-'СЕТ СН'!$I$17</f>
        <v>3950.86745926</v>
      </c>
      <c r="M141" s="36">
        <f>SUMIFS(СВЦЭМ!$C$33:$C$776,СВЦЭМ!$A$33:$A$776,$A141,СВЦЭМ!$B$33:$B$776,M$119)+'СЕТ СН'!$I$9+СВЦЭМ!$D$10+'СЕТ СН'!$I$5-'СЕТ СН'!$I$17</f>
        <v>3897.8632465700002</v>
      </c>
      <c r="N141" s="36">
        <f>SUMIFS(СВЦЭМ!$C$33:$C$776,СВЦЭМ!$A$33:$A$776,$A141,СВЦЭМ!$B$33:$B$776,N$119)+'СЕТ СН'!$I$9+СВЦЭМ!$D$10+'СЕТ СН'!$I$5-'СЕТ СН'!$I$17</f>
        <v>3892.5368677199999</v>
      </c>
      <c r="O141" s="36">
        <f>SUMIFS(СВЦЭМ!$C$33:$C$776,СВЦЭМ!$A$33:$A$776,$A141,СВЦЭМ!$B$33:$B$776,O$119)+'СЕТ СН'!$I$9+СВЦЭМ!$D$10+'СЕТ СН'!$I$5-'СЕТ СН'!$I$17</f>
        <v>3901.0331445900001</v>
      </c>
      <c r="P141" s="36">
        <f>SUMIFS(СВЦЭМ!$C$33:$C$776,СВЦЭМ!$A$33:$A$776,$A141,СВЦЭМ!$B$33:$B$776,P$119)+'СЕТ СН'!$I$9+СВЦЭМ!$D$10+'СЕТ СН'!$I$5-'СЕТ СН'!$I$17</f>
        <v>3904.2580555300001</v>
      </c>
      <c r="Q141" s="36">
        <f>SUMIFS(СВЦЭМ!$C$33:$C$776,СВЦЭМ!$A$33:$A$776,$A141,СВЦЭМ!$B$33:$B$776,Q$119)+'СЕТ СН'!$I$9+СВЦЭМ!$D$10+'СЕТ СН'!$I$5-'СЕТ СН'!$I$17</f>
        <v>3900.9280649400002</v>
      </c>
      <c r="R141" s="36">
        <f>SUMIFS(СВЦЭМ!$C$33:$C$776,СВЦЭМ!$A$33:$A$776,$A141,СВЦЭМ!$B$33:$B$776,R$119)+'СЕТ СН'!$I$9+СВЦЭМ!$D$10+'СЕТ СН'!$I$5-'СЕТ СН'!$I$17</f>
        <v>3896.4717461700002</v>
      </c>
      <c r="S141" s="36">
        <f>SUMIFS(СВЦЭМ!$C$33:$C$776,СВЦЭМ!$A$33:$A$776,$A141,СВЦЭМ!$B$33:$B$776,S$119)+'СЕТ СН'!$I$9+СВЦЭМ!$D$10+'СЕТ СН'!$I$5-'СЕТ СН'!$I$17</f>
        <v>3889.1519949000003</v>
      </c>
      <c r="T141" s="36">
        <f>SUMIFS(СВЦЭМ!$C$33:$C$776,СВЦЭМ!$A$33:$A$776,$A141,СВЦЭМ!$B$33:$B$776,T$119)+'СЕТ СН'!$I$9+СВЦЭМ!$D$10+'СЕТ СН'!$I$5-'СЕТ СН'!$I$17</f>
        <v>3853.1560955</v>
      </c>
      <c r="U141" s="36">
        <f>SUMIFS(СВЦЭМ!$C$33:$C$776,СВЦЭМ!$A$33:$A$776,$A141,СВЦЭМ!$B$33:$B$776,U$119)+'СЕТ СН'!$I$9+СВЦЭМ!$D$10+'СЕТ СН'!$I$5-'СЕТ СН'!$I$17</f>
        <v>3920.56643553</v>
      </c>
      <c r="V141" s="36">
        <f>SUMIFS(СВЦЭМ!$C$33:$C$776,СВЦЭМ!$A$33:$A$776,$A141,СВЦЭМ!$B$33:$B$776,V$119)+'СЕТ СН'!$I$9+СВЦЭМ!$D$10+'СЕТ СН'!$I$5-'СЕТ СН'!$I$17</f>
        <v>3861.9067870700001</v>
      </c>
      <c r="W141" s="36">
        <f>SUMIFS(СВЦЭМ!$C$33:$C$776,СВЦЭМ!$A$33:$A$776,$A141,СВЦЭМ!$B$33:$B$776,W$119)+'СЕТ СН'!$I$9+СВЦЭМ!$D$10+'СЕТ СН'!$I$5-'СЕТ СН'!$I$17</f>
        <v>3894.79003547</v>
      </c>
      <c r="X141" s="36">
        <f>SUMIFS(СВЦЭМ!$C$33:$C$776,СВЦЭМ!$A$33:$A$776,$A141,СВЦЭМ!$B$33:$B$776,X$119)+'СЕТ СН'!$I$9+СВЦЭМ!$D$10+'СЕТ СН'!$I$5-'СЕТ СН'!$I$17</f>
        <v>3937.3480520399999</v>
      </c>
      <c r="Y141" s="36">
        <f>SUMIFS(СВЦЭМ!$C$33:$C$776,СВЦЭМ!$A$33:$A$776,$A141,СВЦЭМ!$B$33:$B$776,Y$119)+'СЕТ СН'!$I$9+СВЦЭМ!$D$10+'СЕТ СН'!$I$5-'СЕТ СН'!$I$17</f>
        <v>3952.4278144200002</v>
      </c>
    </row>
    <row r="142" spans="1:25" ht="15.75" x14ac:dyDescent="0.2">
      <c r="A142" s="35">
        <f t="shared" si="3"/>
        <v>44158</v>
      </c>
      <c r="B142" s="36">
        <f>SUMIFS(СВЦЭМ!$C$33:$C$776,СВЦЭМ!$A$33:$A$776,$A142,СВЦЭМ!$B$33:$B$776,B$119)+'СЕТ СН'!$I$9+СВЦЭМ!$D$10+'СЕТ СН'!$I$5-'СЕТ СН'!$I$17</f>
        <v>3943.7121450300001</v>
      </c>
      <c r="C142" s="36">
        <f>SUMIFS(СВЦЭМ!$C$33:$C$776,СВЦЭМ!$A$33:$A$776,$A142,СВЦЭМ!$B$33:$B$776,C$119)+'СЕТ СН'!$I$9+СВЦЭМ!$D$10+'СЕТ СН'!$I$5-'СЕТ СН'!$I$17</f>
        <v>3988.7798811500002</v>
      </c>
      <c r="D142" s="36">
        <f>SUMIFS(СВЦЭМ!$C$33:$C$776,СВЦЭМ!$A$33:$A$776,$A142,СВЦЭМ!$B$33:$B$776,D$119)+'СЕТ СН'!$I$9+СВЦЭМ!$D$10+'СЕТ СН'!$I$5-'СЕТ СН'!$I$17</f>
        <v>4027.5487528200001</v>
      </c>
      <c r="E142" s="36">
        <f>SUMIFS(СВЦЭМ!$C$33:$C$776,СВЦЭМ!$A$33:$A$776,$A142,СВЦЭМ!$B$33:$B$776,E$119)+'СЕТ СН'!$I$9+СВЦЭМ!$D$10+'СЕТ СН'!$I$5-'СЕТ СН'!$I$17</f>
        <v>4031.23038533</v>
      </c>
      <c r="F142" s="36">
        <f>SUMIFS(СВЦЭМ!$C$33:$C$776,СВЦЭМ!$A$33:$A$776,$A142,СВЦЭМ!$B$33:$B$776,F$119)+'СЕТ СН'!$I$9+СВЦЭМ!$D$10+'СЕТ СН'!$I$5-'СЕТ СН'!$I$17</f>
        <v>4028.8651403000003</v>
      </c>
      <c r="G142" s="36">
        <f>SUMIFS(СВЦЭМ!$C$33:$C$776,СВЦЭМ!$A$33:$A$776,$A142,СВЦЭМ!$B$33:$B$776,G$119)+'СЕТ СН'!$I$9+СВЦЭМ!$D$10+'СЕТ СН'!$I$5-'СЕТ СН'!$I$17</f>
        <v>4028.4033855299999</v>
      </c>
      <c r="H142" s="36">
        <f>SUMIFS(СВЦЭМ!$C$33:$C$776,СВЦЭМ!$A$33:$A$776,$A142,СВЦЭМ!$B$33:$B$776,H$119)+'СЕТ СН'!$I$9+СВЦЭМ!$D$10+'СЕТ СН'!$I$5-'СЕТ СН'!$I$17</f>
        <v>4031.3879337799999</v>
      </c>
      <c r="I142" s="36">
        <f>SUMIFS(СВЦЭМ!$C$33:$C$776,СВЦЭМ!$A$33:$A$776,$A142,СВЦЭМ!$B$33:$B$776,I$119)+'СЕТ СН'!$I$9+СВЦЭМ!$D$10+'СЕТ СН'!$I$5-'СЕТ СН'!$I$17</f>
        <v>4021.6789935500001</v>
      </c>
      <c r="J142" s="36">
        <f>SUMIFS(СВЦЭМ!$C$33:$C$776,СВЦЭМ!$A$33:$A$776,$A142,СВЦЭМ!$B$33:$B$776,J$119)+'СЕТ СН'!$I$9+СВЦЭМ!$D$10+'СЕТ СН'!$I$5-'СЕТ СН'!$I$17</f>
        <v>4022.6767867100002</v>
      </c>
      <c r="K142" s="36">
        <f>SUMIFS(СВЦЭМ!$C$33:$C$776,СВЦЭМ!$A$33:$A$776,$A142,СВЦЭМ!$B$33:$B$776,K$119)+'СЕТ СН'!$I$9+СВЦЭМ!$D$10+'СЕТ СН'!$I$5-'СЕТ СН'!$I$17</f>
        <v>4034.2207830699999</v>
      </c>
      <c r="L142" s="36">
        <f>SUMIFS(СВЦЭМ!$C$33:$C$776,СВЦЭМ!$A$33:$A$776,$A142,СВЦЭМ!$B$33:$B$776,L$119)+'СЕТ СН'!$I$9+СВЦЭМ!$D$10+'СЕТ СН'!$I$5-'СЕТ СН'!$I$17</f>
        <v>4003.9759081500001</v>
      </c>
      <c r="M142" s="36">
        <f>SUMIFS(СВЦЭМ!$C$33:$C$776,СВЦЭМ!$A$33:$A$776,$A142,СВЦЭМ!$B$33:$B$776,M$119)+'СЕТ СН'!$I$9+СВЦЭМ!$D$10+'СЕТ СН'!$I$5-'СЕТ СН'!$I$17</f>
        <v>3952.4300928900002</v>
      </c>
      <c r="N142" s="36">
        <f>SUMIFS(СВЦЭМ!$C$33:$C$776,СВЦЭМ!$A$33:$A$776,$A142,СВЦЭМ!$B$33:$B$776,N$119)+'СЕТ СН'!$I$9+СВЦЭМ!$D$10+'СЕТ СН'!$I$5-'СЕТ СН'!$I$17</f>
        <v>3933.47741963</v>
      </c>
      <c r="O142" s="36">
        <f>SUMIFS(СВЦЭМ!$C$33:$C$776,СВЦЭМ!$A$33:$A$776,$A142,СВЦЭМ!$B$33:$B$776,O$119)+'СЕТ СН'!$I$9+СВЦЭМ!$D$10+'СЕТ СН'!$I$5-'СЕТ СН'!$I$17</f>
        <v>3941.44609098</v>
      </c>
      <c r="P142" s="36">
        <f>SUMIFS(СВЦЭМ!$C$33:$C$776,СВЦЭМ!$A$33:$A$776,$A142,СВЦЭМ!$B$33:$B$776,P$119)+'СЕТ СН'!$I$9+СВЦЭМ!$D$10+'СЕТ СН'!$I$5-'СЕТ СН'!$I$17</f>
        <v>3947.8922653300001</v>
      </c>
      <c r="Q142" s="36">
        <f>SUMIFS(СВЦЭМ!$C$33:$C$776,СВЦЭМ!$A$33:$A$776,$A142,СВЦЭМ!$B$33:$B$776,Q$119)+'СЕТ СН'!$I$9+СВЦЭМ!$D$10+'СЕТ СН'!$I$5-'СЕТ СН'!$I$17</f>
        <v>3945.52568875</v>
      </c>
      <c r="R142" s="36">
        <f>SUMIFS(СВЦЭМ!$C$33:$C$776,СВЦЭМ!$A$33:$A$776,$A142,СВЦЭМ!$B$33:$B$776,R$119)+'СЕТ СН'!$I$9+СВЦЭМ!$D$10+'СЕТ СН'!$I$5-'СЕТ СН'!$I$17</f>
        <v>3933.3327236599998</v>
      </c>
      <c r="S142" s="36">
        <f>SUMIFS(СВЦЭМ!$C$33:$C$776,СВЦЭМ!$A$33:$A$776,$A142,СВЦЭМ!$B$33:$B$776,S$119)+'СЕТ СН'!$I$9+СВЦЭМ!$D$10+'СЕТ СН'!$I$5-'СЕТ СН'!$I$17</f>
        <v>3917.3761981500002</v>
      </c>
      <c r="T142" s="36">
        <f>SUMIFS(СВЦЭМ!$C$33:$C$776,СВЦЭМ!$A$33:$A$776,$A142,СВЦЭМ!$B$33:$B$776,T$119)+'СЕТ СН'!$I$9+СВЦЭМ!$D$10+'СЕТ СН'!$I$5-'СЕТ СН'!$I$17</f>
        <v>3904.5474425100001</v>
      </c>
      <c r="U142" s="36">
        <f>SUMIFS(СВЦЭМ!$C$33:$C$776,СВЦЭМ!$A$33:$A$776,$A142,СВЦЭМ!$B$33:$B$776,U$119)+'СЕТ СН'!$I$9+СВЦЭМ!$D$10+'СЕТ СН'!$I$5-'СЕТ СН'!$I$17</f>
        <v>3912.7028052700002</v>
      </c>
      <c r="V142" s="36">
        <f>SUMIFS(СВЦЭМ!$C$33:$C$776,СВЦЭМ!$A$33:$A$776,$A142,СВЦЭМ!$B$33:$B$776,V$119)+'СЕТ СН'!$I$9+СВЦЭМ!$D$10+'СЕТ СН'!$I$5-'СЕТ СН'!$I$17</f>
        <v>3914.61102557</v>
      </c>
      <c r="W142" s="36">
        <f>SUMIFS(СВЦЭМ!$C$33:$C$776,СВЦЭМ!$A$33:$A$776,$A142,СВЦЭМ!$B$33:$B$776,W$119)+'СЕТ СН'!$I$9+СВЦЭМ!$D$10+'СЕТ СН'!$I$5-'СЕТ СН'!$I$17</f>
        <v>3924.16442981</v>
      </c>
      <c r="X142" s="36">
        <f>SUMIFS(СВЦЭМ!$C$33:$C$776,СВЦЭМ!$A$33:$A$776,$A142,СВЦЭМ!$B$33:$B$776,X$119)+'СЕТ СН'!$I$9+СВЦЭМ!$D$10+'СЕТ СН'!$I$5-'СЕТ СН'!$I$17</f>
        <v>3918.1173193600002</v>
      </c>
      <c r="Y142" s="36">
        <f>SUMIFS(СВЦЭМ!$C$33:$C$776,СВЦЭМ!$A$33:$A$776,$A142,СВЦЭМ!$B$33:$B$776,Y$119)+'СЕТ СН'!$I$9+СВЦЭМ!$D$10+'СЕТ СН'!$I$5-'СЕТ СН'!$I$17</f>
        <v>3937.2526706600001</v>
      </c>
    </row>
    <row r="143" spans="1:25" ht="15.75" x14ac:dyDescent="0.2">
      <c r="A143" s="35">
        <f t="shared" si="3"/>
        <v>44159</v>
      </c>
      <c r="B143" s="36">
        <f>SUMIFS(СВЦЭМ!$C$33:$C$776,СВЦЭМ!$A$33:$A$776,$A143,СВЦЭМ!$B$33:$B$776,B$119)+'СЕТ СН'!$I$9+СВЦЭМ!$D$10+'СЕТ СН'!$I$5-'СЕТ СН'!$I$17</f>
        <v>3956.10732465</v>
      </c>
      <c r="C143" s="36">
        <f>SUMIFS(СВЦЭМ!$C$33:$C$776,СВЦЭМ!$A$33:$A$776,$A143,СВЦЭМ!$B$33:$B$776,C$119)+'СЕТ СН'!$I$9+СВЦЭМ!$D$10+'СЕТ СН'!$I$5-'СЕТ СН'!$I$17</f>
        <v>4035.3896154900003</v>
      </c>
      <c r="D143" s="36">
        <f>SUMIFS(СВЦЭМ!$C$33:$C$776,СВЦЭМ!$A$33:$A$776,$A143,СВЦЭМ!$B$33:$B$776,D$119)+'СЕТ СН'!$I$9+СВЦЭМ!$D$10+'СЕТ СН'!$I$5-'СЕТ СН'!$I$17</f>
        <v>4092.86213309</v>
      </c>
      <c r="E143" s="36">
        <f>SUMIFS(СВЦЭМ!$C$33:$C$776,СВЦЭМ!$A$33:$A$776,$A143,СВЦЭМ!$B$33:$B$776,E$119)+'СЕТ СН'!$I$9+СВЦЭМ!$D$10+'СЕТ СН'!$I$5-'СЕТ СН'!$I$17</f>
        <v>4110.5981133699997</v>
      </c>
      <c r="F143" s="36">
        <f>SUMIFS(СВЦЭМ!$C$33:$C$776,СВЦЭМ!$A$33:$A$776,$A143,СВЦЭМ!$B$33:$B$776,F$119)+'СЕТ СН'!$I$9+СВЦЭМ!$D$10+'СЕТ СН'!$I$5-'СЕТ СН'!$I$17</f>
        <v>4109.0674434499997</v>
      </c>
      <c r="G143" s="36">
        <f>SUMIFS(СВЦЭМ!$C$33:$C$776,СВЦЭМ!$A$33:$A$776,$A143,СВЦЭМ!$B$33:$B$776,G$119)+'СЕТ СН'!$I$9+СВЦЭМ!$D$10+'СЕТ СН'!$I$5-'СЕТ СН'!$I$17</f>
        <v>4095.8578649900001</v>
      </c>
      <c r="H143" s="36">
        <f>SUMIFS(СВЦЭМ!$C$33:$C$776,СВЦЭМ!$A$33:$A$776,$A143,СВЦЭМ!$B$33:$B$776,H$119)+'СЕТ СН'!$I$9+СВЦЭМ!$D$10+'СЕТ СН'!$I$5-'СЕТ СН'!$I$17</f>
        <v>4057.0739550600001</v>
      </c>
      <c r="I143" s="36">
        <f>SUMIFS(СВЦЭМ!$C$33:$C$776,СВЦЭМ!$A$33:$A$776,$A143,СВЦЭМ!$B$33:$B$776,I$119)+'СЕТ СН'!$I$9+СВЦЭМ!$D$10+'СЕТ СН'!$I$5-'СЕТ СН'!$I$17</f>
        <v>4010.1435554300001</v>
      </c>
      <c r="J143" s="36">
        <f>SUMIFS(СВЦЭМ!$C$33:$C$776,СВЦЭМ!$A$33:$A$776,$A143,СВЦЭМ!$B$33:$B$776,J$119)+'СЕТ СН'!$I$9+СВЦЭМ!$D$10+'СЕТ СН'!$I$5-'СЕТ СН'!$I$17</f>
        <v>3987.3161824500003</v>
      </c>
      <c r="K143" s="36">
        <f>SUMIFS(СВЦЭМ!$C$33:$C$776,СВЦЭМ!$A$33:$A$776,$A143,СВЦЭМ!$B$33:$B$776,K$119)+'СЕТ СН'!$I$9+СВЦЭМ!$D$10+'СЕТ СН'!$I$5-'СЕТ СН'!$I$17</f>
        <v>3978.7696782900002</v>
      </c>
      <c r="L143" s="36">
        <f>SUMIFS(СВЦЭМ!$C$33:$C$776,СВЦЭМ!$A$33:$A$776,$A143,СВЦЭМ!$B$33:$B$776,L$119)+'СЕТ СН'!$I$9+СВЦЭМ!$D$10+'СЕТ СН'!$I$5-'СЕТ СН'!$I$17</f>
        <v>3943.5825028700001</v>
      </c>
      <c r="M143" s="36">
        <f>SUMIFS(СВЦЭМ!$C$33:$C$776,СВЦЭМ!$A$33:$A$776,$A143,СВЦЭМ!$B$33:$B$776,M$119)+'СЕТ СН'!$I$9+СВЦЭМ!$D$10+'СЕТ СН'!$I$5-'СЕТ СН'!$I$17</f>
        <v>3896.8758644300001</v>
      </c>
      <c r="N143" s="36">
        <f>SUMIFS(СВЦЭМ!$C$33:$C$776,СВЦЭМ!$A$33:$A$776,$A143,СВЦЭМ!$B$33:$B$776,N$119)+'СЕТ СН'!$I$9+СВЦЭМ!$D$10+'СЕТ СН'!$I$5-'СЕТ СН'!$I$17</f>
        <v>3885.3181398400002</v>
      </c>
      <c r="O143" s="36">
        <f>SUMIFS(СВЦЭМ!$C$33:$C$776,СВЦЭМ!$A$33:$A$776,$A143,СВЦЭМ!$B$33:$B$776,O$119)+'СЕТ СН'!$I$9+СВЦЭМ!$D$10+'СЕТ СН'!$I$5-'СЕТ СН'!$I$17</f>
        <v>3904.6974150200003</v>
      </c>
      <c r="P143" s="36">
        <f>SUMIFS(СВЦЭМ!$C$33:$C$776,СВЦЭМ!$A$33:$A$776,$A143,СВЦЭМ!$B$33:$B$776,P$119)+'СЕТ СН'!$I$9+СВЦЭМ!$D$10+'СЕТ СН'!$I$5-'СЕТ СН'!$I$17</f>
        <v>3923.4771773800003</v>
      </c>
      <c r="Q143" s="36">
        <f>SUMIFS(СВЦЭМ!$C$33:$C$776,СВЦЭМ!$A$33:$A$776,$A143,СВЦЭМ!$B$33:$B$776,Q$119)+'СЕТ СН'!$I$9+СВЦЭМ!$D$10+'СЕТ СН'!$I$5-'СЕТ СН'!$I$17</f>
        <v>3927.6812708300004</v>
      </c>
      <c r="R143" s="36">
        <f>SUMIFS(СВЦЭМ!$C$33:$C$776,СВЦЭМ!$A$33:$A$776,$A143,СВЦЭМ!$B$33:$B$776,R$119)+'СЕТ СН'!$I$9+СВЦЭМ!$D$10+'СЕТ СН'!$I$5-'СЕТ СН'!$I$17</f>
        <v>3935.3510674300001</v>
      </c>
      <c r="S143" s="36">
        <f>SUMIFS(СВЦЭМ!$C$33:$C$776,СВЦЭМ!$A$33:$A$776,$A143,СВЦЭМ!$B$33:$B$776,S$119)+'СЕТ СН'!$I$9+СВЦЭМ!$D$10+'СЕТ СН'!$I$5-'СЕТ СН'!$I$17</f>
        <v>3923.6876916300002</v>
      </c>
      <c r="T143" s="36">
        <f>SUMIFS(СВЦЭМ!$C$33:$C$776,СВЦЭМ!$A$33:$A$776,$A143,СВЦЭМ!$B$33:$B$776,T$119)+'СЕТ СН'!$I$9+СВЦЭМ!$D$10+'СЕТ СН'!$I$5-'СЕТ СН'!$I$17</f>
        <v>3887.0459258300002</v>
      </c>
      <c r="U143" s="36">
        <f>SUMIFS(СВЦЭМ!$C$33:$C$776,СВЦЭМ!$A$33:$A$776,$A143,СВЦЭМ!$B$33:$B$776,U$119)+'СЕТ СН'!$I$9+СВЦЭМ!$D$10+'СЕТ СН'!$I$5-'СЕТ СН'!$I$17</f>
        <v>3875.0571760600001</v>
      </c>
      <c r="V143" s="36">
        <f>SUMIFS(СВЦЭМ!$C$33:$C$776,СВЦЭМ!$A$33:$A$776,$A143,СВЦЭМ!$B$33:$B$776,V$119)+'СЕТ СН'!$I$9+СВЦЭМ!$D$10+'СЕТ СН'!$I$5-'СЕТ СН'!$I$17</f>
        <v>3880.6144968600001</v>
      </c>
      <c r="W143" s="36">
        <f>SUMIFS(СВЦЭМ!$C$33:$C$776,СВЦЭМ!$A$33:$A$776,$A143,СВЦЭМ!$B$33:$B$776,W$119)+'СЕТ СН'!$I$9+СВЦЭМ!$D$10+'СЕТ СН'!$I$5-'СЕТ СН'!$I$17</f>
        <v>3890.8046349699998</v>
      </c>
      <c r="X143" s="36">
        <f>SUMIFS(СВЦЭМ!$C$33:$C$776,СВЦЭМ!$A$33:$A$776,$A143,СВЦЭМ!$B$33:$B$776,X$119)+'СЕТ СН'!$I$9+СВЦЭМ!$D$10+'СЕТ СН'!$I$5-'СЕТ СН'!$I$17</f>
        <v>3896.50973699</v>
      </c>
      <c r="Y143" s="36">
        <f>SUMIFS(СВЦЭМ!$C$33:$C$776,СВЦЭМ!$A$33:$A$776,$A143,СВЦЭМ!$B$33:$B$776,Y$119)+'СЕТ СН'!$I$9+СВЦЭМ!$D$10+'СЕТ СН'!$I$5-'СЕТ СН'!$I$17</f>
        <v>3917.1569425100001</v>
      </c>
    </row>
    <row r="144" spans="1:25" ht="15.75" x14ac:dyDescent="0.2">
      <c r="A144" s="35">
        <f t="shared" si="3"/>
        <v>44160</v>
      </c>
      <c r="B144" s="36">
        <f>SUMIFS(СВЦЭМ!$C$33:$C$776,СВЦЭМ!$A$33:$A$776,$A144,СВЦЭМ!$B$33:$B$776,B$119)+'СЕТ СН'!$I$9+СВЦЭМ!$D$10+'СЕТ СН'!$I$5-'СЕТ СН'!$I$17</f>
        <v>3961.4451303300002</v>
      </c>
      <c r="C144" s="36">
        <f>SUMIFS(СВЦЭМ!$C$33:$C$776,СВЦЭМ!$A$33:$A$776,$A144,СВЦЭМ!$B$33:$B$776,C$119)+'СЕТ СН'!$I$9+СВЦЭМ!$D$10+'СЕТ СН'!$I$5-'СЕТ СН'!$I$17</f>
        <v>4030.0716268000001</v>
      </c>
      <c r="D144" s="36">
        <f>SUMIFS(СВЦЭМ!$C$33:$C$776,СВЦЭМ!$A$33:$A$776,$A144,СВЦЭМ!$B$33:$B$776,D$119)+'СЕТ СН'!$I$9+СВЦЭМ!$D$10+'СЕТ СН'!$I$5-'СЕТ СН'!$I$17</f>
        <v>4077.9828542</v>
      </c>
      <c r="E144" s="36">
        <f>SUMIFS(СВЦЭМ!$C$33:$C$776,СВЦЭМ!$A$33:$A$776,$A144,СВЦЭМ!$B$33:$B$776,E$119)+'СЕТ СН'!$I$9+СВЦЭМ!$D$10+'СЕТ СН'!$I$5-'СЕТ СН'!$I$17</f>
        <v>4086.5908382799998</v>
      </c>
      <c r="F144" s="36">
        <f>SUMIFS(СВЦЭМ!$C$33:$C$776,СВЦЭМ!$A$33:$A$776,$A144,СВЦЭМ!$B$33:$B$776,F$119)+'СЕТ СН'!$I$9+СВЦЭМ!$D$10+'СЕТ СН'!$I$5-'СЕТ СН'!$I$17</f>
        <v>4082.0286243199998</v>
      </c>
      <c r="G144" s="36">
        <f>SUMIFS(СВЦЭМ!$C$33:$C$776,СВЦЭМ!$A$33:$A$776,$A144,СВЦЭМ!$B$33:$B$776,G$119)+'СЕТ СН'!$I$9+СВЦЭМ!$D$10+'СЕТ СН'!$I$5-'СЕТ СН'!$I$17</f>
        <v>4070.70235022</v>
      </c>
      <c r="H144" s="36">
        <f>SUMIFS(СВЦЭМ!$C$33:$C$776,СВЦЭМ!$A$33:$A$776,$A144,СВЦЭМ!$B$33:$B$776,H$119)+'СЕТ СН'!$I$9+СВЦЭМ!$D$10+'СЕТ СН'!$I$5-'СЕТ СН'!$I$17</f>
        <v>4048.5289682600001</v>
      </c>
      <c r="I144" s="36">
        <f>SUMIFS(СВЦЭМ!$C$33:$C$776,СВЦЭМ!$A$33:$A$776,$A144,СВЦЭМ!$B$33:$B$776,I$119)+'СЕТ СН'!$I$9+СВЦЭМ!$D$10+'СЕТ СН'!$I$5-'СЕТ СН'!$I$17</f>
        <v>4014.2473277899999</v>
      </c>
      <c r="J144" s="36">
        <f>SUMIFS(СВЦЭМ!$C$33:$C$776,СВЦЭМ!$A$33:$A$776,$A144,СВЦЭМ!$B$33:$B$776,J$119)+'СЕТ СН'!$I$9+СВЦЭМ!$D$10+'СЕТ СН'!$I$5-'СЕТ СН'!$I$17</f>
        <v>3997.4500681200002</v>
      </c>
      <c r="K144" s="36">
        <f>SUMIFS(СВЦЭМ!$C$33:$C$776,СВЦЭМ!$A$33:$A$776,$A144,СВЦЭМ!$B$33:$B$776,K$119)+'СЕТ СН'!$I$9+СВЦЭМ!$D$10+'СЕТ СН'!$I$5-'СЕТ СН'!$I$17</f>
        <v>3990.3867038200001</v>
      </c>
      <c r="L144" s="36">
        <f>SUMIFS(СВЦЭМ!$C$33:$C$776,СВЦЭМ!$A$33:$A$776,$A144,СВЦЭМ!$B$33:$B$776,L$119)+'СЕТ СН'!$I$9+СВЦЭМ!$D$10+'СЕТ СН'!$I$5-'СЕТ СН'!$I$17</f>
        <v>3958.9439933799999</v>
      </c>
      <c r="M144" s="36">
        <f>SUMIFS(СВЦЭМ!$C$33:$C$776,СВЦЭМ!$A$33:$A$776,$A144,СВЦЭМ!$B$33:$B$776,M$119)+'СЕТ СН'!$I$9+СВЦЭМ!$D$10+'СЕТ СН'!$I$5-'СЕТ СН'!$I$17</f>
        <v>3912.6019314</v>
      </c>
      <c r="N144" s="36">
        <f>SUMIFS(СВЦЭМ!$C$33:$C$776,СВЦЭМ!$A$33:$A$776,$A144,СВЦЭМ!$B$33:$B$776,N$119)+'СЕТ СН'!$I$9+СВЦЭМ!$D$10+'СЕТ СН'!$I$5-'СЕТ СН'!$I$17</f>
        <v>3899.09445099</v>
      </c>
      <c r="O144" s="36">
        <f>SUMIFS(СВЦЭМ!$C$33:$C$776,СВЦЭМ!$A$33:$A$776,$A144,СВЦЭМ!$B$33:$B$776,O$119)+'СЕТ СН'!$I$9+СВЦЭМ!$D$10+'СЕТ СН'!$I$5-'СЕТ СН'!$I$17</f>
        <v>3912.0465435699998</v>
      </c>
      <c r="P144" s="36">
        <f>SUMIFS(СВЦЭМ!$C$33:$C$776,СВЦЭМ!$A$33:$A$776,$A144,СВЦЭМ!$B$33:$B$776,P$119)+'СЕТ СН'!$I$9+СВЦЭМ!$D$10+'СЕТ СН'!$I$5-'СЕТ СН'!$I$17</f>
        <v>3921.2468234799999</v>
      </c>
      <c r="Q144" s="36">
        <f>SUMIFS(СВЦЭМ!$C$33:$C$776,СВЦЭМ!$A$33:$A$776,$A144,СВЦЭМ!$B$33:$B$776,Q$119)+'СЕТ СН'!$I$9+СВЦЭМ!$D$10+'СЕТ СН'!$I$5-'СЕТ СН'!$I$17</f>
        <v>3920.94686379</v>
      </c>
      <c r="R144" s="36">
        <f>SUMIFS(СВЦЭМ!$C$33:$C$776,СВЦЭМ!$A$33:$A$776,$A144,СВЦЭМ!$B$33:$B$776,R$119)+'СЕТ СН'!$I$9+СВЦЭМ!$D$10+'СЕТ СН'!$I$5-'СЕТ СН'!$I$17</f>
        <v>3919.7489947700001</v>
      </c>
      <c r="S144" s="36">
        <f>SUMIFS(СВЦЭМ!$C$33:$C$776,СВЦЭМ!$A$33:$A$776,$A144,СВЦЭМ!$B$33:$B$776,S$119)+'СЕТ СН'!$I$9+СВЦЭМ!$D$10+'СЕТ СН'!$I$5-'СЕТ СН'!$I$17</f>
        <v>3906.91203821</v>
      </c>
      <c r="T144" s="36">
        <f>SUMIFS(СВЦЭМ!$C$33:$C$776,СВЦЭМ!$A$33:$A$776,$A144,СВЦЭМ!$B$33:$B$776,T$119)+'СЕТ СН'!$I$9+СВЦЭМ!$D$10+'СЕТ СН'!$I$5-'СЕТ СН'!$I$17</f>
        <v>3919.95991383</v>
      </c>
      <c r="U144" s="36">
        <f>SUMIFS(СВЦЭМ!$C$33:$C$776,СВЦЭМ!$A$33:$A$776,$A144,СВЦЭМ!$B$33:$B$776,U$119)+'СЕТ СН'!$I$9+СВЦЭМ!$D$10+'СЕТ СН'!$I$5-'СЕТ СН'!$I$17</f>
        <v>3925.4523836400003</v>
      </c>
      <c r="V144" s="36">
        <f>SUMIFS(СВЦЭМ!$C$33:$C$776,СВЦЭМ!$A$33:$A$776,$A144,СВЦЭМ!$B$33:$B$776,V$119)+'СЕТ СН'!$I$9+СВЦЭМ!$D$10+'СЕТ СН'!$I$5-'СЕТ СН'!$I$17</f>
        <v>3911.7732730500002</v>
      </c>
      <c r="W144" s="36">
        <f>SUMIFS(СВЦЭМ!$C$33:$C$776,СВЦЭМ!$A$33:$A$776,$A144,СВЦЭМ!$B$33:$B$776,W$119)+'СЕТ СН'!$I$9+СВЦЭМ!$D$10+'СЕТ СН'!$I$5-'СЕТ СН'!$I$17</f>
        <v>3906.56922786</v>
      </c>
      <c r="X144" s="36">
        <f>SUMIFS(СВЦЭМ!$C$33:$C$776,СВЦЭМ!$A$33:$A$776,$A144,СВЦЭМ!$B$33:$B$776,X$119)+'СЕТ СН'!$I$9+СВЦЭМ!$D$10+'СЕТ СН'!$I$5-'СЕТ СН'!$I$17</f>
        <v>3920.0840369100001</v>
      </c>
      <c r="Y144" s="36">
        <f>SUMIFS(СВЦЭМ!$C$33:$C$776,СВЦЭМ!$A$33:$A$776,$A144,СВЦЭМ!$B$33:$B$776,Y$119)+'СЕТ СН'!$I$9+СВЦЭМ!$D$10+'СЕТ СН'!$I$5-'СЕТ СН'!$I$17</f>
        <v>3938.69321545</v>
      </c>
    </row>
    <row r="145" spans="1:26" ht="15.75" x14ac:dyDescent="0.2">
      <c r="A145" s="35">
        <f t="shared" si="3"/>
        <v>44161</v>
      </c>
      <c r="B145" s="36">
        <f>SUMIFS(СВЦЭМ!$C$33:$C$776,СВЦЭМ!$A$33:$A$776,$A145,СВЦЭМ!$B$33:$B$776,B$119)+'СЕТ СН'!$I$9+СВЦЭМ!$D$10+'СЕТ СН'!$I$5-'СЕТ СН'!$I$17</f>
        <v>3937.00496088</v>
      </c>
      <c r="C145" s="36">
        <f>SUMIFS(СВЦЭМ!$C$33:$C$776,СВЦЭМ!$A$33:$A$776,$A145,СВЦЭМ!$B$33:$B$776,C$119)+'СЕТ СН'!$I$9+СВЦЭМ!$D$10+'СЕТ СН'!$I$5-'СЕТ СН'!$I$17</f>
        <v>4015.9871575900002</v>
      </c>
      <c r="D145" s="36">
        <f>SUMIFS(СВЦЭМ!$C$33:$C$776,СВЦЭМ!$A$33:$A$776,$A145,СВЦЭМ!$B$33:$B$776,D$119)+'СЕТ СН'!$I$9+СВЦЭМ!$D$10+'СЕТ СН'!$I$5-'СЕТ СН'!$I$17</f>
        <v>4071.8640780200003</v>
      </c>
      <c r="E145" s="36">
        <f>SUMIFS(СВЦЭМ!$C$33:$C$776,СВЦЭМ!$A$33:$A$776,$A145,СВЦЭМ!$B$33:$B$776,E$119)+'СЕТ СН'!$I$9+СВЦЭМ!$D$10+'СЕТ СН'!$I$5-'СЕТ СН'!$I$17</f>
        <v>4080.7727542600001</v>
      </c>
      <c r="F145" s="36">
        <f>SUMIFS(СВЦЭМ!$C$33:$C$776,СВЦЭМ!$A$33:$A$776,$A145,СВЦЭМ!$B$33:$B$776,F$119)+'СЕТ СН'!$I$9+СВЦЭМ!$D$10+'СЕТ СН'!$I$5-'СЕТ СН'!$I$17</f>
        <v>4070.6945116699999</v>
      </c>
      <c r="G145" s="36">
        <f>SUMIFS(СВЦЭМ!$C$33:$C$776,СВЦЭМ!$A$33:$A$776,$A145,СВЦЭМ!$B$33:$B$776,G$119)+'СЕТ СН'!$I$9+СВЦЭМ!$D$10+'СЕТ СН'!$I$5-'СЕТ СН'!$I$17</f>
        <v>4050.75480694</v>
      </c>
      <c r="H145" s="36">
        <f>SUMIFS(СВЦЭМ!$C$33:$C$776,СВЦЭМ!$A$33:$A$776,$A145,СВЦЭМ!$B$33:$B$776,H$119)+'СЕТ СН'!$I$9+СВЦЭМ!$D$10+'СЕТ СН'!$I$5-'СЕТ СН'!$I$17</f>
        <v>4023.5911450900003</v>
      </c>
      <c r="I145" s="36">
        <f>SUMIFS(СВЦЭМ!$C$33:$C$776,СВЦЭМ!$A$33:$A$776,$A145,СВЦЭМ!$B$33:$B$776,I$119)+'СЕТ СН'!$I$9+СВЦЭМ!$D$10+'СЕТ СН'!$I$5-'СЕТ СН'!$I$17</f>
        <v>3992.3179771800001</v>
      </c>
      <c r="J145" s="36">
        <f>SUMIFS(СВЦЭМ!$C$33:$C$776,СВЦЭМ!$A$33:$A$776,$A145,СВЦЭМ!$B$33:$B$776,J$119)+'СЕТ СН'!$I$9+СВЦЭМ!$D$10+'СЕТ СН'!$I$5-'СЕТ СН'!$I$17</f>
        <v>3972.8431696500002</v>
      </c>
      <c r="K145" s="36">
        <f>SUMIFS(СВЦЭМ!$C$33:$C$776,СВЦЭМ!$A$33:$A$776,$A145,СВЦЭМ!$B$33:$B$776,K$119)+'СЕТ СН'!$I$9+СВЦЭМ!$D$10+'СЕТ СН'!$I$5-'СЕТ СН'!$I$17</f>
        <v>3975.8355977199999</v>
      </c>
      <c r="L145" s="36">
        <f>SUMIFS(СВЦЭМ!$C$33:$C$776,СВЦЭМ!$A$33:$A$776,$A145,СВЦЭМ!$B$33:$B$776,L$119)+'СЕТ СН'!$I$9+СВЦЭМ!$D$10+'СЕТ СН'!$I$5-'СЕТ СН'!$I$17</f>
        <v>3947.26903735</v>
      </c>
      <c r="M145" s="36">
        <f>SUMIFS(СВЦЭМ!$C$33:$C$776,СВЦЭМ!$A$33:$A$776,$A145,СВЦЭМ!$B$33:$B$776,M$119)+'СЕТ СН'!$I$9+СВЦЭМ!$D$10+'СЕТ СН'!$I$5-'СЕТ СН'!$I$17</f>
        <v>3914.0633213199999</v>
      </c>
      <c r="N145" s="36">
        <f>SUMIFS(СВЦЭМ!$C$33:$C$776,СВЦЭМ!$A$33:$A$776,$A145,СВЦЭМ!$B$33:$B$776,N$119)+'СЕТ СН'!$I$9+СВЦЭМ!$D$10+'СЕТ СН'!$I$5-'СЕТ СН'!$I$17</f>
        <v>3919.58350776</v>
      </c>
      <c r="O145" s="36">
        <f>SUMIFS(СВЦЭМ!$C$33:$C$776,СВЦЭМ!$A$33:$A$776,$A145,СВЦЭМ!$B$33:$B$776,O$119)+'СЕТ СН'!$I$9+СВЦЭМ!$D$10+'СЕТ СН'!$I$5-'СЕТ СН'!$I$17</f>
        <v>3922.62341522</v>
      </c>
      <c r="P145" s="36">
        <f>SUMIFS(СВЦЭМ!$C$33:$C$776,СВЦЭМ!$A$33:$A$776,$A145,СВЦЭМ!$B$33:$B$776,P$119)+'СЕТ СН'!$I$9+СВЦЭМ!$D$10+'СЕТ СН'!$I$5-'СЕТ СН'!$I$17</f>
        <v>3927.2819518800002</v>
      </c>
      <c r="Q145" s="36">
        <f>SUMIFS(СВЦЭМ!$C$33:$C$776,СВЦЭМ!$A$33:$A$776,$A145,СВЦЭМ!$B$33:$B$776,Q$119)+'СЕТ СН'!$I$9+СВЦЭМ!$D$10+'СЕТ СН'!$I$5-'СЕТ СН'!$I$17</f>
        <v>3928.3183980399999</v>
      </c>
      <c r="R145" s="36">
        <f>SUMIFS(СВЦЭМ!$C$33:$C$776,СВЦЭМ!$A$33:$A$776,$A145,СВЦЭМ!$B$33:$B$776,R$119)+'СЕТ СН'!$I$9+СВЦЭМ!$D$10+'СЕТ СН'!$I$5-'СЕТ СН'!$I$17</f>
        <v>3916.2080150000002</v>
      </c>
      <c r="S145" s="36">
        <f>SUMIFS(СВЦЭМ!$C$33:$C$776,СВЦЭМ!$A$33:$A$776,$A145,СВЦЭМ!$B$33:$B$776,S$119)+'СЕТ СН'!$I$9+СВЦЭМ!$D$10+'СЕТ СН'!$I$5-'СЕТ СН'!$I$17</f>
        <v>3897.1989479000003</v>
      </c>
      <c r="T145" s="36">
        <f>SUMIFS(СВЦЭМ!$C$33:$C$776,СВЦЭМ!$A$33:$A$776,$A145,СВЦЭМ!$B$33:$B$776,T$119)+'СЕТ СН'!$I$9+СВЦЭМ!$D$10+'СЕТ СН'!$I$5-'СЕТ СН'!$I$17</f>
        <v>3913.8228427000004</v>
      </c>
      <c r="U145" s="36">
        <f>SUMIFS(СВЦЭМ!$C$33:$C$776,СВЦЭМ!$A$33:$A$776,$A145,СВЦЭМ!$B$33:$B$776,U$119)+'СЕТ СН'!$I$9+СВЦЭМ!$D$10+'СЕТ СН'!$I$5-'СЕТ СН'!$I$17</f>
        <v>3907.0389561299999</v>
      </c>
      <c r="V145" s="36">
        <f>SUMIFS(СВЦЭМ!$C$33:$C$776,СВЦЭМ!$A$33:$A$776,$A145,СВЦЭМ!$B$33:$B$776,V$119)+'СЕТ СН'!$I$9+СВЦЭМ!$D$10+'СЕТ СН'!$I$5-'СЕТ СН'!$I$17</f>
        <v>3892.6370038200002</v>
      </c>
      <c r="W145" s="36">
        <f>SUMIFS(СВЦЭМ!$C$33:$C$776,СВЦЭМ!$A$33:$A$776,$A145,СВЦЭМ!$B$33:$B$776,W$119)+'СЕТ СН'!$I$9+СВЦЭМ!$D$10+'СЕТ СН'!$I$5-'СЕТ СН'!$I$17</f>
        <v>3915.3685239699998</v>
      </c>
      <c r="X145" s="36">
        <f>SUMIFS(СВЦЭМ!$C$33:$C$776,СВЦЭМ!$A$33:$A$776,$A145,СВЦЭМ!$B$33:$B$776,X$119)+'СЕТ СН'!$I$9+СВЦЭМ!$D$10+'СЕТ СН'!$I$5-'СЕТ СН'!$I$17</f>
        <v>3923.09719249</v>
      </c>
      <c r="Y145" s="36">
        <f>SUMIFS(СВЦЭМ!$C$33:$C$776,СВЦЭМ!$A$33:$A$776,$A145,СВЦЭМ!$B$33:$B$776,Y$119)+'СЕТ СН'!$I$9+СВЦЭМ!$D$10+'СЕТ СН'!$I$5-'СЕТ СН'!$I$17</f>
        <v>3936.5352067200001</v>
      </c>
    </row>
    <row r="146" spans="1:26" ht="15.75" x14ac:dyDescent="0.2">
      <c r="A146" s="35">
        <f t="shared" si="3"/>
        <v>44162</v>
      </c>
      <c r="B146" s="36">
        <f>SUMIFS(СВЦЭМ!$C$33:$C$776,СВЦЭМ!$A$33:$A$776,$A146,СВЦЭМ!$B$33:$B$776,B$119)+'СЕТ СН'!$I$9+СВЦЭМ!$D$10+'СЕТ СН'!$I$5-'СЕТ СН'!$I$17</f>
        <v>3941.42772375</v>
      </c>
      <c r="C146" s="36">
        <f>SUMIFS(СВЦЭМ!$C$33:$C$776,СВЦЭМ!$A$33:$A$776,$A146,СВЦЭМ!$B$33:$B$776,C$119)+'СЕТ СН'!$I$9+СВЦЭМ!$D$10+'СЕТ СН'!$I$5-'СЕТ СН'!$I$17</f>
        <v>4021.27117748</v>
      </c>
      <c r="D146" s="36">
        <f>SUMIFS(СВЦЭМ!$C$33:$C$776,СВЦЭМ!$A$33:$A$776,$A146,СВЦЭМ!$B$33:$B$776,D$119)+'СЕТ СН'!$I$9+СВЦЭМ!$D$10+'СЕТ СН'!$I$5-'СЕТ СН'!$I$17</f>
        <v>4080.4619918600001</v>
      </c>
      <c r="E146" s="36">
        <f>SUMIFS(СВЦЭМ!$C$33:$C$776,СВЦЭМ!$A$33:$A$776,$A146,СВЦЭМ!$B$33:$B$776,E$119)+'СЕТ СН'!$I$9+СВЦЭМ!$D$10+'СЕТ СН'!$I$5-'СЕТ СН'!$I$17</f>
        <v>4091.5205193800002</v>
      </c>
      <c r="F146" s="36">
        <f>SUMIFS(СВЦЭМ!$C$33:$C$776,СВЦЭМ!$A$33:$A$776,$A146,СВЦЭМ!$B$33:$B$776,F$119)+'СЕТ СН'!$I$9+СВЦЭМ!$D$10+'СЕТ СН'!$I$5-'СЕТ СН'!$I$17</f>
        <v>4098.3740450300002</v>
      </c>
      <c r="G146" s="36">
        <f>SUMIFS(СВЦЭМ!$C$33:$C$776,СВЦЭМ!$A$33:$A$776,$A146,СВЦЭМ!$B$33:$B$776,G$119)+'СЕТ СН'!$I$9+СВЦЭМ!$D$10+'СЕТ СН'!$I$5-'СЕТ СН'!$I$17</f>
        <v>4084.9287557400003</v>
      </c>
      <c r="H146" s="36">
        <f>SUMIFS(СВЦЭМ!$C$33:$C$776,СВЦЭМ!$A$33:$A$776,$A146,СВЦЭМ!$B$33:$B$776,H$119)+'СЕТ СН'!$I$9+СВЦЭМ!$D$10+'СЕТ СН'!$I$5-'СЕТ СН'!$I$17</f>
        <v>4036.85890199</v>
      </c>
      <c r="I146" s="36">
        <f>SUMIFS(СВЦЭМ!$C$33:$C$776,СВЦЭМ!$A$33:$A$776,$A146,СВЦЭМ!$B$33:$B$776,I$119)+'СЕТ СН'!$I$9+СВЦЭМ!$D$10+'СЕТ СН'!$I$5-'СЕТ СН'!$I$17</f>
        <v>4001.73713851</v>
      </c>
      <c r="J146" s="36">
        <f>SUMIFS(СВЦЭМ!$C$33:$C$776,СВЦЭМ!$A$33:$A$776,$A146,СВЦЭМ!$B$33:$B$776,J$119)+'СЕТ СН'!$I$9+СВЦЭМ!$D$10+'СЕТ СН'!$I$5-'СЕТ СН'!$I$17</f>
        <v>3995.7751583300001</v>
      </c>
      <c r="K146" s="36">
        <f>SUMIFS(СВЦЭМ!$C$33:$C$776,СВЦЭМ!$A$33:$A$776,$A146,СВЦЭМ!$B$33:$B$776,K$119)+'СЕТ СН'!$I$9+СВЦЭМ!$D$10+'СЕТ СН'!$I$5-'СЕТ СН'!$I$17</f>
        <v>3997.3212410200003</v>
      </c>
      <c r="L146" s="36">
        <f>SUMIFS(СВЦЭМ!$C$33:$C$776,СВЦЭМ!$A$33:$A$776,$A146,СВЦЭМ!$B$33:$B$776,L$119)+'СЕТ СН'!$I$9+СВЦЭМ!$D$10+'СЕТ СН'!$I$5-'СЕТ СН'!$I$17</f>
        <v>3967.5993693800001</v>
      </c>
      <c r="M146" s="36">
        <f>SUMIFS(СВЦЭМ!$C$33:$C$776,СВЦЭМ!$A$33:$A$776,$A146,СВЦЭМ!$B$33:$B$776,M$119)+'СЕТ СН'!$I$9+СВЦЭМ!$D$10+'СЕТ СН'!$I$5-'СЕТ СН'!$I$17</f>
        <v>3919.5363653900004</v>
      </c>
      <c r="N146" s="36">
        <f>SUMIFS(СВЦЭМ!$C$33:$C$776,СВЦЭМ!$A$33:$A$776,$A146,СВЦЭМ!$B$33:$B$776,N$119)+'СЕТ СН'!$I$9+СВЦЭМ!$D$10+'СЕТ СН'!$I$5-'СЕТ СН'!$I$17</f>
        <v>3903.71082561</v>
      </c>
      <c r="O146" s="36">
        <f>SUMIFS(СВЦЭМ!$C$33:$C$776,СВЦЭМ!$A$33:$A$776,$A146,СВЦЭМ!$B$33:$B$776,O$119)+'СЕТ СН'!$I$9+СВЦЭМ!$D$10+'СЕТ СН'!$I$5-'СЕТ СН'!$I$17</f>
        <v>3903.9860512300002</v>
      </c>
      <c r="P146" s="36">
        <f>SUMIFS(СВЦЭМ!$C$33:$C$776,СВЦЭМ!$A$33:$A$776,$A146,СВЦЭМ!$B$33:$B$776,P$119)+'СЕТ СН'!$I$9+СВЦЭМ!$D$10+'СЕТ СН'!$I$5-'СЕТ СН'!$I$17</f>
        <v>3917.0986344500002</v>
      </c>
      <c r="Q146" s="36">
        <f>SUMIFS(СВЦЭМ!$C$33:$C$776,СВЦЭМ!$A$33:$A$776,$A146,СВЦЭМ!$B$33:$B$776,Q$119)+'СЕТ СН'!$I$9+СВЦЭМ!$D$10+'СЕТ СН'!$I$5-'СЕТ СН'!$I$17</f>
        <v>3926.00086044</v>
      </c>
      <c r="R146" s="36">
        <f>SUMIFS(СВЦЭМ!$C$33:$C$776,СВЦЭМ!$A$33:$A$776,$A146,СВЦЭМ!$B$33:$B$776,R$119)+'СЕТ СН'!$I$9+СВЦЭМ!$D$10+'СЕТ СН'!$I$5-'СЕТ СН'!$I$17</f>
        <v>3923.4341548900002</v>
      </c>
      <c r="S146" s="36">
        <f>SUMIFS(СВЦЭМ!$C$33:$C$776,СВЦЭМ!$A$33:$A$776,$A146,СВЦЭМ!$B$33:$B$776,S$119)+'СЕТ СН'!$I$9+СВЦЭМ!$D$10+'СЕТ СН'!$I$5-'СЕТ СН'!$I$17</f>
        <v>3900.1082446</v>
      </c>
      <c r="T146" s="36">
        <f>SUMIFS(СВЦЭМ!$C$33:$C$776,СВЦЭМ!$A$33:$A$776,$A146,СВЦЭМ!$B$33:$B$776,T$119)+'СЕТ СН'!$I$9+СВЦЭМ!$D$10+'СЕТ СН'!$I$5-'СЕТ СН'!$I$17</f>
        <v>3881.80108582</v>
      </c>
      <c r="U146" s="36">
        <f>SUMIFS(СВЦЭМ!$C$33:$C$776,СВЦЭМ!$A$33:$A$776,$A146,СВЦЭМ!$B$33:$B$776,U$119)+'СЕТ СН'!$I$9+СВЦЭМ!$D$10+'СЕТ СН'!$I$5-'СЕТ СН'!$I$17</f>
        <v>3883.1860983800002</v>
      </c>
      <c r="V146" s="36">
        <f>SUMIFS(СВЦЭМ!$C$33:$C$776,СВЦЭМ!$A$33:$A$776,$A146,СВЦЭМ!$B$33:$B$776,V$119)+'СЕТ СН'!$I$9+СВЦЭМ!$D$10+'СЕТ СН'!$I$5-'СЕТ СН'!$I$17</f>
        <v>3884.4378749300004</v>
      </c>
      <c r="W146" s="36">
        <f>SUMIFS(СВЦЭМ!$C$33:$C$776,СВЦЭМ!$A$33:$A$776,$A146,СВЦЭМ!$B$33:$B$776,W$119)+'СЕТ СН'!$I$9+СВЦЭМ!$D$10+'СЕТ СН'!$I$5-'СЕТ СН'!$I$17</f>
        <v>3896.1021208000002</v>
      </c>
      <c r="X146" s="36">
        <f>SUMIFS(СВЦЭМ!$C$33:$C$776,СВЦЭМ!$A$33:$A$776,$A146,СВЦЭМ!$B$33:$B$776,X$119)+'СЕТ СН'!$I$9+СВЦЭМ!$D$10+'СЕТ СН'!$I$5-'СЕТ СН'!$I$17</f>
        <v>3907.5387162500001</v>
      </c>
      <c r="Y146" s="36">
        <f>SUMIFS(СВЦЭМ!$C$33:$C$776,СВЦЭМ!$A$33:$A$776,$A146,СВЦЭМ!$B$33:$B$776,Y$119)+'СЕТ СН'!$I$9+СВЦЭМ!$D$10+'СЕТ СН'!$I$5-'СЕТ СН'!$I$17</f>
        <v>3927.9427042100001</v>
      </c>
    </row>
    <row r="147" spans="1:26" ht="15.75" x14ac:dyDescent="0.2">
      <c r="A147" s="35">
        <f t="shared" si="3"/>
        <v>44163</v>
      </c>
      <c r="B147" s="36">
        <f>SUMIFS(СВЦЭМ!$C$33:$C$776,СВЦЭМ!$A$33:$A$776,$A147,СВЦЭМ!$B$33:$B$776,B$119)+'СЕТ СН'!$I$9+СВЦЭМ!$D$10+'СЕТ СН'!$I$5-'СЕТ СН'!$I$17</f>
        <v>3953.9344925800001</v>
      </c>
      <c r="C147" s="36">
        <f>SUMIFS(СВЦЭМ!$C$33:$C$776,СВЦЭМ!$A$33:$A$776,$A147,СВЦЭМ!$B$33:$B$776,C$119)+'СЕТ СН'!$I$9+СВЦЭМ!$D$10+'СЕТ СН'!$I$5-'СЕТ СН'!$I$17</f>
        <v>4020.5140783100001</v>
      </c>
      <c r="D147" s="36">
        <f>SUMIFS(СВЦЭМ!$C$33:$C$776,СВЦЭМ!$A$33:$A$776,$A147,СВЦЭМ!$B$33:$B$776,D$119)+'СЕТ СН'!$I$9+СВЦЭМ!$D$10+'СЕТ СН'!$I$5-'СЕТ СН'!$I$17</f>
        <v>4065.5875131299999</v>
      </c>
      <c r="E147" s="36">
        <f>SUMIFS(СВЦЭМ!$C$33:$C$776,СВЦЭМ!$A$33:$A$776,$A147,СВЦЭМ!$B$33:$B$776,E$119)+'СЕТ СН'!$I$9+СВЦЭМ!$D$10+'СЕТ СН'!$I$5-'СЕТ СН'!$I$17</f>
        <v>4072.37404995</v>
      </c>
      <c r="F147" s="36">
        <f>SUMIFS(СВЦЭМ!$C$33:$C$776,СВЦЭМ!$A$33:$A$776,$A147,СВЦЭМ!$B$33:$B$776,F$119)+'СЕТ СН'!$I$9+СВЦЭМ!$D$10+'СЕТ СН'!$I$5-'СЕТ СН'!$I$17</f>
        <v>4074.5854721200003</v>
      </c>
      <c r="G147" s="36">
        <f>SUMIFS(СВЦЭМ!$C$33:$C$776,СВЦЭМ!$A$33:$A$776,$A147,СВЦЭМ!$B$33:$B$776,G$119)+'СЕТ СН'!$I$9+СВЦЭМ!$D$10+'СЕТ СН'!$I$5-'СЕТ СН'!$I$17</f>
        <v>4068.3702037100002</v>
      </c>
      <c r="H147" s="36">
        <f>SUMIFS(СВЦЭМ!$C$33:$C$776,СВЦЭМ!$A$33:$A$776,$A147,СВЦЭМ!$B$33:$B$776,H$119)+'СЕТ СН'!$I$9+СВЦЭМ!$D$10+'СЕТ СН'!$I$5-'СЕТ СН'!$I$17</f>
        <v>4053.3400855999998</v>
      </c>
      <c r="I147" s="36">
        <f>SUMIFS(СВЦЭМ!$C$33:$C$776,СВЦЭМ!$A$33:$A$776,$A147,СВЦЭМ!$B$33:$B$776,I$119)+'СЕТ СН'!$I$9+СВЦЭМ!$D$10+'СЕТ СН'!$I$5-'СЕТ СН'!$I$17</f>
        <v>4038.19205594</v>
      </c>
      <c r="J147" s="36">
        <f>SUMIFS(СВЦЭМ!$C$33:$C$776,СВЦЭМ!$A$33:$A$776,$A147,СВЦЭМ!$B$33:$B$776,J$119)+'СЕТ СН'!$I$9+СВЦЭМ!$D$10+'СЕТ СН'!$I$5-'СЕТ СН'!$I$17</f>
        <v>4013.4169602900001</v>
      </c>
      <c r="K147" s="36">
        <f>SUMIFS(СВЦЭМ!$C$33:$C$776,СВЦЭМ!$A$33:$A$776,$A147,СВЦЭМ!$B$33:$B$776,K$119)+'СЕТ СН'!$I$9+СВЦЭМ!$D$10+'СЕТ СН'!$I$5-'СЕТ СН'!$I$17</f>
        <v>3999.8110220200001</v>
      </c>
      <c r="L147" s="36">
        <f>SUMIFS(СВЦЭМ!$C$33:$C$776,СВЦЭМ!$A$33:$A$776,$A147,СВЦЭМ!$B$33:$B$776,L$119)+'СЕТ СН'!$I$9+СВЦЭМ!$D$10+'СЕТ СН'!$I$5-'СЕТ СН'!$I$17</f>
        <v>3959.5994437300001</v>
      </c>
      <c r="M147" s="36">
        <f>SUMIFS(СВЦЭМ!$C$33:$C$776,СВЦЭМ!$A$33:$A$776,$A147,СВЦЭМ!$B$33:$B$776,M$119)+'СЕТ СН'!$I$9+СВЦЭМ!$D$10+'СЕТ СН'!$I$5-'СЕТ СН'!$I$17</f>
        <v>3914.4403892400001</v>
      </c>
      <c r="N147" s="36">
        <f>SUMIFS(СВЦЭМ!$C$33:$C$776,СВЦЭМ!$A$33:$A$776,$A147,СВЦЭМ!$B$33:$B$776,N$119)+'СЕТ СН'!$I$9+СВЦЭМ!$D$10+'СЕТ СН'!$I$5-'СЕТ СН'!$I$17</f>
        <v>3907.5593610300002</v>
      </c>
      <c r="O147" s="36">
        <f>SUMIFS(СВЦЭМ!$C$33:$C$776,СВЦЭМ!$A$33:$A$776,$A147,СВЦЭМ!$B$33:$B$776,O$119)+'СЕТ СН'!$I$9+СВЦЭМ!$D$10+'СЕТ СН'!$I$5-'СЕТ СН'!$I$17</f>
        <v>3918.5840252100002</v>
      </c>
      <c r="P147" s="36">
        <f>SUMIFS(СВЦЭМ!$C$33:$C$776,СВЦЭМ!$A$33:$A$776,$A147,СВЦЭМ!$B$33:$B$776,P$119)+'СЕТ СН'!$I$9+СВЦЭМ!$D$10+'СЕТ СН'!$I$5-'СЕТ СН'!$I$17</f>
        <v>3927.1694702100003</v>
      </c>
      <c r="Q147" s="36">
        <f>SUMIFS(СВЦЭМ!$C$33:$C$776,СВЦЭМ!$A$33:$A$776,$A147,СВЦЭМ!$B$33:$B$776,Q$119)+'СЕТ СН'!$I$9+СВЦЭМ!$D$10+'СЕТ СН'!$I$5-'СЕТ СН'!$I$17</f>
        <v>3919.0276709899999</v>
      </c>
      <c r="R147" s="36">
        <f>SUMIFS(СВЦЭМ!$C$33:$C$776,СВЦЭМ!$A$33:$A$776,$A147,СВЦЭМ!$B$33:$B$776,R$119)+'СЕТ СН'!$I$9+СВЦЭМ!$D$10+'СЕТ СН'!$I$5-'СЕТ СН'!$I$17</f>
        <v>3912.84448995</v>
      </c>
      <c r="S147" s="36">
        <f>SUMIFS(СВЦЭМ!$C$33:$C$776,СВЦЭМ!$A$33:$A$776,$A147,СВЦЭМ!$B$33:$B$776,S$119)+'СЕТ СН'!$I$9+СВЦЭМ!$D$10+'СЕТ СН'!$I$5-'СЕТ СН'!$I$17</f>
        <v>3893.55525885</v>
      </c>
      <c r="T147" s="36">
        <f>SUMIFS(СВЦЭМ!$C$33:$C$776,СВЦЭМ!$A$33:$A$776,$A147,СВЦЭМ!$B$33:$B$776,T$119)+'СЕТ СН'!$I$9+СВЦЭМ!$D$10+'СЕТ СН'!$I$5-'СЕТ СН'!$I$17</f>
        <v>3886.14919831</v>
      </c>
      <c r="U147" s="36">
        <f>SUMIFS(СВЦЭМ!$C$33:$C$776,СВЦЭМ!$A$33:$A$776,$A147,СВЦЭМ!$B$33:$B$776,U$119)+'СЕТ СН'!$I$9+СВЦЭМ!$D$10+'СЕТ СН'!$I$5-'СЕТ СН'!$I$17</f>
        <v>3878.17205066</v>
      </c>
      <c r="V147" s="36">
        <f>SUMIFS(СВЦЭМ!$C$33:$C$776,СВЦЭМ!$A$33:$A$776,$A147,СВЦЭМ!$B$33:$B$776,V$119)+'СЕТ СН'!$I$9+СВЦЭМ!$D$10+'СЕТ СН'!$I$5-'СЕТ СН'!$I$17</f>
        <v>3876.01788308</v>
      </c>
      <c r="W147" s="36">
        <f>SUMIFS(СВЦЭМ!$C$33:$C$776,СВЦЭМ!$A$33:$A$776,$A147,СВЦЭМ!$B$33:$B$776,W$119)+'СЕТ СН'!$I$9+СВЦЭМ!$D$10+'СЕТ СН'!$I$5-'СЕТ СН'!$I$17</f>
        <v>3893.4989277</v>
      </c>
      <c r="X147" s="36">
        <f>SUMIFS(СВЦЭМ!$C$33:$C$776,СВЦЭМ!$A$33:$A$776,$A147,СВЦЭМ!$B$33:$B$776,X$119)+'СЕТ СН'!$I$9+СВЦЭМ!$D$10+'СЕТ СН'!$I$5-'СЕТ СН'!$I$17</f>
        <v>3913.8876707700001</v>
      </c>
      <c r="Y147" s="36">
        <f>SUMIFS(СВЦЭМ!$C$33:$C$776,СВЦЭМ!$A$33:$A$776,$A147,СВЦЭМ!$B$33:$B$776,Y$119)+'СЕТ СН'!$I$9+СВЦЭМ!$D$10+'СЕТ СН'!$I$5-'СЕТ СН'!$I$17</f>
        <v>3936.6891202900001</v>
      </c>
    </row>
    <row r="148" spans="1:26" ht="15.75" x14ac:dyDescent="0.2">
      <c r="A148" s="35">
        <f t="shared" si="3"/>
        <v>44164</v>
      </c>
      <c r="B148" s="36">
        <f>SUMIFS(СВЦЭМ!$C$33:$C$776,СВЦЭМ!$A$33:$A$776,$A148,СВЦЭМ!$B$33:$B$776,B$119)+'СЕТ СН'!$I$9+СВЦЭМ!$D$10+'СЕТ СН'!$I$5-'СЕТ СН'!$I$17</f>
        <v>3953.6759063</v>
      </c>
      <c r="C148" s="36">
        <f>SUMIFS(СВЦЭМ!$C$33:$C$776,СВЦЭМ!$A$33:$A$776,$A148,СВЦЭМ!$B$33:$B$776,C$119)+'СЕТ СН'!$I$9+СВЦЭМ!$D$10+'СЕТ СН'!$I$5-'СЕТ СН'!$I$17</f>
        <v>4027.0260661000002</v>
      </c>
      <c r="D148" s="36">
        <f>SUMIFS(СВЦЭМ!$C$33:$C$776,СВЦЭМ!$A$33:$A$776,$A148,СВЦЭМ!$B$33:$B$776,D$119)+'СЕТ СН'!$I$9+СВЦЭМ!$D$10+'СЕТ СН'!$I$5-'СЕТ СН'!$I$17</f>
        <v>4077.40600765</v>
      </c>
      <c r="E148" s="36">
        <f>SUMIFS(СВЦЭМ!$C$33:$C$776,СВЦЭМ!$A$33:$A$776,$A148,СВЦЭМ!$B$33:$B$776,E$119)+'СЕТ СН'!$I$9+СВЦЭМ!$D$10+'СЕТ СН'!$I$5-'СЕТ СН'!$I$17</f>
        <v>4089.22416961</v>
      </c>
      <c r="F148" s="36">
        <f>SUMIFS(СВЦЭМ!$C$33:$C$776,СВЦЭМ!$A$33:$A$776,$A148,СВЦЭМ!$B$33:$B$776,F$119)+'СЕТ СН'!$I$9+СВЦЭМ!$D$10+'СЕТ СН'!$I$5-'СЕТ СН'!$I$17</f>
        <v>4089.0396260500002</v>
      </c>
      <c r="G148" s="36">
        <f>SUMIFS(СВЦЭМ!$C$33:$C$776,СВЦЭМ!$A$33:$A$776,$A148,СВЦЭМ!$B$33:$B$776,G$119)+'СЕТ СН'!$I$9+СВЦЭМ!$D$10+'СЕТ СН'!$I$5-'СЕТ СН'!$I$17</f>
        <v>4083.2879006900002</v>
      </c>
      <c r="H148" s="36">
        <f>SUMIFS(СВЦЭМ!$C$33:$C$776,СВЦЭМ!$A$33:$A$776,$A148,СВЦЭМ!$B$33:$B$776,H$119)+'СЕТ СН'!$I$9+СВЦЭМ!$D$10+'СЕТ СН'!$I$5-'СЕТ СН'!$I$17</f>
        <v>4067.9855960300001</v>
      </c>
      <c r="I148" s="36">
        <f>SUMIFS(СВЦЭМ!$C$33:$C$776,СВЦЭМ!$A$33:$A$776,$A148,СВЦЭМ!$B$33:$B$776,I$119)+'СЕТ СН'!$I$9+СВЦЭМ!$D$10+'СЕТ СН'!$I$5-'СЕТ СН'!$I$17</f>
        <v>4044.5425512900001</v>
      </c>
      <c r="J148" s="36">
        <f>SUMIFS(СВЦЭМ!$C$33:$C$776,СВЦЭМ!$A$33:$A$776,$A148,СВЦЭМ!$B$33:$B$776,J$119)+'СЕТ СН'!$I$9+СВЦЭМ!$D$10+'СЕТ СН'!$I$5-'СЕТ СН'!$I$17</f>
        <v>4005.78988441</v>
      </c>
      <c r="K148" s="36">
        <f>SUMIFS(СВЦЭМ!$C$33:$C$776,СВЦЭМ!$A$33:$A$776,$A148,СВЦЭМ!$B$33:$B$776,K$119)+'СЕТ СН'!$I$9+СВЦЭМ!$D$10+'СЕТ СН'!$I$5-'СЕТ СН'!$I$17</f>
        <v>3989.4273839100001</v>
      </c>
      <c r="L148" s="36">
        <f>SUMIFS(СВЦЭМ!$C$33:$C$776,СВЦЭМ!$A$33:$A$776,$A148,СВЦЭМ!$B$33:$B$776,L$119)+'СЕТ СН'!$I$9+СВЦЭМ!$D$10+'СЕТ СН'!$I$5-'СЕТ СН'!$I$17</f>
        <v>3947.61830078</v>
      </c>
      <c r="M148" s="36">
        <f>SUMIFS(СВЦЭМ!$C$33:$C$776,СВЦЭМ!$A$33:$A$776,$A148,СВЦЭМ!$B$33:$B$776,M$119)+'СЕТ СН'!$I$9+СВЦЭМ!$D$10+'СЕТ СН'!$I$5-'СЕТ СН'!$I$17</f>
        <v>3906.3859377700001</v>
      </c>
      <c r="N148" s="36">
        <f>SUMIFS(СВЦЭМ!$C$33:$C$776,СВЦЭМ!$A$33:$A$776,$A148,СВЦЭМ!$B$33:$B$776,N$119)+'СЕТ СН'!$I$9+СВЦЭМ!$D$10+'СЕТ СН'!$I$5-'СЕТ СН'!$I$17</f>
        <v>3891.7563086800001</v>
      </c>
      <c r="O148" s="36">
        <f>SUMIFS(СВЦЭМ!$C$33:$C$776,СВЦЭМ!$A$33:$A$776,$A148,СВЦЭМ!$B$33:$B$776,O$119)+'СЕТ СН'!$I$9+СВЦЭМ!$D$10+'СЕТ СН'!$I$5-'СЕТ СН'!$I$17</f>
        <v>3907.1686677500002</v>
      </c>
      <c r="P148" s="36">
        <f>SUMIFS(СВЦЭМ!$C$33:$C$776,СВЦЭМ!$A$33:$A$776,$A148,СВЦЭМ!$B$33:$B$776,P$119)+'СЕТ СН'!$I$9+СВЦЭМ!$D$10+'СЕТ СН'!$I$5-'СЕТ СН'!$I$17</f>
        <v>3918.52327999</v>
      </c>
      <c r="Q148" s="36">
        <f>SUMIFS(СВЦЭМ!$C$33:$C$776,СВЦЭМ!$A$33:$A$776,$A148,СВЦЭМ!$B$33:$B$776,Q$119)+'СЕТ СН'!$I$9+СВЦЭМ!$D$10+'СЕТ СН'!$I$5-'СЕТ СН'!$I$17</f>
        <v>3917.8581650400001</v>
      </c>
      <c r="R148" s="36">
        <f>SUMIFS(СВЦЭМ!$C$33:$C$776,СВЦЭМ!$A$33:$A$776,$A148,СВЦЭМ!$B$33:$B$776,R$119)+'СЕТ СН'!$I$9+СВЦЭМ!$D$10+'СЕТ СН'!$I$5-'СЕТ СН'!$I$17</f>
        <v>3914.5253282100002</v>
      </c>
      <c r="S148" s="36">
        <f>SUMIFS(СВЦЭМ!$C$33:$C$776,СВЦЭМ!$A$33:$A$776,$A148,СВЦЭМ!$B$33:$B$776,S$119)+'СЕТ СН'!$I$9+СВЦЭМ!$D$10+'СЕТ СН'!$I$5-'СЕТ СН'!$I$17</f>
        <v>3895.44124745</v>
      </c>
      <c r="T148" s="36">
        <f>SUMIFS(СВЦЭМ!$C$33:$C$776,СВЦЭМ!$A$33:$A$776,$A148,СВЦЭМ!$B$33:$B$776,T$119)+'СЕТ СН'!$I$9+СВЦЭМ!$D$10+'СЕТ СН'!$I$5-'СЕТ СН'!$I$17</f>
        <v>3873.52408724</v>
      </c>
      <c r="U148" s="36">
        <f>SUMIFS(СВЦЭМ!$C$33:$C$776,СВЦЭМ!$A$33:$A$776,$A148,СВЦЭМ!$B$33:$B$776,U$119)+'СЕТ СН'!$I$9+СВЦЭМ!$D$10+'СЕТ СН'!$I$5-'СЕТ СН'!$I$17</f>
        <v>3873.0554775600003</v>
      </c>
      <c r="V148" s="36">
        <f>SUMIFS(СВЦЭМ!$C$33:$C$776,СВЦЭМ!$A$33:$A$776,$A148,СВЦЭМ!$B$33:$B$776,V$119)+'СЕТ СН'!$I$9+СВЦЭМ!$D$10+'СЕТ СН'!$I$5-'СЕТ СН'!$I$17</f>
        <v>3879.3180265600004</v>
      </c>
      <c r="W148" s="36">
        <f>SUMIFS(СВЦЭМ!$C$33:$C$776,СВЦЭМ!$A$33:$A$776,$A148,СВЦЭМ!$B$33:$B$776,W$119)+'СЕТ СН'!$I$9+СВЦЭМ!$D$10+'СЕТ СН'!$I$5-'СЕТ СН'!$I$17</f>
        <v>3887.8972882500002</v>
      </c>
      <c r="X148" s="36">
        <f>SUMIFS(СВЦЭМ!$C$33:$C$776,СВЦЭМ!$A$33:$A$776,$A148,СВЦЭМ!$B$33:$B$776,X$119)+'СЕТ СН'!$I$9+СВЦЭМ!$D$10+'СЕТ СН'!$I$5-'СЕТ СН'!$I$17</f>
        <v>3910.7250717000002</v>
      </c>
      <c r="Y148" s="36">
        <f>SUMIFS(СВЦЭМ!$C$33:$C$776,СВЦЭМ!$A$33:$A$776,$A148,СВЦЭМ!$B$33:$B$776,Y$119)+'СЕТ СН'!$I$9+СВЦЭМ!$D$10+'СЕТ СН'!$I$5-'СЕТ СН'!$I$17</f>
        <v>3927.1899166500002</v>
      </c>
    </row>
    <row r="149" spans="1:26" ht="15.75" x14ac:dyDescent="0.2">
      <c r="A149" s="35">
        <f t="shared" si="3"/>
        <v>44165</v>
      </c>
      <c r="B149" s="36">
        <f>SUMIFS(СВЦЭМ!$C$33:$C$776,СВЦЭМ!$A$33:$A$776,$A149,СВЦЭМ!$B$33:$B$776,B$119)+'СЕТ СН'!$I$9+СВЦЭМ!$D$10+'СЕТ СН'!$I$5-'СЕТ СН'!$I$17</f>
        <v>3995.18054119</v>
      </c>
      <c r="C149" s="36">
        <f>SUMIFS(СВЦЭМ!$C$33:$C$776,СВЦЭМ!$A$33:$A$776,$A149,СВЦЭМ!$B$33:$B$776,C$119)+'СЕТ СН'!$I$9+СВЦЭМ!$D$10+'СЕТ СН'!$I$5-'СЕТ СН'!$I$17</f>
        <v>4064.0885807600002</v>
      </c>
      <c r="D149" s="36">
        <f>SUMIFS(СВЦЭМ!$C$33:$C$776,СВЦЭМ!$A$33:$A$776,$A149,СВЦЭМ!$B$33:$B$776,D$119)+'СЕТ СН'!$I$9+СВЦЭМ!$D$10+'СЕТ СН'!$I$5-'СЕТ СН'!$I$17</f>
        <v>4109.1780242499999</v>
      </c>
      <c r="E149" s="36">
        <f>SUMIFS(СВЦЭМ!$C$33:$C$776,СВЦЭМ!$A$33:$A$776,$A149,СВЦЭМ!$B$33:$B$776,E$119)+'СЕТ СН'!$I$9+СВЦЭМ!$D$10+'СЕТ СН'!$I$5-'СЕТ СН'!$I$17</f>
        <v>4117.35893201</v>
      </c>
      <c r="F149" s="36">
        <f>SUMIFS(СВЦЭМ!$C$33:$C$776,СВЦЭМ!$A$33:$A$776,$A149,СВЦЭМ!$B$33:$B$776,F$119)+'СЕТ СН'!$I$9+СВЦЭМ!$D$10+'СЕТ СН'!$I$5-'СЕТ СН'!$I$17</f>
        <v>4113.05453683</v>
      </c>
      <c r="G149" s="36">
        <f>SUMIFS(СВЦЭМ!$C$33:$C$776,СВЦЭМ!$A$33:$A$776,$A149,СВЦЭМ!$B$33:$B$776,G$119)+'СЕТ СН'!$I$9+СВЦЭМ!$D$10+'СЕТ СН'!$I$5-'СЕТ СН'!$I$17</f>
        <v>4098.0829647299997</v>
      </c>
      <c r="H149" s="36">
        <f>SUMIFS(СВЦЭМ!$C$33:$C$776,СВЦЭМ!$A$33:$A$776,$A149,СВЦЭМ!$B$33:$B$776,H$119)+'СЕТ СН'!$I$9+СВЦЭМ!$D$10+'СЕТ СН'!$I$5-'СЕТ СН'!$I$17</f>
        <v>4083.2956722600002</v>
      </c>
      <c r="I149" s="36">
        <f>SUMIFS(СВЦЭМ!$C$33:$C$776,СВЦЭМ!$A$33:$A$776,$A149,СВЦЭМ!$B$33:$B$776,I$119)+'СЕТ СН'!$I$9+СВЦЭМ!$D$10+'СЕТ СН'!$I$5-'СЕТ СН'!$I$17</f>
        <v>4055.6676285600001</v>
      </c>
      <c r="J149" s="36">
        <f>SUMIFS(СВЦЭМ!$C$33:$C$776,СВЦЭМ!$A$33:$A$776,$A149,СВЦЭМ!$B$33:$B$776,J$119)+'СЕТ СН'!$I$9+СВЦЭМ!$D$10+'СЕТ СН'!$I$5-'СЕТ СН'!$I$17</f>
        <v>4029.6149644500001</v>
      </c>
      <c r="K149" s="36">
        <f>SUMIFS(СВЦЭМ!$C$33:$C$776,СВЦЭМ!$A$33:$A$776,$A149,СВЦЭМ!$B$33:$B$776,K$119)+'СЕТ СН'!$I$9+СВЦЭМ!$D$10+'СЕТ СН'!$I$5-'СЕТ СН'!$I$17</f>
        <v>4021.8728312399999</v>
      </c>
      <c r="L149" s="36">
        <f>SUMIFS(СВЦЭМ!$C$33:$C$776,СВЦЭМ!$A$33:$A$776,$A149,СВЦЭМ!$B$33:$B$776,L$119)+'СЕТ СН'!$I$9+СВЦЭМ!$D$10+'СЕТ СН'!$I$5-'СЕТ СН'!$I$17</f>
        <v>3995.8194611500003</v>
      </c>
      <c r="M149" s="36">
        <f>SUMIFS(СВЦЭМ!$C$33:$C$776,СВЦЭМ!$A$33:$A$776,$A149,СВЦЭМ!$B$33:$B$776,M$119)+'СЕТ СН'!$I$9+СВЦЭМ!$D$10+'СЕТ СН'!$I$5-'СЕТ СН'!$I$17</f>
        <v>3949.9598026399999</v>
      </c>
      <c r="N149" s="36">
        <f>SUMIFS(СВЦЭМ!$C$33:$C$776,СВЦЭМ!$A$33:$A$776,$A149,СВЦЭМ!$B$33:$B$776,N$119)+'СЕТ СН'!$I$9+СВЦЭМ!$D$10+'СЕТ СН'!$I$5-'СЕТ СН'!$I$17</f>
        <v>3937.0506756899999</v>
      </c>
      <c r="O149" s="36">
        <f>SUMIFS(СВЦЭМ!$C$33:$C$776,СВЦЭМ!$A$33:$A$776,$A149,СВЦЭМ!$B$33:$B$776,O$119)+'СЕТ СН'!$I$9+СВЦЭМ!$D$10+'СЕТ СН'!$I$5-'СЕТ СН'!$I$17</f>
        <v>3942.3046707900003</v>
      </c>
      <c r="P149" s="36">
        <f>SUMIFS(СВЦЭМ!$C$33:$C$776,СВЦЭМ!$A$33:$A$776,$A149,СВЦЭМ!$B$33:$B$776,P$119)+'СЕТ СН'!$I$9+СВЦЭМ!$D$10+'СЕТ СН'!$I$5-'СЕТ СН'!$I$17</f>
        <v>3954.9773577000001</v>
      </c>
      <c r="Q149" s="36">
        <f>SUMIFS(СВЦЭМ!$C$33:$C$776,СВЦЭМ!$A$33:$A$776,$A149,СВЦЭМ!$B$33:$B$776,Q$119)+'СЕТ СН'!$I$9+СВЦЭМ!$D$10+'СЕТ СН'!$I$5-'СЕТ СН'!$I$17</f>
        <v>3946.0951203700001</v>
      </c>
      <c r="R149" s="36">
        <f>SUMIFS(СВЦЭМ!$C$33:$C$776,СВЦЭМ!$A$33:$A$776,$A149,СВЦЭМ!$B$33:$B$776,R$119)+'СЕТ СН'!$I$9+СВЦЭМ!$D$10+'СЕТ СН'!$I$5-'СЕТ СН'!$I$17</f>
        <v>3936.3835219500002</v>
      </c>
      <c r="S149" s="36">
        <f>SUMIFS(СВЦЭМ!$C$33:$C$776,СВЦЭМ!$A$33:$A$776,$A149,СВЦЭМ!$B$33:$B$776,S$119)+'СЕТ СН'!$I$9+СВЦЭМ!$D$10+'СЕТ СН'!$I$5-'СЕТ СН'!$I$17</f>
        <v>3928.2177460500002</v>
      </c>
      <c r="T149" s="36">
        <f>SUMIFS(СВЦЭМ!$C$33:$C$776,СВЦЭМ!$A$33:$A$776,$A149,СВЦЭМ!$B$33:$B$776,T$119)+'СЕТ СН'!$I$9+СВЦЭМ!$D$10+'СЕТ СН'!$I$5-'СЕТ СН'!$I$17</f>
        <v>3914.8977123100003</v>
      </c>
      <c r="U149" s="36">
        <f>SUMIFS(СВЦЭМ!$C$33:$C$776,СВЦЭМ!$A$33:$A$776,$A149,СВЦЭМ!$B$33:$B$776,U$119)+'СЕТ СН'!$I$9+СВЦЭМ!$D$10+'СЕТ СН'!$I$5-'СЕТ СН'!$I$17</f>
        <v>3922.8901262700001</v>
      </c>
      <c r="V149" s="36">
        <f>SUMIFS(СВЦЭМ!$C$33:$C$776,СВЦЭМ!$A$33:$A$776,$A149,СВЦЭМ!$B$33:$B$776,V$119)+'СЕТ СН'!$I$9+СВЦЭМ!$D$10+'СЕТ СН'!$I$5-'СЕТ СН'!$I$17</f>
        <v>3924.79666963</v>
      </c>
      <c r="W149" s="36">
        <f>SUMIFS(СВЦЭМ!$C$33:$C$776,СВЦЭМ!$A$33:$A$776,$A149,СВЦЭМ!$B$33:$B$776,W$119)+'СЕТ СН'!$I$9+СВЦЭМ!$D$10+'СЕТ СН'!$I$5-'СЕТ СН'!$I$17</f>
        <v>3934.5348854200001</v>
      </c>
      <c r="X149" s="36">
        <f>SUMIFS(СВЦЭМ!$C$33:$C$776,СВЦЭМ!$A$33:$A$776,$A149,СВЦЭМ!$B$33:$B$776,X$119)+'СЕТ СН'!$I$9+СВЦЭМ!$D$10+'СЕТ СН'!$I$5-'СЕТ СН'!$I$17</f>
        <v>3940.5176041700001</v>
      </c>
      <c r="Y149" s="36">
        <f>SUMIFS(СВЦЭМ!$C$33:$C$776,СВЦЭМ!$A$33:$A$776,$A149,СВЦЭМ!$B$33:$B$776,Y$119)+'СЕТ СН'!$I$9+СВЦЭМ!$D$10+'СЕТ СН'!$I$5-'СЕТ СН'!$I$17</f>
        <v>3962.2143442300003</v>
      </c>
    </row>
    <row r="150" spans="1:26" ht="15.75" hidden="1" x14ac:dyDescent="0.2">
      <c r="A150" s="35">
        <f t="shared" si="3"/>
        <v>44166</v>
      </c>
      <c r="B150" s="36">
        <f>SUMIFS(СВЦЭМ!$C$33:$C$776,СВЦЭМ!$A$33:$A$776,$A150,СВЦЭМ!$B$33:$B$776,B$119)+'СЕТ СН'!$I$9+СВЦЭМ!$D$10+'СЕТ СН'!$I$5-'СЕТ СН'!$I$17</f>
        <v>3133.2013155100003</v>
      </c>
      <c r="C150" s="36">
        <f>SUMIFS(СВЦЭМ!$C$33:$C$776,СВЦЭМ!$A$33:$A$776,$A150,СВЦЭМ!$B$33:$B$776,C$119)+'СЕТ СН'!$I$9+СВЦЭМ!$D$10+'СЕТ СН'!$I$5-'СЕТ СН'!$I$17</f>
        <v>3133.2013155100003</v>
      </c>
      <c r="D150" s="36">
        <f>SUMIFS(СВЦЭМ!$C$33:$C$776,СВЦЭМ!$A$33:$A$776,$A150,СВЦЭМ!$B$33:$B$776,D$119)+'СЕТ СН'!$I$9+СВЦЭМ!$D$10+'СЕТ СН'!$I$5-'СЕТ СН'!$I$17</f>
        <v>3133.2013155100003</v>
      </c>
      <c r="E150" s="36">
        <f>SUMIFS(СВЦЭМ!$C$33:$C$776,СВЦЭМ!$A$33:$A$776,$A150,СВЦЭМ!$B$33:$B$776,E$119)+'СЕТ СН'!$I$9+СВЦЭМ!$D$10+'СЕТ СН'!$I$5-'СЕТ СН'!$I$17</f>
        <v>3133.2013155100003</v>
      </c>
      <c r="F150" s="36">
        <f>SUMIFS(СВЦЭМ!$C$33:$C$776,СВЦЭМ!$A$33:$A$776,$A150,СВЦЭМ!$B$33:$B$776,F$119)+'СЕТ СН'!$I$9+СВЦЭМ!$D$10+'СЕТ СН'!$I$5-'СЕТ СН'!$I$17</f>
        <v>3133.2013155100003</v>
      </c>
      <c r="G150" s="36">
        <f>SUMIFS(СВЦЭМ!$C$33:$C$776,СВЦЭМ!$A$33:$A$776,$A150,СВЦЭМ!$B$33:$B$776,G$119)+'СЕТ СН'!$I$9+СВЦЭМ!$D$10+'СЕТ СН'!$I$5-'СЕТ СН'!$I$17</f>
        <v>3133.2013155100003</v>
      </c>
      <c r="H150" s="36">
        <f>SUMIFS(СВЦЭМ!$C$33:$C$776,СВЦЭМ!$A$33:$A$776,$A150,СВЦЭМ!$B$33:$B$776,H$119)+'СЕТ СН'!$I$9+СВЦЭМ!$D$10+'СЕТ СН'!$I$5-'СЕТ СН'!$I$17</f>
        <v>3133.2013155100003</v>
      </c>
      <c r="I150" s="36">
        <f>SUMIFS(СВЦЭМ!$C$33:$C$776,СВЦЭМ!$A$33:$A$776,$A150,СВЦЭМ!$B$33:$B$776,I$119)+'СЕТ СН'!$I$9+СВЦЭМ!$D$10+'СЕТ СН'!$I$5-'СЕТ СН'!$I$17</f>
        <v>3133.2013155100003</v>
      </c>
      <c r="J150" s="36">
        <f>SUMIFS(СВЦЭМ!$C$33:$C$776,СВЦЭМ!$A$33:$A$776,$A150,СВЦЭМ!$B$33:$B$776,J$119)+'СЕТ СН'!$I$9+СВЦЭМ!$D$10+'СЕТ СН'!$I$5-'СЕТ СН'!$I$17</f>
        <v>3133.2013155100003</v>
      </c>
      <c r="K150" s="36">
        <f>SUMIFS(СВЦЭМ!$C$33:$C$776,СВЦЭМ!$A$33:$A$776,$A150,СВЦЭМ!$B$33:$B$776,K$119)+'СЕТ СН'!$I$9+СВЦЭМ!$D$10+'СЕТ СН'!$I$5-'СЕТ СН'!$I$17</f>
        <v>3133.2013155100003</v>
      </c>
      <c r="L150" s="36">
        <f>SUMIFS(СВЦЭМ!$C$33:$C$776,СВЦЭМ!$A$33:$A$776,$A150,СВЦЭМ!$B$33:$B$776,L$119)+'СЕТ СН'!$I$9+СВЦЭМ!$D$10+'СЕТ СН'!$I$5-'СЕТ СН'!$I$17</f>
        <v>3133.2013155100003</v>
      </c>
      <c r="M150" s="36">
        <f>SUMIFS(СВЦЭМ!$C$33:$C$776,СВЦЭМ!$A$33:$A$776,$A150,СВЦЭМ!$B$33:$B$776,M$119)+'СЕТ СН'!$I$9+СВЦЭМ!$D$10+'СЕТ СН'!$I$5-'СЕТ СН'!$I$17</f>
        <v>3133.2013155100003</v>
      </c>
      <c r="N150" s="36">
        <f>SUMIFS(СВЦЭМ!$C$33:$C$776,СВЦЭМ!$A$33:$A$776,$A150,СВЦЭМ!$B$33:$B$776,N$119)+'СЕТ СН'!$I$9+СВЦЭМ!$D$10+'СЕТ СН'!$I$5-'СЕТ СН'!$I$17</f>
        <v>3133.2013155100003</v>
      </c>
      <c r="O150" s="36">
        <f>SUMIFS(СВЦЭМ!$C$33:$C$776,СВЦЭМ!$A$33:$A$776,$A150,СВЦЭМ!$B$33:$B$776,O$119)+'СЕТ СН'!$I$9+СВЦЭМ!$D$10+'СЕТ СН'!$I$5-'СЕТ СН'!$I$17</f>
        <v>3133.2013155100003</v>
      </c>
      <c r="P150" s="36">
        <f>SUMIFS(СВЦЭМ!$C$33:$C$776,СВЦЭМ!$A$33:$A$776,$A150,СВЦЭМ!$B$33:$B$776,P$119)+'СЕТ СН'!$I$9+СВЦЭМ!$D$10+'СЕТ СН'!$I$5-'СЕТ СН'!$I$17</f>
        <v>3133.2013155100003</v>
      </c>
      <c r="Q150" s="36">
        <f>SUMIFS(СВЦЭМ!$C$33:$C$776,СВЦЭМ!$A$33:$A$776,$A150,СВЦЭМ!$B$33:$B$776,Q$119)+'СЕТ СН'!$I$9+СВЦЭМ!$D$10+'СЕТ СН'!$I$5-'СЕТ СН'!$I$17</f>
        <v>3133.2013155100003</v>
      </c>
      <c r="R150" s="36">
        <f>SUMIFS(СВЦЭМ!$C$33:$C$776,СВЦЭМ!$A$33:$A$776,$A150,СВЦЭМ!$B$33:$B$776,R$119)+'СЕТ СН'!$I$9+СВЦЭМ!$D$10+'СЕТ СН'!$I$5-'СЕТ СН'!$I$17</f>
        <v>3133.2013155100003</v>
      </c>
      <c r="S150" s="36">
        <f>SUMIFS(СВЦЭМ!$C$33:$C$776,СВЦЭМ!$A$33:$A$776,$A150,СВЦЭМ!$B$33:$B$776,S$119)+'СЕТ СН'!$I$9+СВЦЭМ!$D$10+'СЕТ СН'!$I$5-'СЕТ СН'!$I$17</f>
        <v>3133.2013155100003</v>
      </c>
      <c r="T150" s="36">
        <f>SUMIFS(СВЦЭМ!$C$33:$C$776,СВЦЭМ!$A$33:$A$776,$A150,СВЦЭМ!$B$33:$B$776,T$119)+'СЕТ СН'!$I$9+СВЦЭМ!$D$10+'СЕТ СН'!$I$5-'СЕТ СН'!$I$17</f>
        <v>3133.2013155100003</v>
      </c>
      <c r="U150" s="36">
        <f>SUMIFS(СВЦЭМ!$C$33:$C$776,СВЦЭМ!$A$33:$A$776,$A150,СВЦЭМ!$B$33:$B$776,U$119)+'СЕТ СН'!$I$9+СВЦЭМ!$D$10+'СЕТ СН'!$I$5-'СЕТ СН'!$I$17</f>
        <v>3133.2013155100003</v>
      </c>
      <c r="V150" s="36">
        <f>SUMIFS(СВЦЭМ!$C$33:$C$776,СВЦЭМ!$A$33:$A$776,$A150,СВЦЭМ!$B$33:$B$776,V$119)+'СЕТ СН'!$I$9+СВЦЭМ!$D$10+'СЕТ СН'!$I$5-'СЕТ СН'!$I$17</f>
        <v>3133.2013155100003</v>
      </c>
      <c r="W150" s="36">
        <f>SUMIFS(СВЦЭМ!$C$33:$C$776,СВЦЭМ!$A$33:$A$776,$A150,СВЦЭМ!$B$33:$B$776,W$119)+'СЕТ СН'!$I$9+СВЦЭМ!$D$10+'СЕТ СН'!$I$5-'СЕТ СН'!$I$17</f>
        <v>3133.2013155100003</v>
      </c>
      <c r="X150" s="36">
        <f>SUMIFS(СВЦЭМ!$C$33:$C$776,СВЦЭМ!$A$33:$A$776,$A150,СВЦЭМ!$B$33:$B$776,X$119)+'СЕТ СН'!$I$9+СВЦЭМ!$D$10+'СЕТ СН'!$I$5-'СЕТ СН'!$I$17</f>
        <v>3133.2013155100003</v>
      </c>
      <c r="Y150" s="36">
        <f>SUMIFS(СВЦЭМ!$C$33:$C$776,СВЦЭМ!$A$33:$A$776,$A150,СВЦЭМ!$B$33:$B$776,Y$119)+'СЕТ СН'!$I$9+СВЦЭМ!$D$10+'СЕТ СН'!$I$5-'СЕТ СН'!$I$17</f>
        <v>3133.2013155100003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6" t="s">
        <v>74</v>
      </c>
      <c r="B153" s="136"/>
      <c r="C153" s="136"/>
      <c r="D153" s="136"/>
      <c r="E153" s="136"/>
      <c r="F153" s="136"/>
      <c r="G153" s="136"/>
      <c r="H153" s="136"/>
      <c r="I153" s="136"/>
      <c r="J153" s="136"/>
      <c r="K153" s="136"/>
      <c r="L153" s="136"/>
      <c r="M153" s="136"/>
      <c r="N153" s="137" t="s">
        <v>29</v>
      </c>
      <c r="O153" s="137"/>
      <c r="P153" s="137"/>
      <c r="Q153" s="137"/>
      <c r="R153" s="137"/>
      <c r="S153" s="137"/>
      <c r="T153" s="137"/>
      <c r="U153" s="137"/>
      <c r="V153" s="39"/>
      <c r="W153" s="39"/>
      <c r="X153" s="39"/>
      <c r="Y153" s="39"/>
      <c r="Z153" s="39"/>
    </row>
    <row r="154" spans="1:26" ht="15.75" x14ac:dyDescent="0.2">
      <c r="A154" s="136"/>
      <c r="B154" s="136"/>
      <c r="C154" s="136"/>
      <c r="D154" s="136"/>
      <c r="E154" s="136"/>
      <c r="F154" s="136"/>
      <c r="G154" s="136"/>
      <c r="H154" s="136"/>
      <c r="I154" s="136"/>
      <c r="J154" s="136"/>
      <c r="K154" s="136"/>
      <c r="L154" s="136"/>
      <c r="M154" s="136"/>
      <c r="N154" s="138" t="s">
        <v>0</v>
      </c>
      <c r="O154" s="138"/>
      <c r="P154" s="138" t="s">
        <v>1</v>
      </c>
      <c r="Q154" s="138"/>
      <c r="R154" s="138" t="s">
        <v>2</v>
      </c>
      <c r="S154" s="138"/>
      <c r="T154" s="138" t="s">
        <v>3</v>
      </c>
      <c r="U154" s="138"/>
      <c r="V154" s="39"/>
      <c r="W154" s="39"/>
      <c r="X154" s="39"/>
      <c r="Y154" s="39"/>
      <c r="Z154" s="39"/>
    </row>
    <row r="155" spans="1:26" ht="15.75" customHeight="1" x14ac:dyDescent="0.2">
      <c r="A155" s="136"/>
      <c r="B155" s="136"/>
      <c r="C155" s="136"/>
      <c r="D155" s="136"/>
      <c r="E155" s="136"/>
      <c r="F155" s="136"/>
      <c r="G155" s="136"/>
      <c r="H155" s="136"/>
      <c r="I155" s="136"/>
      <c r="J155" s="136"/>
      <c r="K155" s="136"/>
      <c r="L155" s="136"/>
      <c r="M155" s="136"/>
      <c r="N155" s="139">
        <f>СВЦЭМ!$D$12+'СЕТ СН'!$F$10-'СЕТ СН'!$F$18</f>
        <v>697704.00648824009</v>
      </c>
      <c r="O155" s="140"/>
      <c r="P155" s="139">
        <f>СВЦЭМ!$D$12+'СЕТ СН'!$F$10-'СЕТ СН'!$G$18</f>
        <v>697704.00648824009</v>
      </c>
      <c r="Q155" s="140"/>
      <c r="R155" s="139">
        <f>СВЦЭМ!$D$12+'СЕТ СН'!$F$10-'СЕТ СН'!$H$18</f>
        <v>697704.00648824009</v>
      </c>
      <c r="S155" s="140"/>
      <c r="T155" s="139">
        <f>СВЦЭМ!$D$12+'СЕТ СН'!$F$10-'СЕТ СН'!$I$18</f>
        <v>697704.00648824009</v>
      </c>
      <c r="U155" s="140"/>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2020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4" t="s">
        <v>39</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33" customHeight="1" x14ac:dyDescent="0.2">
      <c r="A4" s="141" t="s">
        <v>9</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СН'!$F$9+СВЦЭМ!$D$10+'СЕТ СН'!$F$6-'СЕТ СН'!$F$19</f>
        <v>905.71911967000005</v>
      </c>
      <c r="C12" s="36">
        <f>SUMIFS(СВЦЭМ!$C$33:$C$776,СВЦЭМ!$A$33:$A$776,$A12,СВЦЭМ!$B$33:$B$776,C$11)+'СЕТ СН'!$F$9+СВЦЭМ!$D$10+'СЕТ СН'!$F$6-'СЕТ СН'!$F$19</f>
        <v>978.23584904999996</v>
      </c>
      <c r="D12" s="36">
        <f>SUMIFS(СВЦЭМ!$C$33:$C$776,СВЦЭМ!$A$33:$A$776,$A12,СВЦЭМ!$B$33:$B$776,D$11)+'СЕТ СН'!$F$9+СВЦЭМ!$D$10+'СЕТ СН'!$F$6-'СЕТ СН'!$F$19</f>
        <v>1023.7223209799999</v>
      </c>
      <c r="E12" s="36">
        <f>SUMIFS(СВЦЭМ!$C$33:$C$776,СВЦЭМ!$A$33:$A$776,$A12,СВЦЭМ!$B$33:$B$776,E$11)+'СЕТ СН'!$F$9+СВЦЭМ!$D$10+'СЕТ СН'!$F$6-'СЕТ СН'!$F$19</f>
        <v>1031.12577577</v>
      </c>
      <c r="F12" s="36">
        <f>SUMIFS(СВЦЭМ!$C$33:$C$776,СВЦЭМ!$A$33:$A$776,$A12,СВЦЭМ!$B$33:$B$776,F$11)+'СЕТ СН'!$F$9+СВЦЭМ!$D$10+'СЕТ СН'!$F$6-'СЕТ СН'!$F$19</f>
        <v>1037.3315938599999</v>
      </c>
      <c r="G12" s="36">
        <f>SUMIFS(СВЦЭМ!$C$33:$C$776,СВЦЭМ!$A$33:$A$776,$A12,СВЦЭМ!$B$33:$B$776,G$11)+'СЕТ СН'!$F$9+СВЦЭМ!$D$10+'СЕТ СН'!$F$6-'СЕТ СН'!$F$19</f>
        <v>1020.71877375</v>
      </c>
      <c r="H12" s="36">
        <f>SUMIFS(СВЦЭМ!$C$33:$C$776,СВЦЭМ!$A$33:$A$776,$A12,СВЦЭМ!$B$33:$B$776,H$11)+'СЕТ СН'!$F$9+СВЦЭМ!$D$10+'СЕТ СН'!$F$6-'СЕТ СН'!$F$19</f>
        <v>1006.29468479</v>
      </c>
      <c r="I12" s="36">
        <f>SUMIFS(СВЦЭМ!$C$33:$C$776,СВЦЭМ!$A$33:$A$776,$A12,СВЦЭМ!$B$33:$B$776,I$11)+'СЕТ СН'!$F$9+СВЦЭМ!$D$10+'СЕТ СН'!$F$6-'СЕТ СН'!$F$19</f>
        <v>975.00721565000003</v>
      </c>
      <c r="J12" s="36">
        <f>SUMIFS(СВЦЭМ!$C$33:$C$776,СВЦЭМ!$A$33:$A$776,$A12,СВЦЭМ!$B$33:$B$776,J$11)+'СЕТ СН'!$F$9+СВЦЭМ!$D$10+'СЕТ СН'!$F$6-'СЕТ СН'!$F$19</f>
        <v>956.47852304000003</v>
      </c>
      <c r="K12" s="36">
        <f>SUMIFS(СВЦЭМ!$C$33:$C$776,СВЦЭМ!$A$33:$A$776,$A12,СВЦЭМ!$B$33:$B$776,K$11)+'СЕТ СН'!$F$9+СВЦЭМ!$D$10+'СЕТ СН'!$F$6-'СЕТ СН'!$F$19</f>
        <v>922.82412670999997</v>
      </c>
      <c r="L12" s="36">
        <f>SUMIFS(СВЦЭМ!$C$33:$C$776,СВЦЭМ!$A$33:$A$776,$A12,СВЦЭМ!$B$33:$B$776,L$11)+'СЕТ СН'!$F$9+СВЦЭМ!$D$10+'СЕТ СН'!$F$6-'СЕТ СН'!$F$19</f>
        <v>896.64266864000001</v>
      </c>
      <c r="M12" s="36">
        <f>SUMIFS(СВЦЭМ!$C$33:$C$776,СВЦЭМ!$A$33:$A$776,$A12,СВЦЭМ!$B$33:$B$776,M$11)+'СЕТ СН'!$F$9+СВЦЭМ!$D$10+'СЕТ СН'!$F$6-'СЕТ СН'!$F$19</f>
        <v>862.82576354000003</v>
      </c>
      <c r="N12" s="36">
        <f>SUMIFS(СВЦЭМ!$C$33:$C$776,СВЦЭМ!$A$33:$A$776,$A12,СВЦЭМ!$B$33:$B$776,N$11)+'СЕТ СН'!$F$9+СВЦЭМ!$D$10+'СЕТ СН'!$F$6-'СЕТ СН'!$F$19</f>
        <v>854.41151119999995</v>
      </c>
      <c r="O12" s="36">
        <f>SUMIFS(СВЦЭМ!$C$33:$C$776,СВЦЭМ!$A$33:$A$776,$A12,СВЦЭМ!$B$33:$B$776,O$11)+'СЕТ СН'!$F$9+СВЦЭМ!$D$10+'СЕТ СН'!$F$6-'СЕТ СН'!$F$19</f>
        <v>857.17235561999996</v>
      </c>
      <c r="P12" s="36">
        <f>SUMIFS(СВЦЭМ!$C$33:$C$776,СВЦЭМ!$A$33:$A$776,$A12,СВЦЭМ!$B$33:$B$776,P$11)+'СЕТ СН'!$F$9+СВЦЭМ!$D$10+'СЕТ СН'!$F$6-'СЕТ СН'!$F$19</f>
        <v>886.01313575999995</v>
      </c>
      <c r="Q12" s="36">
        <f>SUMIFS(СВЦЭМ!$C$33:$C$776,СВЦЭМ!$A$33:$A$776,$A12,СВЦЭМ!$B$33:$B$776,Q$11)+'СЕТ СН'!$F$9+СВЦЭМ!$D$10+'СЕТ СН'!$F$6-'СЕТ СН'!$F$19</f>
        <v>884.54980123999997</v>
      </c>
      <c r="R12" s="36">
        <f>SUMIFS(СВЦЭМ!$C$33:$C$776,СВЦЭМ!$A$33:$A$776,$A12,СВЦЭМ!$B$33:$B$776,R$11)+'СЕТ СН'!$F$9+СВЦЭМ!$D$10+'СЕТ СН'!$F$6-'СЕТ СН'!$F$19</f>
        <v>877.43189157999996</v>
      </c>
      <c r="S12" s="36">
        <f>SUMIFS(СВЦЭМ!$C$33:$C$776,СВЦЭМ!$A$33:$A$776,$A12,СВЦЭМ!$B$33:$B$776,S$11)+'СЕТ СН'!$F$9+СВЦЭМ!$D$10+'СЕТ СН'!$F$6-'СЕТ СН'!$F$19</f>
        <v>865.48500118000004</v>
      </c>
      <c r="T12" s="36">
        <f>SUMIFS(СВЦЭМ!$C$33:$C$776,СВЦЭМ!$A$33:$A$776,$A12,СВЦЭМ!$B$33:$B$776,T$11)+'СЕТ СН'!$F$9+СВЦЭМ!$D$10+'СЕТ СН'!$F$6-'СЕТ СН'!$F$19</f>
        <v>846.63571870999999</v>
      </c>
      <c r="U12" s="36">
        <f>SUMIFS(СВЦЭМ!$C$33:$C$776,СВЦЭМ!$A$33:$A$776,$A12,СВЦЭМ!$B$33:$B$776,U$11)+'СЕТ СН'!$F$9+СВЦЭМ!$D$10+'СЕТ СН'!$F$6-'СЕТ СН'!$F$19</f>
        <v>829.93959187999997</v>
      </c>
      <c r="V12" s="36">
        <f>SUMIFS(СВЦЭМ!$C$33:$C$776,СВЦЭМ!$A$33:$A$776,$A12,СВЦЭМ!$B$33:$B$776,V$11)+'СЕТ СН'!$F$9+СВЦЭМ!$D$10+'СЕТ СН'!$F$6-'СЕТ СН'!$F$19</f>
        <v>847.45708446000003</v>
      </c>
      <c r="W12" s="36">
        <f>SUMIFS(СВЦЭМ!$C$33:$C$776,СВЦЭМ!$A$33:$A$776,$A12,СВЦЭМ!$B$33:$B$776,W$11)+'СЕТ СН'!$F$9+СВЦЭМ!$D$10+'СЕТ СН'!$F$6-'СЕТ СН'!$F$19</f>
        <v>853.27337874</v>
      </c>
      <c r="X12" s="36">
        <f>SUMIFS(СВЦЭМ!$C$33:$C$776,СВЦЭМ!$A$33:$A$776,$A12,СВЦЭМ!$B$33:$B$776,X$11)+'СЕТ СН'!$F$9+СВЦЭМ!$D$10+'СЕТ СН'!$F$6-'СЕТ СН'!$F$19</f>
        <v>867.56153018999998</v>
      </c>
      <c r="Y12" s="36">
        <f>SUMIFS(СВЦЭМ!$C$33:$C$776,СВЦЭМ!$A$33:$A$776,$A12,СВЦЭМ!$B$33:$B$776,Y$11)+'СЕТ СН'!$F$9+СВЦЭМ!$D$10+'СЕТ СН'!$F$6-'СЕТ СН'!$F$19</f>
        <v>887.01165217000005</v>
      </c>
      <c r="AA12" s="37"/>
    </row>
    <row r="13" spans="1:27" ht="15.75" x14ac:dyDescent="0.2">
      <c r="A13" s="35">
        <f>A12+1</f>
        <v>44137</v>
      </c>
      <c r="B13" s="36">
        <f>SUMIFS(СВЦЭМ!$C$33:$C$776,СВЦЭМ!$A$33:$A$776,$A13,СВЦЭМ!$B$33:$B$776,B$11)+'СЕТ СН'!$F$9+СВЦЭМ!$D$10+'СЕТ СН'!$F$6-'СЕТ СН'!$F$19</f>
        <v>900.86067894999996</v>
      </c>
      <c r="C13" s="36">
        <f>SUMIFS(СВЦЭМ!$C$33:$C$776,СВЦЭМ!$A$33:$A$776,$A13,СВЦЭМ!$B$33:$B$776,C$11)+'СЕТ СН'!$F$9+СВЦЭМ!$D$10+'СЕТ СН'!$F$6-'СЕТ СН'!$F$19</f>
        <v>993.98942953999995</v>
      </c>
      <c r="D13" s="36">
        <f>SUMIFS(СВЦЭМ!$C$33:$C$776,СВЦЭМ!$A$33:$A$776,$A13,СВЦЭМ!$B$33:$B$776,D$11)+'СЕТ СН'!$F$9+СВЦЭМ!$D$10+'СЕТ СН'!$F$6-'СЕТ СН'!$F$19</f>
        <v>1072.3445125999999</v>
      </c>
      <c r="E13" s="36">
        <f>SUMIFS(СВЦЭМ!$C$33:$C$776,СВЦЭМ!$A$33:$A$776,$A13,СВЦЭМ!$B$33:$B$776,E$11)+'СЕТ СН'!$F$9+СВЦЭМ!$D$10+'СЕТ СН'!$F$6-'СЕТ СН'!$F$19</f>
        <v>1107.1389536999998</v>
      </c>
      <c r="F13" s="36">
        <f>SUMIFS(СВЦЭМ!$C$33:$C$776,СВЦЭМ!$A$33:$A$776,$A13,СВЦЭМ!$B$33:$B$776,F$11)+'СЕТ СН'!$F$9+СВЦЭМ!$D$10+'СЕТ СН'!$F$6-'СЕТ СН'!$F$19</f>
        <v>1117.1342270999999</v>
      </c>
      <c r="G13" s="36">
        <f>SUMIFS(СВЦЭМ!$C$33:$C$776,СВЦЭМ!$A$33:$A$776,$A13,СВЦЭМ!$B$33:$B$776,G$11)+'СЕТ СН'!$F$9+СВЦЭМ!$D$10+'СЕТ СН'!$F$6-'СЕТ СН'!$F$19</f>
        <v>1107.2518242099998</v>
      </c>
      <c r="H13" s="36">
        <f>SUMIFS(СВЦЭМ!$C$33:$C$776,СВЦЭМ!$A$33:$A$776,$A13,СВЦЭМ!$B$33:$B$776,H$11)+'СЕТ СН'!$F$9+СВЦЭМ!$D$10+'СЕТ СН'!$F$6-'СЕТ СН'!$F$19</f>
        <v>1052.4402413</v>
      </c>
      <c r="I13" s="36">
        <f>SUMIFS(СВЦЭМ!$C$33:$C$776,СВЦЭМ!$A$33:$A$776,$A13,СВЦЭМ!$B$33:$B$776,I$11)+'СЕТ СН'!$F$9+СВЦЭМ!$D$10+'СЕТ СН'!$F$6-'СЕТ СН'!$F$19</f>
        <v>977.12461339000004</v>
      </c>
      <c r="J13" s="36">
        <f>SUMIFS(СВЦЭМ!$C$33:$C$776,СВЦЭМ!$A$33:$A$776,$A13,СВЦЭМ!$B$33:$B$776,J$11)+'СЕТ СН'!$F$9+СВЦЭМ!$D$10+'СЕТ СН'!$F$6-'СЕТ СН'!$F$19</f>
        <v>952.28877914999998</v>
      </c>
      <c r="K13" s="36">
        <f>SUMIFS(СВЦЭМ!$C$33:$C$776,СВЦЭМ!$A$33:$A$776,$A13,СВЦЭМ!$B$33:$B$776,K$11)+'СЕТ СН'!$F$9+СВЦЭМ!$D$10+'СЕТ СН'!$F$6-'СЕТ СН'!$F$19</f>
        <v>958.26857353000003</v>
      </c>
      <c r="L13" s="36">
        <f>SUMIFS(СВЦЭМ!$C$33:$C$776,СВЦЭМ!$A$33:$A$776,$A13,СВЦЭМ!$B$33:$B$776,L$11)+'СЕТ СН'!$F$9+СВЦЭМ!$D$10+'СЕТ СН'!$F$6-'СЕТ СН'!$F$19</f>
        <v>930.31706209000004</v>
      </c>
      <c r="M13" s="36">
        <f>SUMIFS(СВЦЭМ!$C$33:$C$776,СВЦЭМ!$A$33:$A$776,$A13,СВЦЭМ!$B$33:$B$776,M$11)+'СЕТ СН'!$F$9+СВЦЭМ!$D$10+'СЕТ СН'!$F$6-'СЕТ СН'!$F$19</f>
        <v>888.22923789000004</v>
      </c>
      <c r="N13" s="36">
        <f>SUMIFS(СВЦЭМ!$C$33:$C$776,СВЦЭМ!$A$33:$A$776,$A13,СВЦЭМ!$B$33:$B$776,N$11)+'СЕТ СН'!$F$9+СВЦЭМ!$D$10+'СЕТ СН'!$F$6-'СЕТ СН'!$F$19</f>
        <v>882.40008307999994</v>
      </c>
      <c r="O13" s="36">
        <f>SUMIFS(СВЦЭМ!$C$33:$C$776,СВЦЭМ!$A$33:$A$776,$A13,СВЦЭМ!$B$33:$B$776,O$11)+'СЕТ СН'!$F$9+СВЦЭМ!$D$10+'СЕТ СН'!$F$6-'СЕТ СН'!$F$19</f>
        <v>879.98965080000005</v>
      </c>
      <c r="P13" s="36">
        <f>SUMIFS(СВЦЭМ!$C$33:$C$776,СВЦЭМ!$A$33:$A$776,$A13,СВЦЭМ!$B$33:$B$776,P$11)+'СЕТ СН'!$F$9+СВЦЭМ!$D$10+'СЕТ СН'!$F$6-'СЕТ СН'!$F$19</f>
        <v>888.59134741000003</v>
      </c>
      <c r="Q13" s="36">
        <f>SUMIFS(СВЦЭМ!$C$33:$C$776,СВЦЭМ!$A$33:$A$776,$A13,СВЦЭМ!$B$33:$B$776,Q$11)+'СЕТ СН'!$F$9+СВЦЭМ!$D$10+'СЕТ СН'!$F$6-'СЕТ СН'!$F$19</f>
        <v>887.63509729999998</v>
      </c>
      <c r="R13" s="36">
        <f>SUMIFS(СВЦЭМ!$C$33:$C$776,СВЦЭМ!$A$33:$A$776,$A13,СВЦЭМ!$B$33:$B$776,R$11)+'СЕТ СН'!$F$9+СВЦЭМ!$D$10+'СЕТ СН'!$F$6-'СЕТ СН'!$F$19</f>
        <v>882.13218008000001</v>
      </c>
      <c r="S13" s="36">
        <f>SUMIFS(СВЦЭМ!$C$33:$C$776,СВЦЭМ!$A$33:$A$776,$A13,СВЦЭМ!$B$33:$B$776,S$11)+'СЕТ СН'!$F$9+СВЦЭМ!$D$10+'СЕТ СН'!$F$6-'СЕТ СН'!$F$19</f>
        <v>865.00872131999995</v>
      </c>
      <c r="T13" s="36">
        <f>SUMIFS(СВЦЭМ!$C$33:$C$776,СВЦЭМ!$A$33:$A$776,$A13,СВЦЭМ!$B$33:$B$776,T$11)+'СЕТ СН'!$F$9+СВЦЭМ!$D$10+'СЕТ СН'!$F$6-'СЕТ СН'!$F$19</f>
        <v>839.18432593</v>
      </c>
      <c r="U13" s="36">
        <f>SUMIFS(СВЦЭМ!$C$33:$C$776,СВЦЭМ!$A$33:$A$776,$A13,СВЦЭМ!$B$33:$B$776,U$11)+'СЕТ СН'!$F$9+СВЦЭМ!$D$10+'СЕТ СН'!$F$6-'СЕТ СН'!$F$19</f>
        <v>840.33222721000004</v>
      </c>
      <c r="V13" s="36">
        <f>SUMIFS(СВЦЭМ!$C$33:$C$776,СВЦЭМ!$A$33:$A$776,$A13,СВЦЭМ!$B$33:$B$776,V$11)+'СЕТ СН'!$F$9+СВЦЭМ!$D$10+'СЕТ СН'!$F$6-'СЕТ СН'!$F$19</f>
        <v>833.48493916999996</v>
      </c>
      <c r="W13" s="36">
        <f>SUMIFS(СВЦЭМ!$C$33:$C$776,СВЦЭМ!$A$33:$A$776,$A13,СВЦЭМ!$B$33:$B$776,W$11)+'СЕТ СН'!$F$9+СВЦЭМ!$D$10+'СЕТ СН'!$F$6-'СЕТ СН'!$F$19</f>
        <v>847.59481818999996</v>
      </c>
      <c r="X13" s="36">
        <f>SUMIFS(СВЦЭМ!$C$33:$C$776,СВЦЭМ!$A$33:$A$776,$A13,СВЦЭМ!$B$33:$B$776,X$11)+'СЕТ СН'!$F$9+СВЦЭМ!$D$10+'СЕТ СН'!$F$6-'СЕТ СН'!$F$19</f>
        <v>856.47286928000005</v>
      </c>
      <c r="Y13" s="36">
        <f>SUMIFS(СВЦЭМ!$C$33:$C$776,СВЦЭМ!$A$33:$A$776,$A13,СВЦЭМ!$B$33:$B$776,Y$11)+'СЕТ СН'!$F$9+СВЦЭМ!$D$10+'СЕТ СН'!$F$6-'СЕТ СН'!$F$19</f>
        <v>885.24861197999996</v>
      </c>
    </row>
    <row r="14" spans="1:27" ht="15.75" x14ac:dyDescent="0.2">
      <c r="A14" s="35">
        <f t="shared" ref="A14:A42" si="0">A13+1</f>
        <v>44138</v>
      </c>
      <c r="B14" s="36">
        <f>SUMIFS(СВЦЭМ!$C$33:$C$776,СВЦЭМ!$A$33:$A$776,$A14,СВЦЭМ!$B$33:$B$776,B$11)+'СЕТ СН'!$F$9+СВЦЭМ!$D$10+'СЕТ СН'!$F$6-'СЕТ СН'!$F$19</f>
        <v>954.33625483000003</v>
      </c>
      <c r="C14" s="36">
        <f>SUMIFS(СВЦЭМ!$C$33:$C$776,СВЦЭМ!$A$33:$A$776,$A14,СВЦЭМ!$B$33:$B$776,C$11)+'СЕТ СН'!$F$9+СВЦЭМ!$D$10+'СЕТ СН'!$F$6-'СЕТ СН'!$F$19</f>
        <v>1029.56210235</v>
      </c>
      <c r="D14" s="36">
        <f>SUMIFS(СВЦЭМ!$C$33:$C$776,СВЦЭМ!$A$33:$A$776,$A14,СВЦЭМ!$B$33:$B$776,D$11)+'СЕТ СН'!$F$9+СВЦЭМ!$D$10+'СЕТ СН'!$F$6-'СЕТ СН'!$F$19</f>
        <v>1078.9646653699999</v>
      </c>
      <c r="E14" s="36">
        <f>SUMIFS(СВЦЭМ!$C$33:$C$776,СВЦЭМ!$A$33:$A$776,$A14,СВЦЭМ!$B$33:$B$776,E$11)+'СЕТ СН'!$F$9+СВЦЭМ!$D$10+'СЕТ СН'!$F$6-'СЕТ СН'!$F$19</f>
        <v>1086.0609173599998</v>
      </c>
      <c r="F14" s="36">
        <f>SUMIFS(СВЦЭМ!$C$33:$C$776,СВЦЭМ!$A$33:$A$776,$A14,СВЦЭМ!$B$33:$B$776,F$11)+'СЕТ СН'!$F$9+СВЦЭМ!$D$10+'СЕТ СН'!$F$6-'СЕТ СН'!$F$19</f>
        <v>1084.8999199899999</v>
      </c>
      <c r="G14" s="36">
        <f>SUMIFS(СВЦЭМ!$C$33:$C$776,СВЦЭМ!$A$33:$A$776,$A14,СВЦЭМ!$B$33:$B$776,G$11)+'СЕТ СН'!$F$9+СВЦЭМ!$D$10+'СЕТ СН'!$F$6-'СЕТ СН'!$F$19</f>
        <v>1068.98301874</v>
      </c>
      <c r="H14" s="36">
        <f>SUMIFS(СВЦЭМ!$C$33:$C$776,СВЦЭМ!$A$33:$A$776,$A14,СВЦЭМ!$B$33:$B$776,H$11)+'СЕТ СН'!$F$9+СВЦЭМ!$D$10+'СЕТ СН'!$F$6-'СЕТ СН'!$F$19</f>
        <v>1022.20159112</v>
      </c>
      <c r="I14" s="36">
        <f>SUMIFS(СВЦЭМ!$C$33:$C$776,СВЦЭМ!$A$33:$A$776,$A14,СВЦЭМ!$B$33:$B$776,I$11)+'СЕТ СН'!$F$9+СВЦЭМ!$D$10+'СЕТ СН'!$F$6-'СЕТ СН'!$F$19</f>
        <v>967.01833548000002</v>
      </c>
      <c r="J14" s="36">
        <f>SUMIFS(СВЦЭМ!$C$33:$C$776,СВЦЭМ!$A$33:$A$776,$A14,СВЦЭМ!$B$33:$B$776,J$11)+'СЕТ СН'!$F$9+СВЦЭМ!$D$10+'СЕТ СН'!$F$6-'СЕТ СН'!$F$19</f>
        <v>948.87049847000003</v>
      </c>
      <c r="K14" s="36">
        <f>SUMIFS(СВЦЭМ!$C$33:$C$776,СВЦЭМ!$A$33:$A$776,$A14,СВЦЭМ!$B$33:$B$776,K$11)+'СЕТ СН'!$F$9+СВЦЭМ!$D$10+'СЕТ СН'!$F$6-'СЕТ СН'!$F$19</f>
        <v>939.42013810000003</v>
      </c>
      <c r="L14" s="36">
        <f>SUMIFS(СВЦЭМ!$C$33:$C$776,СВЦЭМ!$A$33:$A$776,$A14,СВЦЭМ!$B$33:$B$776,L$11)+'СЕТ СН'!$F$9+СВЦЭМ!$D$10+'СЕТ СН'!$F$6-'СЕТ СН'!$F$19</f>
        <v>914.55449854999995</v>
      </c>
      <c r="M14" s="36">
        <f>SUMIFS(СВЦЭМ!$C$33:$C$776,СВЦЭМ!$A$33:$A$776,$A14,СВЦЭМ!$B$33:$B$776,M$11)+'СЕТ СН'!$F$9+СВЦЭМ!$D$10+'СЕТ СН'!$F$6-'СЕТ СН'!$F$19</f>
        <v>890.43789290999996</v>
      </c>
      <c r="N14" s="36">
        <f>SUMIFS(СВЦЭМ!$C$33:$C$776,СВЦЭМ!$A$33:$A$776,$A14,СВЦЭМ!$B$33:$B$776,N$11)+'СЕТ СН'!$F$9+СВЦЭМ!$D$10+'СЕТ СН'!$F$6-'СЕТ СН'!$F$19</f>
        <v>876.55033326</v>
      </c>
      <c r="O14" s="36">
        <f>SUMIFS(СВЦЭМ!$C$33:$C$776,СВЦЭМ!$A$33:$A$776,$A14,СВЦЭМ!$B$33:$B$776,O$11)+'СЕТ СН'!$F$9+СВЦЭМ!$D$10+'СЕТ СН'!$F$6-'СЕТ СН'!$F$19</f>
        <v>882.41831837999996</v>
      </c>
      <c r="P14" s="36">
        <f>SUMIFS(СВЦЭМ!$C$33:$C$776,СВЦЭМ!$A$33:$A$776,$A14,СВЦЭМ!$B$33:$B$776,P$11)+'СЕТ СН'!$F$9+СВЦЭМ!$D$10+'СЕТ СН'!$F$6-'СЕТ СН'!$F$19</f>
        <v>893.03613293000001</v>
      </c>
      <c r="Q14" s="36">
        <f>SUMIFS(СВЦЭМ!$C$33:$C$776,СВЦЭМ!$A$33:$A$776,$A14,СВЦЭМ!$B$33:$B$776,Q$11)+'СЕТ СН'!$F$9+СВЦЭМ!$D$10+'СЕТ СН'!$F$6-'СЕТ СН'!$F$19</f>
        <v>899.72770269</v>
      </c>
      <c r="R14" s="36">
        <f>SUMIFS(СВЦЭМ!$C$33:$C$776,СВЦЭМ!$A$33:$A$776,$A14,СВЦЭМ!$B$33:$B$776,R$11)+'СЕТ СН'!$F$9+СВЦЭМ!$D$10+'СЕТ СН'!$F$6-'СЕТ СН'!$F$19</f>
        <v>890.87199286999999</v>
      </c>
      <c r="S14" s="36">
        <f>SUMIFS(СВЦЭМ!$C$33:$C$776,СВЦЭМ!$A$33:$A$776,$A14,СВЦЭМ!$B$33:$B$776,S$11)+'СЕТ СН'!$F$9+СВЦЭМ!$D$10+'СЕТ СН'!$F$6-'СЕТ СН'!$F$19</f>
        <v>898.20632920000003</v>
      </c>
      <c r="T14" s="36">
        <f>SUMIFS(СВЦЭМ!$C$33:$C$776,СВЦЭМ!$A$33:$A$776,$A14,СВЦЭМ!$B$33:$B$776,T$11)+'СЕТ СН'!$F$9+СВЦЭМ!$D$10+'СЕТ СН'!$F$6-'СЕТ СН'!$F$19</f>
        <v>854.59782494000001</v>
      </c>
      <c r="U14" s="36">
        <f>SUMIFS(СВЦЭМ!$C$33:$C$776,СВЦЭМ!$A$33:$A$776,$A14,СВЦЭМ!$B$33:$B$776,U$11)+'СЕТ СН'!$F$9+СВЦЭМ!$D$10+'СЕТ СН'!$F$6-'СЕТ СН'!$F$19</f>
        <v>852.27567379000004</v>
      </c>
      <c r="V14" s="36">
        <f>SUMIFS(СВЦЭМ!$C$33:$C$776,СВЦЭМ!$A$33:$A$776,$A14,СВЦЭМ!$B$33:$B$776,V$11)+'СЕТ СН'!$F$9+СВЦЭМ!$D$10+'СЕТ СН'!$F$6-'СЕТ СН'!$F$19</f>
        <v>839.39724061000004</v>
      </c>
      <c r="W14" s="36">
        <f>SUMIFS(СВЦЭМ!$C$33:$C$776,СВЦЭМ!$A$33:$A$776,$A14,СВЦЭМ!$B$33:$B$776,W$11)+'СЕТ СН'!$F$9+СВЦЭМ!$D$10+'СЕТ СН'!$F$6-'СЕТ СН'!$F$19</f>
        <v>849.02541774999997</v>
      </c>
      <c r="X14" s="36">
        <f>SUMIFS(СВЦЭМ!$C$33:$C$776,СВЦЭМ!$A$33:$A$776,$A14,СВЦЭМ!$B$33:$B$776,X$11)+'СЕТ СН'!$F$9+СВЦЭМ!$D$10+'СЕТ СН'!$F$6-'СЕТ СН'!$F$19</f>
        <v>887.22771608000005</v>
      </c>
      <c r="Y14" s="36">
        <f>SUMIFS(СВЦЭМ!$C$33:$C$776,СВЦЭМ!$A$33:$A$776,$A14,СВЦЭМ!$B$33:$B$776,Y$11)+'СЕТ СН'!$F$9+СВЦЭМ!$D$10+'СЕТ СН'!$F$6-'СЕТ СН'!$F$19</f>
        <v>919.64025956</v>
      </c>
    </row>
    <row r="15" spans="1:27" ht="15.75" x14ac:dyDescent="0.2">
      <c r="A15" s="35">
        <f t="shared" si="0"/>
        <v>44139</v>
      </c>
      <c r="B15" s="36">
        <f>SUMIFS(СВЦЭМ!$C$33:$C$776,СВЦЭМ!$A$33:$A$776,$A15,СВЦЭМ!$B$33:$B$776,B$11)+'СЕТ СН'!$F$9+СВЦЭМ!$D$10+'СЕТ СН'!$F$6-'СЕТ СН'!$F$19</f>
        <v>919.65998839999997</v>
      </c>
      <c r="C15" s="36">
        <f>SUMIFS(СВЦЭМ!$C$33:$C$776,СВЦЭМ!$A$33:$A$776,$A15,СВЦЭМ!$B$33:$B$776,C$11)+'СЕТ СН'!$F$9+СВЦЭМ!$D$10+'СЕТ СН'!$F$6-'СЕТ СН'!$F$19</f>
        <v>995.84070989999998</v>
      </c>
      <c r="D15" s="36">
        <f>SUMIFS(СВЦЭМ!$C$33:$C$776,СВЦЭМ!$A$33:$A$776,$A15,СВЦЭМ!$B$33:$B$776,D$11)+'СЕТ СН'!$F$9+СВЦЭМ!$D$10+'СЕТ СН'!$F$6-'СЕТ СН'!$F$19</f>
        <v>1058.7158230099999</v>
      </c>
      <c r="E15" s="36">
        <f>SUMIFS(СВЦЭМ!$C$33:$C$776,СВЦЭМ!$A$33:$A$776,$A15,СВЦЭМ!$B$33:$B$776,E$11)+'СЕТ СН'!$F$9+СВЦЭМ!$D$10+'СЕТ СН'!$F$6-'СЕТ СН'!$F$19</f>
        <v>1063.1953234600001</v>
      </c>
      <c r="F15" s="36">
        <f>SUMIFS(СВЦЭМ!$C$33:$C$776,СВЦЭМ!$A$33:$A$776,$A15,СВЦЭМ!$B$33:$B$776,F$11)+'СЕТ СН'!$F$9+СВЦЭМ!$D$10+'СЕТ СН'!$F$6-'СЕТ СН'!$F$19</f>
        <v>1055.0406516599999</v>
      </c>
      <c r="G15" s="36">
        <f>SUMIFS(СВЦЭМ!$C$33:$C$776,СВЦЭМ!$A$33:$A$776,$A15,СВЦЭМ!$B$33:$B$776,G$11)+'СЕТ СН'!$F$9+СВЦЭМ!$D$10+'СЕТ СН'!$F$6-'СЕТ СН'!$F$19</f>
        <v>1041.47417679</v>
      </c>
      <c r="H15" s="36">
        <f>SUMIFS(СВЦЭМ!$C$33:$C$776,СВЦЭМ!$A$33:$A$776,$A15,СВЦЭМ!$B$33:$B$776,H$11)+'СЕТ СН'!$F$9+СВЦЭМ!$D$10+'СЕТ СН'!$F$6-'СЕТ СН'!$F$19</f>
        <v>1015.48288487</v>
      </c>
      <c r="I15" s="36">
        <f>SUMIFS(СВЦЭМ!$C$33:$C$776,СВЦЭМ!$A$33:$A$776,$A15,СВЦЭМ!$B$33:$B$776,I$11)+'СЕТ СН'!$F$9+СВЦЭМ!$D$10+'СЕТ СН'!$F$6-'СЕТ СН'!$F$19</f>
        <v>969.34780696999997</v>
      </c>
      <c r="J15" s="36">
        <f>SUMIFS(СВЦЭМ!$C$33:$C$776,СВЦЭМ!$A$33:$A$776,$A15,СВЦЭМ!$B$33:$B$776,J$11)+'СЕТ СН'!$F$9+СВЦЭМ!$D$10+'СЕТ СН'!$F$6-'СЕТ СН'!$F$19</f>
        <v>942.19041660999994</v>
      </c>
      <c r="K15" s="36">
        <f>SUMIFS(СВЦЭМ!$C$33:$C$776,СВЦЭМ!$A$33:$A$776,$A15,СВЦЭМ!$B$33:$B$776,K$11)+'СЕТ СН'!$F$9+СВЦЭМ!$D$10+'СЕТ СН'!$F$6-'СЕТ СН'!$F$19</f>
        <v>937.16497067</v>
      </c>
      <c r="L15" s="36">
        <f>SUMIFS(СВЦЭМ!$C$33:$C$776,СВЦЭМ!$A$33:$A$776,$A15,СВЦЭМ!$B$33:$B$776,L$11)+'СЕТ СН'!$F$9+СВЦЭМ!$D$10+'СЕТ СН'!$F$6-'СЕТ СН'!$F$19</f>
        <v>904.29616407000003</v>
      </c>
      <c r="M15" s="36">
        <f>SUMIFS(СВЦЭМ!$C$33:$C$776,СВЦЭМ!$A$33:$A$776,$A15,СВЦЭМ!$B$33:$B$776,M$11)+'СЕТ СН'!$F$9+СВЦЭМ!$D$10+'СЕТ СН'!$F$6-'СЕТ СН'!$F$19</f>
        <v>863.48386805999996</v>
      </c>
      <c r="N15" s="36">
        <f>SUMIFS(СВЦЭМ!$C$33:$C$776,СВЦЭМ!$A$33:$A$776,$A15,СВЦЭМ!$B$33:$B$776,N$11)+'СЕТ СН'!$F$9+СВЦЭМ!$D$10+'СЕТ СН'!$F$6-'СЕТ СН'!$F$19</f>
        <v>841.39603047000003</v>
      </c>
      <c r="O15" s="36">
        <f>SUMIFS(СВЦЭМ!$C$33:$C$776,СВЦЭМ!$A$33:$A$776,$A15,СВЦЭМ!$B$33:$B$776,O$11)+'СЕТ СН'!$F$9+СВЦЭМ!$D$10+'СЕТ СН'!$F$6-'СЕТ СН'!$F$19</f>
        <v>851.33245196999997</v>
      </c>
      <c r="P15" s="36">
        <f>SUMIFS(СВЦЭМ!$C$33:$C$776,СВЦЭМ!$A$33:$A$776,$A15,СВЦЭМ!$B$33:$B$776,P$11)+'СЕТ СН'!$F$9+СВЦЭМ!$D$10+'СЕТ СН'!$F$6-'СЕТ СН'!$F$19</f>
        <v>874.84030316999997</v>
      </c>
      <c r="Q15" s="36">
        <f>SUMIFS(СВЦЭМ!$C$33:$C$776,СВЦЭМ!$A$33:$A$776,$A15,СВЦЭМ!$B$33:$B$776,Q$11)+'СЕТ СН'!$F$9+СВЦЭМ!$D$10+'СЕТ СН'!$F$6-'СЕТ СН'!$F$19</f>
        <v>876.92660253999998</v>
      </c>
      <c r="R15" s="36">
        <f>SUMIFS(СВЦЭМ!$C$33:$C$776,СВЦЭМ!$A$33:$A$776,$A15,СВЦЭМ!$B$33:$B$776,R$11)+'СЕТ СН'!$F$9+СВЦЭМ!$D$10+'СЕТ СН'!$F$6-'СЕТ СН'!$F$19</f>
        <v>878.09991453999999</v>
      </c>
      <c r="S15" s="36">
        <f>SUMIFS(СВЦЭМ!$C$33:$C$776,СВЦЭМ!$A$33:$A$776,$A15,СВЦЭМ!$B$33:$B$776,S$11)+'СЕТ СН'!$F$9+СВЦЭМ!$D$10+'СЕТ СН'!$F$6-'СЕТ СН'!$F$19</f>
        <v>858.79019258999995</v>
      </c>
      <c r="T15" s="36">
        <f>SUMIFS(СВЦЭМ!$C$33:$C$776,СВЦЭМ!$A$33:$A$776,$A15,СВЦЭМ!$B$33:$B$776,T$11)+'СЕТ СН'!$F$9+СВЦЭМ!$D$10+'СЕТ СН'!$F$6-'СЕТ СН'!$F$19</f>
        <v>868.44072678999999</v>
      </c>
      <c r="U15" s="36">
        <f>SUMIFS(СВЦЭМ!$C$33:$C$776,СВЦЭМ!$A$33:$A$776,$A15,СВЦЭМ!$B$33:$B$776,U$11)+'СЕТ СН'!$F$9+СВЦЭМ!$D$10+'СЕТ СН'!$F$6-'СЕТ СН'!$F$19</f>
        <v>870.56349636000004</v>
      </c>
      <c r="V15" s="36">
        <f>SUMIFS(СВЦЭМ!$C$33:$C$776,СВЦЭМ!$A$33:$A$776,$A15,СВЦЭМ!$B$33:$B$776,V$11)+'СЕТ СН'!$F$9+СВЦЭМ!$D$10+'СЕТ СН'!$F$6-'СЕТ СН'!$F$19</f>
        <v>850.04341060000002</v>
      </c>
      <c r="W15" s="36">
        <f>SUMIFS(СВЦЭМ!$C$33:$C$776,СВЦЭМ!$A$33:$A$776,$A15,СВЦЭМ!$B$33:$B$776,W$11)+'СЕТ СН'!$F$9+СВЦЭМ!$D$10+'СЕТ СН'!$F$6-'СЕТ СН'!$F$19</f>
        <v>856.83979780000004</v>
      </c>
      <c r="X15" s="36">
        <f>SUMIFS(СВЦЭМ!$C$33:$C$776,СВЦЭМ!$A$33:$A$776,$A15,СВЦЭМ!$B$33:$B$776,X$11)+'СЕТ СН'!$F$9+СВЦЭМ!$D$10+'СЕТ СН'!$F$6-'СЕТ СН'!$F$19</f>
        <v>857.35465951000003</v>
      </c>
      <c r="Y15" s="36">
        <f>SUMIFS(СВЦЭМ!$C$33:$C$776,СВЦЭМ!$A$33:$A$776,$A15,СВЦЭМ!$B$33:$B$776,Y$11)+'СЕТ СН'!$F$9+СВЦЭМ!$D$10+'СЕТ СН'!$F$6-'СЕТ СН'!$F$19</f>
        <v>885.30940046000001</v>
      </c>
    </row>
    <row r="16" spans="1:27" ht="15.75" x14ac:dyDescent="0.2">
      <c r="A16" s="35">
        <f t="shared" si="0"/>
        <v>44140</v>
      </c>
      <c r="B16" s="36">
        <f>SUMIFS(СВЦЭМ!$C$33:$C$776,СВЦЭМ!$A$33:$A$776,$A16,СВЦЭМ!$B$33:$B$776,B$11)+'СЕТ СН'!$F$9+СВЦЭМ!$D$10+'СЕТ СН'!$F$6-'СЕТ СН'!$F$19</f>
        <v>883.69147762</v>
      </c>
      <c r="C16" s="36">
        <f>SUMIFS(СВЦЭМ!$C$33:$C$776,СВЦЭМ!$A$33:$A$776,$A16,СВЦЭМ!$B$33:$B$776,C$11)+'СЕТ СН'!$F$9+СВЦЭМ!$D$10+'СЕТ СН'!$F$6-'СЕТ СН'!$F$19</f>
        <v>950.98444883000002</v>
      </c>
      <c r="D16" s="36">
        <f>SUMIFS(СВЦЭМ!$C$33:$C$776,СВЦЭМ!$A$33:$A$776,$A16,СВЦЭМ!$B$33:$B$776,D$11)+'СЕТ СН'!$F$9+СВЦЭМ!$D$10+'СЕТ СН'!$F$6-'СЕТ СН'!$F$19</f>
        <v>1002.43323141</v>
      </c>
      <c r="E16" s="36">
        <f>SUMIFS(СВЦЭМ!$C$33:$C$776,СВЦЭМ!$A$33:$A$776,$A16,СВЦЭМ!$B$33:$B$776,E$11)+'СЕТ СН'!$F$9+СВЦЭМ!$D$10+'СЕТ СН'!$F$6-'СЕТ СН'!$F$19</f>
        <v>1002.58359171</v>
      </c>
      <c r="F16" s="36">
        <f>SUMIFS(СВЦЭМ!$C$33:$C$776,СВЦЭМ!$A$33:$A$776,$A16,СВЦЭМ!$B$33:$B$776,F$11)+'СЕТ СН'!$F$9+СВЦЭМ!$D$10+'СЕТ СН'!$F$6-'СЕТ СН'!$F$19</f>
        <v>1004.67828101</v>
      </c>
      <c r="G16" s="36">
        <f>SUMIFS(СВЦЭМ!$C$33:$C$776,СВЦЭМ!$A$33:$A$776,$A16,СВЦЭМ!$B$33:$B$776,G$11)+'СЕТ СН'!$F$9+СВЦЭМ!$D$10+'СЕТ СН'!$F$6-'СЕТ СН'!$F$19</f>
        <v>997.79272678999996</v>
      </c>
      <c r="H16" s="36">
        <f>SUMIFS(СВЦЭМ!$C$33:$C$776,СВЦЭМ!$A$33:$A$776,$A16,СВЦЭМ!$B$33:$B$776,H$11)+'СЕТ СН'!$F$9+СВЦЭМ!$D$10+'СЕТ СН'!$F$6-'СЕТ СН'!$F$19</f>
        <v>979.68564132999995</v>
      </c>
      <c r="I16" s="36">
        <f>SUMIFS(СВЦЭМ!$C$33:$C$776,СВЦЭМ!$A$33:$A$776,$A16,СВЦЭМ!$B$33:$B$776,I$11)+'СЕТ СН'!$F$9+СВЦЭМ!$D$10+'СЕТ СН'!$F$6-'СЕТ СН'!$F$19</f>
        <v>991.83456477000004</v>
      </c>
      <c r="J16" s="36">
        <f>SUMIFS(СВЦЭМ!$C$33:$C$776,СВЦЭМ!$A$33:$A$776,$A16,СВЦЭМ!$B$33:$B$776,J$11)+'СЕТ СН'!$F$9+СВЦЭМ!$D$10+'СЕТ СН'!$F$6-'СЕТ СН'!$F$19</f>
        <v>974.32796507</v>
      </c>
      <c r="K16" s="36">
        <f>SUMIFS(СВЦЭМ!$C$33:$C$776,СВЦЭМ!$A$33:$A$776,$A16,СВЦЭМ!$B$33:$B$776,K$11)+'СЕТ СН'!$F$9+СВЦЭМ!$D$10+'СЕТ СН'!$F$6-'СЕТ СН'!$F$19</f>
        <v>968.67880949999994</v>
      </c>
      <c r="L16" s="36">
        <f>SUMIFS(СВЦЭМ!$C$33:$C$776,СВЦЭМ!$A$33:$A$776,$A16,СВЦЭМ!$B$33:$B$776,L$11)+'СЕТ СН'!$F$9+СВЦЭМ!$D$10+'СЕТ СН'!$F$6-'СЕТ СН'!$F$19</f>
        <v>958.24585177999995</v>
      </c>
      <c r="M16" s="36">
        <f>SUMIFS(СВЦЭМ!$C$33:$C$776,СВЦЭМ!$A$33:$A$776,$A16,СВЦЭМ!$B$33:$B$776,M$11)+'СЕТ СН'!$F$9+СВЦЭМ!$D$10+'СЕТ СН'!$F$6-'СЕТ СН'!$F$19</f>
        <v>919.25027479000005</v>
      </c>
      <c r="N16" s="36">
        <f>SUMIFS(СВЦЭМ!$C$33:$C$776,СВЦЭМ!$A$33:$A$776,$A16,СВЦЭМ!$B$33:$B$776,N$11)+'СЕТ СН'!$F$9+СВЦЭМ!$D$10+'СЕТ СН'!$F$6-'СЕТ СН'!$F$19</f>
        <v>881.22139564999998</v>
      </c>
      <c r="O16" s="36">
        <f>SUMIFS(СВЦЭМ!$C$33:$C$776,СВЦЭМ!$A$33:$A$776,$A16,СВЦЭМ!$B$33:$B$776,O$11)+'СЕТ СН'!$F$9+СВЦЭМ!$D$10+'СЕТ СН'!$F$6-'СЕТ СН'!$F$19</f>
        <v>887.24176395999996</v>
      </c>
      <c r="P16" s="36">
        <f>SUMIFS(СВЦЭМ!$C$33:$C$776,СВЦЭМ!$A$33:$A$776,$A16,СВЦЭМ!$B$33:$B$776,P$11)+'СЕТ СН'!$F$9+СВЦЭМ!$D$10+'СЕТ СН'!$F$6-'СЕТ СН'!$F$19</f>
        <v>893.42157455999995</v>
      </c>
      <c r="Q16" s="36">
        <f>SUMIFS(СВЦЭМ!$C$33:$C$776,СВЦЭМ!$A$33:$A$776,$A16,СВЦЭМ!$B$33:$B$776,Q$11)+'СЕТ СН'!$F$9+СВЦЭМ!$D$10+'СЕТ СН'!$F$6-'СЕТ СН'!$F$19</f>
        <v>895.74312695000003</v>
      </c>
      <c r="R16" s="36">
        <f>SUMIFS(СВЦЭМ!$C$33:$C$776,СВЦЭМ!$A$33:$A$776,$A16,СВЦЭМ!$B$33:$B$776,R$11)+'СЕТ СН'!$F$9+СВЦЭМ!$D$10+'СЕТ СН'!$F$6-'СЕТ СН'!$F$19</f>
        <v>891.14181370999995</v>
      </c>
      <c r="S16" s="36">
        <f>SUMIFS(СВЦЭМ!$C$33:$C$776,СВЦЭМ!$A$33:$A$776,$A16,СВЦЭМ!$B$33:$B$776,S$11)+'СЕТ СН'!$F$9+СВЦЭМ!$D$10+'СЕТ СН'!$F$6-'СЕТ СН'!$F$19</f>
        <v>884.30237375000002</v>
      </c>
      <c r="T16" s="36">
        <f>SUMIFS(СВЦЭМ!$C$33:$C$776,СВЦЭМ!$A$33:$A$776,$A16,СВЦЭМ!$B$33:$B$776,T$11)+'СЕТ СН'!$F$9+СВЦЭМ!$D$10+'СЕТ СН'!$F$6-'СЕТ СН'!$F$19</f>
        <v>827.42028334999998</v>
      </c>
      <c r="U16" s="36">
        <f>SUMIFS(СВЦЭМ!$C$33:$C$776,СВЦЭМ!$A$33:$A$776,$A16,СВЦЭМ!$B$33:$B$776,U$11)+'СЕТ СН'!$F$9+СВЦЭМ!$D$10+'СЕТ СН'!$F$6-'СЕТ СН'!$F$19</f>
        <v>831.08305982000002</v>
      </c>
      <c r="V16" s="36">
        <f>SUMIFS(СВЦЭМ!$C$33:$C$776,СВЦЭМ!$A$33:$A$776,$A16,СВЦЭМ!$B$33:$B$776,V$11)+'СЕТ СН'!$F$9+СВЦЭМ!$D$10+'СЕТ СН'!$F$6-'СЕТ СН'!$F$19</f>
        <v>846.28720750000002</v>
      </c>
      <c r="W16" s="36">
        <f>SUMIFS(СВЦЭМ!$C$33:$C$776,СВЦЭМ!$A$33:$A$776,$A16,СВЦЭМ!$B$33:$B$776,W$11)+'СЕТ СН'!$F$9+СВЦЭМ!$D$10+'СЕТ СН'!$F$6-'СЕТ СН'!$F$19</f>
        <v>877.95721337999998</v>
      </c>
      <c r="X16" s="36">
        <f>SUMIFS(СВЦЭМ!$C$33:$C$776,СВЦЭМ!$A$33:$A$776,$A16,СВЦЭМ!$B$33:$B$776,X$11)+'СЕТ СН'!$F$9+СВЦЭМ!$D$10+'СЕТ СН'!$F$6-'СЕТ СН'!$F$19</f>
        <v>891.18769929999996</v>
      </c>
      <c r="Y16" s="36">
        <f>SUMIFS(СВЦЭМ!$C$33:$C$776,СВЦЭМ!$A$33:$A$776,$A16,СВЦЭМ!$B$33:$B$776,Y$11)+'СЕТ СН'!$F$9+СВЦЭМ!$D$10+'СЕТ СН'!$F$6-'СЕТ СН'!$F$19</f>
        <v>929.67573389999995</v>
      </c>
    </row>
    <row r="17" spans="1:25" ht="15.75" x14ac:dyDescent="0.2">
      <c r="A17" s="35">
        <f t="shared" si="0"/>
        <v>44141</v>
      </c>
      <c r="B17" s="36">
        <f>SUMIFS(СВЦЭМ!$C$33:$C$776,СВЦЭМ!$A$33:$A$776,$A17,СВЦЭМ!$B$33:$B$776,B$11)+'СЕТ СН'!$F$9+СВЦЭМ!$D$10+'СЕТ СН'!$F$6-'СЕТ СН'!$F$19</f>
        <v>908.01981848000003</v>
      </c>
      <c r="C17" s="36">
        <f>SUMIFS(СВЦЭМ!$C$33:$C$776,СВЦЭМ!$A$33:$A$776,$A17,СВЦЭМ!$B$33:$B$776,C$11)+'СЕТ СН'!$F$9+СВЦЭМ!$D$10+'СЕТ СН'!$F$6-'СЕТ СН'!$F$19</f>
        <v>982.24274028000002</v>
      </c>
      <c r="D17" s="36">
        <f>SUMIFS(СВЦЭМ!$C$33:$C$776,СВЦЭМ!$A$33:$A$776,$A17,СВЦЭМ!$B$33:$B$776,D$11)+'СЕТ СН'!$F$9+СВЦЭМ!$D$10+'СЕТ СН'!$F$6-'СЕТ СН'!$F$19</f>
        <v>1038.6935129399999</v>
      </c>
      <c r="E17" s="36">
        <f>SUMIFS(СВЦЭМ!$C$33:$C$776,СВЦЭМ!$A$33:$A$776,$A17,СВЦЭМ!$B$33:$B$776,E$11)+'СЕТ СН'!$F$9+СВЦЭМ!$D$10+'СЕТ СН'!$F$6-'СЕТ СН'!$F$19</f>
        <v>1041.1240971099999</v>
      </c>
      <c r="F17" s="36">
        <f>SUMIFS(СВЦЭМ!$C$33:$C$776,СВЦЭМ!$A$33:$A$776,$A17,СВЦЭМ!$B$33:$B$776,F$11)+'СЕТ СН'!$F$9+СВЦЭМ!$D$10+'СЕТ СН'!$F$6-'СЕТ СН'!$F$19</f>
        <v>1042.69614348</v>
      </c>
      <c r="G17" s="36">
        <f>SUMIFS(СВЦЭМ!$C$33:$C$776,СВЦЭМ!$A$33:$A$776,$A17,СВЦЭМ!$B$33:$B$776,G$11)+'СЕТ СН'!$F$9+СВЦЭМ!$D$10+'СЕТ СН'!$F$6-'СЕТ СН'!$F$19</f>
        <v>1032.4287993</v>
      </c>
      <c r="H17" s="36">
        <f>SUMIFS(СВЦЭМ!$C$33:$C$776,СВЦЭМ!$A$33:$A$776,$A17,СВЦЭМ!$B$33:$B$776,H$11)+'СЕТ СН'!$F$9+СВЦЭМ!$D$10+'СЕТ СН'!$F$6-'СЕТ СН'!$F$19</f>
        <v>1006.52678941</v>
      </c>
      <c r="I17" s="36">
        <f>SUMIFS(СВЦЭМ!$C$33:$C$776,СВЦЭМ!$A$33:$A$776,$A17,СВЦЭМ!$B$33:$B$776,I$11)+'СЕТ СН'!$F$9+СВЦЭМ!$D$10+'СЕТ СН'!$F$6-'СЕТ СН'!$F$19</f>
        <v>1011.27511688</v>
      </c>
      <c r="J17" s="36">
        <f>SUMIFS(СВЦЭМ!$C$33:$C$776,СВЦЭМ!$A$33:$A$776,$A17,СВЦЭМ!$B$33:$B$776,J$11)+'СЕТ СН'!$F$9+СВЦЭМ!$D$10+'СЕТ СН'!$F$6-'СЕТ СН'!$F$19</f>
        <v>1006.49641631</v>
      </c>
      <c r="K17" s="36">
        <f>SUMIFS(СВЦЭМ!$C$33:$C$776,СВЦЭМ!$A$33:$A$776,$A17,СВЦЭМ!$B$33:$B$776,K$11)+'СЕТ СН'!$F$9+СВЦЭМ!$D$10+'СЕТ СН'!$F$6-'СЕТ СН'!$F$19</f>
        <v>991.46930498999996</v>
      </c>
      <c r="L17" s="36">
        <f>SUMIFS(СВЦЭМ!$C$33:$C$776,СВЦЭМ!$A$33:$A$776,$A17,СВЦЭМ!$B$33:$B$776,L$11)+'СЕТ СН'!$F$9+СВЦЭМ!$D$10+'СЕТ СН'!$F$6-'СЕТ СН'!$F$19</f>
        <v>970.69534261000001</v>
      </c>
      <c r="M17" s="36">
        <f>SUMIFS(СВЦЭМ!$C$33:$C$776,СВЦЭМ!$A$33:$A$776,$A17,СВЦЭМ!$B$33:$B$776,M$11)+'СЕТ СН'!$F$9+СВЦЭМ!$D$10+'СЕТ СН'!$F$6-'СЕТ СН'!$F$19</f>
        <v>946.51481954999997</v>
      </c>
      <c r="N17" s="36">
        <f>SUMIFS(СВЦЭМ!$C$33:$C$776,СВЦЭМ!$A$33:$A$776,$A17,СВЦЭМ!$B$33:$B$776,N$11)+'СЕТ СН'!$F$9+СВЦЭМ!$D$10+'СЕТ СН'!$F$6-'СЕТ СН'!$F$19</f>
        <v>900.05922367999995</v>
      </c>
      <c r="O17" s="36">
        <f>SUMIFS(СВЦЭМ!$C$33:$C$776,СВЦЭМ!$A$33:$A$776,$A17,СВЦЭМ!$B$33:$B$776,O$11)+'СЕТ СН'!$F$9+СВЦЭМ!$D$10+'СЕТ СН'!$F$6-'СЕТ СН'!$F$19</f>
        <v>886.27070994999997</v>
      </c>
      <c r="P17" s="36">
        <f>SUMIFS(СВЦЭМ!$C$33:$C$776,СВЦЭМ!$A$33:$A$776,$A17,СВЦЭМ!$B$33:$B$776,P$11)+'СЕТ СН'!$F$9+СВЦЭМ!$D$10+'СЕТ СН'!$F$6-'СЕТ СН'!$F$19</f>
        <v>893.41211668000005</v>
      </c>
      <c r="Q17" s="36">
        <f>SUMIFS(СВЦЭМ!$C$33:$C$776,СВЦЭМ!$A$33:$A$776,$A17,СВЦЭМ!$B$33:$B$776,Q$11)+'СЕТ СН'!$F$9+СВЦЭМ!$D$10+'СЕТ СН'!$F$6-'СЕТ СН'!$F$19</f>
        <v>907.56536822999999</v>
      </c>
      <c r="R17" s="36">
        <f>SUMIFS(СВЦЭМ!$C$33:$C$776,СВЦЭМ!$A$33:$A$776,$A17,СВЦЭМ!$B$33:$B$776,R$11)+'СЕТ СН'!$F$9+СВЦЭМ!$D$10+'СЕТ СН'!$F$6-'СЕТ СН'!$F$19</f>
        <v>903.92259309999997</v>
      </c>
      <c r="S17" s="36">
        <f>SUMIFS(СВЦЭМ!$C$33:$C$776,СВЦЭМ!$A$33:$A$776,$A17,СВЦЭМ!$B$33:$B$776,S$11)+'СЕТ СН'!$F$9+СВЦЭМ!$D$10+'СЕТ СН'!$F$6-'СЕТ СН'!$F$19</f>
        <v>891.87529461999998</v>
      </c>
      <c r="T17" s="36">
        <f>SUMIFS(СВЦЭМ!$C$33:$C$776,СВЦЭМ!$A$33:$A$776,$A17,СВЦЭМ!$B$33:$B$776,T$11)+'СЕТ СН'!$F$9+СВЦЭМ!$D$10+'СЕТ СН'!$F$6-'СЕТ СН'!$F$19</f>
        <v>855.05156636000004</v>
      </c>
      <c r="U17" s="36">
        <f>SUMIFS(СВЦЭМ!$C$33:$C$776,СВЦЭМ!$A$33:$A$776,$A17,СВЦЭМ!$B$33:$B$776,U$11)+'СЕТ СН'!$F$9+СВЦЭМ!$D$10+'СЕТ СН'!$F$6-'СЕТ СН'!$F$19</f>
        <v>856.79574744000001</v>
      </c>
      <c r="V17" s="36">
        <f>SUMIFS(СВЦЭМ!$C$33:$C$776,СВЦЭМ!$A$33:$A$776,$A17,СВЦЭМ!$B$33:$B$776,V$11)+'СЕТ СН'!$F$9+СВЦЭМ!$D$10+'СЕТ СН'!$F$6-'СЕТ СН'!$F$19</f>
        <v>874.75452714999994</v>
      </c>
      <c r="W17" s="36">
        <f>SUMIFS(СВЦЭМ!$C$33:$C$776,СВЦЭМ!$A$33:$A$776,$A17,СВЦЭМ!$B$33:$B$776,W$11)+'СЕТ СН'!$F$9+СВЦЭМ!$D$10+'СЕТ СН'!$F$6-'СЕТ СН'!$F$19</f>
        <v>898.06146887</v>
      </c>
      <c r="X17" s="36">
        <f>SUMIFS(СВЦЭМ!$C$33:$C$776,СВЦЭМ!$A$33:$A$776,$A17,СВЦЭМ!$B$33:$B$776,X$11)+'СЕТ СН'!$F$9+СВЦЭМ!$D$10+'СЕТ СН'!$F$6-'СЕТ СН'!$F$19</f>
        <v>910.46190492000005</v>
      </c>
      <c r="Y17" s="36">
        <f>SUMIFS(СВЦЭМ!$C$33:$C$776,СВЦЭМ!$A$33:$A$776,$A17,СВЦЭМ!$B$33:$B$776,Y$11)+'СЕТ СН'!$F$9+СВЦЭМ!$D$10+'СЕТ СН'!$F$6-'СЕТ СН'!$F$19</f>
        <v>936.13335287999996</v>
      </c>
    </row>
    <row r="18" spans="1:25" ht="15.75" x14ac:dyDescent="0.2">
      <c r="A18" s="35">
        <f t="shared" si="0"/>
        <v>44142</v>
      </c>
      <c r="B18" s="36">
        <f>SUMIFS(СВЦЭМ!$C$33:$C$776,СВЦЭМ!$A$33:$A$776,$A18,СВЦЭМ!$B$33:$B$776,B$11)+'СЕТ СН'!$F$9+СВЦЭМ!$D$10+'СЕТ СН'!$F$6-'СЕТ СН'!$F$19</f>
        <v>954.65195820999998</v>
      </c>
      <c r="C18" s="36">
        <f>SUMIFS(СВЦЭМ!$C$33:$C$776,СВЦЭМ!$A$33:$A$776,$A18,СВЦЭМ!$B$33:$B$776,C$11)+'СЕТ СН'!$F$9+СВЦЭМ!$D$10+'СЕТ СН'!$F$6-'СЕТ СН'!$F$19</f>
        <v>1011.5887798799999</v>
      </c>
      <c r="D18" s="36">
        <f>SUMIFS(СВЦЭМ!$C$33:$C$776,СВЦЭМ!$A$33:$A$776,$A18,СВЦЭМ!$B$33:$B$776,D$11)+'СЕТ СН'!$F$9+СВЦЭМ!$D$10+'СЕТ СН'!$F$6-'СЕТ СН'!$F$19</f>
        <v>1075.7628887399999</v>
      </c>
      <c r="E18" s="36">
        <f>SUMIFS(СВЦЭМ!$C$33:$C$776,СВЦЭМ!$A$33:$A$776,$A18,СВЦЭМ!$B$33:$B$776,E$11)+'СЕТ СН'!$F$9+СВЦЭМ!$D$10+'СЕТ СН'!$F$6-'СЕТ СН'!$F$19</f>
        <v>1086.31464157</v>
      </c>
      <c r="F18" s="36">
        <f>SUMIFS(СВЦЭМ!$C$33:$C$776,СВЦЭМ!$A$33:$A$776,$A18,СВЦЭМ!$B$33:$B$776,F$11)+'СЕТ СН'!$F$9+СВЦЭМ!$D$10+'СЕТ СН'!$F$6-'СЕТ СН'!$F$19</f>
        <v>1078.10812139</v>
      </c>
      <c r="G18" s="36">
        <f>SUMIFS(СВЦЭМ!$C$33:$C$776,СВЦЭМ!$A$33:$A$776,$A18,СВЦЭМ!$B$33:$B$776,G$11)+'СЕТ СН'!$F$9+СВЦЭМ!$D$10+'СЕТ СН'!$F$6-'СЕТ СН'!$F$19</f>
        <v>1066.1733107699999</v>
      </c>
      <c r="H18" s="36">
        <f>SUMIFS(СВЦЭМ!$C$33:$C$776,СВЦЭМ!$A$33:$A$776,$A18,СВЦЭМ!$B$33:$B$776,H$11)+'СЕТ СН'!$F$9+СВЦЭМ!$D$10+'СЕТ СН'!$F$6-'СЕТ СН'!$F$19</f>
        <v>1048.7216174299999</v>
      </c>
      <c r="I18" s="36">
        <f>SUMIFS(СВЦЭМ!$C$33:$C$776,СВЦЭМ!$A$33:$A$776,$A18,СВЦЭМ!$B$33:$B$776,I$11)+'СЕТ СН'!$F$9+СВЦЭМ!$D$10+'СЕТ СН'!$F$6-'СЕТ СН'!$F$19</f>
        <v>1003.58211327</v>
      </c>
      <c r="J18" s="36">
        <f>SUMIFS(СВЦЭМ!$C$33:$C$776,СВЦЭМ!$A$33:$A$776,$A18,СВЦЭМ!$B$33:$B$776,J$11)+'СЕТ СН'!$F$9+СВЦЭМ!$D$10+'СЕТ СН'!$F$6-'СЕТ СН'!$F$19</f>
        <v>966.17732348000004</v>
      </c>
      <c r="K18" s="36">
        <f>SUMIFS(СВЦЭМ!$C$33:$C$776,СВЦЭМ!$A$33:$A$776,$A18,СВЦЭМ!$B$33:$B$776,K$11)+'СЕТ СН'!$F$9+СВЦЭМ!$D$10+'СЕТ СН'!$F$6-'СЕТ СН'!$F$19</f>
        <v>940.53250689000004</v>
      </c>
      <c r="L18" s="36">
        <f>SUMIFS(СВЦЭМ!$C$33:$C$776,СВЦЭМ!$A$33:$A$776,$A18,СВЦЭМ!$B$33:$B$776,L$11)+'СЕТ СН'!$F$9+СВЦЭМ!$D$10+'СЕТ СН'!$F$6-'СЕТ СН'!$F$19</f>
        <v>913.87455005000004</v>
      </c>
      <c r="M18" s="36">
        <f>SUMIFS(СВЦЭМ!$C$33:$C$776,СВЦЭМ!$A$33:$A$776,$A18,СВЦЭМ!$B$33:$B$776,M$11)+'СЕТ СН'!$F$9+СВЦЭМ!$D$10+'СЕТ СН'!$F$6-'СЕТ СН'!$F$19</f>
        <v>876.57756922999999</v>
      </c>
      <c r="N18" s="36">
        <f>SUMIFS(СВЦЭМ!$C$33:$C$776,СВЦЭМ!$A$33:$A$776,$A18,СВЦЭМ!$B$33:$B$776,N$11)+'СЕТ СН'!$F$9+СВЦЭМ!$D$10+'СЕТ СН'!$F$6-'СЕТ СН'!$F$19</f>
        <v>858.71588451000002</v>
      </c>
      <c r="O18" s="36">
        <f>SUMIFS(СВЦЭМ!$C$33:$C$776,СВЦЭМ!$A$33:$A$776,$A18,СВЦЭМ!$B$33:$B$776,O$11)+'СЕТ СН'!$F$9+СВЦЭМ!$D$10+'СЕТ СН'!$F$6-'СЕТ СН'!$F$19</f>
        <v>869.57857676000003</v>
      </c>
      <c r="P18" s="36">
        <f>SUMIFS(СВЦЭМ!$C$33:$C$776,СВЦЭМ!$A$33:$A$776,$A18,СВЦЭМ!$B$33:$B$776,P$11)+'СЕТ СН'!$F$9+СВЦЭМ!$D$10+'СЕТ СН'!$F$6-'СЕТ СН'!$F$19</f>
        <v>874.71530459999997</v>
      </c>
      <c r="Q18" s="36">
        <f>SUMIFS(СВЦЭМ!$C$33:$C$776,СВЦЭМ!$A$33:$A$776,$A18,СВЦЭМ!$B$33:$B$776,Q$11)+'СЕТ СН'!$F$9+СВЦЭМ!$D$10+'СЕТ СН'!$F$6-'СЕТ СН'!$F$19</f>
        <v>866.94530202999999</v>
      </c>
      <c r="R18" s="36">
        <f>SUMIFS(СВЦЭМ!$C$33:$C$776,СВЦЭМ!$A$33:$A$776,$A18,СВЦЭМ!$B$33:$B$776,R$11)+'СЕТ СН'!$F$9+СВЦЭМ!$D$10+'СЕТ СН'!$F$6-'СЕТ СН'!$F$19</f>
        <v>855.09940715000005</v>
      </c>
      <c r="S18" s="36">
        <f>SUMIFS(СВЦЭМ!$C$33:$C$776,СВЦЭМ!$A$33:$A$776,$A18,СВЦЭМ!$B$33:$B$776,S$11)+'СЕТ СН'!$F$9+СВЦЭМ!$D$10+'СЕТ СН'!$F$6-'СЕТ СН'!$F$19</f>
        <v>853.28150555000002</v>
      </c>
      <c r="T18" s="36">
        <f>SUMIFS(СВЦЭМ!$C$33:$C$776,СВЦЭМ!$A$33:$A$776,$A18,СВЦЭМ!$B$33:$B$776,T$11)+'СЕТ СН'!$F$9+СВЦЭМ!$D$10+'СЕТ СН'!$F$6-'СЕТ СН'!$F$19</f>
        <v>831.97966164000002</v>
      </c>
      <c r="U18" s="36">
        <f>SUMIFS(СВЦЭМ!$C$33:$C$776,СВЦЭМ!$A$33:$A$776,$A18,СВЦЭМ!$B$33:$B$776,U$11)+'СЕТ СН'!$F$9+СВЦЭМ!$D$10+'СЕТ СН'!$F$6-'СЕТ СН'!$F$19</f>
        <v>836.39467359000002</v>
      </c>
      <c r="V18" s="36">
        <f>SUMIFS(СВЦЭМ!$C$33:$C$776,СВЦЭМ!$A$33:$A$776,$A18,СВЦЭМ!$B$33:$B$776,V$11)+'СЕТ СН'!$F$9+СВЦЭМ!$D$10+'СЕТ СН'!$F$6-'СЕТ СН'!$F$19</f>
        <v>857.17200663000006</v>
      </c>
      <c r="W18" s="36">
        <f>SUMIFS(СВЦЭМ!$C$33:$C$776,СВЦЭМ!$A$33:$A$776,$A18,СВЦЭМ!$B$33:$B$776,W$11)+'СЕТ СН'!$F$9+СВЦЭМ!$D$10+'СЕТ СН'!$F$6-'СЕТ СН'!$F$19</f>
        <v>856.20584160999999</v>
      </c>
      <c r="X18" s="36">
        <f>SUMIFS(СВЦЭМ!$C$33:$C$776,СВЦЭМ!$A$33:$A$776,$A18,СВЦЭМ!$B$33:$B$776,X$11)+'СЕТ СН'!$F$9+СВЦЭМ!$D$10+'СЕТ СН'!$F$6-'СЕТ СН'!$F$19</f>
        <v>866.57126006999999</v>
      </c>
      <c r="Y18" s="36">
        <f>SUMIFS(СВЦЭМ!$C$33:$C$776,СВЦЭМ!$A$33:$A$776,$A18,СВЦЭМ!$B$33:$B$776,Y$11)+'СЕТ СН'!$F$9+СВЦЭМ!$D$10+'СЕТ СН'!$F$6-'СЕТ СН'!$F$19</f>
        <v>896.49528420000001</v>
      </c>
    </row>
    <row r="19" spans="1:25" ht="15.75" x14ac:dyDescent="0.2">
      <c r="A19" s="35">
        <f t="shared" si="0"/>
        <v>44143</v>
      </c>
      <c r="B19" s="36">
        <f>SUMIFS(СВЦЭМ!$C$33:$C$776,СВЦЭМ!$A$33:$A$776,$A19,СВЦЭМ!$B$33:$B$776,B$11)+'СЕТ СН'!$F$9+СВЦЭМ!$D$10+'СЕТ СН'!$F$6-'СЕТ СН'!$F$19</f>
        <v>956.56060745000002</v>
      </c>
      <c r="C19" s="36">
        <f>SUMIFS(СВЦЭМ!$C$33:$C$776,СВЦЭМ!$A$33:$A$776,$A19,СВЦЭМ!$B$33:$B$776,C$11)+'СЕТ СН'!$F$9+СВЦЭМ!$D$10+'СЕТ СН'!$F$6-'СЕТ СН'!$F$19</f>
        <v>1025.20403059</v>
      </c>
      <c r="D19" s="36">
        <f>SUMIFS(СВЦЭМ!$C$33:$C$776,СВЦЭМ!$A$33:$A$776,$A19,СВЦЭМ!$B$33:$B$776,D$11)+'СЕТ СН'!$F$9+СВЦЭМ!$D$10+'СЕТ СН'!$F$6-'СЕТ СН'!$F$19</f>
        <v>1087.5080671599999</v>
      </c>
      <c r="E19" s="36">
        <f>SUMIFS(СВЦЭМ!$C$33:$C$776,СВЦЭМ!$A$33:$A$776,$A19,СВЦЭМ!$B$33:$B$776,E$11)+'СЕТ СН'!$F$9+СВЦЭМ!$D$10+'СЕТ СН'!$F$6-'СЕТ СН'!$F$19</f>
        <v>1102.3166468399997</v>
      </c>
      <c r="F19" s="36">
        <f>SUMIFS(СВЦЭМ!$C$33:$C$776,СВЦЭМ!$A$33:$A$776,$A19,СВЦЭМ!$B$33:$B$776,F$11)+'СЕТ СН'!$F$9+СВЦЭМ!$D$10+'СЕТ СН'!$F$6-'СЕТ СН'!$F$19</f>
        <v>1105.8910133299999</v>
      </c>
      <c r="G19" s="36">
        <f>SUMIFS(СВЦЭМ!$C$33:$C$776,СВЦЭМ!$A$33:$A$776,$A19,СВЦЭМ!$B$33:$B$776,G$11)+'СЕТ СН'!$F$9+СВЦЭМ!$D$10+'СЕТ СН'!$F$6-'СЕТ СН'!$F$19</f>
        <v>1089.58130226</v>
      </c>
      <c r="H19" s="36">
        <f>SUMIFS(СВЦЭМ!$C$33:$C$776,СВЦЭМ!$A$33:$A$776,$A19,СВЦЭМ!$B$33:$B$776,H$11)+'СЕТ СН'!$F$9+СВЦЭМ!$D$10+'СЕТ СН'!$F$6-'СЕТ СН'!$F$19</f>
        <v>1076.7350749699999</v>
      </c>
      <c r="I19" s="36">
        <f>SUMIFS(СВЦЭМ!$C$33:$C$776,СВЦЭМ!$A$33:$A$776,$A19,СВЦЭМ!$B$33:$B$776,I$11)+'СЕТ СН'!$F$9+СВЦЭМ!$D$10+'СЕТ СН'!$F$6-'СЕТ СН'!$F$19</f>
        <v>1041.9171051199999</v>
      </c>
      <c r="J19" s="36">
        <f>SUMIFS(СВЦЭМ!$C$33:$C$776,СВЦЭМ!$A$33:$A$776,$A19,СВЦЭМ!$B$33:$B$776,J$11)+'СЕТ СН'!$F$9+СВЦЭМ!$D$10+'СЕТ СН'!$F$6-'СЕТ СН'!$F$19</f>
        <v>1010.95313022</v>
      </c>
      <c r="K19" s="36">
        <f>SUMIFS(СВЦЭМ!$C$33:$C$776,СВЦЭМ!$A$33:$A$776,$A19,СВЦЭМ!$B$33:$B$776,K$11)+'СЕТ СН'!$F$9+СВЦЭМ!$D$10+'СЕТ СН'!$F$6-'СЕТ СН'!$F$19</f>
        <v>969.00598677999994</v>
      </c>
      <c r="L19" s="36">
        <f>SUMIFS(СВЦЭМ!$C$33:$C$776,СВЦЭМ!$A$33:$A$776,$A19,СВЦЭМ!$B$33:$B$776,L$11)+'СЕТ СН'!$F$9+СВЦЭМ!$D$10+'СЕТ СН'!$F$6-'СЕТ СН'!$F$19</f>
        <v>925.22015591000002</v>
      </c>
      <c r="M19" s="36">
        <f>SUMIFS(СВЦЭМ!$C$33:$C$776,СВЦЭМ!$A$33:$A$776,$A19,СВЦЭМ!$B$33:$B$776,M$11)+'СЕТ СН'!$F$9+СВЦЭМ!$D$10+'СЕТ СН'!$F$6-'СЕТ СН'!$F$19</f>
        <v>896.69497938999996</v>
      </c>
      <c r="N19" s="36">
        <f>SUMIFS(СВЦЭМ!$C$33:$C$776,СВЦЭМ!$A$33:$A$776,$A19,СВЦЭМ!$B$33:$B$776,N$11)+'СЕТ СН'!$F$9+СВЦЭМ!$D$10+'СЕТ СН'!$F$6-'СЕТ СН'!$F$19</f>
        <v>881.63104835000001</v>
      </c>
      <c r="O19" s="36">
        <f>SUMIFS(СВЦЭМ!$C$33:$C$776,СВЦЭМ!$A$33:$A$776,$A19,СВЦЭМ!$B$33:$B$776,O$11)+'СЕТ СН'!$F$9+СВЦЭМ!$D$10+'СЕТ СН'!$F$6-'СЕТ СН'!$F$19</f>
        <v>886.00827332999995</v>
      </c>
      <c r="P19" s="36">
        <f>SUMIFS(СВЦЭМ!$C$33:$C$776,СВЦЭМ!$A$33:$A$776,$A19,СВЦЭМ!$B$33:$B$776,P$11)+'СЕТ СН'!$F$9+СВЦЭМ!$D$10+'СЕТ СН'!$F$6-'СЕТ СН'!$F$19</f>
        <v>894.74270292000006</v>
      </c>
      <c r="Q19" s="36">
        <f>SUMIFS(СВЦЭМ!$C$33:$C$776,СВЦЭМ!$A$33:$A$776,$A19,СВЦЭМ!$B$33:$B$776,Q$11)+'СЕТ СН'!$F$9+СВЦЭМ!$D$10+'СЕТ СН'!$F$6-'СЕТ СН'!$F$19</f>
        <v>904.14097536999998</v>
      </c>
      <c r="R19" s="36">
        <f>SUMIFS(СВЦЭМ!$C$33:$C$776,СВЦЭМ!$A$33:$A$776,$A19,СВЦЭМ!$B$33:$B$776,R$11)+'СЕТ СН'!$F$9+СВЦЭМ!$D$10+'СЕТ СН'!$F$6-'СЕТ СН'!$F$19</f>
        <v>894.37904528000001</v>
      </c>
      <c r="S19" s="36">
        <f>SUMIFS(СВЦЭМ!$C$33:$C$776,СВЦЭМ!$A$33:$A$776,$A19,СВЦЭМ!$B$33:$B$776,S$11)+'СЕТ СН'!$F$9+СВЦЭМ!$D$10+'СЕТ СН'!$F$6-'СЕТ СН'!$F$19</f>
        <v>874.69345062000002</v>
      </c>
      <c r="T19" s="36">
        <f>SUMIFS(СВЦЭМ!$C$33:$C$776,СВЦЭМ!$A$33:$A$776,$A19,СВЦЭМ!$B$33:$B$776,T$11)+'СЕТ СН'!$F$9+СВЦЭМ!$D$10+'СЕТ СН'!$F$6-'СЕТ СН'!$F$19</f>
        <v>861.32194634999996</v>
      </c>
      <c r="U19" s="36">
        <f>SUMIFS(СВЦЭМ!$C$33:$C$776,СВЦЭМ!$A$33:$A$776,$A19,СВЦЭМ!$B$33:$B$776,U$11)+'СЕТ СН'!$F$9+СВЦЭМ!$D$10+'СЕТ СН'!$F$6-'СЕТ СН'!$F$19</f>
        <v>854.32229563999999</v>
      </c>
      <c r="V19" s="36">
        <f>SUMIFS(СВЦЭМ!$C$33:$C$776,СВЦЭМ!$A$33:$A$776,$A19,СВЦЭМ!$B$33:$B$776,V$11)+'СЕТ СН'!$F$9+СВЦЭМ!$D$10+'СЕТ СН'!$F$6-'СЕТ СН'!$F$19</f>
        <v>868.97128165000004</v>
      </c>
      <c r="W19" s="36">
        <f>SUMIFS(СВЦЭМ!$C$33:$C$776,СВЦЭМ!$A$33:$A$776,$A19,СВЦЭМ!$B$33:$B$776,W$11)+'СЕТ СН'!$F$9+СВЦЭМ!$D$10+'СЕТ СН'!$F$6-'СЕТ СН'!$F$19</f>
        <v>884.54535737000003</v>
      </c>
      <c r="X19" s="36">
        <f>SUMIFS(СВЦЭМ!$C$33:$C$776,СВЦЭМ!$A$33:$A$776,$A19,СВЦЭМ!$B$33:$B$776,X$11)+'СЕТ СН'!$F$9+СВЦЭМ!$D$10+'СЕТ СН'!$F$6-'СЕТ СН'!$F$19</f>
        <v>889.84389940999995</v>
      </c>
      <c r="Y19" s="36">
        <f>SUMIFS(СВЦЭМ!$C$33:$C$776,СВЦЭМ!$A$33:$A$776,$A19,СВЦЭМ!$B$33:$B$776,Y$11)+'СЕТ СН'!$F$9+СВЦЭМ!$D$10+'СЕТ СН'!$F$6-'СЕТ СН'!$F$19</f>
        <v>894.35179289999996</v>
      </c>
    </row>
    <row r="20" spans="1:25" ht="15.75" x14ac:dyDescent="0.2">
      <c r="A20" s="35">
        <f t="shared" si="0"/>
        <v>44144</v>
      </c>
      <c r="B20" s="36">
        <f>SUMIFS(СВЦЭМ!$C$33:$C$776,СВЦЭМ!$A$33:$A$776,$A20,СВЦЭМ!$B$33:$B$776,B$11)+'СЕТ СН'!$F$9+СВЦЭМ!$D$10+'СЕТ СН'!$F$6-'СЕТ СН'!$F$19</f>
        <v>882.03718672000002</v>
      </c>
      <c r="C20" s="36">
        <f>SUMIFS(СВЦЭМ!$C$33:$C$776,СВЦЭМ!$A$33:$A$776,$A20,СВЦЭМ!$B$33:$B$776,C$11)+'СЕТ СН'!$F$9+СВЦЭМ!$D$10+'СЕТ СН'!$F$6-'СЕТ СН'!$F$19</f>
        <v>892.09691906</v>
      </c>
      <c r="D20" s="36">
        <f>SUMIFS(СВЦЭМ!$C$33:$C$776,СВЦЭМ!$A$33:$A$776,$A20,СВЦЭМ!$B$33:$B$776,D$11)+'СЕТ СН'!$F$9+СВЦЭМ!$D$10+'СЕТ СН'!$F$6-'СЕТ СН'!$F$19</f>
        <v>958.34009818000004</v>
      </c>
      <c r="E20" s="36">
        <f>SUMIFS(СВЦЭМ!$C$33:$C$776,СВЦЭМ!$A$33:$A$776,$A20,СВЦЭМ!$B$33:$B$776,E$11)+'СЕТ СН'!$F$9+СВЦЭМ!$D$10+'СЕТ СН'!$F$6-'СЕТ СН'!$F$19</f>
        <v>964.43119821000005</v>
      </c>
      <c r="F20" s="36">
        <f>SUMIFS(СВЦЭМ!$C$33:$C$776,СВЦЭМ!$A$33:$A$776,$A20,СВЦЭМ!$B$33:$B$776,F$11)+'СЕТ СН'!$F$9+СВЦЭМ!$D$10+'СЕТ СН'!$F$6-'СЕТ СН'!$F$19</f>
        <v>961.43065447000004</v>
      </c>
      <c r="G20" s="36">
        <f>SUMIFS(СВЦЭМ!$C$33:$C$776,СВЦЭМ!$A$33:$A$776,$A20,СВЦЭМ!$B$33:$B$776,G$11)+'СЕТ СН'!$F$9+СВЦЭМ!$D$10+'СЕТ СН'!$F$6-'СЕТ СН'!$F$19</f>
        <v>976.71289860000002</v>
      </c>
      <c r="H20" s="36">
        <f>SUMIFS(СВЦЭМ!$C$33:$C$776,СВЦЭМ!$A$33:$A$776,$A20,СВЦЭМ!$B$33:$B$776,H$11)+'СЕТ СН'!$F$9+СВЦЭМ!$D$10+'СЕТ СН'!$F$6-'СЕТ СН'!$F$19</f>
        <v>1010.43496466</v>
      </c>
      <c r="I20" s="36">
        <f>SUMIFS(СВЦЭМ!$C$33:$C$776,СВЦЭМ!$A$33:$A$776,$A20,СВЦЭМ!$B$33:$B$776,I$11)+'СЕТ СН'!$F$9+СВЦЭМ!$D$10+'СЕТ СН'!$F$6-'СЕТ СН'!$F$19</f>
        <v>1034.43908463</v>
      </c>
      <c r="J20" s="36">
        <f>SUMIFS(СВЦЭМ!$C$33:$C$776,СВЦЭМ!$A$33:$A$776,$A20,СВЦЭМ!$B$33:$B$776,J$11)+'СЕТ СН'!$F$9+СВЦЭМ!$D$10+'СЕТ СН'!$F$6-'СЕТ СН'!$F$19</f>
        <v>1031.3104956099999</v>
      </c>
      <c r="K20" s="36">
        <f>SUMIFS(СВЦЭМ!$C$33:$C$776,СВЦЭМ!$A$33:$A$776,$A20,СВЦЭМ!$B$33:$B$776,K$11)+'СЕТ СН'!$F$9+СВЦЭМ!$D$10+'СЕТ СН'!$F$6-'СЕТ СН'!$F$19</f>
        <v>1018.07907306</v>
      </c>
      <c r="L20" s="36">
        <f>SUMIFS(СВЦЭМ!$C$33:$C$776,СВЦЭМ!$A$33:$A$776,$A20,СВЦЭМ!$B$33:$B$776,L$11)+'СЕТ СН'!$F$9+СВЦЭМ!$D$10+'СЕТ СН'!$F$6-'СЕТ СН'!$F$19</f>
        <v>976.35882116000005</v>
      </c>
      <c r="M20" s="36">
        <f>SUMIFS(СВЦЭМ!$C$33:$C$776,СВЦЭМ!$A$33:$A$776,$A20,СВЦЭМ!$B$33:$B$776,M$11)+'СЕТ СН'!$F$9+СВЦЭМ!$D$10+'СЕТ СН'!$F$6-'СЕТ СН'!$F$19</f>
        <v>942.18207230999997</v>
      </c>
      <c r="N20" s="36">
        <f>SUMIFS(СВЦЭМ!$C$33:$C$776,СВЦЭМ!$A$33:$A$776,$A20,СВЦЭМ!$B$33:$B$776,N$11)+'СЕТ СН'!$F$9+СВЦЭМ!$D$10+'СЕТ СН'!$F$6-'СЕТ СН'!$F$19</f>
        <v>937.82680790999996</v>
      </c>
      <c r="O20" s="36">
        <f>SUMIFS(СВЦЭМ!$C$33:$C$776,СВЦЭМ!$A$33:$A$776,$A20,СВЦЭМ!$B$33:$B$776,O$11)+'СЕТ СН'!$F$9+СВЦЭМ!$D$10+'СЕТ СН'!$F$6-'СЕТ СН'!$F$19</f>
        <v>946.88686757000005</v>
      </c>
      <c r="P20" s="36">
        <f>SUMIFS(СВЦЭМ!$C$33:$C$776,СВЦЭМ!$A$33:$A$776,$A20,СВЦЭМ!$B$33:$B$776,P$11)+'СЕТ СН'!$F$9+СВЦЭМ!$D$10+'СЕТ СН'!$F$6-'СЕТ СН'!$F$19</f>
        <v>949.17939718000002</v>
      </c>
      <c r="Q20" s="36">
        <f>SUMIFS(СВЦЭМ!$C$33:$C$776,СВЦЭМ!$A$33:$A$776,$A20,СВЦЭМ!$B$33:$B$776,Q$11)+'СЕТ СН'!$F$9+СВЦЭМ!$D$10+'СЕТ СН'!$F$6-'СЕТ СН'!$F$19</f>
        <v>948.59259886999996</v>
      </c>
      <c r="R20" s="36">
        <f>SUMIFS(СВЦЭМ!$C$33:$C$776,СВЦЭМ!$A$33:$A$776,$A20,СВЦЭМ!$B$33:$B$776,R$11)+'СЕТ СН'!$F$9+СВЦЭМ!$D$10+'СЕТ СН'!$F$6-'СЕТ СН'!$F$19</f>
        <v>942.32940995000001</v>
      </c>
      <c r="S20" s="36">
        <f>SUMIFS(СВЦЭМ!$C$33:$C$776,СВЦЭМ!$A$33:$A$776,$A20,СВЦЭМ!$B$33:$B$776,S$11)+'СЕТ СН'!$F$9+СВЦЭМ!$D$10+'СЕТ СН'!$F$6-'СЕТ СН'!$F$19</f>
        <v>940.49336502999995</v>
      </c>
      <c r="T20" s="36">
        <f>SUMIFS(СВЦЭМ!$C$33:$C$776,СВЦЭМ!$A$33:$A$776,$A20,СВЦЭМ!$B$33:$B$776,T$11)+'СЕТ СН'!$F$9+СВЦЭМ!$D$10+'СЕТ СН'!$F$6-'СЕТ СН'!$F$19</f>
        <v>928.78100984000002</v>
      </c>
      <c r="U20" s="36">
        <f>SUMIFS(СВЦЭМ!$C$33:$C$776,СВЦЭМ!$A$33:$A$776,$A20,СВЦЭМ!$B$33:$B$776,U$11)+'СЕТ СН'!$F$9+СВЦЭМ!$D$10+'СЕТ СН'!$F$6-'СЕТ СН'!$F$19</f>
        <v>922.53000645999998</v>
      </c>
      <c r="V20" s="36">
        <f>SUMIFS(СВЦЭМ!$C$33:$C$776,СВЦЭМ!$A$33:$A$776,$A20,СВЦЭМ!$B$33:$B$776,V$11)+'СЕТ СН'!$F$9+СВЦЭМ!$D$10+'СЕТ СН'!$F$6-'СЕТ СН'!$F$19</f>
        <v>921.92649453000001</v>
      </c>
      <c r="W20" s="36">
        <f>SUMIFS(СВЦЭМ!$C$33:$C$776,СВЦЭМ!$A$33:$A$776,$A20,СВЦЭМ!$B$33:$B$776,W$11)+'СЕТ СН'!$F$9+СВЦЭМ!$D$10+'СЕТ СН'!$F$6-'СЕТ СН'!$F$19</f>
        <v>935.68294843000001</v>
      </c>
      <c r="X20" s="36">
        <f>SUMIFS(СВЦЭМ!$C$33:$C$776,СВЦЭМ!$A$33:$A$776,$A20,СВЦЭМ!$B$33:$B$776,X$11)+'СЕТ СН'!$F$9+СВЦЭМ!$D$10+'СЕТ СН'!$F$6-'СЕТ СН'!$F$19</f>
        <v>968.04110205999996</v>
      </c>
      <c r="Y20" s="36">
        <f>SUMIFS(СВЦЭМ!$C$33:$C$776,СВЦЭМ!$A$33:$A$776,$A20,СВЦЭМ!$B$33:$B$776,Y$11)+'СЕТ СН'!$F$9+СВЦЭМ!$D$10+'СЕТ СН'!$F$6-'СЕТ СН'!$F$19</f>
        <v>995.76106547999996</v>
      </c>
    </row>
    <row r="21" spans="1:25" ht="15.75" x14ac:dyDescent="0.2">
      <c r="A21" s="35">
        <f t="shared" si="0"/>
        <v>44145</v>
      </c>
      <c r="B21" s="36">
        <f>SUMIFS(СВЦЭМ!$C$33:$C$776,СВЦЭМ!$A$33:$A$776,$A21,СВЦЭМ!$B$33:$B$776,B$11)+'СЕТ СН'!$F$9+СВЦЭМ!$D$10+'СЕТ СН'!$F$6-'СЕТ СН'!$F$19</f>
        <v>909.92875391999996</v>
      </c>
      <c r="C21" s="36">
        <f>SUMIFS(СВЦЭМ!$C$33:$C$776,СВЦЭМ!$A$33:$A$776,$A21,СВЦЭМ!$B$33:$B$776,C$11)+'СЕТ СН'!$F$9+СВЦЭМ!$D$10+'СЕТ СН'!$F$6-'СЕТ СН'!$F$19</f>
        <v>1001.7030468</v>
      </c>
      <c r="D21" s="36">
        <f>SUMIFS(СВЦЭМ!$C$33:$C$776,СВЦЭМ!$A$33:$A$776,$A21,СВЦЭМ!$B$33:$B$776,D$11)+'СЕТ СН'!$F$9+СВЦЭМ!$D$10+'СЕТ СН'!$F$6-'СЕТ СН'!$F$19</f>
        <v>1037.5929172799999</v>
      </c>
      <c r="E21" s="36">
        <f>SUMIFS(СВЦЭМ!$C$33:$C$776,СВЦЭМ!$A$33:$A$776,$A21,СВЦЭМ!$B$33:$B$776,E$11)+'СЕТ СН'!$F$9+СВЦЭМ!$D$10+'СЕТ СН'!$F$6-'СЕТ СН'!$F$19</f>
        <v>1045.9007670999999</v>
      </c>
      <c r="F21" s="36">
        <f>SUMIFS(СВЦЭМ!$C$33:$C$776,СВЦЭМ!$A$33:$A$776,$A21,СВЦЭМ!$B$33:$B$776,F$11)+'СЕТ СН'!$F$9+СВЦЭМ!$D$10+'СЕТ СН'!$F$6-'СЕТ СН'!$F$19</f>
        <v>1048.0228152699999</v>
      </c>
      <c r="G21" s="36">
        <f>SUMIFS(СВЦЭМ!$C$33:$C$776,СВЦЭМ!$A$33:$A$776,$A21,СВЦЭМ!$B$33:$B$776,G$11)+'СЕТ СН'!$F$9+СВЦЭМ!$D$10+'СЕТ СН'!$F$6-'СЕТ СН'!$F$19</f>
        <v>1052.13735705</v>
      </c>
      <c r="H21" s="36">
        <f>SUMIFS(СВЦЭМ!$C$33:$C$776,СВЦЭМ!$A$33:$A$776,$A21,СВЦЭМ!$B$33:$B$776,H$11)+'СЕТ СН'!$F$9+СВЦЭМ!$D$10+'СЕТ СН'!$F$6-'СЕТ СН'!$F$19</f>
        <v>1024.8332244799999</v>
      </c>
      <c r="I21" s="36">
        <f>SUMIFS(СВЦЭМ!$C$33:$C$776,СВЦЭМ!$A$33:$A$776,$A21,СВЦЭМ!$B$33:$B$776,I$11)+'СЕТ СН'!$F$9+СВЦЭМ!$D$10+'СЕТ СН'!$F$6-'СЕТ СН'!$F$19</f>
        <v>985.02612523000005</v>
      </c>
      <c r="J21" s="36">
        <f>SUMIFS(СВЦЭМ!$C$33:$C$776,СВЦЭМ!$A$33:$A$776,$A21,СВЦЭМ!$B$33:$B$776,J$11)+'СЕТ СН'!$F$9+СВЦЭМ!$D$10+'СЕТ СН'!$F$6-'СЕТ СН'!$F$19</f>
        <v>972.36500594999995</v>
      </c>
      <c r="K21" s="36">
        <f>SUMIFS(СВЦЭМ!$C$33:$C$776,СВЦЭМ!$A$33:$A$776,$A21,СВЦЭМ!$B$33:$B$776,K$11)+'СЕТ СН'!$F$9+СВЦЭМ!$D$10+'СЕТ СН'!$F$6-'СЕТ СН'!$F$19</f>
        <v>968.96636032000004</v>
      </c>
      <c r="L21" s="36">
        <f>SUMIFS(СВЦЭМ!$C$33:$C$776,СВЦЭМ!$A$33:$A$776,$A21,СВЦЭМ!$B$33:$B$776,L$11)+'СЕТ СН'!$F$9+СВЦЭМ!$D$10+'СЕТ СН'!$F$6-'СЕТ СН'!$F$19</f>
        <v>936.94570485999998</v>
      </c>
      <c r="M21" s="36">
        <f>SUMIFS(СВЦЭМ!$C$33:$C$776,СВЦЭМ!$A$33:$A$776,$A21,СВЦЭМ!$B$33:$B$776,M$11)+'СЕТ СН'!$F$9+СВЦЭМ!$D$10+'СЕТ СН'!$F$6-'СЕТ СН'!$F$19</f>
        <v>902.58472229999995</v>
      </c>
      <c r="N21" s="36">
        <f>SUMIFS(СВЦЭМ!$C$33:$C$776,СВЦЭМ!$A$33:$A$776,$A21,СВЦЭМ!$B$33:$B$776,N$11)+'СЕТ СН'!$F$9+СВЦЭМ!$D$10+'СЕТ СН'!$F$6-'СЕТ СН'!$F$19</f>
        <v>888.59365395999998</v>
      </c>
      <c r="O21" s="36">
        <f>SUMIFS(СВЦЭМ!$C$33:$C$776,СВЦЭМ!$A$33:$A$776,$A21,СВЦЭМ!$B$33:$B$776,O$11)+'СЕТ СН'!$F$9+СВЦЭМ!$D$10+'СЕТ СН'!$F$6-'СЕТ СН'!$F$19</f>
        <v>893.89332246000004</v>
      </c>
      <c r="P21" s="36">
        <f>SUMIFS(СВЦЭМ!$C$33:$C$776,СВЦЭМ!$A$33:$A$776,$A21,СВЦЭМ!$B$33:$B$776,P$11)+'СЕТ СН'!$F$9+СВЦЭМ!$D$10+'СЕТ СН'!$F$6-'СЕТ СН'!$F$19</f>
        <v>901.56805354999995</v>
      </c>
      <c r="Q21" s="36">
        <f>SUMIFS(СВЦЭМ!$C$33:$C$776,СВЦЭМ!$A$33:$A$776,$A21,СВЦЭМ!$B$33:$B$776,Q$11)+'СЕТ СН'!$F$9+СВЦЭМ!$D$10+'СЕТ СН'!$F$6-'СЕТ СН'!$F$19</f>
        <v>899.22447645</v>
      </c>
      <c r="R21" s="36">
        <f>SUMIFS(СВЦЭМ!$C$33:$C$776,СВЦЭМ!$A$33:$A$776,$A21,СВЦЭМ!$B$33:$B$776,R$11)+'СЕТ СН'!$F$9+СВЦЭМ!$D$10+'СЕТ СН'!$F$6-'СЕТ СН'!$F$19</f>
        <v>888.91212825000002</v>
      </c>
      <c r="S21" s="36">
        <f>SUMIFS(СВЦЭМ!$C$33:$C$776,СВЦЭМ!$A$33:$A$776,$A21,СВЦЭМ!$B$33:$B$776,S$11)+'СЕТ СН'!$F$9+СВЦЭМ!$D$10+'СЕТ СН'!$F$6-'СЕТ СН'!$F$19</f>
        <v>876.79963515999998</v>
      </c>
      <c r="T21" s="36">
        <f>SUMIFS(СВЦЭМ!$C$33:$C$776,СВЦЭМ!$A$33:$A$776,$A21,СВЦЭМ!$B$33:$B$776,T$11)+'СЕТ СН'!$F$9+СВЦЭМ!$D$10+'СЕТ СН'!$F$6-'СЕТ СН'!$F$19</f>
        <v>887.76117615999999</v>
      </c>
      <c r="U21" s="36">
        <f>SUMIFS(СВЦЭМ!$C$33:$C$776,СВЦЭМ!$A$33:$A$776,$A21,СВЦЭМ!$B$33:$B$776,U$11)+'СЕТ СН'!$F$9+СВЦЭМ!$D$10+'СЕТ СН'!$F$6-'СЕТ СН'!$F$19</f>
        <v>896.85430289999999</v>
      </c>
      <c r="V21" s="36">
        <f>SUMIFS(СВЦЭМ!$C$33:$C$776,СВЦЭМ!$A$33:$A$776,$A21,СВЦЭМ!$B$33:$B$776,V$11)+'СЕТ СН'!$F$9+СВЦЭМ!$D$10+'СЕТ СН'!$F$6-'СЕТ СН'!$F$19</f>
        <v>888.39969688999997</v>
      </c>
      <c r="W21" s="36">
        <f>SUMIFS(СВЦЭМ!$C$33:$C$776,СВЦЭМ!$A$33:$A$776,$A21,СВЦЭМ!$B$33:$B$776,W$11)+'СЕТ СН'!$F$9+СВЦЭМ!$D$10+'СЕТ СН'!$F$6-'СЕТ СН'!$F$19</f>
        <v>878.23810800000001</v>
      </c>
      <c r="X21" s="36">
        <f>SUMIFS(СВЦЭМ!$C$33:$C$776,СВЦЭМ!$A$33:$A$776,$A21,СВЦЭМ!$B$33:$B$776,X$11)+'СЕТ СН'!$F$9+СВЦЭМ!$D$10+'СЕТ СН'!$F$6-'СЕТ СН'!$F$19</f>
        <v>879.38492386999997</v>
      </c>
      <c r="Y21" s="36">
        <f>SUMIFS(СВЦЭМ!$C$33:$C$776,СВЦЭМ!$A$33:$A$776,$A21,СВЦЭМ!$B$33:$B$776,Y$11)+'СЕТ СН'!$F$9+СВЦЭМ!$D$10+'СЕТ СН'!$F$6-'СЕТ СН'!$F$19</f>
        <v>961.29338428000005</v>
      </c>
    </row>
    <row r="22" spans="1:25" ht="15.75" x14ac:dyDescent="0.2">
      <c r="A22" s="35">
        <f t="shared" si="0"/>
        <v>44146</v>
      </c>
      <c r="B22" s="36">
        <f>SUMIFS(СВЦЭМ!$C$33:$C$776,СВЦЭМ!$A$33:$A$776,$A22,СВЦЭМ!$B$33:$B$776,B$11)+'СЕТ СН'!$F$9+СВЦЭМ!$D$10+'СЕТ СН'!$F$6-'СЕТ СН'!$F$19</f>
        <v>972.19830987</v>
      </c>
      <c r="C22" s="36">
        <f>SUMIFS(СВЦЭМ!$C$33:$C$776,СВЦЭМ!$A$33:$A$776,$A22,СВЦЭМ!$B$33:$B$776,C$11)+'СЕТ СН'!$F$9+СВЦЭМ!$D$10+'СЕТ СН'!$F$6-'СЕТ СН'!$F$19</f>
        <v>1011.18050784</v>
      </c>
      <c r="D22" s="36">
        <f>SUMIFS(СВЦЭМ!$C$33:$C$776,СВЦЭМ!$A$33:$A$776,$A22,СВЦЭМ!$B$33:$B$776,D$11)+'СЕТ СН'!$F$9+СВЦЭМ!$D$10+'СЕТ СН'!$F$6-'СЕТ СН'!$F$19</f>
        <v>1073.08175396</v>
      </c>
      <c r="E22" s="36">
        <f>SUMIFS(СВЦЭМ!$C$33:$C$776,СВЦЭМ!$A$33:$A$776,$A22,СВЦЭМ!$B$33:$B$776,E$11)+'СЕТ СН'!$F$9+СВЦЭМ!$D$10+'СЕТ СН'!$F$6-'СЕТ СН'!$F$19</f>
        <v>1090.51049096</v>
      </c>
      <c r="F22" s="36">
        <f>SUMIFS(СВЦЭМ!$C$33:$C$776,СВЦЭМ!$A$33:$A$776,$A22,СВЦЭМ!$B$33:$B$776,F$11)+'СЕТ СН'!$F$9+СВЦЭМ!$D$10+'СЕТ СН'!$F$6-'СЕТ СН'!$F$19</f>
        <v>1094.5017786299998</v>
      </c>
      <c r="G22" s="36">
        <f>SUMIFS(СВЦЭМ!$C$33:$C$776,СВЦЭМ!$A$33:$A$776,$A22,СВЦЭМ!$B$33:$B$776,G$11)+'СЕТ СН'!$F$9+СВЦЭМ!$D$10+'СЕТ СН'!$F$6-'СЕТ СН'!$F$19</f>
        <v>1077.48237636</v>
      </c>
      <c r="H22" s="36">
        <f>SUMIFS(СВЦЭМ!$C$33:$C$776,СВЦЭМ!$A$33:$A$776,$A22,СВЦЭМ!$B$33:$B$776,H$11)+'СЕТ СН'!$F$9+СВЦЭМ!$D$10+'СЕТ СН'!$F$6-'СЕТ СН'!$F$19</f>
        <v>1041.5420787</v>
      </c>
      <c r="I22" s="36">
        <f>SUMIFS(СВЦЭМ!$C$33:$C$776,СВЦЭМ!$A$33:$A$776,$A22,СВЦЭМ!$B$33:$B$776,I$11)+'СЕТ СН'!$F$9+СВЦЭМ!$D$10+'СЕТ СН'!$F$6-'СЕТ СН'!$F$19</f>
        <v>1011.4943287999999</v>
      </c>
      <c r="J22" s="36">
        <f>SUMIFS(СВЦЭМ!$C$33:$C$776,СВЦЭМ!$A$33:$A$776,$A22,СВЦЭМ!$B$33:$B$776,J$11)+'СЕТ СН'!$F$9+СВЦЭМ!$D$10+'СЕТ СН'!$F$6-'СЕТ СН'!$F$19</f>
        <v>990.15874819999999</v>
      </c>
      <c r="K22" s="36">
        <f>SUMIFS(СВЦЭМ!$C$33:$C$776,СВЦЭМ!$A$33:$A$776,$A22,СВЦЭМ!$B$33:$B$776,K$11)+'СЕТ СН'!$F$9+СВЦЭМ!$D$10+'СЕТ СН'!$F$6-'СЕТ СН'!$F$19</f>
        <v>968.74708655999996</v>
      </c>
      <c r="L22" s="36">
        <f>SUMIFS(СВЦЭМ!$C$33:$C$776,СВЦЭМ!$A$33:$A$776,$A22,СВЦЭМ!$B$33:$B$776,L$11)+'СЕТ СН'!$F$9+СВЦЭМ!$D$10+'СЕТ СН'!$F$6-'СЕТ СН'!$F$19</f>
        <v>952.96647556999994</v>
      </c>
      <c r="M22" s="36">
        <f>SUMIFS(СВЦЭМ!$C$33:$C$776,СВЦЭМ!$A$33:$A$776,$A22,СВЦЭМ!$B$33:$B$776,M$11)+'СЕТ СН'!$F$9+СВЦЭМ!$D$10+'СЕТ СН'!$F$6-'СЕТ СН'!$F$19</f>
        <v>924.73212091000005</v>
      </c>
      <c r="N22" s="36">
        <f>SUMIFS(СВЦЭМ!$C$33:$C$776,СВЦЭМ!$A$33:$A$776,$A22,СВЦЭМ!$B$33:$B$776,N$11)+'СЕТ СН'!$F$9+СВЦЭМ!$D$10+'СЕТ СН'!$F$6-'СЕТ СН'!$F$19</f>
        <v>901.58382442000004</v>
      </c>
      <c r="O22" s="36">
        <f>SUMIFS(СВЦЭМ!$C$33:$C$776,СВЦЭМ!$A$33:$A$776,$A22,СВЦЭМ!$B$33:$B$776,O$11)+'СЕТ СН'!$F$9+СВЦЭМ!$D$10+'СЕТ СН'!$F$6-'СЕТ СН'!$F$19</f>
        <v>906.54912421999995</v>
      </c>
      <c r="P22" s="36">
        <f>SUMIFS(СВЦЭМ!$C$33:$C$776,СВЦЭМ!$A$33:$A$776,$A22,СВЦЭМ!$B$33:$B$776,P$11)+'СЕТ СН'!$F$9+СВЦЭМ!$D$10+'СЕТ СН'!$F$6-'СЕТ СН'!$F$19</f>
        <v>923.26808387000005</v>
      </c>
      <c r="Q22" s="36">
        <f>SUMIFS(СВЦЭМ!$C$33:$C$776,СВЦЭМ!$A$33:$A$776,$A22,СВЦЭМ!$B$33:$B$776,Q$11)+'СЕТ СН'!$F$9+СВЦЭМ!$D$10+'СЕТ СН'!$F$6-'СЕТ СН'!$F$19</f>
        <v>922.59420608999994</v>
      </c>
      <c r="R22" s="36">
        <f>SUMIFS(СВЦЭМ!$C$33:$C$776,СВЦЭМ!$A$33:$A$776,$A22,СВЦЭМ!$B$33:$B$776,R$11)+'СЕТ СН'!$F$9+СВЦЭМ!$D$10+'СЕТ СН'!$F$6-'СЕТ СН'!$F$19</f>
        <v>920.20258223999997</v>
      </c>
      <c r="S22" s="36">
        <f>SUMIFS(СВЦЭМ!$C$33:$C$776,СВЦЭМ!$A$33:$A$776,$A22,СВЦЭМ!$B$33:$B$776,S$11)+'СЕТ СН'!$F$9+СВЦЭМ!$D$10+'СЕТ СН'!$F$6-'СЕТ СН'!$F$19</f>
        <v>906.93907445000002</v>
      </c>
      <c r="T22" s="36">
        <f>SUMIFS(СВЦЭМ!$C$33:$C$776,СВЦЭМ!$A$33:$A$776,$A22,СВЦЭМ!$B$33:$B$776,T$11)+'СЕТ СН'!$F$9+СВЦЭМ!$D$10+'СЕТ СН'!$F$6-'СЕТ СН'!$F$19</f>
        <v>926.2692816</v>
      </c>
      <c r="U22" s="36">
        <f>SUMIFS(СВЦЭМ!$C$33:$C$776,СВЦЭМ!$A$33:$A$776,$A22,СВЦЭМ!$B$33:$B$776,U$11)+'СЕТ СН'!$F$9+СВЦЭМ!$D$10+'СЕТ СН'!$F$6-'СЕТ СН'!$F$19</f>
        <v>923.36034603999997</v>
      </c>
      <c r="V22" s="36">
        <f>SUMIFS(СВЦЭМ!$C$33:$C$776,СВЦЭМ!$A$33:$A$776,$A22,СВЦЭМ!$B$33:$B$776,V$11)+'СЕТ СН'!$F$9+СВЦЭМ!$D$10+'СЕТ СН'!$F$6-'СЕТ СН'!$F$19</f>
        <v>909.57007506000002</v>
      </c>
      <c r="W22" s="36">
        <f>SUMIFS(СВЦЭМ!$C$33:$C$776,СВЦЭМ!$A$33:$A$776,$A22,СВЦЭМ!$B$33:$B$776,W$11)+'СЕТ СН'!$F$9+СВЦЭМ!$D$10+'СЕТ СН'!$F$6-'СЕТ СН'!$F$19</f>
        <v>901.63568733</v>
      </c>
      <c r="X22" s="36">
        <f>SUMIFS(СВЦЭМ!$C$33:$C$776,СВЦЭМ!$A$33:$A$776,$A22,СВЦЭМ!$B$33:$B$776,X$11)+'СЕТ СН'!$F$9+СВЦЭМ!$D$10+'СЕТ СН'!$F$6-'СЕТ СН'!$F$19</f>
        <v>902.90159457000004</v>
      </c>
      <c r="Y22" s="36">
        <f>SUMIFS(СВЦЭМ!$C$33:$C$776,СВЦЭМ!$A$33:$A$776,$A22,СВЦЭМ!$B$33:$B$776,Y$11)+'СЕТ СН'!$F$9+СВЦЭМ!$D$10+'СЕТ СН'!$F$6-'СЕТ СН'!$F$19</f>
        <v>925.37913648999995</v>
      </c>
    </row>
    <row r="23" spans="1:25" ht="15.75" x14ac:dyDescent="0.2">
      <c r="A23" s="35">
        <f t="shared" si="0"/>
        <v>44147</v>
      </c>
      <c r="B23" s="36">
        <f>SUMIFS(СВЦЭМ!$C$33:$C$776,СВЦЭМ!$A$33:$A$776,$A23,СВЦЭМ!$B$33:$B$776,B$11)+'СЕТ СН'!$F$9+СВЦЭМ!$D$10+'СЕТ СН'!$F$6-'СЕТ СН'!$F$19</f>
        <v>920.34643574999996</v>
      </c>
      <c r="C23" s="36">
        <f>SUMIFS(СВЦЭМ!$C$33:$C$776,СВЦЭМ!$A$33:$A$776,$A23,СВЦЭМ!$B$33:$B$776,C$11)+'СЕТ СН'!$F$9+СВЦЭМ!$D$10+'СЕТ СН'!$F$6-'СЕТ СН'!$F$19</f>
        <v>1000.2616898</v>
      </c>
      <c r="D23" s="36">
        <f>SUMIFS(СВЦЭМ!$C$33:$C$776,СВЦЭМ!$A$33:$A$776,$A23,СВЦЭМ!$B$33:$B$776,D$11)+'СЕТ СН'!$F$9+СВЦЭМ!$D$10+'СЕТ СН'!$F$6-'СЕТ СН'!$F$19</f>
        <v>1045.4989771099999</v>
      </c>
      <c r="E23" s="36">
        <f>SUMIFS(СВЦЭМ!$C$33:$C$776,СВЦЭМ!$A$33:$A$776,$A23,СВЦЭМ!$B$33:$B$776,E$11)+'СЕТ СН'!$F$9+СВЦЭМ!$D$10+'СЕТ СН'!$F$6-'СЕТ СН'!$F$19</f>
        <v>1058.7048955400001</v>
      </c>
      <c r="F23" s="36">
        <f>SUMIFS(СВЦЭМ!$C$33:$C$776,СВЦЭМ!$A$33:$A$776,$A23,СВЦЭМ!$B$33:$B$776,F$11)+'СЕТ СН'!$F$9+СВЦЭМ!$D$10+'СЕТ СН'!$F$6-'СЕТ СН'!$F$19</f>
        <v>1069.4972217499999</v>
      </c>
      <c r="G23" s="36">
        <f>SUMIFS(СВЦЭМ!$C$33:$C$776,СВЦЭМ!$A$33:$A$776,$A23,СВЦЭМ!$B$33:$B$776,G$11)+'СЕТ СН'!$F$9+СВЦЭМ!$D$10+'СЕТ СН'!$F$6-'СЕТ СН'!$F$19</f>
        <v>1056.6713643999999</v>
      </c>
      <c r="H23" s="36">
        <f>SUMIFS(СВЦЭМ!$C$33:$C$776,СВЦЭМ!$A$33:$A$776,$A23,СВЦЭМ!$B$33:$B$776,H$11)+'СЕТ СН'!$F$9+СВЦЭМ!$D$10+'СЕТ СН'!$F$6-'СЕТ СН'!$F$19</f>
        <v>1027.9441949</v>
      </c>
      <c r="I23" s="36">
        <f>SUMIFS(СВЦЭМ!$C$33:$C$776,СВЦЭМ!$A$33:$A$776,$A23,СВЦЭМ!$B$33:$B$776,I$11)+'СЕТ СН'!$F$9+СВЦЭМ!$D$10+'СЕТ СН'!$F$6-'СЕТ СН'!$F$19</f>
        <v>997.01091373999998</v>
      </c>
      <c r="J23" s="36">
        <f>SUMIFS(СВЦЭМ!$C$33:$C$776,СВЦЭМ!$A$33:$A$776,$A23,СВЦЭМ!$B$33:$B$776,J$11)+'СЕТ СН'!$F$9+СВЦЭМ!$D$10+'СЕТ СН'!$F$6-'СЕТ СН'!$F$19</f>
        <v>993.14652167999998</v>
      </c>
      <c r="K23" s="36">
        <f>SUMIFS(СВЦЭМ!$C$33:$C$776,СВЦЭМ!$A$33:$A$776,$A23,СВЦЭМ!$B$33:$B$776,K$11)+'СЕТ СН'!$F$9+СВЦЭМ!$D$10+'СЕТ СН'!$F$6-'СЕТ СН'!$F$19</f>
        <v>984.64031117000002</v>
      </c>
      <c r="L23" s="36">
        <f>SUMIFS(СВЦЭМ!$C$33:$C$776,СВЦЭМ!$A$33:$A$776,$A23,СВЦЭМ!$B$33:$B$776,L$11)+'СЕТ СН'!$F$9+СВЦЭМ!$D$10+'СЕТ СН'!$F$6-'СЕТ СН'!$F$19</f>
        <v>945.79283242999998</v>
      </c>
      <c r="M23" s="36">
        <f>SUMIFS(СВЦЭМ!$C$33:$C$776,СВЦЭМ!$A$33:$A$776,$A23,СВЦЭМ!$B$33:$B$776,M$11)+'СЕТ СН'!$F$9+СВЦЭМ!$D$10+'СЕТ СН'!$F$6-'СЕТ СН'!$F$19</f>
        <v>916.49041894000004</v>
      </c>
      <c r="N23" s="36">
        <f>SUMIFS(СВЦЭМ!$C$33:$C$776,СВЦЭМ!$A$33:$A$776,$A23,СВЦЭМ!$B$33:$B$776,N$11)+'СЕТ СН'!$F$9+СВЦЭМ!$D$10+'СЕТ СН'!$F$6-'СЕТ СН'!$F$19</f>
        <v>917.45477663999998</v>
      </c>
      <c r="O23" s="36">
        <f>SUMIFS(СВЦЭМ!$C$33:$C$776,СВЦЭМ!$A$33:$A$776,$A23,СВЦЭМ!$B$33:$B$776,O$11)+'СЕТ СН'!$F$9+СВЦЭМ!$D$10+'СЕТ СН'!$F$6-'СЕТ СН'!$F$19</f>
        <v>915.05019590999996</v>
      </c>
      <c r="P23" s="36">
        <f>SUMIFS(СВЦЭМ!$C$33:$C$776,СВЦЭМ!$A$33:$A$776,$A23,СВЦЭМ!$B$33:$B$776,P$11)+'СЕТ СН'!$F$9+СВЦЭМ!$D$10+'СЕТ СН'!$F$6-'СЕТ СН'!$F$19</f>
        <v>918.61302937000005</v>
      </c>
      <c r="Q23" s="36">
        <f>SUMIFS(СВЦЭМ!$C$33:$C$776,СВЦЭМ!$A$33:$A$776,$A23,СВЦЭМ!$B$33:$B$776,Q$11)+'СЕТ СН'!$F$9+СВЦЭМ!$D$10+'СЕТ СН'!$F$6-'СЕТ СН'!$F$19</f>
        <v>915.38390757000002</v>
      </c>
      <c r="R23" s="36">
        <f>SUMIFS(СВЦЭМ!$C$33:$C$776,СВЦЭМ!$A$33:$A$776,$A23,СВЦЭМ!$B$33:$B$776,R$11)+'СЕТ СН'!$F$9+СВЦЭМ!$D$10+'СЕТ СН'!$F$6-'СЕТ СН'!$F$19</f>
        <v>915.29385878000005</v>
      </c>
      <c r="S23" s="36">
        <f>SUMIFS(СВЦЭМ!$C$33:$C$776,СВЦЭМ!$A$33:$A$776,$A23,СВЦЭМ!$B$33:$B$776,S$11)+'СЕТ СН'!$F$9+СВЦЭМ!$D$10+'СЕТ СН'!$F$6-'СЕТ СН'!$F$19</f>
        <v>911.14103057</v>
      </c>
      <c r="T23" s="36">
        <f>SUMIFS(СВЦЭМ!$C$33:$C$776,СВЦЭМ!$A$33:$A$776,$A23,СВЦЭМ!$B$33:$B$776,T$11)+'СЕТ СН'!$F$9+СВЦЭМ!$D$10+'СЕТ СН'!$F$6-'СЕТ СН'!$F$19</f>
        <v>934.80208266</v>
      </c>
      <c r="U23" s="36">
        <f>SUMIFS(СВЦЭМ!$C$33:$C$776,СВЦЭМ!$A$33:$A$776,$A23,СВЦЭМ!$B$33:$B$776,U$11)+'СЕТ СН'!$F$9+СВЦЭМ!$D$10+'СЕТ СН'!$F$6-'СЕТ СН'!$F$19</f>
        <v>931.06620119000002</v>
      </c>
      <c r="V23" s="36">
        <f>SUMIFS(СВЦЭМ!$C$33:$C$776,СВЦЭМ!$A$33:$A$776,$A23,СВЦЭМ!$B$33:$B$776,V$11)+'СЕТ СН'!$F$9+СВЦЭМ!$D$10+'СЕТ СН'!$F$6-'СЕТ СН'!$F$19</f>
        <v>910.86104478000004</v>
      </c>
      <c r="W23" s="36">
        <f>SUMIFS(СВЦЭМ!$C$33:$C$776,СВЦЭМ!$A$33:$A$776,$A23,СВЦЭМ!$B$33:$B$776,W$11)+'СЕТ СН'!$F$9+СВЦЭМ!$D$10+'СЕТ СН'!$F$6-'СЕТ СН'!$F$19</f>
        <v>911.43145864999997</v>
      </c>
      <c r="X23" s="36">
        <f>SUMIFS(СВЦЭМ!$C$33:$C$776,СВЦЭМ!$A$33:$A$776,$A23,СВЦЭМ!$B$33:$B$776,X$11)+'СЕТ СН'!$F$9+СВЦЭМ!$D$10+'СЕТ СН'!$F$6-'СЕТ СН'!$F$19</f>
        <v>997.32946303999995</v>
      </c>
      <c r="Y23" s="36">
        <f>SUMIFS(СВЦЭМ!$C$33:$C$776,СВЦЭМ!$A$33:$A$776,$A23,СВЦЭМ!$B$33:$B$776,Y$11)+'СЕТ СН'!$F$9+СВЦЭМ!$D$10+'СЕТ СН'!$F$6-'СЕТ СН'!$F$19</f>
        <v>966.85045400000001</v>
      </c>
    </row>
    <row r="24" spans="1:25" ht="15.75" x14ac:dyDescent="0.2">
      <c r="A24" s="35">
        <f t="shared" si="0"/>
        <v>44148</v>
      </c>
      <c r="B24" s="36">
        <f>SUMIFS(СВЦЭМ!$C$33:$C$776,СВЦЭМ!$A$33:$A$776,$A24,СВЦЭМ!$B$33:$B$776,B$11)+'СЕТ СН'!$F$9+СВЦЭМ!$D$10+'СЕТ СН'!$F$6-'СЕТ СН'!$F$19</f>
        <v>936.85001401</v>
      </c>
      <c r="C24" s="36">
        <f>SUMIFS(СВЦЭМ!$C$33:$C$776,СВЦЭМ!$A$33:$A$776,$A24,СВЦЭМ!$B$33:$B$776,C$11)+'СЕТ СН'!$F$9+СВЦЭМ!$D$10+'СЕТ СН'!$F$6-'СЕТ СН'!$F$19</f>
        <v>1009.15119364</v>
      </c>
      <c r="D24" s="36">
        <f>SUMIFS(СВЦЭМ!$C$33:$C$776,СВЦЭМ!$A$33:$A$776,$A24,СВЦЭМ!$B$33:$B$776,D$11)+'СЕТ СН'!$F$9+СВЦЭМ!$D$10+'СЕТ СН'!$F$6-'СЕТ СН'!$F$19</f>
        <v>1063.34892229</v>
      </c>
      <c r="E24" s="36">
        <f>SUMIFS(СВЦЭМ!$C$33:$C$776,СВЦЭМ!$A$33:$A$776,$A24,СВЦЭМ!$B$33:$B$776,E$11)+'СЕТ СН'!$F$9+СВЦЭМ!$D$10+'СЕТ СН'!$F$6-'СЕТ СН'!$F$19</f>
        <v>1082.6827235599999</v>
      </c>
      <c r="F24" s="36">
        <f>SUMIFS(СВЦЭМ!$C$33:$C$776,СВЦЭМ!$A$33:$A$776,$A24,СВЦЭМ!$B$33:$B$776,F$11)+'СЕТ СН'!$F$9+СВЦЭМ!$D$10+'СЕТ СН'!$F$6-'СЕТ СН'!$F$19</f>
        <v>1081.53014121</v>
      </c>
      <c r="G24" s="36">
        <f>SUMIFS(СВЦЭМ!$C$33:$C$776,СВЦЭМ!$A$33:$A$776,$A24,СВЦЭМ!$B$33:$B$776,G$11)+'СЕТ СН'!$F$9+СВЦЭМ!$D$10+'СЕТ СН'!$F$6-'СЕТ СН'!$F$19</f>
        <v>1069.17776632</v>
      </c>
      <c r="H24" s="36">
        <f>SUMIFS(СВЦЭМ!$C$33:$C$776,СВЦЭМ!$A$33:$A$776,$A24,СВЦЭМ!$B$33:$B$776,H$11)+'СЕТ СН'!$F$9+СВЦЭМ!$D$10+'СЕТ СН'!$F$6-'СЕТ СН'!$F$19</f>
        <v>1032.43139075</v>
      </c>
      <c r="I24" s="36">
        <f>SUMIFS(СВЦЭМ!$C$33:$C$776,СВЦЭМ!$A$33:$A$776,$A24,СВЦЭМ!$B$33:$B$776,I$11)+'СЕТ СН'!$F$9+СВЦЭМ!$D$10+'СЕТ СН'!$F$6-'СЕТ СН'!$F$19</f>
        <v>992.62879344999999</v>
      </c>
      <c r="J24" s="36">
        <f>SUMIFS(СВЦЭМ!$C$33:$C$776,СВЦЭМ!$A$33:$A$776,$A24,СВЦЭМ!$B$33:$B$776,J$11)+'СЕТ СН'!$F$9+СВЦЭМ!$D$10+'СЕТ СН'!$F$6-'СЕТ СН'!$F$19</f>
        <v>966.71367615999998</v>
      </c>
      <c r="K24" s="36">
        <f>SUMIFS(СВЦЭМ!$C$33:$C$776,СВЦЭМ!$A$33:$A$776,$A24,СВЦЭМ!$B$33:$B$776,K$11)+'СЕТ СН'!$F$9+СВЦЭМ!$D$10+'СЕТ СН'!$F$6-'СЕТ СН'!$F$19</f>
        <v>948.93588512999997</v>
      </c>
      <c r="L24" s="36">
        <f>SUMIFS(СВЦЭМ!$C$33:$C$776,СВЦЭМ!$A$33:$A$776,$A24,СВЦЭМ!$B$33:$B$776,L$11)+'СЕТ СН'!$F$9+СВЦЭМ!$D$10+'СЕТ СН'!$F$6-'СЕТ СН'!$F$19</f>
        <v>931.86841378999998</v>
      </c>
      <c r="M24" s="36">
        <f>SUMIFS(СВЦЭМ!$C$33:$C$776,СВЦЭМ!$A$33:$A$776,$A24,СВЦЭМ!$B$33:$B$776,M$11)+'СЕТ СН'!$F$9+СВЦЭМ!$D$10+'СЕТ СН'!$F$6-'СЕТ СН'!$F$19</f>
        <v>913.41507695999996</v>
      </c>
      <c r="N24" s="36">
        <f>SUMIFS(СВЦЭМ!$C$33:$C$776,СВЦЭМ!$A$33:$A$776,$A24,СВЦЭМ!$B$33:$B$776,N$11)+'СЕТ СН'!$F$9+СВЦЭМ!$D$10+'СЕТ СН'!$F$6-'СЕТ СН'!$F$19</f>
        <v>890.18137874000001</v>
      </c>
      <c r="O24" s="36">
        <f>SUMIFS(СВЦЭМ!$C$33:$C$776,СВЦЭМ!$A$33:$A$776,$A24,СВЦЭМ!$B$33:$B$776,O$11)+'СЕТ СН'!$F$9+СВЦЭМ!$D$10+'СЕТ СН'!$F$6-'СЕТ СН'!$F$19</f>
        <v>885.39986317</v>
      </c>
      <c r="P24" s="36">
        <f>SUMIFS(СВЦЭМ!$C$33:$C$776,СВЦЭМ!$A$33:$A$776,$A24,СВЦЭМ!$B$33:$B$776,P$11)+'СЕТ СН'!$F$9+СВЦЭМ!$D$10+'СЕТ СН'!$F$6-'СЕТ СН'!$F$19</f>
        <v>898.01282833000005</v>
      </c>
      <c r="Q24" s="36">
        <f>SUMIFS(СВЦЭМ!$C$33:$C$776,СВЦЭМ!$A$33:$A$776,$A24,СВЦЭМ!$B$33:$B$776,Q$11)+'СЕТ СН'!$F$9+СВЦЭМ!$D$10+'СЕТ СН'!$F$6-'СЕТ СН'!$F$19</f>
        <v>897.51577594000003</v>
      </c>
      <c r="R24" s="36">
        <f>SUMIFS(СВЦЭМ!$C$33:$C$776,СВЦЭМ!$A$33:$A$776,$A24,СВЦЭМ!$B$33:$B$776,R$11)+'СЕТ СН'!$F$9+СВЦЭМ!$D$10+'СЕТ СН'!$F$6-'СЕТ СН'!$F$19</f>
        <v>887.14776818999997</v>
      </c>
      <c r="S24" s="36">
        <f>SUMIFS(СВЦЭМ!$C$33:$C$776,СВЦЭМ!$A$33:$A$776,$A24,СВЦЭМ!$B$33:$B$776,S$11)+'СЕТ СН'!$F$9+СВЦЭМ!$D$10+'СЕТ СН'!$F$6-'СЕТ СН'!$F$19</f>
        <v>894.75351722999994</v>
      </c>
      <c r="T24" s="36">
        <f>SUMIFS(СВЦЭМ!$C$33:$C$776,СВЦЭМ!$A$33:$A$776,$A24,СВЦЭМ!$B$33:$B$776,T$11)+'СЕТ СН'!$F$9+СВЦЭМ!$D$10+'СЕТ СН'!$F$6-'СЕТ СН'!$F$19</f>
        <v>918.53785101000005</v>
      </c>
      <c r="U24" s="36">
        <f>SUMIFS(СВЦЭМ!$C$33:$C$776,СВЦЭМ!$A$33:$A$776,$A24,СВЦЭМ!$B$33:$B$776,U$11)+'СЕТ СН'!$F$9+СВЦЭМ!$D$10+'СЕТ СН'!$F$6-'СЕТ СН'!$F$19</f>
        <v>917.57480086999999</v>
      </c>
      <c r="V24" s="36">
        <f>SUMIFS(СВЦЭМ!$C$33:$C$776,СВЦЭМ!$A$33:$A$776,$A24,СВЦЭМ!$B$33:$B$776,V$11)+'СЕТ СН'!$F$9+СВЦЭМ!$D$10+'СЕТ СН'!$F$6-'СЕТ СН'!$F$19</f>
        <v>899.01388852000002</v>
      </c>
      <c r="W24" s="36">
        <f>SUMIFS(СВЦЭМ!$C$33:$C$776,СВЦЭМ!$A$33:$A$776,$A24,СВЦЭМ!$B$33:$B$776,W$11)+'СЕТ СН'!$F$9+СВЦЭМ!$D$10+'СЕТ СН'!$F$6-'СЕТ СН'!$F$19</f>
        <v>891.88430305999998</v>
      </c>
      <c r="X24" s="36">
        <f>SUMIFS(СВЦЭМ!$C$33:$C$776,СВЦЭМ!$A$33:$A$776,$A24,СВЦЭМ!$B$33:$B$776,X$11)+'СЕТ СН'!$F$9+СВЦЭМ!$D$10+'СЕТ СН'!$F$6-'СЕТ СН'!$F$19</f>
        <v>872.06226015000004</v>
      </c>
      <c r="Y24" s="36">
        <f>SUMIFS(СВЦЭМ!$C$33:$C$776,СВЦЭМ!$A$33:$A$776,$A24,СВЦЭМ!$B$33:$B$776,Y$11)+'СЕТ СН'!$F$9+СВЦЭМ!$D$10+'СЕТ СН'!$F$6-'СЕТ СН'!$F$19</f>
        <v>883.05539078000004</v>
      </c>
    </row>
    <row r="25" spans="1:25" ht="15.75" x14ac:dyDescent="0.2">
      <c r="A25" s="35">
        <f t="shared" si="0"/>
        <v>44149</v>
      </c>
      <c r="B25" s="36">
        <f>SUMIFS(СВЦЭМ!$C$33:$C$776,СВЦЭМ!$A$33:$A$776,$A25,СВЦЭМ!$B$33:$B$776,B$11)+'СЕТ СН'!$F$9+СВЦЭМ!$D$10+'СЕТ СН'!$F$6-'СЕТ СН'!$F$19</f>
        <v>948.06642540999997</v>
      </c>
      <c r="C25" s="36">
        <f>SUMIFS(СВЦЭМ!$C$33:$C$776,СВЦЭМ!$A$33:$A$776,$A25,СВЦЭМ!$B$33:$B$776,C$11)+'СЕТ СН'!$F$9+СВЦЭМ!$D$10+'СЕТ СН'!$F$6-'СЕТ СН'!$F$19</f>
        <v>999.54788326999994</v>
      </c>
      <c r="D25" s="36">
        <f>SUMIFS(СВЦЭМ!$C$33:$C$776,СВЦЭМ!$A$33:$A$776,$A25,СВЦЭМ!$B$33:$B$776,D$11)+'СЕТ СН'!$F$9+СВЦЭМ!$D$10+'СЕТ СН'!$F$6-'СЕТ СН'!$F$19</f>
        <v>1052.89525439</v>
      </c>
      <c r="E25" s="36">
        <f>SUMIFS(СВЦЭМ!$C$33:$C$776,СВЦЭМ!$A$33:$A$776,$A25,СВЦЭМ!$B$33:$B$776,E$11)+'СЕТ СН'!$F$9+СВЦЭМ!$D$10+'СЕТ СН'!$F$6-'СЕТ СН'!$F$19</f>
        <v>1060.9588825799999</v>
      </c>
      <c r="F25" s="36">
        <f>SUMIFS(СВЦЭМ!$C$33:$C$776,СВЦЭМ!$A$33:$A$776,$A25,СВЦЭМ!$B$33:$B$776,F$11)+'СЕТ СН'!$F$9+СВЦЭМ!$D$10+'СЕТ СН'!$F$6-'СЕТ СН'!$F$19</f>
        <v>1048.76870925</v>
      </c>
      <c r="G25" s="36">
        <f>SUMIFS(СВЦЭМ!$C$33:$C$776,СВЦЭМ!$A$33:$A$776,$A25,СВЦЭМ!$B$33:$B$776,G$11)+'СЕТ СН'!$F$9+СВЦЭМ!$D$10+'СЕТ СН'!$F$6-'СЕТ СН'!$F$19</f>
        <v>1033.2223750799999</v>
      </c>
      <c r="H25" s="36">
        <f>SUMIFS(СВЦЭМ!$C$33:$C$776,СВЦЭМ!$A$33:$A$776,$A25,СВЦЭМ!$B$33:$B$776,H$11)+'СЕТ СН'!$F$9+СВЦЭМ!$D$10+'СЕТ СН'!$F$6-'СЕТ СН'!$F$19</f>
        <v>1011.02720183</v>
      </c>
      <c r="I25" s="36">
        <f>SUMIFS(СВЦЭМ!$C$33:$C$776,СВЦЭМ!$A$33:$A$776,$A25,СВЦЭМ!$B$33:$B$776,I$11)+'СЕТ СН'!$F$9+СВЦЭМ!$D$10+'СЕТ СН'!$F$6-'СЕТ СН'!$F$19</f>
        <v>996.61310356000001</v>
      </c>
      <c r="J25" s="36">
        <f>SUMIFS(СВЦЭМ!$C$33:$C$776,СВЦЭМ!$A$33:$A$776,$A25,СВЦЭМ!$B$33:$B$776,J$11)+'СЕТ СН'!$F$9+СВЦЭМ!$D$10+'СЕТ СН'!$F$6-'СЕТ СН'!$F$19</f>
        <v>978.50415630999998</v>
      </c>
      <c r="K25" s="36">
        <f>SUMIFS(СВЦЭМ!$C$33:$C$776,СВЦЭМ!$A$33:$A$776,$A25,СВЦЭМ!$B$33:$B$776,K$11)+'СЕТ СН'!$F$9+СВЦЭМ!$D$10+'СЕТ СН'!$F$6-'СЕТ СН'!$F$19</f>
        <v>955.89883989999998</v>
      </c>
      <c r="L25" s="36">
        <f>SUMIFS(СВЦЭМ!$C$33:$C$776,СВЦЭМ!$A$33:$A$776,$A25,СВЦЭМ!$B$33:$B$776,L$11)+'СЕТ СН'!$F$9+СВЦЭМ!$D$10+'СЕТ СН'!$F$6-'СЕТ СН'!$F$19</f>
        <v>928.74346654999999</v>
      </c>
      <c r="M25" s="36">
        <f>SUMIFS(СВЦЭМ!$C$33:$C$776,СВЦЭМ!$A$33:$A$776,$A25,СВЦЭМ!$B$33:$B$776,M$11)+'СЕТ СН'!$F$9+СВЦЭМ!$D$10+'СЕТ СН'!$F$6-'СЕТ СН'!$F$19</f>
        <v>886.83886688999996</v>
      </c>
      <c r="N25" s="36">
        <f>SUMIFS(СВЦЭМ!$C$33:$C$776,СВЦЭМ!$A$33:$A$776,$A25,СВЦЭМ!$B$33:$B$776,N$11)+'СЕТ СН'!$F$9+СВЦЭМ!$D$10+'СЕТ СН'!$F$6-'СЕТ СН'!$F$19</f>
        <v>880.66706624999995</v>
      </c>
      <c r="O25" s="36">
        <f>SUMIFS(СВЦЭМ!$C$33:$C$776,СВЦЭМ!$A$33:$A$776,$A25,СВЦЭМ!$B$33:$B$776,O$11)+'СЕТ СН'!$F$9+СВЦЭМ!$D$10+'СЕТ СН'!$F$6-'СЕТ СН'!$F$19</f>
        <v>903.46553749999998</v>
      </c>
      <c r="P25" s="36">
        <f>SUMIFS(СВЦЭМ!$C$33:$C$776,СВЦЭМ!$A$33:$A$776,$A25,СВЦЭМ!$B$33:$B$776,P$11)+'СЕТ СН'!$F$9+СВЦЭМ!$D$10+'СЕТ СН'!$F$6-'СЕТ СН'!$F$19</f>
        <v>919.13436567999997</v>
      </c>
      <c r="Q25" s="36">
        <f>SUMIFS(СВЦЭМ!$C$33:$C$776,СВЦЭМ!$A$33:$A$776,$A25,СВЦЭМ!$B$33:$B$776,Q$11)+'СЕТ СН'!$F$9+СВЦЭМ!$D$10+'СЕТ СН'!$F$6-'СЕТ СН'!$F$19</f>
        <v>919.14133233999996</v>
      </c>
      <c r="R25" s="36">
        <f>SUMIFS(СВЦЭМ!$C$33:$C$776,СВЦЭМ!$A$33:$A$776,$A25,СВЦЭМ!$B$33:$B$776,R$11)+'СЕТ СН'!$F$9+СВЦЭМ!$D$10+'СЕТ СН'!$F$6-'СЕТ СН'!$F$19</f>
        <v>913.79999395000004</v>
      </c>
      <c r="S25" s="36">
        <f>SUMIFS(СВЦЭМ!$C$33:$C$776,СВЦЭМ!$A$33:$A$776,$A25,СВЦЭМ!$B$33:$B$776,S$11)+'СЕТ СН'!$F$9+СВЦЭМ!$D$10+'СЕТ СН'!$F$6-'СЕТ СН'!$F$19</f>
        <v>892.62659649</v>
      </c>
      <c r="T25" s="36">
        <f>SUMIFS(СВЦЭМ!$C$33:$C$776,СВЦЭМ!$A$33:$A$776,$A25,СВЦЭМ!$B$33:$B$776,T$11)+'СЕТ СН'!$F$9+СВЦЭМ!$D$10+'СЕТ СН'!$F$6-'СЕТ СН'!$F$19</f>
        <v>861.66485102000001</v>
      </c>
      <c r="U25" s="36">
        <f>SUMIFS(СВЦЭМ!$C$33:$C$776,СВЦЭМ!$A$33:$A$776,$A25,СВЦЭМ!$B$33:$B$776,U$11)+'СЕТ СН'!$F$9+СВЦЭМ!$D$10+'СЕТ СН'!$F$6-'СЕТ СН'!$F$19</f>
        <v>871.60995433000005</v>
      </c>
      <c r="V25" s="36">
        <f>SUMIFS(СВЦЭМ!$C$33:$C$776,СВЦЭМ!$A$33:$A$776,$A25,СВЦЭМ!$B$33:$B$776,V$11)+'СЕТ СН'!$F$9+СВЦЭМ!$D$10+'СЕТ СН'!$F$6-'СЕТ СН'!$F$19</f>
        <v>897.54288978</v>
      </c>
      <c r="W25" s="36">
        <f>SUMIFS(СВЦЭМ!$C$33:$C$776,СВЦЭМ!$A$33:$A$776,$A25,СВЦЭМ!$B$33:$B$776,W$11)+'СЕТ СН'!$F$9+СВЦЭМ!$D$10+'СЕТ СН'!$F$6-'СЕТ СН'!$F$19</f>
        <v>905.34403739000004</v>
      </c>
      <c r="X25" s="36">
        <f>SUMIFS(СВЦЭМ!$C$33:$C$776,СВЦЭМ!$A$33:$A$776,$A25,СВЦЭМ!$B$33:$B$776,X$11)+'СЕТ СН'!$F$9+СВЦЭМ!$D$10+'СЕТ СН'!$F$6-'СЕТ СН'!$F$19</f>
        <v>913.18527625000002</v>
      </c>
      <c r="Y25" s="36">
        <f>SUMIFS(СВЦЭМ!$C$33:$C$776,СВЦЭМ!$A$33:$A$776,$A25,СВЦЭМ!$B$33:$B$776,Y$11)+'СЕТ СН'!$F$9+СВЦЭМ!$D$10+'СЕТ СН'!$F$6-'СЕТ СН'!$F$19</f>
        <v>909.41108244999998</v>
      </c>
    </row>
    <row r="26" spans="1:25" ht="15.75" x14ac:dyDescent="0.2">
      <c r="A26" s="35">
        <f t="shared" si="0"/>
        <v>44150</v>
      </c>
      <c r="B26" s="36">
        <f>SUMIFS(СВЦЭМ!$C$33:$C$776,СВЦЭМ!$A$33:$A$776,$A26,СВЦЭМ!$B$33:$B$776,B$11)+'СЕТ СН'!$F$9+СВЦЭМ!$D$10+'СЕТ СН'!$F$6-'СЕТ СН'!$F$19</f>
        <v>943.14319073000001</v>
      </c>
      <c r="C26" s="36">
        <f>SUMIFS(СВЦЭМ!$C$33:$C$776,СВЦЭМ!$A$33:$A$776,$A26,СВЦЭМ!$B$33:$B$776,C$11)+'СЕТ СН'!$F$9+СВЦЭМ!$D$10+'СЕТ СН'!$F$6-'СЕТ СН'!$F$19</f>
        <v>1022.70225964</v>
      </c>
      <c r="D26" s="36">
        <f>SUMIFS(СВЦЭМ!$C$33:$C$776,СВЦЭМ!$A$33:$A$776,$A26,СВЦЭМ!$B$33:$B$776,D$11)+'СЕТ СН'!$F$9+СВЦЭМ!$D$10+'СЕТ СН'!$F$6-'СЕТ СН'!$F$19</f>
        <v>1080.26851992</v>
      </c>
      <c r="E26" s="36">
        <f>SUMIFS(СВЦЭМ!$C$33:$C$776,СВЦЭМ!$A$33:$A$776,$A26,СВЦЭМ!$B$33:$B$776,E$11)+'СЕТ СН'!$F$9+СВЦЭМ!$D$10+'СЕТ СН'!$F$6-'СЕТ СН'!$F$19</f>
        <v>1095.7691854299999</v>
      </c>
      <c r="F26" s="36">
        <f>SUMIFS(СВЦЭМ!$C$33:$C$776,СВЦЭМ!$A$33:$A$776,$A26,СВЦЭМ!$B$33:$B$776,F$11)+'СЕТ СН'!$F$9+СВЦЭМ!$D$10+'СЕТ СН'!$F$6-'СЕТ СН'!$F$19</f>
        <v>1106.2534979099999</v>
      </c>
      <c r="G26" s="36">
        <f>SUMIFS(СВЦЭМ!$C$33:$C$776,СВЦЭМ!$A$33:$A$776,$A26,СВЦЭМ!$B$33:$B$776,G$11)+'СЕТ СН'!$F$9+СВЦЭМ!$D$10+'СЕТ СН'!$F$6-'СЕТ СН'!$F$19</f>
        <v>1093.3209249399999</v>
      </c>
      <c r="H26" s="36">
        <f>SUMIFS(СВЦЭМ!$C$33:$C$776,СВЦЭМ!$A$33:$A$776,$A26,СВЦЭМ!$B$33:$B$776,H$11)+'СЕТ СН'!$F$9+СВЦЭМ!$D$10+'СЕТ СН'!$F$6-'СЕТ СН'!$F$19</f>
        <v>1069.3242493499999</v>
      </c>
      <c r="I26" s="36">
        <f>SUMIFS(СВЦЭМ!$C$33:$C$776,СВЦЭМ!$A$33:$A$776,$A26,СВЦЭМ!$B$33:$B$776,I$11)+'СЕТ СН'!$F$9+СВЦЭМ!$D$10+'СЕТ СН'!$F$6-'СЕТ СН'!$F$19</f>
        <v>1041.7184679099998</v>
      </c>
      <c r="J26" s="36">
        <f>SUMIFS(СВЦЭМ!$C$33:$C$776,СВЦЭМ!$A$33:$A$776,$A26,СВЦЭМ!$B$33:$B$776,J$11)+'СЕТ СН'!$F$9+СВЦЭМ!$D$10+'СЕТ СН'!$F$6-'СЕТ СН'!$F$19</f>
        <v>1019.42826894</v>
      </c>
      <c r="K26" s="36">
        <f>SUMIFS(СВЦЭМ!$C$33:$C$776,СВЦЭМ!$A$33:$A$776,$A26,СВЦЭМ!$B$33:$B$776,K$11)+'СЕТ СН'!$F$9+СВЦЭМ!$D$10+'СЕТ СН'!$F$6-'СЕТ СН'!$F$19</f>
        <v>999.05048448000002</v>
      </c>
      <c r="L26" s="36">
        <f>SUMIFS(СВЦЭМ!$C$33:$C$776,СВЦЭМ!$A$33:$A$776,$A26,СВЦЭМ!$B$33:$B$776,L$11)+'СЕТ СН'!$F$9+СВЦЭМ!$D$10+'СЕТ СН'!$F$6-'СЕТ СН'!$F$19</f>
        <v>962.18556416000001</v>
      </c>
      <c r="M26" s="36">
        <f>SUMIFS(СВЦЭМ!$C$33:$C$776,СВЦЭМ!$A$33:$A$776,$A26,СВЦЭМ!$B$33:$B$776,M$11)+'СЕТ СН'!$F$9+СВЦЭМ!$D$10+'СЕТ СН'!$F$6-'СЕТ СН'!$F$19</f>
        <v>903.83628472999999</v>
      </c>
      <c r="N26" s="36">
        <f>SUMIFS(СВЦЭМ!$C$33:$C$776,СВЦЭМ!$A$33:$A$776,$A26,СВЦЭМ!$B$33:$B$776,N$11)+'СЕТ СН'!$F$9+СВЦЭМ!$D$10+'СЕТ СН'!$F$6-'СЕТ СН'!$F$19</f>
        <v>896.68545069000004</v>
      </c>
      <c r="O26" s="36">
        <f>SUMIFS(СВЦЭМ!$C$33:$C$776,СВЦЭМ!$A$33:$A$776,$A26,СВЦЭМ!$B$33:$B$776,O$11)+'СЕТ СН'!$F$9+СВЦЭМ!$D$10+'СЕТ СН'!$F$6-'СЕТ СН'!$F$19</f>
        <v>898.47043990999998</v>
      </c>
      <c r="P26" s="36">
        <f>SUMIFS(СВЦЭМ!$C$33:$C$776,СВЦЭМ!$A$33:$A$776,$A26,СВЦЭМ!$B$33:$B$776,P$11)+'СЕТ СН'!$F$9+СВЦЭМ!$D$10+'СЕТ СН'!$F$6-'СЕТ СН'!$F$19</f>
        <v>905.33531903999994</v>
      </c>
      <c r="Q26" s="36">
        <f>SUMIFS(СВЦЭМ!$C$33:$C$776,СВЦЭМ!$A$33:$A$776,$A26,СВЦЭМ!$B$33:$B$776,Q$11)+'СЕТ СН'!$F$9+СВЦЭМ!$D$10+'СЕТ СН'!$F$6-'СЕТ СН'!$F$19</f>
        <v>899.86287716000004</v>
      </c>
      <c r="R26" s="36">
        <f>SUMIFS(СВЦЭМ!$C$33:$C$776,СВЦЭМ!$A$33:$A$776,$A26,СВЦЭМ!$B$33:$B$776,R$11)+'СЕТ СН'!$F$9+СВЦЭМ!$D$10+'СЕТ СН'!$F$6-'СЕТ СН'!$F$19</f>
        <v>896.41193279000004</v>
      </c>
      <c r="S26" s="36">
        <f>SUMIFS(СВЦЭМ!$C$33:$C$776,СВЦЭМ!$A$33:$A$776,$A26,СВЦЭМ!$B$33:$B$776,S$11)+'СЕТ СН'!$F$9+СВЦЭМ!$D$10+'СЕТ СН'!$F$6-'СЕТ СН'!$F$19</f>
        <v>880.26123079000001</v>
      </c>
      <c r="T26" s="36">
        <f>SUMIFS(СВЦЭМ!$C$33:$C$776,СВЦЭМ!$A$33:$A$776,$A26,СВЦЭМ!$B$33:$B$776,T$11)+'СЕТ СН'!$F$9+СВЦЭМ!$D$10+'СЕТ СН'!$F$6-'СЕТ СН'!$F$19</f>
        <v>851.68025329</v>
      </c>
      <c r="U26" s="36">
        <f>SUMIFS(СВЦЭМ!$C$33:$C$776,СВЦЭМ!$A$33:$A$776,$A26,СВЦЭМ!$B$33:$B$776,U$11)+'СЕТ СН'!$F$9+СВЦЭМ!$D$10+'СЕТ СН'!$F$6-'СЕТ СН'!$F$19</f>
        <v>857.41795950999995</v>
      </c>
      <c r="V26" s="36">
        <f>SUMIFS(СВЦЭМ!$C$33:$C$776,СВЦЭМ!$A$33:$A$776,$A26,СВЦЭМ!$B$33:$B$776,V$11)+'СЕТ СН'!$F$9+СВЦЭМ!$D$10+'СЕТ СН'!$F$6-'СЕТ СН'!$F$19</f>
        <v>874.97999904999995</v>
      </c>
      <c r="W26" s="36">
        <f>SUMIFS(СВЦЭМ!$C$33:$C$776,СВЦЭМ!$A$33:$A$776,$A26,СВЦЭМ!$B$33:$B$776,W$11)+'СЕТ СН'!$F$9+СВЦЭМ!$D$10+'СЕТ СН'!$F$6-'СЕТ СН'!$F$19</f>
        <v>884.63659933999998</v>
      </c>
      <c r="X26" s="36">
        <f>SUMIFS(СВЦЭМ!$C$33:$C$776,СВЦЭМ!$A$33:$A$776,$A26,СВЦЭМ!$B$33:$B$776,X$11)+'СЕТ СН'!$F$9+СВЦЭМ!$D$10+'СЕТ СН'!$F$6-'СЕТ СН'!$F$19</f>
        <v>899.45489616999998</v>
      </c>
      <c r="Y26" s="36">
        <f>SUMIFS(СВЦЭМ!$C$33:$C$776,СВЦЭМ!$A$33:$A$776,$A26,СВЦЭМ!$B$33:$B$776,Y$11)+'СЕТ СН'!$F$9+СВЦЭМ!$D$10+'СЕТ СН'!$F$6-'СЕТ СН'!$F$19</f>
        <v>905.32226632000004</v>
      </c>
    </row>
    <row r="27" spans="1:25" ht="15.75" x14ac:dyDescent="0.2">
      <c r="A27" s="35">
        <f t="shared" si="0"/>
        <v>44151</v>
      </c>
      <c r="B27" s="36">
        <f>SUMIFS(СВЦЭМ!$C$33:$C$776,СВЦЭМ!$A$33:$A$776,$A27,СВЦЭМ!$B$33:$B$776,B$11)+'СЕТ СН'!$F$9+СВЦЭМ!$D$10+'СЕТ СН'!$F$6-'СЕТ СН'!$F$19</f>
        <v>988.71823174999997</v>
      </c>
      <c r="C27" s="36">
        <f>SUMIFS(СВЦЭМ!$C$33:$C$776,СВЦЭМ!$A$33:$A$776,$A27,СВЦЭМ!$B$33:$B$776,C$11)+'СЕТ СН'!$F$9+СВЦЭМ!$D$10+'СЕТ СН'!$F$6-'СЕТ СН'!$F$19</f>
        <v>1063.7786336899999</v>
      </c>
      <c r="D27" s="36">
        <f>SUMIFS(СВЦЭМ!$C$33:$C$776,СВЦЭМ!$A$33:$A$776,$A27,СВЦЭМ!$B$33:$B$776,D$11)+'СЕТ СН'!$F$9+СВЦЭМ!$D$10+'СЕТ СН'!$F$6-'СЕТ СН'!$F$19</f>
        <v>1125.35918702</v>
      </c>
      <c r="E27" s="36">
        <f>SUMIFS(СВЦЭМ!$C$33:$C$776,СВЦЭМ!$A$33:$A$776,$A27,СВЦЭМ!$B$33:$B$776,E$11)+'СЕТ СН'!$F$9+СВЦЭМ!$D$10+'СЕТ СН'!$F$6-'СЕТ СН'!$F$19</f>
        <v>1128.8748524299999</v>
      </c>
      <c r="F27" s="36">
        <f>SUMIFS(СВЦЭМ!$C$33:$C$776,СВЦЭМ!$A$33:$A$776,$A27,СВЦЭМ!$B$33:$B$776,F$11)+'СЕТ СН'!$F$9+СВЦЭМ!$D$10+'СЕТ СН'!$F$6-'СЕТ СН'!$F$19</f>
        <v>1120.7374129799998</v>
      </c>
      <c r="G27" s="36">
        <f>SUMIFS(СВЦЭМ!$C$33:$C$776,СВЦЭМ!$A$33:$A$776,$A27,СВЦЭМ!$B$33:$B$776,G$11)+'СЕТ СН'!$F$9+СВЦЭМ!$D$10+'СЕТ СН'!$F$6-'СЕТ СН'!$F$19</f>
        <v>1103.5822638899999</v>
      </c>
      <c r="H27" s="36">
        <f>SUMIFS(СВЦЭМ!$C$33:$C$776,СВЦЭМ!$A$33:$A$776,$A27,СВЦЭМ!$B$33:$B$776,H$11)+'СЕТ СН'!$F$9+СВЦЭМ!$D$10+'СЕТ СН'!$F$6-'СЕТ СН'!$F$19</f>
        <v>1053.4191931799999</v>
      </c>
      <c r="I27" s="36">
        <f>SUMIFS(СВЦЭМ!$C$33:$C$776,СВЦЭМ!$A$33:$A$776,$A27,СВЦЭМ!$B$33:$B$776,I$11)+'СЕТ СН'!$F$9+СВЦЭМ!$D$10+'СЕТ СН'!$F$6-'СЕТ СН'!$F$19</f>
        <v>1026.0300420399999</v>
      </c>
      <c r="J27" s="36">
        <f>SUMIFS(СВЦЭМ!$C$33:$C$776,СВЦЭМ!$A$33:$A$776,$A27,СВЦЭМ!$B$33:$B$776,J$11)+'СЕТ СН'!$F$9+СВЦЭМ!$D$10+'СЕТ СН'!$F$6-'СЕТ СН'!$F$19</f>
        <v>1010.6214317</v>
      </c>
      <c r="K27" s="36">
        <f>SUMIFS(СВЦЭМ!$C$33:$C$776,СВЦЭМ!$A$33:$A$776,$A27,СВЦЭМ!$B$33:$B$776,K$11)+'СЕТ СН'!$F$9+СВЦЭМ!$D$10+'СЕТ СН'!$F$6-'СЕТ СН'!$F$19</f>
        <v>1013.54285536</v>
      </c>
      <c r="L27" s="36">
        <f>SUMIFS(СВЦЭМ!$C$33:$C$776,СВЦЭМ!$A$33:$A$776,$A27,СВЦЭМ!$B$33:$B$776,L$11)+'СЕТ СН'!$F$9+СВЦЭМ!$D$10+'СЕТ СН'!$F$6-'СЕТ СН'!$F$19</f>
        <v>978.09053359999996</v>
      </c>
      <c r="M27" s="36">
        <f>SUMIFS(СВЦЭМ!$C$33:$C$776,СВЦЭМ!$A$33:$A$776,$A27,СВЦЭМ!$B$33:$B$776,M$11)+'СЕТ СН'!$F$9+СВЦЭМ!$D$10+'СЕТ СН'!$F$6-'СЕТ СН'!$F$19</f>
        <v>942.22545795999997</v>
      </c>
      <c r="N27" s="36">
        <f>SUMIFS(СВЦЭМ!$C$33:$C$776,СВЦЭМ!$A$33:$A$776,$A27,СВЦЭМ!$B$33:$B$776,N$11)+'СЕТ СН'!$F$9+СВЦЭМ!$D$10+'СЕТ СН'!$F$6-'СЕТ СН'!$F$19</f>
        <v>916.06936294000002</v>
      </c>
      <c r="O27" s="36">
        <f>SUMIFS(СВЦЭМ!$C$33:$C$776,СВЦЭМ!$A$33:$A$776,$A27,СВЦЭМ!$B$33:$B$776,O$11)+'СЕТ СН'!$F$9+СВЦЭМ!$D$10+'СЕТ СН'!$F$6-'СЕТ СН'!$F$19</f>
        <v>925.16751562000002</v>
      </c>
      <c r="P27" s="36">
        <f>SUMIFS(СВЦЭМ!$C$33:$C$776,СВЦЭМ!$A$33:$A$776,$A27,СВЦЭМ!$B$33:$B$776,P$11)+'СЕТ СН'!$F$9+СВЦЭМ!$D$10+'СЕТ СН'!$F$6-'СЕТ СН'!$F$19</f>
        <v>928.97588447999999</v>
      </c>
      <c r="Q27" s="36">
        <f>SUMIFS(СВЦЭМ!$C$33:$C$776,СВЦЭМ!$A$33:$A$776,$A27,СВЦЭМ!$B$33:$B$776,Q$11)+'СЕТ СН'!$F$9+СВЦЭМ!$D$10+'СЕТ СН'!$F$6-'СЕТ СН'!$F$19</f>
        <v>942.29513165000003</v>
      </c>
      <c r="R27" s="36">
        <f>SUMIFS(СВЦЭМ!$C$33:$C$776,СВЦЭМ!$A$33:$A$776,$A27,СВЦЭМ!$B$33:$B$776,R$11)+'СЕТ СН'!$F$9+СВЦЭМ!$D$10+'СЕТ СН'!$F$6-'СЕТ СН'!$F$19</f>
        <v>932.2852054</v>
      </c>
      <c r="S27" s="36">
        <f>SUMIFS(СВЦЭМ!$C$33:$C$776,СВЦЭМ!$A$33:$A$776,$A27,СВЦЭМ!$B$33:$B$776,S$11)+'СЕТ СН'!$F$9+СВЦЭМ!$D$10+'СЕТ СН'!$F$6-'СЕТ СН'!$F$19</f>
        <v>915.64110200000005</v>
      </c>
      <c r="T27" s="36">
        <f>SUMIFS(СВЦЭМ!$C$33:$C$776,СВЦЭМ!$A$33:$A$776,$A27,СВЦЭМ!$B$33:$B$776,T$11)+'СЕТ СН'!$F$9+СВЦЭМ!$D$10+'СЕТ СН'!$F$6-'СЕТ СН'!$F$19</f>
        <v>899.73233229000004</v>
      </c>
      <c r="U27" s="36">
        <f>SUMIFS(СВЦЭМ!$C$33:$C$776,СВЦЭМ!$A$33:$A$776,$A27,СВЦЭМ!$B$33:$B$776,U$11)+'СЕТ СН'!$F$9+СВЦЭМ!$D$10+'СЕТ СН'!$F$6-'СЕТ СН'!$F$19</f>
        <v>879.57784036999999</v>
      </c>
      <c r="V27" s="36">
        <f>SUMIFS(СВЦЭМ!$C$33:$C$776,СВЦЭМ!$A$33:$A$776,$A27,СВЦЭМ!$B$33:$B$776,V$11)+'СЕТ СН'!$F$9+СВЦЭМ!$D$10+'СЕТ СН'!$F$6-'СЕТ СН'!$F$19</f>
        <v>869.03519770000003</v>
      </c>
      <c r="W27" s="36">
        <f>SUMIFS(СВЦЭМ!$C$33:$C$776,СВЦЭМ!$A$33:$A$776,$A27,СВЦЭМ!$B$33:$B$776,W$11)+'СЕТ СН'!$F$9+СВЦЭМ!$D$10+'СЕТ СН'!$F$6-'СЕТ СН'!$F$19</f>
        <v>882.96892846000003</v>
      </c>
      <c r="X27" s="36">
        <f>SUMIFS(СВЦЭМ!$C$33:$C$776,СВЦЭМ!$A$33:$A$776,$A27,СВЦЭМ!$B$33:$B$776,X$11)+'СЕТ СН'!$F$9+СВЦЭМ!$D$10+'СЕТ СН'!$F$6-'СЕТ СН'!$F$19</f>
        <v>894.77064057999996</v>
      </c>
      <c r="Y27" s="36">
        <f>SUMIFS(СВЦЭМ!$C$33:$C$776,СВЦЭМ!$A$33:$A$776,$A27,СВЦЭМ!$B$33:$B$776,Y$11)+'СЕТ СН'!$F$9+СВЦЭМ!$D$10+'СЕТ СН'!$F$6-'СЕТ СН'!$F$19</f>
        <v>924.71613132000004</v>
      </c>
    </row>
    <row r="28" spans="1:25" ht="15.75" x14ac:dyDescent="0.2">
      <c r="A28" s="35">
        <f t="shared" si="0"/>
        <v>44152</v>
      </c>
      <c r="B28" s="36">
        <f>SUMIFS(СВЦЭМ!$C$33:$C$776,СВЦЭМ!$A$33:$A$776,$A28,СВЦЭМ!$B$33:$B$776,B$11)+'СЕТ СН'!$F$9+СВЦЭМ!$D$10+'СЕТ СН'!$F$6-'СЕТ СН'!$F$19</f>
        <v>961.31484982999996</v>
      </c>
      <c r="C28" s="36">
        <f>SUMIFS(СВЦЭМ!$C$33:$C$776,СВЦЭМ!$A$33:$A$776,$A28,СВЦЭМ!$B$33:$B$776,C$11)+'СЕТ СН'!$F$9+СВЦЭМ!$D$10+'СЕТ СН'!$F$6-'СЕТ СН'!$F$19</f>
        <v>1035.3316630299998</v>
      </c>
      <c r="D28" s="36">
        <f>SUMIFS(СВЦЭМ!$C$33:$C$776,СВЦЭМ!$A$33:$A$776,$A28,СВЦЭМ!$B$33:$B$776,D$11)+'СЕТ СН'!$F$9+СВЦЭМ!$D$10+'СЕТ СН'!$F$6-'СЕТ СН'!$F$19</f>
        <v>1089.93270231</v>
      </c>
      <c r="E28" s="36">
        <f>SUMIFS(СВЦЭМ!$C$33:$C$776,СВЦЭМ!$A$33:$A$776,$A28,СВЦЭМ!$B$33:$B$776,E$11)+'СЕТ СН'!$F$9+СВЦЭМ!$D$10+'СЕТ СН'!$F$6-'СЕТ СН'!$F$19</f>
        <v>1093.8902561099999</v>
      </c>
      <c r="F28" s="36">
        <f>SUMIFS(СВЦЭМ!$C$33:$C$776,СВЦЭМ!$A$33:$A$776,$A28,СВЦЭМ!$B$33:$B$776,F$11)+'СЕТ СН'!$F$9+СВЦЭМ!$D$10+'СЕТ СН'!$F$6-'СЕТ СН'!$F$19</f>
        <v>1081.4322622899999</v>
      </c>
      <c r="G28" s="36">
        <f>SUMIFS(СВЦЭМ!$C$33:$C$776,СВЦЭМ!$A$33:$A$776,$A28,СВЦЭМ!$B$33:$B$776,G$11)+'СЕТ СН'!$F$9+СВЦЭМ!$D$10+'СЕТ СН'!$F$6-'СЕТ СН'!$F$19</f>
        <v>1072.08983373</v>
      </c>
      <c r="H28" s="36">
        <f>SUMIFS(СВЦЭМ!$C$33:$C$776,СВЦЭМ!$A$33:$A$776,$A28,СВЦЭМ!$B$33:$B$776,H$11)+'СЕТ СН'!$F$9+СВЦЭМ!$D$10+'СЕТ СН'!$F$6-'СЕТ СН'!$F$19</f>
        <v>1033.6484899499999</v>
      </c>
      <c r="I28" s="36">
        <f>SUMIFS(СВЦЭМ!$C$33:$C$776,СВЦЭМ!$A$33:$A$776,$A28,СВЦЭМ!$B$33:$B$776,I$11)+'СЕТ СН'!$F$9+СВЦЭМ!$D$10+'СЕТ СН'!$F$6-'СЕТ СН'!$F$19</f>
        <v>987.63243517000001</v>
      </c>
      <c r="J28" s="36">
        <f>SUMIFS(СВЦЭМ!$C$33:$C$776,СВЦЭМ!$A$33:$A$776,$A28,СВЦЭМ!$B$33:$B$776,J$11)+'СЕТ СН'!$F$9+СВЦЭМ!$D$10+'СЕТ СН'!$F$6-'СЕТ СН'!$F$19</f>
        <v>962.88953873000003</v>
      </c>
      <c r="K28" s="36">
        <f>SUMIFS(СВЦЭМ!$C$33:$C$776,СВЦЭМ!$A$33:$A$776,$A28,СВЦЭМ!$B$33:$B$776,K$11)+'СЕТ СН'!$F$9+СВЦЭМ!$D$10+'СЕТ СН'!$F$6-'СЕТ СН'!$F$19</f>
        <v>1017.50357988</v>
      </c>
      <c r="L28" s="36">
        <f>SUMIFS(СВЦЭМ!$C$33:$C$776,СВЦЭМ!$A$33:$A$776,$A28,СВЦЭМ!$B$33:$B$776,L$11)+'СЕТ СН'!$F$9+СВЦЭМ!$D$10+'СЕТ СН'!$F$6-'СЕТ СН'!$F$19</f>
        <v>976.83489784999995</v>
      </c>
      <c r="M28" s="36">
        <f>SUMIFS(СВЦЭМ!$C$33:$C$776,СВЦЭМ!$A$33:$A$776,$A28,СВЦЭМ!$B$33:$B$776,M$11)+'СЕТ СН'!$F$9+СВЦЭМ!$D$10+'СЕТ СН'!$F$6-'СЕТ СН'!$F$19</f>
        <v>915.20882643000004</v>
      </c>
      <c r="N28" s="36">
        <f>SUMIFS(СВЦЭМ!$C$33:$C$776,СВЦЭМ!$A$33:$A$776,$A28,СВЦЭМ!$B$33:$B$776,N$11)+'СЕТ СН'!$F$9+СВЦЭМ!$D$10+'СЕТ СН'!$F$6-'СЕТ СН'!$F$19</f>
        <v>890.67382902999998</v>
      </c>
      <c r="O28" s="36">
        <f>SUMIFS(СВЦЭМ!$C$33:$C$776,СВЦЭМ!$A$33:$A$776,$A28,СВЦЭМ!$B$33:$B$776,O$11)+'СЕТ СН'!$F$9+СВЦЭМ!$D$10+'СЕТ СН'!$F$6-'СЕТ СН'!$F$19</f>
        <v>895.11751301000004</v>
      </c>
      <c r="P28" s="36">
        <f>SUMIFS(СВЦЭМ!$C$33:$C$776,СВЦЭМ!$A$33:$A$776,$A28,СВЦЭМ!$B$33:$B$776,P$11)+'СЕТ СН'!$F$9+СВЦЭМ!$D$10+'СЕТ СН'!$F$6-'СЕТ СН'!$F$19</f>
        <v>905.85879207000005</v>
      </c>
      <c r="Q28" s="36">
        <f>SUMIFS(СВЦЭМ!$C$33:$C$776,СВЦЭМ!$A$33:$A$776,$A28,СВЦЭМ!$B$33:$B$776,Q$11)+'СЕТ СН'!$F$9+СВЦЭМ!$D$10+'СЕТ СН'!$F$6-'СЕТ СН'!$F$19</f>
        <v>904.42610979999995</v>
      </c>
      <c r="R28" s="36">
        <f>SUMIFS(СВЦЭМ!$C$33:$C$776,СВЦЭМ!$A$33:$A$776,$A28,СВЦЭМ!$B$33:$B$776,R$11)+'СЕТ СН'!$F$9+СВЦЭМ!$D$10+'СЕТ СН'!$F$6-'СЕТ СН'!$F$19</f>
        <v>1007.6797524900001</v>
      </c>
      <c r="S28" s="36">
        <f>SUMIFS(СВЦЭМ!$C$33:$C$776,СВЦЭМ!$A$33:$A$776,$A28,СВЦЭМ!$B$33:$B$776,S$11)+'СЕТ СН'!$F$9+СВЦЭМ!$D$10+'СЕТ СН'!$F$6-'СЕТ СН'!$F$19</f>
        <v>979.51904635999995</v>
      </c>
      <c r="T28" s="36">
        <f>SUMIFS(СВЦЭМ!$C$33:$C$776,СВЦЭМ!$A$33:$A$776,$A28,СВЦЭМ!$B$33:$B$776,T$11)+'СЕТ СН'!$F$9+СВЦЭМ!$D$10+'СЕТ СН'!$F$6-'СЕТ СН'!$F$19</f>
        <v>908.50318591999996</v>
      </c>
      <c r="U28" s="36">
        <f>SUMIFS(СВЦЭМ!$C$33:$C$776,СВЦЭМ!$A$33:$A$776,$A28,СВЦЭМ!$B$33:$B$776,U$11)+'СЕТ СН'!$F$9+СВЦЭМ!$D$10+'СЕТ СН'!$F$6-'СЕТ СН'!$F$19</f>
        <v>853.78573914000003</v>
      </c>
      <c r="V28" s="36">
        <f>SUMIFS(СВЦЭМ!$C$33:$C$776,СВЦЭМ!$A$33:$A$776,$A28,СВЦЭМ!$B$33:$B$776,V$11)+'СЕТ СН'!$F$9+СВЦЭМ!$D$10+'СЕТ СН'!$F$6-'СЕТ СН'!$F$19</f>
        <v>841.89987662999999</v>
      </c>
      <c r="W28" s="36">
        <f>SUMIFS(СВЦЭМ!$C$33:$C$776,СВЦЭМ!$A$33:$A$776,$A28,СВЦЭМ!$B$33:$B$776,W$11)+'СЕТ СН'!$F$9+СВЦЭМ!$D$10+'СЕТ СН'!$F$6-'СЕТ СН'!$F$19</f>
        <v>872.49685449000003</v>
      </c>
      <c r="X28" s="36">
        <f>SUMIFS(СВЦЭМ!$C$33:$C$776,СВЦЭМ!$A$33:$A$776,$A28,СВЦЭМ!$B$33:$B$776,X$11)+'СЕТ СН'!$F$9+СВЦЭМ!$D$10+'СЕТ СН'!$F$6-'СЕТ СН'!$F$19</f>
        <v>873.49186254999995</v>
      </c>
      <c r="Y28" s="36">
        <f>SUMIFS(СВЦЭМ!$C$33:$C$776,СВЦЭМ!$A$33:$A$776,$A28,СВЦЭМ!$B$33:$B$776,Y$11)+'СЕТ СН'!$F$9+СВЦЭМ!$D$10+'СЕТ СН'!$F$6-'СЕТ СН'!$F$19</f>
        <v>893.58398509999995</v>
      </c>
    </row>
    <row r="29" spans="1:25" ht="15.75" x14ac:dyDescent="0.2">
      <c r="A29" s="35">
        <f t="shared" si="0"/>
        <v>44153</v>
      </c>
      <c r="B29" s="36">
        <f>SUMIFS(СВЦЭМ!$C$33:$C$776,СВЦЭМ!$A$33:$A$776,$A29,СВЦЭМ!$B$33:$B$776,B$11)+'СЕТ СН'!$F$9+СВЦЭМ!$D$10+'СЕТ СН'!$F$6-'СЕТ СН'!$F$19</f>
        <v>962.69073714000001</v>
      </c>
      <c r="C29" s="36">
        <f>SUMIFS(СВЦЭМ!$C$33:$C$776,СВЦЭМ!$A$33:$A$776,$A29,СВЦЭМ!$B$33:$B$776,C$11)+'СЕТ СН'!$F$9+СВЦЭМ!$D$10+'СЕТ СН'!$F$6-'СЕТ СН'!$F$19</f>
        <v>1007.3434642</v>
      </c>
      <c r="D29" s="36">
        <f>SUMIFS(СВЦЭМ!$C$33:$C$776,СВЦЭМ!$A$33:$A$776,$A29,СВЦЭМ!$B$33:$B$776,D$11)+'СЕТ СН'!$F$9+СВЦЭМ!$D$10+'СЕТ СН'!$F$6-'СЕТ СН'!$F$19</f>
        <v>1047.6697536499998</v>
      </c>
      <c r="E29" s="36">
        <f>SUMIFS(СВЦЭМ!$C$33:$C$776,СВЦЭМ!$A$33:$A$776,$A29,СВЦЭМ!$B$33:$B$776,E$11)+'СЕТ СН'!$F$9+СВЦЭМ!$D$10+'СЕТ СН'!$F$6-'СЕТ СН'!$F$19</f>
        <v>1061.5855005199999</v>
      </c>
      <c r="F29" s="36">
        <f>SUMIFS(СВЦЭМ!$C$33:$C$776,СВЦЭМ!$A$33:$A$776,$A29,СВЦЭМ!$B$33:$B$776,F$11)+'СЕТ СН'!$F$9+СВЦЭМ!$D$10+'СЕТ СН'!$F$6-'СЕТ СН'!$F$19</f>
        <v>1060.26457527</v>
      </c>
      <c r="G29" s="36">
        <f>SUMIFS(СВЦЭМ!$C$33:$C$776,СВЦЭМ!$A$33:$A$776,$A29,СВЦЭМ!$B$33:$B$776,G$11)+'СЕТ СН'!$F$9+СВЦЭМ!$D$10+'СЕТ СН'!$F$6-'СЕТ СН'!$F$19</f>
        <v>1047.95498589</v>
      </c>
      <c r="H29" s="36">
        <f>SUMIFS(СВЦЭМ!$C$33:$C$776,СВЦЭМ!$A$33:$A$776,$A29,СВЦЭМ!$B$33:$B$776,H$11)+'СЕТ СН'!$F$9+СВЦЭМ!$D$10+'СЕТ СН'!$F$6-'СЕТ СН'!$F$19</f>
        <v>1049.4202921399999</v>
      </c>
      <c r="I29" s="36">
        <f>SUMIFS(СВЦЭМ!$C$33:$C$776,СВЦЭМ!$A$33:$A$776,$A29,СВЦЭМ!$B$33:$B$776,I$11)+'СЕТ СН'!$F$9+СВЦЭМ!$D$10+'СЕТ СН'!$F$6-'СЕТ СН'!$F$19</f>
        <v>1031.47078708</v>
      </c>
      <c r="J29" s="36">
        <f>SUMIFS(СВЦЭМ!$C$33:$C$776,СВЦЭМ!$A$33:$A$776,$A29,СВЦЭМ!$B$33:$B$776,J$11)+'СЕТ СН'!$F$9+СВЦЭМ!$D$10+'СЕТ СН'!$F$6-'СЕТ СН'!$F$19</f>
        <v>1004.5913338399999</v>
      </c>
      <c r="K29" s="36">
        <f>SUMIFS(СВЦЭМ!$C$33:$C$776,СВЦЭМ!$A$33:$A$776,$A29,СВЦЭМ!$B$33:$B$776,K$11)+'СЕТ СН'!$F$9+СВЦЭМ!$D$10+'СЕТ СН'!$F$6-'СЕТ СН'!$F$19</f>
        <v>994.15217900000005</v>
      </c>
      <c r="L29" s="36">
        <f>SUMIFS(СВЦЭМ!$C$33:$C$776,СВЦЭМ!$A$33:$A$776,$A29,СВЦЭМ!$B$33:$B$776,L$11)+'СЕТ СН'!$F$9+СВЦЭМ!$D$10+'СЕТ СН'!$F$6-'СЕТ СН'!$F$19</f>
        <v>963.13912863999997</v>
      </c>
      <c r="M29" s="36">
        <f>SUMIFS(СВЦЭМ!$C$33:$C$776,СВЦЭМ!$A$33:$A$776,$A29,СВЦЭМ!$B$33:$B$776,M$11)+'СЕТ СН'!$F$9+СВЦЭМ!$D$10+'СЕТ СН'!$F$6-'СЕТ СН'!$F$19</f>
        <v>941.38621045000002</v>
      </c>
      <c r="N29" s="36">
        <f>SUMIFS(СВЦЭМ!$C$33:$C$776,СВЦЭМ!$A$33:$A$776,$A29,СВЦЭМ!$B$33:$B$776,N$11)+'СЕТ СН'!$F$9+СВЦЭМ!$D$10+'СЕТ СН'!$F$6-'СЕТ СН'!$F$19</f>
        <v>913.61678228999995</v>
      </c>
      <c r="O29" s="36">
        <f>SUMIFS(СВЦЭМ!$C$33:$C$776,СВЦЭМ!$A$33:$A$776,$A29,СВЦЭМ!$B$33:$B$776,O$11)+'СЕТ СН'!$F$9+СВЦЭМ!$D$10+'СЕТ СН'!$F$6-'СЕТ СН'!$F$19</f>
        <v>911.86192588999995</v>
      </c>
      <c r="P29" s="36">
        <f>SUMIFS(СВЦЭМ!$C$33:$C$776,СВЦЭМ!$A$33:$A$776,$A29,СВЦЭМ!$B$33:$B$776,P$11)+'СЕТ СН'!$F$9+СВЦЭМ!$D$10+'СЕТ СН'!$F$6-'СЕТ СН'!$F$19</f>
        <v>919.72117835999995</v>
      </c>
      <c r="Q29" s="36">
        <f>SUMIFS(СВЦЭМ!$C$33:$C$776,СВЦЭМ!$A$33:$A$776,$A29,СВЦЭМ!$B$33:$B$776,Q$11)+'СЕТ СН'!$F$9+СВЦЭМ!$D$10+'СЕТ СН'!$F$6-'СЕТ СН'!$F$19</f>
        <v>911.79474069000003</v>
      </c>
      <c r="R29" s="36">
        <f>SUMIFS(СВЦЭМ!$C$33:$C$776,СВЦЭМ!$A$33:$A$776,$A29,СВЦЭМ!$B$33:$B$776,R$11)+'СЕТ СН'!$F$9+СВЦЭМ!$D$10+'СЕТ СН'!$F$6-'СЕТ СН'!$F$19</f>
        <v>904.98363651</v>
      </c>
      <c r="S29" s="36">
        <f>SUMIFS(СВЦЭМ!$C$33:$C$776,СВЦЭМ!$A$33:$A$776,$A29,СВЦЭМ!$B$33:$B$776,S$11)+'СЕТ СН'!$F$9+СВЦЭМ!$D$10+'СЕТ СН'!$F$6-'СЕТ СН'!$F$19</f>
        <v>920.70124387999999</v>
      </c>
      <c r="T29" s="36">
        <f>SUMIFS(СВЦЭМ!$C$33:$C$776,СВЦЭМ!$A$33:$A$776,$A29,СВЦЭМ!$B$33:$B$776,T$11)+'СЕТ СН'!$F$9+СВЦЭМ!$D$10+'СЕТ СН'!$F$6-'СЕТ СН'!$F$19</f>
        <v>943.50649550000003</v>
      </c>
      <c r="U29" s="36">
        <f>SUMIFS(СВЦЭМ!$C$33:$C$776,СВЦЭМ!$A$33:$A$776,$A29,СВЦЭМ!$B$33:$B$776,U$11)+'СЕТ СН'!$F$9+СВЦЭМ!$D$10+'СЕТ СН'!$F$6-'СЕТ СН'!$F$19</f>
        <v>942.81406720999996</v>
      </c>
      <c r="V29" s="36">
        <f>SUMIFS(СВЦЭМ!$C$33:$C$776,СВЦЭМ!$A$33:$A$776,$A29,СВЦЭМ!$B$33:$B$776,V$11)+'СЕТ СН'!$F$9+СВЦЭМ!$D$10+'СЕТ СН'!$F$6-'СЕТ СН'!$F$19</f>
        <v>933.48281379000002</v>
      </c>
      <c r="W29" s="36">
        <f>SUMIFS(СВЦЭМ!$C$33:$C$776,СВЦЭМ!$A$33:$A$776,$A29,СВЦЭМ!$B$33:$B$776,W$11)+'СЕТ СН'!$F$9+СВЦЭМ!$D$10+'СЕТ СН'!$F$6-'СЕТ СН'!$F$19</f>
        <v>923.72882645000004</v>
      </c>
      <c r="X29" s="36">
        <f>SUMIFS(СВЦЭМ!$C$33:$C$776,СВЦЭМ!$A$33:$A$776,$A29,СВЦЭМ!$B$33:$B$776,X$11)+'СЕТ СН'!$F$9+СВЦЭМ!$D$10+'СЕТ СН'!$F$6-'СЕТ СН'!$F$19</f>
        <v>914.73009830000001</v>
      </c>
      <c r="Y29" s="36">
        <f>SUMIFS(СВЦЭМ!$C$33:$C$776,СВЦЭМ!$A$33:$A$776,$A29,СВЦЭМ!$B$33:$B$776,Y$11)+'СЕТ СН'!$F$9+СВЦЭМ!$D$10+'СЕТ СН'!$F$6-'СЕТ СН'!$F$19</f>
        <v>920.43139955000004</v>
      </c>
    </row>
    <row r="30" spans="1:25" ht="15.75" x14ac:dyDescent="0.2">
      <c r="A30" s="35">
        <f t="shared" si="0"/>
        <v>44154</v>
      </c>
      <c r="B30" s="36">
        <f>SUMIFS(СВЦЭМ!$C$33:$C$776,СВЦЭМ!$A$33:$A$776,$A30,СВЦЭМ!$B$33:$B$776,B$11)+'СЕТ СН'!$F$9+СВЦЭМ!$D$10+'СЕТ СН'!$F$6-'СЕТ СН'!$F$19</f>
        <v>988.55718365999996</v>
      </c>
      <c r="C30" s="36">
        <f>SUMIFS(СВЦЭМ!$C$33:$C$776,СВЦЭМ!$A$33:$A$776,$A30,СВЦЭМ!$B$33:$B$776,C$11)+'СЕТ СН'!$F$9+СВЦЭМ!$D$10+'СЕТ СН'!$F$6-'СЕТ СН'!$F$19</f>
        <v>1053.49777051</v>
      </c>
      <c r="D30" s="36">
        <f>SUMIFS(СВЦЭМ!$C$33:$C$776,СВЦЭМ!$A$33:$A$776,$A30,СВЦЭМ!$B$33:$B$776,D$11)+'СЕТ СН'!$F$9+СВЦЭМ!$D$10+'СЕТ СН'!$F$6-'СЕТ СН'!$F$19</f>
        <v>1081.2067978999999</v>
      </c>
      <c r="E30" s="36">
        <f>SUMIFS(СВЦЭМ!$C$33:$C$776,СВЦЭМ!$A$33:$A$776,$A30,СВЦЭМ!$B$33:$B$776,E$11)+'СЕТ СН'!$F$9+СВЦЭМ!$D$10+'СЕТ СН'!$F$6-'СЕТ СН'!$F$19</f>
        <v>1085.2899463899998</v>
      </c>
      <c r="F30" s="36">
        <f>SUMIFS(СВЦЭМ!$C$33:$C$776,СВЦЭМ!$A$33:$A$776,$A30,СВЦЭМ!$B$33:$B$776,F$11)+'СЕТ СН'!$F$9+СВЦЭМ!$D$10+'СЕТ СН'!$F$6-'СЕТ СН'!$F$19</f>
        <v>1082.7453950699999</v>
      </c>
      <c r="G30" s="36">
        <f>SUMIFS(СВЦЭМ!$C$33:$C$776,СВЦЭМ!$A$33:$A$776,$A30,СВЦЭМ!$B$33:$B$776,G$11)+'СЕТ СН'!$F$9+СВЦЭМ!$D$10+'СЕТ СН'!$F$6-'СЕТ СН'!$F$19</f>
        <v>1083.6538732899999</v>
      </c>
      <c r="H30" s="36">
        <f>SUMIFS(СВЦЭМ!$C$33:$C$776,СВЦЭМ!$A$33:$A$776,$A30,СВЦЭМ!$B$33:$B$776,H$11)+'СЕТ СН'!$F$9+СВЦЭМ!$D$10+'СЕТ СН'!$F$6-'СЕТ СН'!$F$19</f>
        <v>1062.59960748</v>
      </c>
      <c r="I30" s="36">
        <f>SUMIFS(СВЦЭМ!$C$33:$C$776,СВЦЭМ!$A$33:$A$776,$A30,СВЦЭМ!$B$33:$B$776,I$11)+'СЕТ СН'!$F$9+СВЦЭМ!$D$10+'СЕТ СН'!$F$6-'СЕТ СН'!$F$19</f>
        <v>1021.52881068</v>
      </c>
      <c r="J30" s="36">
        <f>SUMIFS(СВЦЭМ!$C$33:$C$776,СВЦЭМ!$A$33:$A$776,$A30,СВЦЭМ!$B$33:$B$776,J$11)+'СЕТ СН'!$F$9+СВЦЭМ!$D$10+'СЕТ СН'!$F$6-'СЕТ СН'!$F$19</f>
        <v>993.33388299000001</v>
      </c>
      <c r="K30" s="36">
        <f>SUMIFS(СВЦЭМ!$C$33:$C$776,СВЦЭМ!$A$33:$A$776,$A30,СВЦЭМ!$B$33:$B$776,K$11)+'СЕТ СН'!$F$9+СВЦЭМ!$D$10+'СЕТ СН'!$F$6-'СЕТ СН'!$F$19</f>
        <v>985.73042735000001</v>
      </c>
      <c r="L30" s="36">
        <f>SUMIFS(СВЦЭМ!$C$33:$C$776,СВЦЭМ!$A$33:$A$776,$A30,СВЦЭМ!$B$33:$B$776,L$11)+'СЕТ СН'!$F$9+СВЦЭМ!$D$10+'СЕТ СН'!$F$6-'СЕТ СН'!$F$19</f>
        <v>953.55423479000001</v>
      </c>
      <c r="M30" s="36">
        <f>SUMIFS(СВЦЭМ!$C$33:$C$776,СВЦЭМ!$A$33:$A$776,$A30,СВЦЭМ!$B$33:$B$776,M$11)+'СЕТ СН'!$F$9+СВЦЭМ!$D$10+'СЕТ СН'!$F$6-'СЕТ СН'!$F$19</f>
        <v>930.23124975999997</v>
      </c>
      <c r="N30" s="36">
        <f>SUMIFS(СВЦЭМ!$C$33:$C$776,СВЦЭМ!$A$33:$A$776,$A30,СВЦЭМ!$B$33:$B$776,N$11)+'СЕТ СН'!$F$9+СВЦЭМ!$D$10+'СЕТ СН'!$F$6-'СЕТ СН'!$F$19</f>
        <v>925.68890885999997</v>
      </c>
      <c r="O30" s="36">
        <f>SUMIFS(СВЦЭМ!$C$33:$C$776,СВЦЭМ!$A$33:$A$776,$A30,СВЦЭМ!$B$33:$B$776,O$11)+'СЕТ СН'!$F$9+СВЦЭМ!$D$10+'СЕТ СН'!$F$6-'СЕТ СН'!$F$19</f>
        <v>1114.5792620699999</v>
      </c>
      <c r="P30" s="36">
        <f>SUMIFS(СВЦЭМ!$C$33:$C$776,СВЦЭМ!$A$33:$A$776,$A30,СВЦЭМ!$B$33:$B$776,P$11)+'СЕТ СН'!$F$9+СВЦЭМ!$D$10+'СЕТ СН'!$F$6-'СЕТ СН'!$F$19</f>
        <v>936.21203580999997</v>
      </c>
      <c r="Q30" s="36">
        <f>SUMIFS(СВЦЭМ!$C$33:$C$776,СВЦЭМ!$A$33:$A$776,$A30,СВЦЭМ!$B$33:$B$776,Q$11)+'СЕТ СН'!$F$9+СВЦЭМ!$D$10+'СЕТ СН'!$F$6-'СЕТ СН'!$F$19</f>
        <v>938.41936525000006</v>
      </c>
      <c r="R30" s="36">
        <f>SUMIFS(СВЦЭМ!$C$33:$C$776,СВЦЭМ!$A$33:$A$776,$A30,СВЦЭМ!$B$33:$B$776,R$11)+'СЕТ СН'!$F$9+СВЦЭМ!$D$10+'СЕТ СН'!$F$6-'СЕТ СН'!$F$19</f>
        <v>925.32593382000005</v>
      </c>
      <c r="S30" s="36">
        <f>SUMIFS(СВЦЭМ!$C$33:$C$776,СВЦЭМ!$A$33:$A$776,$A30,СВЦЭМ!$B$33:$B$776,S$11)+'СЕТ СН'!$F$9+СВЦЭМ!$D$10+'СЕТ СН'!$F$6-'СЕТ СН'!$F$19</f>
        <v>923.36672548000001</v>
      </c>
      <c r="T30" s="36">
        <f>SUMIFS(СВЦЭМ!$C$33:$C$776,СВЦЭМ!$A$33:$A$776,$A30,СВЦЭМ!$B$33:$B$776,T$11)+'СЕТ СН'!$F$9+СВЦЭМ!$D$10+'СЕТ СН'!$F$6-'СЕТ СН'!$F$19</f>
        <v>941.39098881999996</v>
      </c>
      <c r="U30" s="36">
        <f>SUMIFS(СВЦЭМ!$C$33:$C$776,СВЦЭМ!$A$33:$A$776,$A30,СВЦЭМ!$B$33:$B$776,U$11)+'СЕТ СН'!$F$9+СВЦЭМ!$D$10+'СЕТ СН'!$F$6-'СЕТ СН'!$F$19</f>
        <v>937.68223682999997</v>
      </c>
      <c r="V30" s="36">
        <f>SUMIFS(СВЦЭМ!$C$33:$C$776,СВЦЭМ!$A$33:$A$776,$A30,СВЦЭМ!$B$33:$B$776,V$11)+'СЕТ СН'!$F$9+СВЦЭМ!$D$10+'СЕТ СН'!$F$6-'СЕТ СН'!$F$19</f>
        <v>926.39385750999998</v>
      </c>
      <c r="W30" s="36">
        <f>SUMIFS(СВЦЭМ!$C$33:$C$776,СВЦЭМ!$A$33:$A$776,$A30,СВЦЭМ!$B$33:$B$776,W$11)+'СЕТ СН'!$F$9+СВЦЭМ!$D$10+'СЕТ СН'!$F$6-'СЕТ СН'!$F$19</f>
        <v>909.45703889000004</v>
      </c>
      <c r="X30" s="36">
        <f>SUMIFS(СВЦЭМ!$C$33:$C$776,СВЦЭМ!$A$33:$A$776,$A30,СВЦЭМ!$B$33:$B$776,X$11)+'СЕТ СН'!$F$9+СВЦЭМ!$D$10+'СЕТ СН'!$F$6-'СЕТ СН'!$F$19</f>
        <v>900.73185249999995</v>
      </c>
      <c r="Y30" s="36">
        <f>SUMIFS(СВЦЭМ!$C$33:$C$776,СВЦЭМ!$A$33:$A$776,$A30,СВЦЭМ!$B$33:$B$776,Y$11)+'СЕТ СН'!$F$9+СВЦЭМ!$D$10+'СЕТ СН'!$F$6-'СЕТ СН'!$F$19</f>
        <v>899.92609276999997</v>
      </c>
    </row>
    <row r="31" spans="1:25" ht="15.75" x14ac:dyDescent="0.2">
      <c r="A31" s="35">
        <f t="shared" si="0"/>
        <v>44155</v>
      </c>
      <c r="B31" s="36">
        <f>SUMIFS(СВЦЭМ!$C$33:$C$776,СВЦЭМ!$A$33:$A$776,$A31,СВЦЭМ!$B$33:$B$776,B$11)+'СЕТ СН'!$F$9+СВЦЭМ!$D$10+'СЕТ СН'!$F$6-'СЕТ СН'!$F$19</f>
        <v>983.67594555000005</v>
      </c>
      <c r="C31" s="36">
        <f>SUMIFS(СВЦЭМ!$C$33:$C$776,СВЦЭМ!$A$33:$A$776,$A31,СВЦЭМ!$B$33:$B$776,C$11)+'СЕТ СН'!$F$9+СВЦЭМ!$D$10+'СЕТ СН'!$F$6-'СЕТ СН'!$F$19</f>
        <v>1058.0499980899999</v>
      </c>
      <c r="D31" s="36">
        <f>SUMIFS(СВЦЭМ!$C$33:$C$776,СВЦЭМ!$A$33:$A$776,$A31,СВЦЭМ!$B$33:$B$776,D$11)+'СЕТ СН'!$F$9+СВЦЭМ!$D$10+'СЕТ СН'!$F$6-'СЕТ СН'!$F$19</f>
        <v>1103.7770993499998</v>
      </c>
      <c r="E31" s="36">
        <f>SUMIFS(СВЦЭМ!$C$33:$C$776,СВЦЭМ!$A$33:$A$776,$A31,СВЦЭМ!$B$33:$B$776,E$11)+'СЕТ СН'!$F$9+СВЦЭМ!$D$10+'СЕТ СН'!$F$6-'СЕТ СН'!$F$19</f>
        <v>1116.6731947799999</v>
      </c>
      <c r="F31" s="36">
        <f>SUMIFS(СВЦЭМ!$C$33:$C$776,СВЦЭМ!$A$33:$A$776,$A31,СВЦЭМ!$B$33:$B$776,F$11)+'СЕТ СН'!$F$9+СВЦЭМ!$D$10+'СЕТ СН'!$F$6-'СЕТ СН'!$F$19</f>
        <v>1111.1099759699998</v>
      </c>
      <c r="G31" s="36">
        <f>SUMIFS(СВЦЭМ!$C$33:$C$776,СВЦЭМ!$A$33:$A$776,$A31,СВЦЭМ!$B$33:$B$776,G$11)+'СЕТ СН'!$F$9+СВЦЭМ!$D$10+'СЕТ СН'!$F$6-'СЕТ СН'!$F$19</f>
        <v>1094.4167342199999</v>
      </c>
      <c r="H31" s="36">
        <f>SUMIFS(СВЦЭМ!$C$33:$C$776,СВЦЭМ!$A$33:$A$776,$A31,СВЦЭМ!$B$33:$B$776,H$11)+'СЕТ СН'!$F$9+СВЦЭМ!$D$10+'СЕТ СН'!$F$6-'СЕТ СН'!$F$19</f>
        <v>1049.67583468</v>
      </c>
      <c r="I31" s="36">
        <f>SUMIFS(СВЦЭМ!$C$33:$C$776,СВЦЭМ!$A$33:$A$776,$A31,СВЦЭМ!$B$33:$B$776,I$11)+'СЕТ СН'!$F$9+СВЦЭМ!$D$10+'СЕТ СН'!$F$6-'СЕТ СН'!$F$19</f>
        <v>1011.29077598</v>
      </c>
      <c r="J31" s="36">
        <f>SUMIFS(СВЦЭМ!$C$33:$C$776,СВЦЭМ!$A$33:$A$776,$A31,СВЦЭМ!$B$33:$B$776,J$11)+'СЕТ СН'!$F$9+СВЦЭМ!$D$10+'СЕТ СН'!$F$6-'СЕТ СН'!$F$19</f>
        <v>988.5918365</v>
      </c>
      <c r="K31" s="36">
        <f>SUMIFS(СВЦЭМ!$C$33:$C$776,СВЦЭМ!$A$33:$A$776,$A31,СВЦЭМ!$B$33:$B$776,K$11)+'СЕТ СН'!$F$9+СВЦЭМ!$D$10+'СЕТ СН'!$F$6-'СЕТ СН'!$F$19</f>
        <v>985.66326114000003</v>
      </c>
      <c r="L31" s="36">
        <f>SUMIFS(СВЦЭМ!$C$33:$C$776,СВЦЭМ!$A$33:$A$776,$A31,СВЦЭМ!$B$33:$B$776,L$11)+'СЕТ СН'!$F$9+СВЦЭМ!$D$10+'СЕТ СН'!$F$6-'СЕТ СН'!$F$19</f>
        <v>976.73783734000006</v>
      </c>
      <c r="M31" s="36">
        <f>SUMIFS(СВЦЭМ!$C$33:$C$776,СВЦЭМ!$A$33:$A$776,$A31,СВЦЭМ!$B$33:$B$776,M$11)+'СЕТ СН'!$F$9+СВЦЭМ!$D$10+'СЕТ СН'!$F$6-'СЕТ СН'!$F$19</f>
        <v>915.97404114999995</v>
      </c>
      <c r="N31" s="36">
        <f>SUMIFS(СВЦЭМ!$C$33:$C$776,СВЦЭМ!$A$33:$A$776,$A31,СВЦЭМ!$B$33:$B$776,N$11)+'СЕТ СН'!$F$9+СВЦЭМ!$D$10+'СЕТ СН'!$F$6-'СЕТ СН'!$F$19</f>
        <v>901.14077113999997</v>
      </c>
      <c r="O31" s="36">
        <f>SUMIFS(СВЦЭМ!$C$33:$C$776,СВЦЭМ!$A$33:$A$776,$A31,СВЦЭМ!$B$33:$B$776,O$11)+'СЕТ СН'!$F$9+СВЦЭМ!$D$10+'СЕТ СН'!$F$6-'СЕТ СН'!$F$19</f>
        <v>904.39857569000003</v>
      </c>
      <c r="P31" s="36">
        <f>SUMIFS(СВЦЭМ!$C$33:$C$776,СВЦЭМ!$A$33:$A$776,$A31,СВЦЭМ!$B$33:$B$776,P$11)+'СЕТ СН'!$F$9+СВЦЭМ!$D$10+'СЕТ СН'!$F$6-'СЕТ СН'!$F$19</f>
        <v>913.42630057999997</v>
      </c>
      <c r="Q31" s="36">
        <f>SUMIFS(СВЦЭМ!$C$33:$C$776,СВЦЭМ!$A$33:$A$776,$A31,СВЦЭМ!$B$33:$B$776,Q$11)+'СЕТ СН'!$F$9+СВЦЭМ!$D$10+'СЕТ СН'!$F$6-'СЕТ СН'!$F$19</f>
        <v>914.00636693000001</v>
      </c>
      <c r="R31" s="36">
        <f>SUMIFS(СВЦЭМ!$C$33:$C$776,СВЦЭМ!$A$33:$A$776,$A31,СВЦЭМ!$B$33:$B$776,R$11)+'СЕТ СН'!$F$9+СВЦЭМ!$D$10+'СЕТ СН'!$F$6-'СЕТ СН'!$F$19</f>
        <v>906.51460142999997</v>
      </c>
      <c r="S31" s="36">
        <f>SUMIFS(СВЦЭМ!$C$33:$C$776,СВЦЭМ!$A$33:$A$776,$A31,СВЦЭМ!$B$33:$B$776,S$11)+'СЕТ СН'!$F$9+СВЦЭМ!$D$10+'СЕТ СН'!$F$6-'СЕТ СН'!$F$19</f>
        <v>876.06642537000005</v>
      </c>
      <c r="T31" s="36">
        <f>SUMIFS(СВЦЭМ!$C$33:$C$776,СВЦЭМ!$A$33:$A$776,$A31,СВЦЭМ!$B$33:$B$776,T$11)+'СЕТ СН'!$F$9+СВЦЭМ!$D$10+'СЕТ СН'!$F$6-'СЕТ СН'!$F$19</f>
        <v>864.52434174999996</v>
      </c>
      <c r="U31" s="36">
        <f>SUMIFS(СВЦЭМ!$C$33:$C$776,СВЦЭМ!$A$33:$A$776,$A31,СВЦЭМ!$B$33:$B$776,U$11)+'СЕТ СН'!$F$9+СВЦЭМ!$D$10+'СЕТ СН'!$F$6-'СЕТ СН'!$F$19</f>
        <v>872.71754844999998</v>
      </c>
      <c r="V31" s="36">
        <f>SUMIFS(СВЦЭМ!$C$33:$C$776,СВЦЭМ!$A$33:$A$776,$A31,СВЦЭМ!$B$33:$B$776,V$11)+'СЕТ СН'!$F$9+СВЦЭМ!$D$10+'СЕТ СН'!$F$6-'СЕТ СН'!$F$19</f>
        <v>877.36264767</v>
      </c>
      <c r="W31" s="36">
        <f>SUMIFS(СВЦЭМ!$C$33:$C$776,СВЦЭМ!$A$33:$A$776,$A31,СВЦЭМ!$B$33:$B$776,W$11)+'СЕТ СН'!$F$9+СВЦЭМ!$D$10+'СЕТ СН'!$F$6-'СЕТ СН'!$F$19</f>
        <v>886.24905380999996</v>
      </c>
      <c r="X31" s="36">
        <f>SUMIFS(СВЦЭМ!$C$33:$C$776,СВЦЭМ!$A$33:$A$776,$A31,СВЦЭМ!$B$33:$B$776,X$11)+'СЕТ СН'!$F$9+СВЦЭМ!$D$10+'СЕТ СН'!$F$6-'СЕТ СН'!$F$19</f>
        <v>891.43333038000003</v>
      </c>
      <c r="Y31" s="36">
        <f>SUMIFS(СВЦЭМ!$C$33:$C$776,СВЦЭМ!$A$33:$A$776,$A31,СВЦЭМ!$B$33:$B$776,Y$11)+'СЕТ СН'!$F$9+СВЦЭМ!$D$10+'СЕТ СН'!$F$6-'СЕТ СН'!$F$19</f>
        <v>914.32579800999997</v>
      </c>
    </row>
    <row r="32" spans="1:25" ht="15.75" x14ac:dyDescent="0.2">
      <c r="A32" s="35">
        <f t="shared" si="0"/>
        <v>44156</v>
      </c>
      <c r="B32" s="36">
        <f>SUMIFS(СВЦЭМ!$C$33:$C$776,СВЦЭМ!$A$33:$A$776,$A32,СВЦЭМ!$B$33:$B$776,B$11)+'СЕТ СН'!$F$9+СВЦЭМ!$D$10+'СЕТ СН'!$F$6-'СЕТ СН'!$F$19</f>
        <v>988.76583513000003</v>
      </c>
      <c r="C32" s="36">
        <f>SUMIFS(СВЦЭМ!$C$33:$C$776,СВЦЭМ!$A$33:$A$776,$A32,СВЦЭМ!$B$33:$B$776,C$11)+'СЕТ СН'!$F$9+СВЦЭМ!$D$10+'СЕТ СН'!$F$6-'СЕТ СН'!$F$19</f>
        <v>1036.33874423</v>
      </c>
      <c r="D32" s="36">
        <f>SUMIFS(СВЦЭМ!$C$33:$C$776,СВЦЭМ!$A$33:$A$776,$A32,СВЦЭМ!$B$33:$B$776,D$11)+'СЕТ СН'!$F$9+СВЦЭМ!$D$10+'СЕТ СН'!$F$6-'СЕТ СН'!$F$19</f>
        <v>1088.80271204</v>
      </c>
      <c r="E32" s="36">
        <f>SUMIFS(СВЦЭМ!$C$33:$C$776,СВЦЭМ!$A$33:$A$776,$A32,СВЦЭМ!$B$33:$B$776,E$11)+'СЕТ СН'!$F$9+СВЦЭМ!$D$10+'СЕТ СН'!$F$6-'СЕТ СН'!$F$19</f>
        <v>1092.44301518</v>
      </c>
      <c r="F32" s="36">
        <f>SUMIFS(СВЦЭМ!$C$33:$C$776,СВЦЭМ!$A$33:$A$776,$A32,СВЦЭМ!$B$33:$B$776,F$11)+'СЕТ СН'!$F$9+СВЦЭМ!$D$10+'СЕТ СН'!$F$6-'СЕТ СН'!$F$19</f>
        <v>1090.7791972</v>
      </c>
      <c r="G32" s="36">
        <f>SUMIFS(СВЦЭМ!$C$33:$C$776,СВЦЭМ!$A$33:$A$776,$A32,СВЦЭМ!$B$33:$B$776,G$11)+'СЕТ СН'!$F$9+СВЦЭМ!$D$10+'СЕТ СН'!$F$6-'СЕТ СН'!$F$19</f>
        <v>1083.4914651899999</v>
      </c>
      <c r="H32" s="36">
        <f>SUMIFS(СВЦЭМ!$C$33:$C$776,СВЦЭМ!$A$33:$A$776,$A32,СВЦЭМ!$B$33:$B$776,H$11)+'СЕТ СН'!$F$9+СВЦЭМ!$D$10+'СЕТ СН'!$F$6-'СЕТ СН'!$F$19</f>
        <v>1061.82027844</v>
      </c>
      <c r="I32" s="36">
        <f>SUMIFS(СВЦЭМ!$C$33:$C$776,СВЦЭМ!$A$33:$A$776,$A32,СВЦЭМ!$B$33:$B$776,I$11)+'СЕТ СН'!$F$9+СВЦЭМ!$D$10+'СЕТ СН'!$F$6-'СЕТ СН'!$F$19</f>
        <v>1029.6464587</v>
      </c>
      <c r="J32" s="36">
        <f>SUMIFS(СВЦЭМ!$C$33:$C$776,СВЦЭМ!$A$33:$A$776,$A32,СВЦЭМ!$B$33:$B$776,J$11)+'СЕТ СН'!$F$9+СВЦЭМ!$D$10+'СЕТ СН'!$F$6-'СЕТ СН'!$F$19</f>
        <v>1001.84871376</v>
      </c>
      <c r="K32" s="36">
        <f>SUMIFS(СВЦЭМ!$C$33:$C$776,СВЦЭМ!$A$33:$A$776,$A32,СВЦЭМ!$B$33:$B$776,K$11)+'СЕТ СН'!$F$9+СВЦЭМ!$D$10+'СЕТ СН'!$F$6-'СЕТ СН'!$F$19</f>
        <v>961.41364652000004</v>
      </c>
      <c r="L32" s="36">
        <f>SUMIFS(СВЦЭМ!$C$33:$C$776,СВЦЭМ!$A$33:$A$776,$A32,СВЦЭМ!$B$33:$B$776,L$11)+'СЕТ СН'!$F$9+СВЦЭМ!$D$10+'СЕТ СН'!$F$6-'СЕТ СН'!$F$19</f>
        <v>915.75750629000004</v>
      </c>
      <c r="M32" s="36">
        <f>SUMIFS(СВЦЭМ!$C$33:$C$776,СВЦЭМ!$A$33:$A$776,$A32,СВЦЭМ!$B$33:$B$776,M$11)+'СЕТ СН'!$F$9+СВЦЭМ!$D$10+'СЕТ СН'!$F$6-'СЕТ СН'!$F$19</f>
        <v>877.39249146999998</v>
      </c>
      <c r="N32" s="36">
        <f>SUMIFS(СВЦЭМ!$C$33:$C$776,СВЦЭМ!$A$33:$A$776,$A32,СВЦЭМ!$B$33:$B$776,N$11)+'СЕТ СН'!$F$9+СВЦЭМ!$D$10+'СЕТ СН'!$F$6-'СЕТ СН'!$F$19</f>
        <v>868.02360784999996</v>
      </c>
      <c r="O32" s="36">
        <f>SUMIFS(СВЦЭМ!$C$33:$C$776,СВЦЭМ!$A$33:$A$776,$A32,СВЦЭМ!$B$33:$B$776,O$11)+'СЕТ СН'!$F$9+СВЦЭМ!$D$10+'СЕТ СН'!$F$6-'СЕТ СН'!$F$19</f>
        <v>872.92878694000001</v>
      </c>
      <c r="P32" s="36">
        <f>SUMIFS(СВЦЭМ!$C$33:$C$776,СВЦЭМ!$A$33:$A$776,$A32,СВЦЭМ!$B$33:$B$776,P$11)+'СЕТ СН'!$F$9+СВЦЭМ!$D$10+'СЕТ СН'!$F$6-'СЕТ СН'!$F$19</f>
        <v>883.13912906999997</v>
      </c>
      <c r="Q32" s="36">
        <f>SUMIFS(СВЦЭМ!$C$33:$C$776,СВЦЭМ!$A$33:$A$776,$A32,СВЦЭМ!$B$33:$B$776,Q$11)+'СЕТ СН'!$F$9+СВЦЭМ!$D$10+'СЕТ СН'!$F$6-'СЕТ СН'!$F$19</f>
        <v>871.06619252999997</v>
      </c>
      <c r="R32" s="36">
        <f>SUMIFS(СВЦЭМ!$C$33:$C$776,СВЦЭМ!$A$33:$A$776,$A32,СВЦЭМ!$B$33:$B$776,R$11)+'СЕТ СН'!$F$9+СВЦЭМ!$D$10+'СЕТ СН'!$F$6-'СЕТ СН'!$F$19</f>
        <v>2849.1131465500002</v>
      </c>
      <c r="S32" s="36">
        <f>SUMIFS(СВЦЭМ!$C$33:$C$776,СВЦЭМ!$A$33:$A$776,$A32,СВЦЭМ!$B$33:$B$776,S$11)+'СЕТ СН'!$F$9+СВЦЭМ!$D$10+'СЕТ СН'!$F$6-'СЕТ СН'!$F$19</f>
        <v>906.23262176000003</v>
      </c>
      <c r="T32" s="36">
        <f>SUMIFS(СВЦЭМ!$C$33:$C$776,СВЦЭМ!$A$33:$A$776,$A32,СВЦЭМ!$B$33:$B$776,T$11)+'СЕТ СН'!$F$9+СВЦЭМ!$D$10+'СЕТ СН'!$F$6-'СЕТ СН'!$F$19</f>
        <v>841.11925120000001</v>
      </c>
      <c r="U32" s="36">
        <f>SUMIFS(СВЦЭМ!$C$33:$C$776,СВЦЭМ!$A$33:$A$776,$A32,СВЦЭМ!$B$33:$B$776,U$11)+'СЕТ СН'!$F$9+СВЦЭМ!$D$10+'СЕТ СН'!$F$6-'СЕТ СН'!$F$19</f>
        <v>850.07227454999997</v>
      </c>
      <c r="V32" s="36">
        <f>SUMIFS(СВЦЭМ!$C$33:$C$776,СВЦЭМ!$A$33:$A$776,$A32,СВЦЭМ!$B$33:$B$776,V$11)+'СЕТ СН'!$F$9+СВЦЭМ!$D$10+'СЕТ СН'!$F$6-'СЕТ СН'!$F$19</f>
        <v>845.60409075999996</v>
      </c>
      <c r="W32" s="36">
        <f>SUMIFS(СВЦЭМ!$C$33:$C$776,СВЦЭМ!$A$33:$A$776,$A32,СВЦЭМ!$B$33:$B$776,W$11)+'СЕТ СН'!$F$9+СВЦЭМ!$D$10+'СЕТ СН'!$F$6-'СЕТ СН'!$F$19</f>
        <v>858.92539523000005</v>
      </c>
      <c r="X32" s="36">
        <f>SUMIFS(СВЦЭМ!$C$33:$C$776,СВЦЭМ!$A$33:$A$776,$A32,СВЦЭМ!$B$33:$B$776,X$11)+'СЕТ СН'!$F$9+СВЦЭМ!$D$10+'СЕТ СН'!$F$6-'СЕТ СН'!$F$19</f>
        <v>878.00847994000003</v>
      </c>
      <c r="Y32" s="36">
        <f>SUMIFS(СВЦЭМ!$C$33:$C$776,СВЦЭМ!$A$33:$A$776,$A32,СВЦЭМ!$B$33:$B$776,Y$11)+'СЕТ СН'!$F$9+СВЦЭМ!$D$10+'СЕТ СН'!$F$6-'СЕТ СН'!$F$19</f>
        <v>912.39078920999998</v>
      </c>
    </row>
    <row r="33" spans="1:25" ht="15.75" x14ac:dyDescent="0.2">
      <c r="A33" s="35">
        <f t="shared" si="0"/>
        <v>44157</v>
      </c>
      <c r="B33" s="36">
        <f>SUMIFS(СВЦЭМ!$C$33:$C$776,СВЦЭМ!$A$33:$A$776,$A33,СВЦЭМ!$B$33:$B$776,B$11)+'СЕТ СН'!$F$9+СВЦЭМ!$D$10+'СЕТ СН'!$F$6-'СЕТ СН'!$F$19</f>
        <v>960.84689320999996</v>
      </c>
      <c r="C33" s="36">
        <f>SUMIFS(СВЦЭМ!$C$33:$C$776,СВЦЭМ!$A$33:$A$776,$A33,СВЦЭМ!$B$33:$B$776,C$11)+'СЕТ СН'!$F$9+СВЦЭМ!$D$10+'СЕТ СН'!$F$6-'СЕТ СН'!$F$19</f>
        <v>1038.1189852999998</v>
      </c>
      <c r="D33" s="36">
        <f>SUMIFS(СВЦЭМ!$C$33:$C$776,СВЦЭМ!$A$33:$A$776,$A33,СВЦЭМ!$B$33:$B$776,D$11)+'СЕТ СН'!$F$9+СВЦЭМ!$D$10+'СЕТ СН'!$F$6-'СЕТ СН'!$F$19</f>
        <v>1091.1675269</v>
      </c>
      <c r="E33" s="36">
        <f>SUMIFS(СВЦЭМ!$C$33:$C$776,СВЦЭМ!$A$33:$A$776,$A33,СВЦЭМ!$B$33:$B$776,E$11)+'СЕТ СН'!$F$9+СВЦЭМ!$D$10+'СЕТ СН'!$F$6-'СЕТ СН'!$F$19</f>
        <v>1094.45137344</v>
      </c>
      <c r="F33" s="36">
        <f>SUMIFS(СВЦЭМ!$C$33:$C$776,СВЦЭМ!$A$33:$A$776,$A33,СВЦЭМ!$B$33:$B$776,F$11)+'СЕТ СН'!$F$9+СВЦЭМ!$D$10+'СЕТ СН'!$F$6-'СЕТ СН'!$F$19</f>
        <v>1092.6937458999998</v>
      </c>
      <c r="G33" s="36">
        <f>SUMIFS(СВЦЭМ!$C$33:$C$776,СВЦЭМ!$A$33:$A$776,$A33,СВЦЭМ!$B$33:$B$776,G$11)+'СЕТ СН'!$F$9+СВЦЭМ!$D$10+'СЕТ СН'!$F$6-'СЕТ СН'!$F$19</f>
        <v>1432.6338027999998</v>
      </c>
      <c r="H33" s="36">
        <f>SUMIFS(СВЦЭМ!$C$33:$C$776,СВЦЭМ!$A$33:$A$776,$A33,СВЦЭМ!$B$33:$B$776,H$11)+'СЕТ СН'!$F$9+СВЦЭМ!$D$10+'СЕТ СН'!$F$6-'СЕТ СН'!$F$19</f>
        <v>1067.7683467299998</v>
      </c>
      <c r="I33" s="36">
        <f>SUMIFS(СВЦЭМ!$C$33:$C$776,СВЦЭМ!$A$33:$A$776,$A33,СВЦЭМ!$B$33:$B$776,I$11)+'СЕТ СН'!$F$9+СВЦЭМ!$D$10+'СЕТ СН'!$F$6-'СЕТ СН'!$F$19</f>
        <v>1040.4316351099999</v>
      </c>
      <c r="J33" s="36">
        <f>SUMIFS(СВЦЭМ!$C$33:$C$776,СВЦЭМ!$A$33:$A$776,$A33,СВЦЭМ!$B$33:$B$776,J$11)+'СЕТ СН'!$F$9+СВЦЭМ!$D$10+'СЕТ СН'!$F$6-'СЕТ СН'!$F$19</f>
        <v>1010.77395153</v>
      </c>
      <c r="K33" s="36">
        <f>SUMIFS(СВЦЭМ!$C$33:$C$776,СВЦЭМ!$A$33:$A$776,$A33,СВЦЭМ!$B$33:$B$776,K$11)+'СЕТ СН'!$F$9+СВЦЭМ!$D$10+'СЕТ СН'!$F$6-'СЕТ СН'!$F$19</f>
        <v>983.70087008999997</v>
      </c>
      <c r="L33" s="36">
        <f>SUMIFS(СВЦЭМ!$C$33:$C$776,СВЦЭМ!$A$33:$A$776,$A33,СВЦЭМ!$B$33:$B$776,L$11)+'СЕТ СН'!$F$9+СВЦЭМ!$D$10+'СЕТ СН'!$F$6-'СЕТ СН'!$F$19</f>
        <v>937.08745925999995</v>
      </c>
      <c r="M33" s="36">
        <f>SUMIFS(СВЦЭМ!$C$33:$C$776,СВЦЭМ!$A$33:$A$776,$A33,СВЦЭМ!$B$33:$B$776,M$11)+'СЕТ СН'!$F$9+СВЦЭМ!$D$10+'СЕТ СН'!$F$6-'СЕТ СН'!$F$19</f>
        <v>884.08324657000003</v>
      </c>
      <c r="N33" s="36">
        <f>SUMIFS(СВЦЭМ!$C$33:$C$776,СВЦЭМ!$A$33:$A$776,$A33,СВЦЭМ!$B$33:$B$776,N$11)+'СЕТ СН'!$F$9+СВЦЭМ!$D$10+'СЕТ СН'!$F$6-'СЕТ СН'!$F$19</f>
        <v>878.75686771999995</v>
      </c>
      <c r="O33" s="36">
        <f>SUMIFS(СВЦЭМ!$C$33:$C$776,СВЦЭМ!$A$33:$A$776,$A33,СВЦЭМ!$B$33:$B$776,O$11)+'СЕТ СН'!$F$9+СВЦЭМ!$D$10+'СЕТ СН'!$F$6-'СЕТ СН'!$F$19</f>
        <v>887.25314459000003</v>
      </c>
      <c r="P33" s="36">
        <f>SUMIFS(СВЦЭМ!$C$33:$C$776,СВЦЭМ!$A$33:$A$776,$A33,СВЦЭМ!$B$33:$B$776,P$11)+'СЕТ СН'!$F$9+СВЦЭМ!$D$10+'СЕТ СН'!$F$6-'СЕТ СН'!$F$19</f>
        <v>890.47805553000001</v>
      </c>
      <c r="Q33" s="36">
        <f>SUMIFS(СВЦЭМ!$C$33:$C$776,СВЦЭМ!$A$33:$A$776,$A33,СВЦЭМ!$B$33:$B$776,Q$11)+'СЕТ СН'!$F$9+СВЦЭМ!$D$10+'СЕТ СН'!$F$6-'СЕТ СН'!$F$19</f>
        <v>887.14806494000004</v>
      </c>
      <c r="R33" s="36">
        <f>SUMIFS(СВЦЭМ!$C$33:$C$776,СВЦЭМ!$A$33:$A$776,$A33,СВЦЭМ!$B$33:$B$776,R$11)+'СЕТ СН'!$F$9+СВЦЭМ!$D$10+'СЕТ СН'!$F$6-'СЕТ СН'!$F$19</f>
        <v>882.69174616999999</v>
      </c>
      <c r="S33" s="36">
        <f>SUMIFS(СВЦЭМ!$C$33:$C$776,СВЦЭМ!$A$33:$A$776,$A33,СВЦЭМ!$B$33:$B$776,S$11)+'СЕТ СН'!$F$9+СВЦЭМ!$D$10+'СЕТ СН'!$F$6-'СЕТ СН'!$F$19</f>
        <v>875.3719949</v>
      </c>
      <c r="T33" s="36">
        <f>SUMIFS(СВЦЭМ!$C$33:$C$776,СВЦЭМ!$A$33:$A$776,$A33,СВЦЭМ!$B$33:$B$776,T$11)+'СЕТ СН'!$F$9+СВЦЭМ!$D$10+'СЕТ СН'!$F$6-'СЕТ СН'!$F$19</f>
        <v>839.37609550000002</v>
      </c>
      <c r="U33" s="36">
        <f>SUMIFS(СВЦЭМ!$C$33:$C$776,СВЦЭМ!$A$33:$A$776,$A33,СВЦЭМ!$B$33:$B$776,U$11)+'СЕТ СН'!$F$9+СВЦЭМ!$D$10+'СЕТ СН'!$F$6-'СЕТ СН'!$F$19</f>
        <v>906.78643552999995</v>
      </c>
      <c r="V33" s="36">
        <f>SUMIFS(СВЦЭМ!$C$33:$C$776,СВЦЭМ!$A$33:$A$776,$A33,СВЦЭМ!$B$33:$B$776,V$11)+'СЕТ СН'!$F$9+СВЦЭМ!$D$10+'СЕТ СН'!$F$6-'СЕТ СН'!$F$19</f>
        <v>848.12678706999998</v>
      </c>
      <c r="W33" s="36">
        <f>SUMIFS(СВЦЭМ!$C$33:$C$776,СВЦЭМ!$A$33:$A$776,$A33,СВЦЭМ!$B$33:$B$776,W$11)+'СЕТ СН'!$F$9+СВЦЭМ!$D$10+'СЕТ СН'!$F$6-'СЕТ СН'!$F$19</f>
        <v>881.01003547000005</v>
      </c>
      <c r="X33" s="36">
        <f>SUMIFS(СВЦЭМ!$C$33:$C$776,СВЦЭМ!$A$33:$A$776,$A33,СВЦЭМ!$B$33:$B$776,X$11)+'СЕТ СН'!$F$9+СВЦЭМ!$D$10+'СЕТ СН'!$F$6-'СЕТ СН'!$F$19</f>
        <v>923.56805204</v>
      </c>
      <c r="Y33" s="36">
        <f>SUMIFS(СВЦЭМ!$C$33:$C$776,СВЦЭМ!$A$33:$A$776,$A33,СВЦЭМ!$B$33:$B$776,Y$11)+'СЕТ СН'!$F$9+СВЦЭМ!$D$10+'СЕТ СН'!$F$6-'СЕТ СН'!$F$19</f>
        <v>938.64781442000003</v>
      </c>
    </row>
    <row r="34" spans="1:25" ht="15.75" x14ac:dyDescent="0.2">
      <c r="A34" s="35">
        <f t="shared" si="0"/>
        <v>44158</v>
      </c>
      <c r="B34" s="36">
        <f>SUMIFS(СВЦЭМ!$C$33:$C$776,СВЦЭМ!$A$33:$A$776,$A34,СВЦЭМ!$B$33:$B$776,B$11)+'СЕТ СН'!$F$9+СВЦЭМ!$D$10+'СЕТ СН'!$F$6-'СЕТ СН'!$F$19</f>
        <v>929.93214503000002</v>
      </c>
      <c r="C34" s="36">
        <f>SUMIFS(СВЦЭМ!$C$33:$C$776,СВЦЭМ!$A$33:$A$776,$A34,СВЦЭМ!$B$33:$B$776,C$11)+'СЕТ СН'!$F$9+СВЦЭМ!$D$10+'СЕТ СН'!$F$6-'СЕТ СН'!$F$19</f>
        <v>974.99988114999996</v>
      </c>
      <c r="D34" s="36">
        <f>SUMIFS(СВЦЭМ!$C$33:$C$776,СВЦЭМ!$A$33:$A$776,$A34,СВЦЭМ!$B$33:$B$776,D$11)+'СЕТ СН'!$F$9+СВЦЭМ!$D$10+'СЕТ СН'!$F$6-'СЕТ СН'!$F$19</f>
        <v>1013.76875282</v>
      </c>
      <c r="E34" s="36">
        <f>SUMIFS(СВЦЭМ!$C$33:$C$776,СВЦЭМ!$A$33:$A$776,$A34,СВЦЭМ!$B$33:$B$776,E$11)+'СЕТ СН'!$F$9+СВЦЭМ!$D$10+'СЕТ СН'!$F$6-'СЕТ СН'!$F$19</f>
        <v>1017.45038533</v>
      </c>
      <c r="F34" s="36">
        <f>SUMIFS(СВЦЭМ!$C$33:$C$776,СВЦЭМ!$A$33:$A$776,$A34,СВЦЭМ!$B$33:$B$776,F$11)+'СЕТ СН'!$F$9+СВЦЭМ!$D$10+'СЕТ СН'!$F$6-'СЕТ СН'!$F$19</f>
        <v>1015.0851403</v>
      </c>
      <c r="G34" s="36">
        <f>SUMIFS(СВЦЭМ!$C$33:$C$776,СВЦЭМ!$A$33:$A$776,$A34,СВЦЭМ!$B$33:$B$776,G$11)+'СЕТ СН'!$F$9+СВЦЭМ!$D$10+'СЕТ СН'!$F$6-'СЕТ СН'!$F$19</f>
        <v>1014.62338553</v>
      </c>
      <c r="H34" s="36">
        <f>SUMIFS(СВЦЭМ!$C$33:$C$776,СВЦЭМ!$A$33:$A$776,$A34,СВЦЭМ!$B$33:$B$776,H$11)+'СЕТ СН'!$F$9+СВЦЭМ!$D$10+'СЕТ СН'!$F$6-'СЕТ СН'!$F$19</f>
        <v>1017.6079337800001</v>
      </c>
      <c r="I34" s="36">
        <f>SUMIFS(СВЦЭМ!$C$33:$C$776,СВЦЭМ!$A$33:$A$776,$A34,СВЦЭМ!$B$33:$B$776,I$11)+'СЕТ СН'!$F$9+СВЦЭМ!$D$10+'СЕТ СН'!$F$6-'СЕТ СН'!$F$19</f>
        <v>1007.89899355</v>
      </c>
      <c r="J34" s="36">
        <f>SUMIFS(СВЦЭМ!$C$33:$C$776,СВЦЭМ!$A$33:$A$776,$A34,СВЦЭМ!$B$33:$B$776,J$11)+'СЕТ СН'!$F$9+СВЦЭМ!$D$10+'СЕТ СН'!$F$6-'СЕТ СН'!$F$19</f>
        <v>1008.89678671</v>
      </c>
      <c r="K34" s="36">
        <f>SUMIFS(СВЦЭМ!$C$33:$C$776,СВЦЭМ!$A$33:$A$776,$A34,СВЦЭМ!$B$33:$B$776,K$11)+'СЕТ СН'!$F$9+СВЦЭМ!$D$10+'СЕТ СН'!$F$6-'СЕТ СН'!$F$19</f>
        <v>1020.44078307</v>
      </c>
      <c r="L34" s="36">
        <f>SUMIFS(СВЦЭМ!$C$33:$C$776,СВЦЭМ!$A$33:$A$776,$A34,СВЦЭМ!$B$33:$B$776,L$11)+'СЕТ СН'!$F$9+СВЦЭМ!$D$10+'СЕТ СН'!$F$6-'СЕТ СН'!$F$19</f>
        <v>990.19590815000004</v>
      </c>
      <c r="M34" s="36">
        <f>SUMIFS(СВЦЭМ!$C$33:$C$776,СВЦЭМ!$A$33:$A$776,$A34,СВЦЭМ!$B$33:$B$776,M$11)+'СЕТ СН'!$F$9+СВЦЭМ!$D$10+'СЕТ СН'!$F$6-'СЕТ СН'!$F$19</f>
        <v>938.65009289</v>
      </c>
      <c r="N34" s="36">
        <f>SUMIFS(СВЦЭМ!$C$33:$C$776,СВЦЭМ!$A$33:$A$776,$A34,СВЦЭМ!$B$33:$B$776,N$11)+'СЕТ СН'!$F$9+СВЦЭМ!$D$10+'СЕТ СН'!$F$6-'СЕТ СН'!$F$19</f>
        <v>919.69741963000001</v>
      </c>
      <c r="O34" s="36">
        <f>SUMIFS(СВЦЭМ!$C$33:$C$776,СВЦЭМ!$A$33:$A$776,$A34,СВЦЭМ!$B$33:$B$776,O$11)+'СЕТ СН'!$F$9+СВЦЭМ!$D$10+'СЕТ СН'!$F$6-'СЕТ СН'!$F$19</f>
        <v>927.66609098000004</v>
      </c>
      <c r="P34" s="36">
        <f>SUMIFS(СВЦЭМ!$C$33:$C$776,СВЦЭМ!$A$33:$A$776,$A34,СВЦЭМ!$B$33:$B$776,P$11)+'СЕТ СН'!$F$9+СВЦЭМ!$D$10+'СЕТ СН'!$F$6-'СЕТ СН'!$F$19</f>
        <v>934.11226533000001</v>
      </c>
      <c r="Q34" s="36">
        <f>SUMIFS(СВЦЭМ!$C$33:$C$776,СВЦЭМ!$A$33:$A$776,$A34,СВЦЭМ!$B$33:$B$776,Q$11)+'СЕТ СН'!$F$9+СВЦЭМ!$D$10+'СЕТ СН'!$F$6-'СЕТ СН'!$F$19</f>
        <v>931.74568875</v>
      </c>
      <c r="R34" s="36">
        <f>SUMIFS(СВЦЭМ!$C$33:$C$776,СВЦЭМ!$A$33:$A$776,$A34,СВЦЭМ!$B$33:$B$776,R$11)+'СЕТ СН'!$F$9+СВЦЭМ!$D$10+'СЕТ СН'!$F$6-'СЕТ СН'!$F$19</f>
        <v>919.55272365999997</v>
      </c>
      <c r="S34" s="36">
        <f>SUMIFS(СВЦЭМ!$C$33:$C$776,СВЦЭМ!$A$33:$A$776,$A34,СВЦЭМ!$B$33:$B$776,S$11)+'СЕТ СН'!$F$9+СВЦЭМ!$D$10+'СЕТ СН'!$F$6-'СЕТ СН'!$F$19</f>
        <v>903.59619814999996</v>
      </c>
      <c r="T34" s="36">
        <f>SUMIFS(СВЦЭМ!$C$33:$C$776,СВЦЭМ!$A$33:$A$776,$A34,СВЦЭМ!$B$33:$B$776,T$11)+'СЕТ СН'!$F$9+СВЦЭМ!$D$10+'СЕТ СН'!$F$6-'СЕТ СН'!$F$19</f>
        <v>890.76744251000002</v>
      </c>
      <c r="U34" s="36">
        <f>SUMIFS(СВЦЭМ!$C$33:$C$776,СВЦЭМ!$A$33:$A$776,$A34,СВЦЭМ!$B$33:$B$776,U$11)+'СЕТ СН'!$F$9+СВЦЭМ!$D$10+'СЕТ СН'!$F$6-'СЕТ СН'!$F$19</f>
        <v>898.92280527000003</v>
      </c>
      <c r="V34" s="36">
        <f>SUMIFS(СВЦЭМ!$C$33:$C$776,СВЦЭМ!$A$33:$A$776,$A34,СВЦЭМ!$B$33:$B$776,V$11)+'СЕТ СН'!$F$9+СВЦЭМ!$D$10+'СЕТ СН'!$F$6-'СЕТ СН'!$F$19</f>
        <v>900.83102556999995</v>
      </c>
      <c r="W34" s="36">
        <f>SUMIFS(СВЦЭМ!$C$33:$C$776,СВЦЭМ!$A$33:$A$776,$A34,СВЦЭМ!$B$33:$B$776,W$11)+'СЕТ СН'!$F$9+СВЦЭМ!$D$10+'СЕТ СН'!$F$6-'СЕТ СН'!$F$19</f>
        <v>910.38442981000003</v>
      </c>
      <c r="X34" s="36">
        <f>SUMIFS(СВЦЭМ!$C$33:$C$776,СВЦЭМ!$A$33:$A$776,$A34,СВЦЭМ!$B$33:$B$776,X$11)+'СЕТ СН'!$F$9+СВЦЭМ!$D$10+'СЕТ СН'!$F$6-'СЕТ СН'!$F$19</f>
        <v>904.33731936000004</v>
      </c>
      <c r="Y34" s="36">
        <f>SUMIFS(СВЦЭМ!$C$33:$C$776,СВЦЭМ!$A$33:$A$776,$A34,СВЦЭМ!$B$33:$B$776,Y$11)+'СЕТ СН'!$F$9+СВЦЭМ!$D$10+'СЕТ СН'!$F$6-'СЕТ СН'!$F$19</f>
        <v>923.47267065999995</v>
      </c>
    </row>
    <row r="35" spans="1:25" ht="15.75" x14ac:dyDescent="0.2">
      <c r="A35" s="35">
        <f t="shared" si="0"/>
        <v>44159</v>
      </c>
      <c r="B35" s="36">
        <f>SUMIFS(СВЦЭМ!$C$33:$C$776,СВЦЭМ!$A$33:$A$776,$A35,СВЦЭМ!$B$33:$B$776,B$11)+'СЕТ СН'!$F$9+СВЦЭМ!$D$10+'СЕТ СН'!$F$6-'СЕТ СН'!$F$19</f>
        <v>942.32732465000004</v>
      </c>
      <c r="C35" s="36">
        <f>SUMIFS(СВЦЭМ!$C$33:$C$776,СВЦЭМ!$A$33:$A$776,$A35,СВЦЭМ!$B$33:$B$776,C$11)+'СЕТ СН'!$F$9+СВЦЭМ!$D$10+'СЕТ СН'!$F$6-'СЕТ СН'!$F$19</f>
        <v>1021.60961549</v>
      </c>
      <c r="D35" s="36">
        <f>SUMIFS(СВЦЭМ!$C$33:$C$776,СВЦЭМ!$A$33:$A$776,$A35,СВЦЭМ!$B$33:$B$776,D$11)+'СЕТ СН'!$F$9+СВЦЭМ!$D$10+'СЕТ СН'!$F$6-'СЕТ СН'!$F$19</f>
        <v>1079.0821330899998</v>
      </c>
      <c r="E35" s="36">
        <f>SUMIFS(СВЦЭМ!$C$33:$C$776,СВЦЭМ!$A$33:$A$776,$A35,СВЦЭМ!$B$33:$B$776,E$11)+'СЕТ СН'!$F$9+СВЦЭМ!$D$10+'СЕТ СН'!$F$6-'СЕТ СН'!$F$19</f>
        <v>1096.8181133699998</v>
      </c>
      <c r="F35" s="36">
        <f>SUMIFS(СВЦЭМ!$C$33:$C$776,СВЦЭМ!$A$33:$A$776,$A35,СВЦЭМ!$B$33:$B$776,F$11)+'СЕТ СН'!$F$9+СВЦЭМ!$D$10+'СЕТ СН'!$F$6-'СЕТ СН'!$F$19</f>
        <v>1095.2874434499997</v>
      </c>
      <c r="G35" s="36">
        <f>SUMIFS(СВЦЭМ!$C$33:$C$776,СВЦЭМ!$A$33:$A$776,$A35,СВЦЭМ!$B$33:$B$776,G$11)+'СЕТ СН'!$F$9+СВЦЭМ!$D$10+'СЕТ СН'!$F$6-'СЕТ СН'!$F$19</f>
        <v>1082.0778649899999</v>
      </c>
      <c r="H35" s="36">
        <f>SUMIFS(СВЦЭМ!$C$33:$C$776,СВЦЭМ!$A$33:$A$776,$A35,СВЦЭМ!$B$33:$B$776,H$11)+'СЕТ СН'!$F$9+СВЦЭМ!$D$10+'СЕТ СН'!$F$6-'СЕТ СН'!$F$19</f>
        <v>1043.2939550599999</v>
      </c>
      <c r="I35" s="36">
        <f>SUMIFS(СВЦЭМ!$C$33:$C$776,СВЦЭМ!$A$33:$A$776,$A35,СВЦЭМ!$B$33:$B$776,I$11)+'СЕТ СН'!$F$9+СВЦЭМ!$D$10+'СЕТ СН'!$F$6-'СЕТ СН'!$F$19</f>
        <v>996.36355543000002</v>
      </c>
      <c r="J35" s="36">
        <f>SUMIFS(СВЦЭМ!$C$33:$C$776,СВЦЭМ!$A$33:$A$776,$A35,СВЦЭМ!$B$33:$B$776,J$11)+'СЕТ СН'!$F$9+СВЦЭМ!$D$10+'СЕТ СН'!$F$6-'СЕТ СН'!$F$19</f>
        <v>973.53618244999996</v>
      </c>
      <c r="K35" s="36">
        <f>SUMIFS(СВЦЭМ!$C$33:$C$776,СВЦЭМ!$A$33:$A$776,$A35,СВЦЭМ!$B$33:$B$776,K$11)+'СЕТ СН'!$F$9+СВЦЭМ!$D$10+'СЕТ СН'!$F$6-'СЕТ СН'!$F$19</f>
        <v>964.98967829000003</v>
      </c>
      <c r="L35" s="36">
        <f>SUMIFS(СВЦЭМ!$C$33:$C$776,СВЦЭМ!$A$33:$A$776,$A35,СВЦЭМ!$B$33:$B$776,L$11)+'СЕТ СН'!$F$9+СВЦЭМ!$D$10+'СЕТ СН'!$F$6-'СЕТ СН'!$F$19</f>
        <v>929.80250287000001</v>
      </c>
      <c r="M35" s="36">
        <f>SUMIFS(СВЦЭМ!$C$33:$C$776,СВЦЭМ!$A$33:$A$776,$A35,СВЦЭМ!$B$33:$B$776,M$11)+'СЕТ СН'!$F$9+СВЦЭМ!$D$10+'СЕТ СН'!$F$6-'СЕТ СН'!$F$19</f>
        <v>883.09586443000001</v>
      </c>
      <c r="N35" s="36">
        <f>SUMIFS(СВЦЭМ!$C$33:$C$776,СВЦЭМ!$A$33:$A$776,$A35,СВЦЭМ!$B$33:$B$776,N$11)+'СЕТ СН'!$F$9+СВЦЭМ!$D$10+'СЕТ СН'!$F$6-'СЕТ СН'!$F$19</f>
        <v>871.53813983999999</v>
      </c>
      <c r="O35" s="36">
        <f>SUMIFS(СВЦЭМ!$C$33:$C$776,СВЦЭМ!$A$33:$A$776,$A35,СВЦЭМ!$B$33:$B$776,O$11)+'СЕТ СН'!$F$9+СВЦЭМ!$D$10+'СЕТ СН'!$F$6-'СЕТ СН'!$F$19</f>
        <v>890.91741502000002</v>
      </c>
      <c r="P35" s="36">
        <f>SUMIFS(СВЦЭМ!$C$33:$C$776,СВЦЭМ!$A$33:$A$776,$A35,СВЦЭМ!$B$33:$B$776,P$11)+'СЕТ СН'!$F$9+СВЦЭМ!$D$10+'СЕТ СН'!$F$6-'СЕТ СН'!$F$19</f>
        <v>909.69717737999997</v>
      </c>
      <c r="Q35" s="36">
        <f>SUMIFS(СВЦЭМ!$C$33:$C$776,СВЦЭМ!$A$33:$A$776,$A35,СВЦЭМ!$B$33:$B$776,Q$11)+'СЕТ СН'!$F$9+СВЦЭМ!$D$10+'СЕТ СН'!$F$6-'СЕТ СН'!$F$19</f>
        <v>913.90127083000004</v>
      </c>
      <c r="R35" s="36">
        <f>SUMIFS(СВЦЭМ!$C$33:$C$776,СВЦЭМ!$A$33:$A$776,$A35,СВЦЭМ!$B$33:$B$776,R$11)+'СЕТ СН'!$F$9+СВЦЭМ!$D$10+'СЕТ СН'!$F$6-'СЕТ СН'!$F$19</f>
        <v>921.57106742999997</v>
      </c>
      <c r="S35" s="36">
        <f>SUMIFS(СВЦЭМ!$C$33:$C$776,СВЦЭМ!$A$33:$A$776,$A35,СВЦЭМ!$B$33:$B$776,S$11)+'СЕТ СН'!$F$9+СВЦЭМ!$D$10+'СЕТ СН'!$F$6-'СЕТ СН'!$F$19</f>
        <v>909.90769163000004</v>
      </c>
      <c r="T35" s="36">
        <f>SUMIFS(СВЦЭМ!$C$33:$C$776,СВЦЭМ!$A$33:$A$776,$A35,СВЦЭМ!$B$33:$B$776,T$11)+'СЕТ СН'!$F$9+СВЦЭМ!$D$10+'СЕТ СН'!$F$6-'СЕТ СН'!$F$19</f>
        <v>873.26592583000001</v>
      </c>
      <c r="U35" s="36">
        <f>SUMIFS(СВЦЭМ!$C$33:$C$776,СВЦЭМ!$A$33:$A$776,$A35,СВЦЭМ!$B$33:$B$776,U$11)+'СЕТ СН'!$F$9+СВЦЭМ!$D$10+'СЕТ СН'!$F$6-'СЕТ СН'!$F$19</f>
        <v>861.27717605999999</v>
      </c>
      <c r="V35" s="36">
        <f>SUMIFS(СВЦЭМ!$C$33:$C$776,СВЦЭМ!$A$33:$A$776,$A35,СВЦЭМ!$B$33:$B$776,V$11)+'СЕТ СН'!$F$9+СВЦЭМ!$D$10+'СЕТ СН'!$F$6-'СЕТ СН'!$F$19</f>
        <v>866.83449685999994</v>
      </c>
      <c r="W35" s="36">
        <f>SUMIFS(СВЦЭМ!$C$33:$C$776,СВЦЭМ!$A$33:$A$776,$A35,СВЦЭМ!$B$33:$B$776,W$11)+'СЕТ СН'!$F$9+СВЦЭМ!$D$10+'СЕТ СН'!$F$6-'СЕТ СН'!$F$19</f>
        <v>877.02463496999997</v>
      </c>
      <c r="X35" s="36">
        <f>SUMIFS(СВЦЭМ!$C$33:$C$776,СВЦЭМ!$A$33:$A$776,$A35,СВЦЭМ!$B$33:$B$776,X$11)+'СЕТ СН'!$F$9+СВЦЭМ!$D$10+'СЕТ СН'!$F$6-'СЕТ СН'!$F$19</f>
        <v>882.72973698999999</v>
      </c>
      <c r="Y35" s="36">
        <f>SUMIFS(СВЦЭМ!$C$33:$C$776,СВЦЭМ!$A$33:$A$776,$A35,СВЦЭМ!$B$33:$B$776,Y$11)+'СЕТ СН'!$F$9+СВЦЭМ!$D$10+'СЕТ СН'!$F$6-'СЕТ СН'!$F$19</f>
        <v>903.37694251000005</v>
      </c>
    </row>
    <row r="36" spans="1:25" ht="15.75" x14ac:dyDescent="0.2">
      <c r="A36" s="35">
        <f t="shared" si="0"/>
        <v>44160</v>
      </c>
      <c r="B36" s="36">
        <f>SUMIFS(СВЦЭМ!$C$33:$C$776,СВЦЭМ!$A$33:$A$776,$A36,СВЦЭМ!$B$33:$B$776,B$11)+'СЕТ СН'!$F$9+СВЦЭМ!$D$10+'СЕТ СН'!$F$6-'СЕТ СН'!$F$19</f>
        <v>947.66513033000001</v>
      </c>
      <c r="C36" s="36">
        <f>SUMIFS(СВЦЭМ!$C$33:$C$776,СВЦЭМ!$A$33:$A$776,$A36,СВЦЭМ!$B$33:$B$776,C$11)+'СЕТ СН'!$F$9+СВЦЭМ!$D$10+'СЕТ СН'!$F$6-'СЕТ СН'!$F$19</f>
        <v>1016.2916268</v>
      </c>
      <c r="D36" s="36">
        <f>SUMIFS(СВЦЭМ!$C$33:$C$776,СВЦЭМ!$A$33:$A$776,$A36,СВЦЭМ!$B$33:$B$776,D$11)+'СЕТ СН'!$F$9+СВЦЭМ!$D$10+'СЕТ СН'!$F$6-'СЕТ СН'!$F$19</f>
        <v>1064.2028542</v>
      </c>
      <c r="E36" s="36">
        <f>SUMIFS(СВЦЭМ!$C$33:$C$776,СВЦЭМ!$A$33:$A$776,$A36,СВЦЭМ!$B$33:$B$776,E$11)+'СЕТ СН'!$F$9+СВЦЭМ!$D$10+'СЕТ СН'!$F$6-'СЕТ СН'!$F$19</f>
        <v>1072.8108382799999</v>
      </c>
      <c r="F36" s="36">
        <f>SUMIFS(СВЦЭМ!$C$33:$C$776,СВЦЭМ!$A$33:$A$776,$A36,СВЦЭМ!$B$33:$B$776,F$11)+'СЕТ СН'!$F$9+СВЦЭМ!$D$10+'СЕТ СН'!$F$6-'СЕТ СН'!$F$19</f>
        <v>1068.2486243199999</v>
      </c>
      <c r="G36" s="36">
        <f>SUMIFS(СВЦЭМ!$C$33:$C$776,СВЦЭМ!$A$33:$A$776,$A36,СВЦЭМ!$B$33:$B$776,G$11)+'СЕТ СН'!$F$9+СВЦЭМ!$D$10+'СЕТ СН'!$F$6-'СЕТ СН'!$F$19</f>
        <v>1056.92235022</v>
      </c>
      <c r="H36" s="36">
        <f>SUMIFS(СВЦЭМ!$C$33:$C$776,СВЦЭМ!$A$33:$A$776,$A36,СВЦЭМ!$B$33:$B$776,H$11)+'СЕТ СН'!$F$9+СВЦЭМ!$D$10+'СЕТ СН'!$F$6-'СЕТ СН'!$F$19</f>
        <v>1034.7489682599999</v>
      </c>
      <c r="I36" s="36">
        <f>SUMIFS(СВЦЭМ!$C$33:$C$776,СВЦЭМ!$A$33:$A$776,$A36,СВЦЭМ!$B$33:$B$776,I$11)+'СЕТ СН'!$F$9+СВЦЭМ!$D$10+'СЕТ СН'!$F$6-'СЕТ СН'!$F$19</f>
        <v>1000.46732779</v>
      </c>
      <c r="J36" s="36">
        <f>SUMIFS(СВЦЭМ!$C$33:$C$776,СВЦЭМ!$A$33:$A$776,$A36,СВЦЭМ!$B$33:$B$776,J$11)+'СЕТ СН'!$F$9+СВЦЭМ!$D$10+'СЕТ СН'!$F$6-'СЕТ СН'!$F$19</f>
        <v>983.67006812</v>
      </c>
      <c r="K36" s="36">
        <f>SUMIFS(СВЦЭМ!$C$33:$C$776,СВЦЭМ!$A$33:$A$776,$A36,СВЦЭМ!$B$33:$B$776,K$11)+'СЕТ СН'!$F$9+СВЦЭМ!$D$10+'СЕТ СН'!$F$6-'СЕТ СН'!$F$19</f>
        <v>976.60670382000001</v>
      </c>
      <c r="L36" s="36">
        <f>SUMIFS(СВЦЭМ!$C$33:$C$776,СВЦЭМ!$A$33:$A$776,$A36,СВЦЭМ!$B$33:$B$776,L$11)+'СЕТ СН'!$F$9+СВЦЭМ!$D$10+'СЕТ СН'!$F$6-'СЕТ СН'!$F$19</f>
        <v>945.16399337999997</v>
      </c>
      <c r="M36" s="36">
        <f>SUMIFS(СВЦЭМ!$C$33:$C$776,СВЦЭМ!$A$33:$A$776,$A36,СВЦЭМ!$B$33:$B$776,M$11)+'СЕТ СН'!$F$9+СВЦЭМ!$D$10+'СЕТ СН'!$F$6-'СЕТ СН'!$F$19</f>
        <v>898.82193140000004</v>
      </c>
      <c r="N36" s="36">
        <f>SUMIFS(СВЦЭМ!$C$33:$C$776,СВЦЭМ!$A$33:$A$776,$A36,СВЦЭМ!$B$33:$B$776,N$11)+'СЕТ СН'!$F$9+СВЦЭМ!$D$10+'СЕТ СН'!$F$6-'СЕТ СН'!$F$19</f>
        <v>885.31445098999995</v>
      </c>
      <c r="O36" s="36">
        <f>SUMIFS(СВЦЭМ!$C$33:$C$776,СВЦЭМ!$A$33:$A$776,$A36,СВЦЭМ!$B$33:$B$776,O$11)+'СЕТ СН'!$F$9+СВЦЭМ!$D$10+'СЕТ СН'!$F$6-'СЕТ СН'!$F$19</f>
        <v>898.26654356999995</v>
      </c>
      <c r="P36" s="36">
        <f>SUMIFS(СВЦЭМ!$C$33:$C$776,СВЦЭМ!$A$33:$A$776,$A36,СВЦЭМ!$B$33:$B$776,P$11)+'СЕТ СН'!$F$9+СВЦЭМ!$D$10+'СЕТ СН'!$F$6-'СЕТ СН'!$F$19</f>
        <v>907.46682348000002</v>
      </c>
      <c r="Q36" s="36">
        <f>SUMIFS(СВЦЭМ!$C$33:$C$776,СВЦЭМ!$A$33:$A$776,$A36,СВЦЭМ!$B$33:$B$776,Q$11)+'СЕТ СН'!$F$9+СВЦЭМ!$D$10+'СЕТ СН'!$F$6-'СЕТ СН'!$F$19</f>
        <v>907.16686378999998</v>
      </c>
      <c r="R36" s="36">
        <f>SUMIFS(СВЦЭМ!$C$33:$C$776,СВЦЭМ!$A$33:$A$776,$A36,СВЦЭМ!$B$33:$B$776,R$11)+'СЕТ СН'!$F$9+СВЦЭМ!$D$10+'СЕТ СН'!$F$6-'СЕТ СН'!$F$19</f>
        <v>905.96899476999999</v>
      </c>
      <c r="S36" s="36">
        <f>SUMIFS(СВЦЭМ!$C$33:$C$776,СВЦЭМ!$A$33:$A$776,$A36,СВЦЭМ!$B$33:$B$776,S$11)+'СЕТ СН'!$F$9+СВЦЭМ!$D$10+'СЕТ СН'!$F$6-'СЕТ СН'!$F$19</f>
        <v>893.13203821000002</v>
      </c>
      <c r="T36" s="36">
        <f>SUMIFS(СВЦЭМ!$C$33:$C$776,СВЦЭМ!$A$33:$A$776,$A36,СВЦЭМ!$B$33:$B$776,T$11)+'СЕТ СН'!$F$9+СВЦЭМ!$D$10+'СЕТ СН'!$F$6-'СЕТ СН'!$F$19</f>
        <v>906.17991383000003</v>
      </c>
      <c r="U36" s="36">
        <f>SUMIFS(СВЦЭМ!$C$33:$C$776,СВЦЭМ!$A$33:$A$776,$A36,СВЦЭМ!$B$33:$B$776,U$11)+'СЕТ СН'!$F$9+СВЦЭМ!$D$10+'СЕТ СН'!$F$6-'СЕТ СН'!$F$19</f>
        <v>911.67238364000002</v>
      </c>
      <c r="V36" s="36">
        <f>SUMIFS(СВЦЭМ!$C$33:$C$776,СВЦЭМ!$A$33:$A$776,$A36,СВЦЭМ!$B$33:$B$776,V$11)+'СЕТ СН'!$F$9+СВЦЭМ!$D$10+'СЕТ СН'!$F$6-'СЕТ СН'!$F$19</f>
        <v>897.99327304999997</v>
      </c>
      <c r="W36" s="36">
        <f>SUMIFS(СВЦЭМ!$C$33:$C$776,СВЦЭМ!$A$33:$A$776,$A36,СВЦЭМ!$B$33:$B$776,W$11)+'СЕТ СН'!$F$9+СВЦЭМ!$D$10+'СЕТ СН'!$F$6-'СЕТ СН'!$F$19</f>
        <v>892.78922785999998</v>
      </c>
      <c r="X36" s="36">
        <f>SUMIFS(СВЦЭМ!$C$33:$C$776,СВЦЭМ!$A$33:$A$776,$A36,СВЦЭМ!$B$33:$B$776,X$11)+'СЕТ СН'!$F$9+СВЦЭМ!$D$10+'СЕТ СН'!$F$6-'СЕТ СН'!$F$19</f>
        <v>906.30403691000004</v>
      </c>
      <c r="Y36" s="36">
        <f>SUMIFS(СВЦЭМ!$C$33:$C$776,СВЦЭМ!$A$33:$A$776,$A36,СВЦЭМ!$B$33:$B$776,Y$11)+'СЕТ СН'!$F$9+СВЦЭМ!$D$10+'СЕТ СН'!$F$6-'СЕТ СН'!$F$19</f>
        <v>924.91321545000005</v>
      </c>
    </row>
    <row r="37" spans="1:25" ht="15.75" x14ac:dyDescent="0.2">
      <c r="A37" s="35">
        <f t="shared" si="0"/>
        <v>44161</v>
      </c>
      <c r="B37" s="36">
        <f>SUMIFS(СВЦЭМ!$C$33:$C$776,СВЦЭМ!$A$33:$A$776,$A37,СВЦЭМ!$B$33:$B$776,B$11)+'СЕТ СН'!$F$9+СВЦЭМ!$D$10+'СЕТ СН'!$F$6-'СЕТ СН'!$F$19</f>
        <v>923.22496088000003</v>
      </c>
      <c r="C37" s="36">
        <f>SUMIFS(СВЦЭМ!$C$33:$C$776,СВЦЭМ!$A$33:$A$776,$A37,СВЦЭМ!$B$33:$B$776,C$11)+'СЕТ СН'!$F$9+СВЦЭМ!$D$10+'СЕТ СН'!$F$6-'СЕТ СН'!$F$19</f>
        <v>1002.20715759</v>
      </c>
      <c r="D37" s="36">
        <f>SUMIFS(СВЦЭМ!$C$33:$C$776,СВЦЭМ!$A$33:$A$776,$A37,СВЦЭМ!$B$33:$B$776,D$11)+'СЕТ СН'!$F$9+СВЦЭМ!$D$10+'СЕТ СН'!$F$6-'СЕТ СН'!$F$19</f>
        <v>1058.0840780199999</v>
      </c>
      <c r="E37" s="36">
        <f>SUMIFS(СВЦЭМ!$C$33:$C$776,СВЦЭМ!$A$33:$A$776,$A37,СВЦЭМ!$B$33:$B$776,E$11)+'СЕТ СН'!$F$9+СВЦЭМ!$D$10+'СЕТ СН'!$F$6-'СЕТ СН'!$F$19</f>
        <v>1066.9927542599999</v>
      </c>
      <c r="F37" s="36">
        <f>SUMIFS(СВЦЭМ!$C$33:$C$776,СВЦЭМ!$A$33:$A$776,$A37,СВЦЭМ!$B$33:$B$776,F$11)+'СЕТ СН'!$F$9+СВЦЭМ!$D$10+'СЕТ СН'!$F$6-'СЕТ СН'!$F$19</f>
        <v>1056.9145116699999</v>
      </c>
      <c r="G37" s="36">
        <f>SUMIFS(СВЦЭМ!$C$33:$C$776,СВЦЭМ!$A$33:$A$776,$A37,СВЦЭМ!$B$33:$B$776,G$11)+'СЕТ СН'!$F$9+СВЦЭМ!$D$10+'СЕТ СН'!$F$6-'СЕТ СН'!$F$19</f>
        <v>1036.97480694</v>
      </c>
      <c r="H37" s="36">
        <f>SUMIFS(СВЦЭМ!$C$33:$C$776,СВЦЭМ!$A$33:$A$776,$A37,СВЦЭМ!$B$33:$B$776,H$11)+'СЕТ СН'!$F$9+СВЦЭМ!$D$10+'СЕТ СН'!$F$6-'СЕТ СН'!$F$19</f>
        <v>1009.81114509</v>
      </c>
      <c r="I37" s="36">
        <f>SUMIFS(СВЦЭМ!$C$33:$C$776,СВЦЭМ!$A$33:$A$776,$A37,СВЦЭМ!$B$33:$B$776,I$11)+'СЕТ СН'!$F$9+СВЦЭМ!$D$10+'СЕТ СН'!$F$6-'СЕТ СН'!$F$19</f>
        <v>978.53797717999998</v>
      </c>
      <c r="J37" s="36">
        <f>SUMIFS(СВЦЭМ!$C$33:$C$776,СВЦЭМ!$A$33:$A$776,$A37,СВЦЭМ!$B$33:$B$776,J$11)+'СЕТ СН'!$F$9+СВЦЭМ!$D$10+'СЕТ СН'!$F$6-'СЕТ СН'!$F$19</f>
        <v>959.06316964999996</v>
      </c>
      <c r="K37" s="36">
        <f>SUMIFS(СВЦЭМ!$C$33:$C$776,СВЦЭМ!$A$33:$A$776,$A37,СВЦЭМ!$B$33:$B$776,K$11)+'СЕТ СН'!$F$9+СВЦЭМ!$D$10+'СЕТ СН'!$F$6-'СЕТ СН'!$F$19</f>
        <v>962.05559772000004</v>
      </c>
      <c r="L37" s="36">
        <f>SUMIFS(СВЦЭМ!$C$33:$C$776,СВЦЭМ!$A$33:$A$776,$A37,СВЦЭМ!$B$33:$B$776,L$11)+'СЕТ СН'!$F$9+СВЦЭМ!$D$10+'СЕТ СН'!$F$6-'СЕТ СН'!$F$19</f>
        <v>933.48903734999999</v>
      </c>
      <c r="M37" s="36">
        <f>SUMIFS(СВЦЭМ!$C$33:$C$776,СВЦЭМ!$A$33:$A$776,$A37,СВЦЭМ!$B$33:$B$776,M$11)+'СЕТ СН'!$F$9+СВЦЭМ!$D$10+'СЕТ СН'!$F$6-'СЕТ СН'!$F$19</f>
        <v>900.28332132000003</v>
      </c>
      <c r="N37" s="36">
        <f>SUMIFS(СВЦЭМ!$C$33:$C$776,СВЦЭМ!$A$33:$A$776,$A37,СВЦЭМ!$B$33:$B$776,N$11)+'СЕТ СН'!$F$9+СВЦЭМ!$D$10+'СЕТ СН'!$F$6-'СЕТ СН'!$F$19</f>
        <v>905.80350776</v>
      </c>
      <c r="O37" s="36">
        <f>SUMIFS(СВЦЭМ!$C$33:$C$776,СВЦЭМ!$A$33:$A$776,$A37,СВЦЭМ!$B$33:$B$776,O$11)+'СЕТ СН'!$F$9+СВЦЭМ!$D$10+'СЕТ СН'!$F$6-'СЕТ СН'!$F$19</f>
        <v>908.84341522</v>
      </c>
      <c r="P37" s="36">
        <f>SUMIFS(СВЦЭМ!$C$33:$C$776,СВЦЭМ!$A$33:$A$776,$A37,СВЦЭМ!$B$33:$B$776,P$11)+'СЕТ СН'!$F$9+СВЦЭМ!$D$10+'СЕТ СН'!$F$6-'СЕТ СН'!$F$19</f>
        <v>913.50195187999998</v>
      </c>
      <c r="Q37" s="36">
        <f>SUMIFS(СВЦЭМ!$C$33:$C$776,СВЦЭМ!$A$33:$A$776,$A37,СВЦЭМ!$B$33:$B$776,Q$11)+'СЕТ СН'!$F$9+СВЦЭМ!$D$10+'СЕТ СН'!$F$6-'СЕТ СН'!$F$19</f>
        <v>914.53839803999995</v>
      </c>
      <c r="R37" s="36">
        <f>SUMIFS(СВЦЭМ!$C$33:$C$776,СВЦЭМ!$A$33:$A$776,$A37,СВЦЭМ!$B$33:$B$776,R$11)+'СЕТ СН'!$F$9+СВЦЭМ!$D$10+'СЕТ СН'!$F$6-'СЕТ СН'!$F$19</f>
        <v>902.42801499999996</v>
      </c>
      <c r="S37" s="36">
        <f>SUMIFS(СВЦЭМ!$C$33:$C$776,СВЦЭМ!$A$33:$A$776,$A37,СВЦЭМ!$B$33:$B$776,S$11)+'СЕТ СН'!$F$9+СВЦЭМ!$D$10+'СЕТ СН'!$F$6-'СЕТ СН'!$F$19</f>
        <v>883.41894790000003</v>
      </c>
      <c r="T37" s="36">
        <f>SUMIFS(СВЦЭМ!$C$33:$C$776,СВЦЭМ!$A$33:$A$776,$A37,СВЦЭМ!$B$33:$B$776,T$11)+'СЕТ СН'!$F$9+СВЦЭМ!$D$10+'СЕТ СН'!$F$6-'СЕТ СН'!$F$19</f>
        <v>900.04284270000005</v>
      </c>
      <c r="U37" s="36">
        <f>SUMIFS(СВЦЭМ!$C$33:$C$776,СВЦЭМ!$A$33:$A$776,$A37,СВЦЭМ!$B$33:$B$776,U$11)+'СЕТ СН'!$F$9+СВЦЭМ!$D$10+'СЕТ СН'!$F$6-'СЕТ СН'!$F$19</f>
        <v>893.25895613</v>
      </c>
      <c r="V37" s="36">
        <f>SUMIFS(СВЦЭМ!$C$33:$C$776,СВЦЭМ!$A$33:$A$776,$A37,СВЦЭМ!$B$33:$B$776,V$11)+'СЕТ СН'!$F$9+СВЦЭМ!$D$10+'СЕТ СН'!$F$6-'СЕТ СН'!$F$19</f>
        <v>878.85700382000005</v>
      </c>
      <c r="W37" s="36">
        <f>SUMIFS(СВЦЭМ!$C$33:$C$776,СВЦЭМ!$A$33:$A$776,$A37,СВЦЭМ!$B$33:$B$776,W$11)+'СЕТ СН'!$F$9+СВЦЭМ!$D$10+'СЕТ СН'!$F$6-'СЕТ СН'!$F$19</f>
        <v>901.58852396999998</v>
      </c>
      <c r="X37" s="36">
        <f>SUMIFS(СВЦЭМ!$C$33:$C$776,СВЦЭМ!$A$33:$A$776,$A37,СВЦЭМ!$B$33:$B$776,X$11)+'СЕТ СН'!$F$9+СВЦЭМ!$D$10+'СЕТ СН'!$F$6-'СЕТ СН'!$F$19</f>
        <v>909.31719249000002</v>
      </c>
      <c r="Y37" s="36">
        <f>SUMIFS(СВЦЭМ!$C$33:$C$776,СВЦЭМ!$A$33:$A$776,$A37,СВЦЭМ!$B$33:$B$776,Y$11)+'СЕТ СН'!$F$9+СВЦЭМ!$D$10+'СЕТ СН'!$F$6-'СЕТ СН'!$F$19</f>
        <v>922.75520672000005</v>
      </c>
    </row>
    <row r="38" spans="1:25" ht="15.75" x14ac:dyDescent="0.2">
      <c r="A38" s="35">
        <f t="shared" si="0"/>
        <v>44162</v>
      </c>
      <c r="B38" s="36">
        <f>SUMIFS(СВЦЭМ!$C$33:$C$776,СВЦЭМ!$A$33:$A$776,$A38,СВЦЭМ!$B$33:$B$776,B$11)+'СЕТ СН'!$F$9+СВЦЭМ!$D$10+'СЕТ СН'!$F$6-'СЕТ СН'!$F$19</f>
        <v>927.64772374999995</v>
      </c>
      <c r="C38" s="36">
        <f>SUMIFS(СВЦЭМ!$C$33:$C$776,СВЦЭМ!$A$33:$A$776,$A38,СВЦЭМ!$B$33:$B$776,C$11)+'СЕТ СН'!$F$9+СВЦЭМ!$D$10+'СЕТ СН'!$F$6-'СЕТ СН'!$F$19</f>
        <v>1007.49117748</v>
      </c>
      <c r="D38" s="36">
        <f>SUMIFS(СВЦЭМ!$C$33:$C$776,СВЦЭМ!$A$33:$A$776,$A38,СВЦЭМ!$B$33:$B$776,D$11)+'СЕТ СН'!$F$9+СВЦЭМ!$D$10+'СЕТ СН'!$F$6-'СЕТ СН'!$F$19</f>
        <v>1066.6819918599999</v>
      </c>
      <c r="E38" s="36">
        <f>SUMIFS(СВЦЭМ!$C$33:$C$776,СВЦЭМ!$A$33:$A$776,$A38,СВЦЭМ!$B$33:$B$776,E$11)+'СЕТ СН'!$F$9+СВЦЭМ!$D$10+'СЕТ СН'!$F$6-'СЕТ СН'!$F$19</f>
        <v>1077.74051938</v>
      </c>
      <c r="F38" s="36">
        <f>SUMIFS(СВЦЭМ!$C$33:$C$776,СВЦЭМ!$A$33:$A$776,$A38,СВЦЭМ!$B$33:$B$776,F$11)+'СЕТ СН'!$F$9+СВЦЭМ!$D$10+'СЕТ СН'!$F$6-'СЕТ СН'!$F$19</f>
        <v>1084.59404503</v>
      </c>
      <c r="G38" s="36">
        <f>SUMIFS(СВЦЭМ!$C$33:$C$776,СВЦЭМ!$A$33:$A$776,$A38,СВЦЭМ!$B$33:$B$776,G$11)+'СЕТ СН'!$F$9+СВЦЭМ!$D$10+'СЕТ СН'!$F$6-'СЕТ СН'!$F$19</f>
        <v>1071.1487557399998</v>
      </c>
      <c r="H38" s="36">
        <f>SUMIFS(СВЦЭМ!$C$33:$C$776,СВЦЭМ!$A$33:$A$776,$A38,СВЦЭМ!$B$33:$B$776,H$11)+'СЕТ СН'!$F$9+СВЦЭМ!$D$10+'СЕТ СН'!$F$6-'СЕТ СН'!$F$19</f>
        <v>1023.07890199</v>
      </c>
      <c r="I38" s="36">
        <f>SUMIFS(СВЦЭМ!$C$33:$C$776,СВЦЭМ!$A$33:$A$776,$A38,СВЦЭМ!$B$33:$B$776,I$11)+'СЕТ СН'!$F$9+СВЦЭМ!$D$10+'СЕТ СН'!$F$6-'СЕТ СН'!$F$19</f>
        <v>987.95713851000005</v>
      </c>
      <c r="J38" s="36">
        <f>SUMIFS(СВЦЭМ!$C$33:$C$776,СВЦЭМ!$A$33:$A$776,$A38,СВЦЭМ!$B$33:$B$776,J$11)+'СЕТ СН'!$F$9+СВЦЭМ!$D$10+'СЕТ СН'!$F$6-'СЕТ СН'!$F$19</f>
        <v>981.99515832999998</v>
      </c>
      <c r="K38" s="36">
        <f>SUMIFS(СВЦЭМ!$C$33:$C$776,СВЦЭМ!$A$33:$A$776,$A38,СВЦЭМ!$B$33:$B$776,K$11)+'СЕТ СН'!$F$9+СВЦЭМ!$D$10+'СЕТ СН'!$F$6-'СЕТ СН'!$F$19</f>
        <v>983.54124102000003</v>
      </c>
      <c r="L38" s="36">
        <f>SUMIFS(СВЦЭМ!$C$33:$C$776,СВЦЭМ!$A$33:$A$776,$A38,СВЦЭМ!$B$33:$B$776,L$11)+'СЕТ СН'!$F$9+СВЦЭМ!$D$10+'СЕТ СН'!$F$6-'СЕТ СН'!$F$19</f>
        <v>953.81936938000001</v>
      </c>
      <c r="M38" s="36">
        <f>SUMIFS(СВЦЭМ!$C$33:$C$776,СВЦЭМ!$A$33:$A$776,$A38,СВЦЭМ!$B$33:$B$776,M$11)+'СЕТ СН'!$F$9+СВЦЭМ!$D$10+'СЕТ СН'!$F$6-'СЕТ СН'!$F$19</f>
        <v>905.75636539000004</v>
      </c>
      <c r="N38" s="36">
        <f>SUMIFS(СВЦЭМ!$C$33:$C$776,СВЦЭМ!$A$33:$A$776,$A38,СВЦЭМ!$B$33:$B$776,N$11)+'СЕТ СН'!$F$9+СВЦЭМ!$D$10+'СЕТ СН'!$F$6-'СЕТ СН'!$F$19</f>
        <v>889.93082561000006</v>
      </c>
      <c r="O38" s="36">
        <f>SUMIFS(СВЦЭМ!$C$33:$C$776,СВЦЭМ!$A$33:$A$776,$A38,СВЦЭМ!$B$33:$B$776,O$11)+'СЕТ СН'!$F$9+СВЦЭМ!$D$10+'СЕТ СН'!$F$6-'СЕТ СН'!$F$19</f>
        <v>890.20605122999996</v>
      </c>
      <c r="P38" s="36">
        <f>SUMIFS(СВЦЭМ!$C$33:$C$776,СВЦЭМ!$A$33:$A$776,$A38,СВЦЭМ!$B$33:$B$776,P$11)+'СЕТ СН'!$F$9+СВЦЭМ!$D$10+'СЕТ СН'!$F$6-'СЕТ СН'!$F$19</f>
        <v>903.31863444999999</v>
      </c>
      <c r="Q38" s="36">
        <f>SUMIFS(СВЦЭМ!$C$33:$C$776,СВЦЭМ!$A$33:$A$776,$A38,СВЦЭМ!$B$33:$B$776,Q$11)+'СЕТ СН'!$F$9+СВЦЭМ!$D$10+'СЕТ СН'!$F$6-'СЕТ СН'!$F$19</f>
        <v>912.22086044000002</v>
      </c>
      <c r="R38" s="36">
        <f>SUMIFS(СВЦЭМ!$C$33:$C$776,СВЦЭМ!$A$33:$A$776,$A38,СВЦЭМ!$B$33:$B$776,R$11)+'СЕТ СН'!$F$9+СВЦЭМ!$D$10+'СЕТ СН'!$F$6-'СЕТ СН'!$F$19</f>
        <v>909.65415488999997</v>
      </c>
      <c r="S38" s="36">
        <f>SUMIFS(СВЦЭМ!$C$33:$C$776,СВЦЭМ!$A$33:$A$776,$A38,СВЦЭМ!$B$33:$B$776,S$11)+'СЕТ СН'!$F$9+СВЦЭМ!$D$10+'СЕТ СН'!$F$6-'СЕТ СН'!$F$19</f>
        <v>886.32824459999995</v>
      </c>
      <c r="T38" s="36">
        <f>SUMIFS(СВЦЭМ!$C$33:$C$776,СВЦЭМ!$A$33:$A$776,$A38,СВЦЭМ!$B$33:$B$776,T$11)+'СЕТ СН'!$F$9+СВЦЭМ!$D$10+'СЕТ СН'!$F$6-'СЕТ СН'!$F$19</f>
        <v>868.02108582000005</v>
      </c>
      <c r="U38" s="36">
        <f>SUMIFS(СВЦЭМ!$C$33:$C$776,СВЦЭМ!$A$33:$A$776,$A38,СВЦЭМ!$B$33:$B$776,U$11)+'СЕТ СН'!$F$9+СВЦЭМ!$D$10+'СЕТ СН'!$F$6-'СЕТ СН'!$F$19</f>
        <v>869.40609838</v>
      </c>
      <c r="V38" s="36">
        <f>SUMIFS(СВЦЭМ!$C$33:$C$776,СВЦЭМ!$A$33:$A$776,$A38,СВЦЭМ!$B$33:$B$776,V$11)+'СЕТ СН'!$F$9+СВЦЭМ!$D$10+'СЕТ СН'!$F$6-'СЕТ СН'!$F$19</f>
        <v>870.65787493000005</v>
      </c>
      <c r="W38" s="36">
        <f>SUMIFS(СВЦЭМ!$C$33:$C$776,СВЦЭМ!$A$33:$A$776,$A38,СВЦЭМ!$B$33:$B$776,W$11)+'СЕТ СН'!$F$9+СВЦЭМ!$D$10+'СЕТ СН'!$F$6-'СЕТ СН'!$F$19</f>
        <v>882.32212079999999</v>
      </c>
      <c r="X38" s="36">
        <f>SUMIFS(СВЦЭМ!$C$33:$C$776,СВЦЭМ!$A$33:$A$776,$A38,СВЦЭМ!$B$33:$B$776,X$11)+'СЕТ СН'!$F$9+СВЦЭМ!$D$10+'СЕТ СН'!$F$6-'СЕТ СН'!$F$19</f>
        <v>893.75871625000002</v>
      </c>
      <c r="Y38" s="36">
        <f>SUMIFS(СВЦЭМ!$C$33:$C$776,СВЦЭМ!$A$33:$A$776,$A38,СВЦЭМ!$B$33:$B$776,Y$11)+'СЕТ СН'!$F$9+СВЦЭМ!$D$10+'СЕТ СН'!$F$6-'СЕТ СН'!$F$19</f>
        <v>914.16270421000002</v>
      </c>
    </row>
    <row r="39" spans="1:25" ht="15.75" x14ac:dyDescent="0.2">
      <c r="A39" s="35">
        <f t="shared" si="0"/>
        <v>44163</v>
      </c>
      <c r="B39" s="36">
        <f>SUMIFS(СВЦЭМ!$C$33:$C$776,СВЦЭМ!$A$33:$A$776,$A39,СВЦЭМ!$B$33:$B$776,B$11)+'СЕТ СН'!$F$9+СВЦЭМ!$D$10+'СЕТ СН'!$F$6-'СЕТ СН'!$F$19</f>
        <v>940.15449258000001</v>
      </c>
      <c r="C39" s="36">
        <f>SUMIFS(СВЦЭМ!$C$33:$C$776,СВЦЭМ!$A$33:$A$776,$A39,СВЦЭМ!$B$33:$B$776,C$11)+'СЕТ СН'!$F$9+СВЦЭМ!$D$10+'СЕТ СН'!$F$6-'СЕТ СН'!$F$19</f>
        <v>1006.73407831</v>
      </c>
      <c r="D39" s="36">
        <f>SUMIFS(СВЦЭМ!$C$33:$C$776,СВЦЭМ!$A$33:$A$776,$A39,СВЦЭМ!$B$33:$B$776,D$11)+'СЕТ СН'!$F$9+СВЦЭМ!$D$10+'СЕТ СН'!$F$6-'СЕТ СН'!$F$19</f>
        <v>1051.80751313</v>
      </c>
      <c r="E39" s="36">
        <f>SUMIFS(СВЦЭМ!$C$33:$C$776,СВЦЭМ!$A$33:$A$776,$A39,СВЦЭМ!$B$33:$B$776,E$11)+'СЕТ СН'!$F$9+СВЦЭМ!$D$10+'СЕТ СН'!$F$6-'СЕТ СН'!$F$19</f>
        <v>1058.59404995</v>
      </c>
      <c r="F39" s="36">
        <f>SUMIFS(СВЦЭМ!$C$33:$C$776,СВЦЭМ!$A$33:$A$776,$A39,СВЦЭМ!$B$33:$B$776,F$11)+'СЕТ СН'!$F$9+СВЦЭМ!$D$10+'СЕТ СН'!$F$6-'СЕТ СН'!$F$19</f>
        <v>1060.8054721199999</v>
      </c>
      <c r="G39" s="36">
        <f>SUMIFS(СВЦЭМ!$C$33:$C$776,СВЦЭМ!$A$33:$A$776,$A39,СВЦЭМ!$B$33:$B$776,G$11)+'СЕТ СН'!$F$9+СВЦЭМ!$D$10+'СЕТ СН'!$F$6-'СЕТ СН'!$F$19</f>
        <v>1054.59020371</v>
      </c>
      <c r="H39" s="36">
        <f>SUMIFS(СВЦЭМ!$C$33:$C$776,СВЦЭМ!$A$33:$A$776,$A39,СВЦЭМ!$B$33:$B$776,H$11)+'СЕТ СН'!$F$9+СВЦЭМ!$D$10+'СЕТ СН'!$F$6-'СЕТ СН'!$F$19</f>
        <v>1039.5600855999999</v>
      </c>
      <c r="I39" s="36">
        <f>SUMIFS(СВЦЭМ!$C$33:$C$776,СВЦЭМ!$A$33:$A$776,$A39,СВЦЭМ!$B$33:$B$776,I$11)+'СЕТ СН'!$F$9+СВЦЭМ!$D$10+'СЕТ СН'!$F$6-'СЕТ СН'!$F$19</f>
        <v>1024.4120559399998</v>
      </c>
      <c r="J39" s="36">
        <f>SUMIFS(СВЦЭМ!$C$33:$C$776,СВЦЭМ!$A$33:$A$776,$A39,СВЦЭМ!$B$33:$B$776,J$11)+'СЕТ СН'!$F$9+СВЦЭМ!$D$10+'СЕТ СН'!$F$6-'СЕТ СН'!$F$19</f>
        <v>999.63696029000005</v>
      </c>
      <c r="K39" s="36">
        <f>SUMIFS(СВЦЭМ!$C$33:$C$776,СВЦЭМ!$A$33:$A$776,$A39,СВЦЭМ!$B$33:$B$776,K$11)+'СЕТ СН'!$F$9+СВЦЭМ!$D$10+'СЕТ СН'!$F$6-'СЕТ СН'!$F$19</f>
        <v>986.03102202000002</v>
      </c>
      <c r="L39" s="36">
        <f>SUMIFS(СВЦЭМ!$C$33:$C$776,СВЦЭМ!$A$33:$A$776,$A39,СВЦЭМ!$B$33:$B$776,L$11)+'СЕТ СН'!$F$9+СВЦЭМ!$D$10+'СЕТ СН'!$F$6-'СЕТ СН'!$F$19</f>
        <v>945.81944372999999</v>
      </c>
      <c r="M39" s="36">
        <f>SUMIFS(СВЦЭМ!$C$33:$C$776,СВЦЭМ!$A$33:$A$776,$A39,СВЦЭМ!$B$33:$B$776,M$11)+'СЕТ СН'!$F$9+СВЦЭМ!$D$10+'СЕТ СН'!$F$6-'СЕТ СН'!$F$19</f>
        <v>900.66038923999997</v>
      </c>
      <c r="N39" s="36">
        <f>SUMIFS(СВЦЭМ!$C$33:$C$776,СВЦЭМ!$A$33:$A$776,$A39,СВЦЭМ!$B$33:$B$776,N$11)+'СЕТ СН'!$F$9+СВЦЭМ!$D$10+'СЕТ СН'!$F$6-'СЕТ СН'!$F$19</f>
        <v>893.77936103000002</v>
      </c>
      <c r="O39" s="36">
        <f>SUMIFS(СВЦЭМ!$C$33:$C$776,СВЦЭМ!$A$33:$A$776,$A39,СВЦЭМ!$B$33:$B$776,O$11)+'СЕТ СН'!$F$9+СВЦЭМ!$D$10+'СЕТ СН'!$F$6-'СЕТ СН'!$F$19</f>
        <v>904.80402520999996</v>
      </c>
      <c r="P39" s="36">
        <f>SUMIFS(СВЦЭМ!$C$33:$C$776,СВЦЭМ!$A$33:$A$776,$A39,СВЦЭМ!$B$33:$B$776,P$11)+'СЕТ СН'!$F$9+СВЦЭМ!$D$10+'СЕТ СН'!$F$6-'СЕТ СН'!$F$19</f>
        <v>913.38947021000001</v>
      </c>
      <c r="Q39" s="36">
        <f>SUMIFS(СВЦЭМ!$C$33:$C$776,СВЦЭМ!$A$33:$A$776,$A39,СВЦЭМ!$B$33:$B$776,Q$11)+'СЕТ СН'!$F$9+СВЦЭМ!$D$10+'СЕТ СН'!$F$6-'СЕТ СН'!$F$19</f>
        <v>905.24767098999996</v>
      </c>
      <c r="R39" s="36">
        <f>SUMIFS(СВЦЭМ!$C$33:$C$776,СВЦЭМ!$A$33:$A$776,$A39,СВЦЭМ!$B$33:$B$776,R$11)+'СЕТ СН'!$F$9+СВЦЭМ!$D$10+'СЕТ СН'!$F$6-'СЕТ СН'!$F$19</f>
        <v>899.06448995000005</v>
      </c>
      <c r="S39" s="36">
        <f>SUMIFS(СВЦЭМ!$C$33:$C$776,СВЦЭМ!$A$33:$A$776,$A39,СВЦЭМ!$B$33:$B$776,S$11)+'СЕТ СН'!$F$9+СВЦЭМ!$D$10+'СЕТ СН'!$F$6-'СЕТ СН'!$F$19</f>
        <v>879.77525885</v>
      </c>
      <c r="T39" s="36">
        <f>SUMIFS(СВЦЭМ!$C$33:$C$776,СВЦЭМ!$A$33:$A$776,$A39,СВЦЭМ!$B$33:$B$776,T$11)+'СЕТ СН'!$F$9+СВЦЭМ!$D$10+'СЕТ СН'!$F$6-'СЕТ СН'!$F$19</f>
        <v>872.36919831</v>
      </c>
      <c r="U39" s="36">
        <f>SUMIFS(СВЦЭМ!$C$33:$C$776,СВЦЭМ!$A$33:$A$776,$A39,СВЦЭМ!$B$33:$B$776,U$11)+'СЕТ СН'!$F$9+СВЦЭМ!$D$10+'СЕТ СН'!$F$6-'СЕТ СН'!$F$19</f>
        <v>864.39205066</v>
      </c>
      <c r="V39" s="36">
        <f>SUMIFS(СВЦЭМ!$C$33:$C$776,СВЦЭМ!$A$33:$A$776,$A39,СВЦЭМ!$B$33:$B$776,V$11)+'СЕТ СН'!$F$9+СВЦЭМ!$D$10+'СЕТ СН'!$F$6-'СЕТ СН'!$F$19</f>
        <v>862.23788307999996</v>
      </c>
      <c r="W39" s="36">
        <f>SUMIFS(СВЦЭМ!$C$33:$C$776,СВЦЭМ!$A$33:$A$776,$A39,СВЦЭМ!$B$33:$B$776,W$11)+'СЕТ СН'!$F$9+СВЦЭМ!$D$10+'СЕТ СН'!$F$6-'СЕТ СН'!$F$19</f>
        <v>879.71892769999999</v>
      </c>
      <c r="X39" s="36">
        <f>SUMIFS(СВЦЭМ!$C$33:$C$776,СВЦЭМ!$A$33:$A$776,$A39,СВЦЭМ!$B$33:$B$776,X$11)+'СЕТ СН'!$F$9+СВЦЭМ!$D$10+'СЕТ СН'!$F$6-'СЕТ СН'!$F$19</f>
        <v>900.10767077000003</v>
      </c>
      <c r="Y39" s="36">
        <f>SUMIFS(СВЦЭМ!$C$33:$C$776,СВЦЭМ!$A$33:$A$776,$A39,СВЦЭМ!$B$33:$B$776,Y$11)+'СЕТ СН'!$F$9+СВЦЭМ!$D$10+'СЕТ СН'!$F$6-'СЕТ СН'!$F$19</f>
        <v>922.90912029000003</v>
      </c>
    </row>
    <row r="40" spans="1:25" ht="15.75" x14ac:dyDescent="0.2">
      <c r="A40" s="35">
        <f t="shared" si="0"/>
        <v>44164</v>
      </c>
      <c r="B40" s="36">
        <f>SUMIFS(СВЦЭМ!$C$33:$C$776,СВЦЭМ!$A$33:$A$776,$A40,СВЦЭМ!$B$33:$B$776,B$11)+'СЕТ СН'!$F$9+СВЦЭМ!$D$10+'СЕТ СН'!$F$6-'СЕТ СН'!$F$19</f>
        <v>939.89590629999998</v>
      </c>
      <c r="C40" s="36">
        <f>SUMIFS(СВЦЭМ!$C$33:$C$776,СВЦЭМ!$A$33:$A$776,$A40,СВЦЭМ!$B$33:$B$776,C$11)+'СЕТ СН'!$F$9+СВЦЭМ!$D$10+'СЕТ СН'!$F$6-'СЕТ СН'!$F$19</f>
        <v>1013.2460661</v>
      </c>
      <c r="D40" s="36">
        <f>SUMIFS(СВЦЭМ!$C$33:$C$776,СВЦЭМ!$A$33:$A$776,$A40,СВЦЭМ!$B$33:$B$776,D$11)+'СЕТ СН'!$F$9+СВЦЭМ!$D$10+'СЕТ СН'!$F$6-'СЕТ СН'!$F$19</f>
        <v>1063.62600765</v>
      </c>
      <c r="E40" s="36">
        <f>SUMIFS(СВЦЭМ!$C$33:$C$776,СВЦЭМ!$A$33:$A$776,$A40,СВЦЭМ!$B$33:$B$776,E$11)+'СЕТ СН'!$F$9+СВЦЭМ!$D$10+'СЕТ СН'!$F$6-'СЕТ СН'!$F$19</f>
        <v>1075.44416961</v>
      </c>
      <c r="F40" s="36">
        <f>SUMIFS(СВЦЭМ!$C$33:$C$776,СВЦЭМ!$A$33:$A$776,$A40,СВЦЭМ!$B$33:$B$776,F$11)+'СЕТ СН'!$F$9+СВЦЭМ!$D$10+'СЕТ СН'!$F$6-'СЕТ СН'!$F$19</f>
        <v>1075.25962605</v>
      </c>
      <c r="G40" s="36">
        <f>SUMIFS(СВЦЭМ!$C$33:$C$776,СВЦЭМ!$A$33:$A$776,$A40,СВЦЭМ!$B$33:$B$776,G$11)+'СЕТ СН'!$F$9+СВЦЭМ!$D$10+'СЕТ СН'!$F$6-'СЕТ СН'!$F$19</f>
        <v>1069.50790069</v>
      </c>
      <c r="H40" s="36">
        <f>SUMIFS(СВЦЭМ!$C$33:$C$776,СВЦЭМ!$A$33:$A$776,$A40,СВЦЭМ!$B$33:$B$776,H$11)+'СЕТ СН'!$F$9+СВЦЭМ!$D$10+'СЕТ СН'!$F$6-'СЕТ СН'!$F$19</f>
        <v>1054.2055960299999</v>
      </c>
      <c r="I40" s="36">
        <f>SUMIFS(СВЦЭМ!$C$33:$C$776,СВЦЭМ!$A$33:$A$776,$A40,СВЦЭМ!$B$33:$B$776,I$11)+'СЕТ СН'!$F$9+СВЦЭМ!$D$10+'СЕТ СН'!$F$6-'СЕТ СН'!$F$19</f>
        <v>1030.7625512899999</v>
      </c>
      <c r="J40" s="36">
        <f>SUMIFS(СВЦЭМ!$C$33:$C$776,СВЦЭМ!$A$33:$A$776,$A40,СВЦЭМ!$B$33:$B$776,J$11)+'СЕТ СН'!$F$9+СВЦЭМ!$D$10+'СЕТ СН'!$F$6-'СЕТ СН'!$F$19</f>
        <v>992.00988441000004</v>
      </c>
      <c r="K40" s="36">
        <f>SUMIFS(СВЦЭМ!$C$33:$C$776,СВЦЭМ!$A$33:$A$776,$A40,СВЦЭМ!$B$33:$B$776,K$11)+'СЕТ СН'!$F$9+СВЦЭМ!$D$10+'СЕТ СН'!$F$6-'СЕТ СН'!$F$19</f>
        <v>975.64738391000003</v>
      </c>
      <c r="L40" s="36">
        <f>SUMIFS(СВЦЭМ!$C$33:$C$776,СВЦЭМ!$A$33:$A$776,$A40,СВЦЭМ!$B$33:$B$776,L$11)+'СЕТ СН'!$F$9+СВЦЭМ!$D$10+'СЕТ СН'!$F$6-'СЕТ СН'!$F$19</f>
        <v>933.83830078000005</v>
      </c>
      <c r="M40" s="36">
        <f>SUMIFS(СВЦЭМ!$C$33:$C$776,СВЦЭМ!$A$33:$A$776,$A40,СВЦЭМ!$B$33:$B$776,M$11)+'СЕТ СН'!$F$9+СВЦЭМ!$D$10+'СЕТ СН'!$F$6-'СЕТ СН'!$F$19</f>
        <v>892.60593776999997</v>
      </c>
      <c r="N40" s="36">
        <f>SUMIFS(СВЦЭМ!$C$33:$C$776,СВЦЭМ!$A$33:$A$776,$A40,СВЦЭМ!$B$33:$B$776,N$11)+'СЕТ СН'!$F$9+СВЦЭМ!$D$10+'СЕТ СН'!$F$6-'СЕТ СН'!$F$19</f>
        <v>877.97630867999999</v>
      </c>
      <c r="O40" s="36">
        <f>SUMIFS(СВЦЭМ!$C$33:$C$776,СВЦЭМ!$A$33:$A$776,$A40,СВЦЭМ!$B$33:$B$776,O$11)+'СЕТ СН'!$F$9+СВЦЭМ!$D$10+'СЕТ СН'!$F$6-'СЕТ СН'!$F$19</f>
        <v>893.38866774999997</v>
      </c>
      <c r="P40" s="36">
        <f>SUMIFS(СВЦЭМ!$C$33:$C$776,СВЦЭМ!$A$33:$A$776,$A40,СВЦЭМ!$B$33:$B$776,P$11)+'СЕТ СН'!$F$9+СВЦЭМ!$D$10+'СЕТ СН'!$F$6-'СЕТ СН'!$F$19</f>
        <v>904.74327999000002</v>
      </c>
      <c r="Q40" s="36">
        <f>SUMIFS(СВЦЭМ!$C$33:$C$776,СВЦЭМ!$A$33:$A$776,$A40,СВЦЭМ!$B$33:$B$776,Q$11)+'СЕТ СН'!$F$9+СВЦЭМ!$D$10+'СЕТ СН'!$F$6-'СЕТ СН'!$F$19</f>
        <v>904.07816504000004</v>
      </c>
      <c r="R40" s="36">
        <f>SUMIFS(СВЦЭМ!$C$33:$C$776,СВЦЭМ!$A$33:$A$776,$A40,СВЦЭМ!$B$33:$B$776,R$11)+'СЕТ СН'!$F$9+СВЦЭМ!$D$10+'СЕТ СН'!$F$6-'СЕТ СН'!$F$19</f>
        <v>900.74532821000003</v>
      </c>
      <c r="S40" s="36">
        <f>SUMIFS(СВЦЭМ!$C$33:$C$776,СВЦЭМ!$A$33:$A$776,$A40,СВЦЭМ!$B$33:$B$776,S$11)+'СЕТ СН'!$F$9+СВЦЭМ!$D$10+'СЕТ СН'!$F$6-'СЕТ СН'!$F$19</f>
        <v>881.66124745000002</v>
      </c>
      <c r="T40" s="36">
        <f>SUMIFS(СВЦЭМ!$C$33:$C$776,СВЦЭМ!$A$33:$A$776,$A40,СВЦЭМ!$B$33:$B$776,T$11)+'СЕТ СН'!$F$9+СВЦЭМ!$D$10+'СЕТ СН'!$F$6-'СЕТ СН'!$F$19</f>
        <v>859.74408724</v>
      </c>
      <c r="U40" s="36">
        <f>SUMIFS(СВЦЭМ!$C$33:$C$776,СВЦЭМ!$A$33:$A$776,$A40,СВЦЭМ!$B$33:$B$776,U$11)+'СЕТ СН'!$F$9+СВЦЭМ!$D$10+'СЕТ СН'!$F$6-'СЕТ СН'!$F$19</f>
        <v>859.27547756000001</v>
      </c>
      <c r="V40" s="36">
        <f>SUMIFS(СВЦЭМ!$C$33:$C$776,СВЦЭМ!$A$33:$A$776,$A40,СВЦЭМ!$B$33:$B$776,V$11)+'СЕТ СН'!$F$9+СВЦЭМ!$D$10+'СЕТ СН'!$F$6-'СЕТ СН'!$F$19</f>
        <v>865.53802656000005</v>
      </c>
      <c r="W40" s="36">
        <f>SUMIFS(СВЦЭМ!$C$33:$C$776,СВЦЭМ!$A$33:$A$776,$A40,СВЦЭМ!$B$33:$B$776,W$11)+'СЕТ СН'!$F$9+СВЦЭМ!$D$10+'СЕТ СН'!$F$6-'СЕТ СН'!$F$19</f>
        <v>874.11728825</v>
      </c>
      <c r="X40" s="36">
        <f>SUMIFS(СВЦЭМ!$C$33:$C$776,СВЦЭМ!$A$33:$A$776,$A40,СВЦЭМ!$B$33:$B$776,X$11)+'СЕТ СН'!$F$9+СВЦЭМ!$D$10+'СЕТ СН'!$F$6-'СЕТ СН'!$F$19</f>
        <v>896.94507169999997</v>
      </c>
      <c r="Y40" s="36">
        <f>SUMIFS(СВЦЭМ!$C$33:$C$776,СВЦЭМ!$A$33:$A$776,$A40,СВЦЭМ!$B$33:$B$776,Y$11)+'СЕТ СН'!$F$9+СВЦЭМ!$D$10+'СЕТ СН'!$F$6-'СЕТ СН'!$F$19</f>
        <v>913.40991665000001</v>
      </c>
    </row>
    <row r="41" spans="1:25" ht="15.75" x14ac:dyDescent="0.2">
      <c r="A41" s="35">
        <f t="shared" si="0"/>
        <v>44165</v>
      </c>
      <c r="B41" s="36">
        <f>SUMIFS(СВЦЭМ!$C$33:$C$776,СВЦЭМ!$A$33:$A$776,$A41,СВЦЭМ!$B$33:$B$776,B$11)+'СЕТ СН'!$F$9+СВЦЭМ!$D$10+'СЕТ СН'!$F$6-'СЕТ СН'!$F$19</f>
        <v>981.40054119000001</v>
      </c>
      <c r="C41" s="36">
        <f>SUMIFS(СВЦЭМ!$C$33:$C$776,СВЦЭМ!$A$33:$A$776,$A41,СВЦЭМ!$B$33:$B$776,C$11)+'СЕТ СН'!$F$9+СВЦЭМ!$D$10+'СЕТ СН'!$F$6-'СЕТ СН'!$F$19</f>
        <v>1050.30858076</v>
      </c>
      <c r="D41" s="36">
        <f>SUMIFS(СВЦЭМ!$C$33:$C$776,СВЦЭМ!$A$33:$A$776,$A41,СВЦЭМ!$B$33:$B$776,D$11)+'СЕТ СН'!$F$9+СВЦЭМ!$D$10+'СЕТ СН'!$F$6-'СЕТ СН'!$F$19</f>
        <v>1095.3980242499999</v>
      </c>
      <c r="E41" s="36">
        <f>SUMIFS(СВЦЭМ!$C$33:$C$776,СВЦЭМ!$A$33:$A$776,$A41,СВЦЭМ!$B$33:$B$776,E$11)+'СЕТ СН'!$F$9+СВЦЭМ!$D$10+'СЕТ СН'!$F$6-'СЕТ СН'!$F$19</f>
        <v>1103.57893201</v>
      </c>
      <c r="F41" s="36">
        <f>SUMIFS(СВЦЭМ!$C$33:$C$776,СВЦЭМ!$A$33:$A$776,$A41,СВЦЭМ!$B$33:$B$776,F$11)+'СЕТ СН'!$F$9+СВЦЭМ!$D$10+'СЕТ СН'!$F$6-'СЕТ СН'!$F$19</f>
        <v>1099.27453683</v>
      </c>
      <c r="G41" s="36">
        <f>SUMIFS(СВЦЭМ!$C$33:$C$776,СВЦЭМ!$A$33:$A$776,$A41,СВЦЭМ!$B$33:$B$776,G$11)+'СЕТ СН'!$F$9+СВЦЭМ!$D$10+'СЕТ СН'!$F$6-'СЕТ СН'!$F$19</f>
        <v>1084.30296473</v>
      </c>
      <c r="H41" s="36">
        <f>SUMIFS(СВЦЭМ!$C$33:$C$776,СВЦЭМ!$A$33:$A$776,$A41,СВЦЭМ!$B$33:$B$776,H$11)+'СЕТ СН'!$F$9+СВЦЭМ!$D$10+'СЕТ СН'!$F$6-'СЕТ СН'!$F$19</f>
        <v>1069.51567226</v>
      </c>
      <c r="I41" s="36">
        <f>SUMIFS(СВЦЭМ!$C$33:$C$776,СВЦЭМ!$A$33:$A$776,$A41,СВЦЭМ!$B$33:$B$776,I$11)+'СЕТ СН'!$F$9+СВЦЭМ!$D$10+'СЕТ СН'!$F$6-'СЕТ СН'!$F$19</f>
        <v>1041.8876285599999</v>
      </c>
      <c r="J41" s="36">
        <f>SUMIFS(СВЦЭМ!$C$33:$C$776,СВЦЭМ!$A$33:$A$776,$A41,СВЦЭМ!$B$33:$B$776,J$11)+'СЕТ СН'!$F$9+СВЦЭМ!$D$10+'СЕТ СН'!$F$6-'СЕТ СН'!$F$19</f>
        <v>1015.83496445</v>
      </c>
      <c r="K41" s="36">
        <f>SUMIFS(СВЦЭМ!$C$33:$C$776,СВЦЭМ!$A$33:$A$776,$A41,СВЦЭМ!$B$33:$B$776,K$11)+'СЕТ СН'!$F$9+СВЦЭМ!$D$10+'СЕТ СН'!$F$6-'СЕТ СН'!$F$19</f>
        <v>1008.09283124</v>
      </c>
      <c r="L41" s="36">
        <f>SUMIFS(СВЦЭМ!$C$33:$C$776,СВЦЭМ!$A$33:$A$776,$A41,СВЦЭМ!$B$33:$B$776,L$11)+'СЕТ СН'!$F$9+СВЦЭМ!$D$10+'СЕТ СН'!$F$6-'СЕТ СН'!$F$19</f>
        <v>982.03946114999997</v>
      </c>
      <c r="M41" s="36">
        <f>SUMIFS(СВЦЭМ!$C$33:$C$776,СВЦЭМ!$A$33:$A$776,$A41,СВЦЭМ!$B$33:$B$776,M$11)+'СЕТ СН'!$F$9+СВЦЭМ!$D$10+'СЕТ СН'!$F$6-'СЕТ СН'!$F$19</f>
        <v>936.17980264000005</v>
      </c>
      <c r="N41" s="36">
        <f>SUMIFS(СВЦЭМ!$C$33:$C$776,СВЦЭМ!$A$33:$A$776,$A41,СВЦЭМ!$B$33:$B$776,N$11)+'СЕТ СН'!$F$9+СВЦЭМ!$D$10+'СЕТ СН'!$F$6-'СЕТ СН'!$F$19</f>
        <v>923.27067568999996</v>
      </c>
      <c r="O41" s="36">
        <f>SUMIFS(СВЦЭМ!$C$33:$C$776,СВЦЭМ!$A$33:$A$776,$A41,СВЦЭМ!$B$33:$B$776,O$11)+'СЕТ СН'!$F$9+СВЦЭМ!$D$10+'СЕТ СН'!$F$6-'СЕТ СН'!$F$19</f>
        <v>928.52467078999996</v>
      </c>
      <c r="P41" s="36">
        <f>SUMIFS(СВЦЭМ!$C$33:$C$776,СВЦЭМ!$A$33:$A$776,$A41,СВЦЭМ!$B$33:$B$776,P$11)+'СЕТ СН'!$F$9+СВЦЭМ!$D$10+'СЕТ СН'!$F$6-'СЕТ СН'!$F$19</f>
        <v>941.1973577</v>
      </c>
      <c r="Q41" s="36">
        <f>SUMIFS(СВЦЭМ!$C$33:$C$776,СВЦЭМ!$A$33:$A$776,$A41,СВЦЭМ!$B$33:$B$776,Q$11)+'СЕТ СН'!$F$9+СВЦЭМ!$D$10+'СЕТ СН'!$F$6-'СЕТ СН'!$F$19</f>
        <v>932.31512037000005</v>
      </c>
      <c r="R41" s="36">
        <f>SUMIFS(СВЦЭМ!$C$33:$C$776,СВЦЭМ!$A$33:$A$776,$A41,СВЦЭМ!$B$33:$B$776,R$11)+'СЕТ СН'!$F$9+СВЦЭМ!$D$10+'СЕТ СН'!$F$6-'СЕТ СН'!$F$19</f>
        <v>922.60352194999996</v>
      </c>
      <c r="S41" s="36">
        <f>SUMIFS(СВЦЭМ!$C$33:$C$776,СВЦЭМ!$A$33:$A$776,$A41,СВЦЭМ!$B$33:$B$776,S$11)+'СЕТ СН'!$F$9+СВЦЭМ!$D$10+'СЕТ СН'!$F$6-'СЕТ СН'!$F$19</f>
        <v>914.43774604999999</v>
      </c>
      <c r="T41" s="36">
        <f>SUMIFS(СВЦЭМ!$C$33:$C$776,СВЦЭМ!$A$33:$A$776,$A41,СВЦЭМ!$B$33:$B$776,T$11)+'СЕТ СН'!$F$9+СВЦЭМ!$D$10+'СЕТ СН'!$F$6-'СЕТ СН'!$F$19</f>
        <v>901.11771231</v>
      </c>
      <c r="U41" s="36">
        <f>SUMIFS(СВЦЭМ!$C$33:$C$776,СВЦЭМ!$A$33:$A$776,$A41,СВЦЭМ!$B$33:$B$776,U$11)+'СЕТ СН'!$F$9+СВЦЭМ!$D$10+'СЕТ СН'!$F$6-'СЕТ СН'!$F$19</f>
        <v>909.11012627000002</v>
      </c>
      <c r="V41" s="36">
        <f>SUMIFS(СВЦЭМ!$C$33:$C$776,СВЦЭМ!$A$33:$A$776,$A41,СВЦЭМ!$B$33:$B$776,V$11)+'СЕТ СН'!$F$9+СВЦЭМ!$D$10+'СЕТ СН'!$F$6-'СЕТ СН'!$F$19</f>
        <v>911.01666963000002</v>
      </c>
      <c r="W41" s="36">
        <f>SUMIFS(СВЦЭМ!$C$33:$C$776,СВЦЭМ!$A$33:$A$776,$A41,СВЦЭМ!$B$33:$B$776,W$11)+'СЕТ СН'!$F$9+СВЦЭМ!$D$10+'СЕТ СН'!$F$6-'СЕТ СН'!$F$19</f>
        <v>920.75488542000005</v>
      </c>
      <c r="X41" s="36">
        <f>SUMIFS(СВЦЭМ!$C$33:$C$776,СВЦЭМ!$A$33:$A$776,$A41,СВЦЭМ!$B$33:$B$776,X$11)+'СЕТ СН'!$F$9+СВЦЭМ!$D$10+'СЕТ СН'!$F$6-'СЕТ СН'!$F$19</f>
        <v>926.73760417000005</v>
      </c>
      <c r="Y41" s="36">
        <f>SUMIFS(СВЦЭМ!$C$33:$C$776,СВЦЭМ!$A$33:$A$776,$A41,СВЦЭМ!$B$33:$B$776,Y$11)+'СЕТ СН'!$F$9+СВЦЭМ!$D$10+'СЕТ СН'!$F$6-'СЕТ СН'!$F$19</f>
        <v>948.43434422999997</v>
      </c>
    </row>
    <row r="42" spans="1:25" ht="15.75" hidden="1" x14ac:dyDescent="0.2">
      <c r="A42" s="35">
        <f t="shared" si="0"/>
        <v>44166</v>
      </c>
      <c r="B42" s="36">
        <f>SUMIFS(СВЦЭМ!$C$33:$C$776,СВЦЭМ!$A$33:$A$776,$A42,СВЦЭМ!$B$33:$B$776,B$11)+'СЕТ СН'!$F$9+СВЦЭМ!$D$10+'СЕТ СН'!$F$6-'СЕТ СН'!$F$19</f>
        <v>119.42131551</v>
      </c>
      <c r="C42" s="36">
        <f>SUMIFS(СВЦЭМ!$C$33:$C$776,СВЦЭМ!$A$33:$A$776,$A42,СВЦЭМ!$B$33:$B$776,C$11)+'СЕТ СН'!$F$9+СВЦЭМ!$D$10+'СЕТ СН'!$F$6-'СЕТ СН'!$F$19</f>
        <v>119.42131551</v>
      </c>
      <c r="D42" s="36">
        <f>SUMIFS(СВЦЭМ!$C$33:$C$776,СВЦЭМ!$A$33:$A$776,$A42,СВЦЭМ!$B$33:$B$776,D$11)+'СЕТ СН'!$F$9+СВЦЭМ!$D$10+'СЕТ СН'!$F$6-'СЕТ СН'!$F$19</f>
        <v>119.42131551</v>
      </c>
      <c r="E42" s="36">
        <f>SUMIFS(СВЦЭМ!$C$33:$C$776,СВЦЭМ!$A$33:$A$776,$A42,СВЦЭМ!$B$33:$B$776,E$11)+'СЕТ СН'!$F$9+СВЦЭМ!$D$10+'СЕТ СН'!$F$6-'СЕТ СН'!$F$19</f>
        <v>119.42131551</v>
      </c>
      <c r="F42" s="36">
        <f>SUMIFS(СВЦЭМ!$C$33:$C$776,СВЦЭМ!$A$33:$A$776,$A42,СВЦЭМ!$B$33:$B$776,F$11)+'СЕТ СН'!$F$9+СВЦЭМ!$D$10+'СЕТ СН'!$F$6-'СЕТ СН'!$F$19</f>
        <v>119.42131551</v>
      </c>
      <c r="G42" s="36">
        <f>SUMIFS(СВЦЭМ!$C$33:$C$776,СВЦЭМ!$A$33:$A$776,$A42,СВЦЭМ!$B$33:$B$776,G$11)+'СЕТ СН'!$F$9+СВЦЭМ!$D$10+'СЕТ СН'!$F$6-'СЕТ СН'!$F$19</f>
        <v>119.42131551</v>
      </c>
      <c r="H42" s="36">
        <f>SUMIFS(СВЦЭМ!$C$33:$C$776,СВЦЭМ!$A$33:$A$776,$A42,СВЦЭМ!$B$33:$B$776,H$11)+'СЕТ СН'!$F$9+СВЦЭМ!$D$10+'СЕТ СН'!$F$6-'СЕТ СН'!$F$19</f>
        <v>119.42131551</v>
      </c>
      <c r="I42" s="36">
        <f>SUMIFS(СВЦЭМ!$C$33:$C$776,СВЦЭМ!$A$33:$A$776,$A42,СВЦЭМ!$B$33:$B$776,I$11)+'СЕТ СН'!$F$9+СВЦЭМ!$D$10+'СЕТ СН'!$F$6-'СЕТ СН'!$F$19</f>
        <v>119.42131551</v>
      </c>
      <c r="J42" s="36">
        <f>SUMIFS(СВЦЭМ!$C$33:$C$776,СВЦЭМ!$A$33:$A$776,$A42,СВЦЭМ!$B$33:$B$776,J$11)+'СЕТ СН'!$F$9+СВЦЭМ!$D$10+'СЕТ СН'!$F$6-'СЕТ СН'!$F$19</f>
        <v>119.42131551</v>
      </c>
      <c r="K42" s="36">
        <f>SUMIFS(СВЦЭМ!$C$33:$C$776,СВЦЭМ!$A$33:$A$776,$A42,СВЦЭМ!$B$33:$B$776,K$11)+'СЕТ СН'!$F$9+СВЦЭМ!$D$10+'СЕТ СН'!$F$6-'СЕТ СН'!$F$19</f>
        <v>119.42131551</v>
      </c>
      <c r="L42" s="36">
        <f>SUMIFS(СВЦЭМ!$C$33:$C$776,СВЦЭМ!$A$33:$A$776,$A42,СВЦЭМ!$B$33:$B$776,L$11)+'СЕТ СН'!$F$9+СВЦЭМ!$D$10+'СЕТ СН'!$F$6-'СЕТ СН'!$F$19</f>
        <v>119.42131551</v>
      </c>
      <c r="M42" s="36">
        <f>SUMIFS(СВЦЭМ!$C$33:$C$776,СВЦЭМ!$A$33:$A$776,$A42,СВЦЭМ!$B$33:$B$776,M$11)+'СЕТ СН'!$F$9+СВЦЭМ!$D$10+'СЕТ СН'!$F$6-'СЕТ СН'!$F$19</f>
        <v>119.42131551</v>
      </c>
      <c r="N42" s="36">
        <f>SUMIFS(СВЦЭМ!$C$33:$C$776,СВЦЭМ!$A$33:$A$776,$A42,СВЦЭМ!$B$33:$B$776,N$11)+'СЕТ СН'!$F$9+СВЦЭМ!$D$10+'СЕТ СН'!$F$6-'СЕТ СН'!$F$19</f>
        <v>119.42131551</v>
      </c>
      <c r="O42" s="36">
        <f>SUMIFS(СВЦЭМ!$C$33:$C$776,СВЦЭМ!$A$33:$A$776,$A42,СВЦЭМ!$B$33:$B$776,O$11)+'СЕТ СН'!$F$9+СВЦЭМ!$D$10+'СЕТ СН'!$F$6-'СЕТ СН'!$F$19</f>
        <v>119.42131551</v>
      </c>
      <c r="P42" s="36">
        <f>SUMIFS(СВЦЭМ!$C$33:$C$776,СВЦЭМ!$A$33:$A$776,$A42,СВЦЭМ!$B$33:$B$776,P$11)+'СЕТ СН'!$F$9+СВЦЭМ!$D$10+'СЕТ СН'!$F$6-'СЕТ СН'!$F$19</f>
        <v>119.42131551</v>
      </c>
      <c r="Q42" s="36">
        <f>SUMIFS(СВЦЭМ!$C$33:$C$776,СВЦЭМ!$A$33:$A$776,$A42,СВЦЭМ!$B$33:$B$776,Q$11)+'СЕТ СН'!$F$9+СВЦЭМ!$D$10+'СЕТ СН'!$F$6-'СЕТ СН'!$F$19</f>
        <v>119.42131551</v>
      </c>
      <c r="R42" s="36">
        <f>SUMIFS(СВЦЭМ!$C$33:$C$776,СВЦЭМ!$A$33:$A$776,$A42,СВЦЭМ!$B$33:$B$776,R$11)+'СЕТ СН'!$F$9+СВЦЭМ!$D$10+'СЕТ СН'!$F$6-'СЕТ СН'!$F$19</f>
        <v>119.42131551</v>
      </c>
      <c r="S42" s="36">
        <f>SUMIFS(СВЦЭМ!$C$33:$C$776,СВЦЭМ!$A$33:$A$776,$A42,СВЦЭМ!$B$33:$B$776,S$11)+'СЕТ СН'!$F$9+СВЦЭМ!$D$10+'СЕТ СН'!$F$6-'СЕТ СН'!$F$19</f>
        <v>119.42131551</v>
      </c>
      <c r="T42" s="36">
        <f>SUMIFS(СВЦЭМ!$C$33:$C$776,СВЦЭМ!$A$33:$A$776,$A42,СВЦЭМ!$B$33:$B$776,T$11)+'СЕТ СН'!$F$9+СВЦЭМ!$D$10+'СЕТ СН'!$F$6-'СЕТ СН'!$F$19</f>
        <v>119.42131551</v>
      </c>
      <c r="U42" s="36">
        <f>SUMIFS(СВЦЭМ!$C$33:$C$776,СВЦЭМ!$A$33:$A$776,$A42,СВЦЭМ!$B$33:$B$776,U$11)+'СЕТ СН'!$F$9+СВЦЭМ!$D$10+'СЕТ СН'!$F$6-'СЕТ СН'!$F$19</f>
        <v>119.42131551</v>
      </c>
      <c r="V42" s="36">
        <f>SUMIFS(СВЦЭМ!$C$33:$C$776,СВЦЭМ!$A$33:$A$776,$A42,СВЦЭМ!$B$33:$B$776,V$11)+'СЕТ СН'!$F$9+СВЦЭМ!$D$10+'СЕТ СН'!$F$6-'СЕТ СН'!$F$19</f>
        <v>119.42131551</v>
      </c>
      <c r="W42" s="36">
        <f>SUMIFS(СВЦЭМ!$C$33:$C$776,СВЦЭМ!$A$33:$A$776,$A42,СВЦЭМ!$B$33:$B$776,W$11)+'СЕТ СН'!$F$9+СВЦЭМ!$D$10+'СЕТ СН'!$F$6-'СЕТ СН'!$F$19</f>
        <v>119.42131551</v>
      </c>
      <c r="X42" s="36">
        <f>SUMIFS(СВЦЭМ!$C$33:$C$776,СВЦЭМ!$A$33:$A$776,$A42,СВЦЭМ!$B$33:$B$776,X$11)+'СЕТ СН'!$F$9+СВЦЭМ!$D$10+'СЕТ СН'!$F$6-'СЕТ СН'!$F$19</f>
        <v>119.42131551</v>
      </c>
      <c r="Y42" s="36">
        <f>SUMIFS(СВЦЭМ!$C$33:$C$776,СВЦЭМ!$A$33:$A$776,$A42,СВЦЭМ!$B$33:$B$776,Y$11)+'СЕТ СН'!$F$9+СВЦЭМ!$D$10+'СЕТ СН'!$F$6-'СЕТ СН'!$F$19</f>
        <v>119.42131551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5"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5" ht="12.75" customHeight="1" x14ac:dyDescent="0.2">
      <c r="A46" s="126"/>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5" ht="12.75" customHeight="1" x14ac:dyDescent="0.2">
      <c r="A47" s="12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СН'!$G$9+СВЦЭМ!$D$10+'СЕТ СН'!$G$6-'СЕТ СН'!$G$19</f>
        <v>987.18911967000008</v>
      </c>
      <c r="C48" s="36">
        <f>SUMIFS(СВЦЭМ!$C$33:$C$776,СВЦЭМ!$A$33:$A$776,$A48,СВЦЭМ!$B$33:$B$776,C$47)+'СЕТ СН'!$G$9+СВЦЭМ!$D$10+'СЕТ СН'!$G$6-'СЕТ СН'!$G$19</f>
        <v>1059.7058490499999</v>
      </c>
      <c r="D48" s="36">
        <f>SUMIFS(СВЦЭМ!$C$33:$C$776,СВЦЭМ!$A$33:$A$776,$A48,СВЦЭМ!$B$33:$B$776,D$47)+'СЕТ СН'!$G$9+СВЦЭМ!$D$10+'СЕТ СН'!$G$6-'СЕТ СН'!$G$19</f>
        <v>1105.19232098</v>
      </c>
      <c r="E48" s="36">
        <f>SUMIFS(СВЦЭМ!$C$33:$C$776,СВЦЭМ!$A$33:$A$776,$A48,СВЦЭМ!$B$33:$B$776,E$47)+'СЕТ СН'!$G$9+СВЦЭМ!$D$10+'СЕТ СН'!$G$6-'СЕТ СН'!$G$19</f>
        <v>1112.59577577</v>
      </c>
      <c r="F48" s="36">
        <f>SUMIFS(СВЦЭМ!$C$33:$C$776,СВЦЭМ!$A$33:$A$776,$A48,СВЦЭМ!$B$33:$B$776,F$47)+'СЕТ СН'!$G$9+СВЦЭМ!$D$10+'СЕТ СН'!$G$6-'СЕТ СН'!$G$19</f>
        <v>1118.8015938599999</v>
      </c>
      <c r="G48" s="36">
        <f>SUMIFS(СВЦЭМ!$C$33:$C$776,СВЦЭМ!$A$33:$A$776,$A48,СВЦЭМ!$B$33:$B$776,G$47)+'СЕТ СН'!$G$9+СВЦЭМ!$D$10+'СЕТ СН'!$G$6-'СЕТ СН'!$G$19</f>
        <v>1102.1887737499999</v>
      </c>
      <c r="H48" s="36">
        <f>SUMIFS(СВЦЭМ!$C$33:$C$776,СВЦЭМ!$A$33:$A$776,$A48,СВЦЭМ!$B$33:$B$776,H$47)+'СЕТ СН'!$G$9+СВЦЭМ!$D$10+'СЕТ СН'!$G$6-'СЕТ СН'!$G$19</f>
        <v>1087.76468479</v>
      </c>
      <c r="I48" s="36">
        <f>SUMIFS(СВЦЭМ!$C$33:$C$776,СВЦЭМ!$A$33:$A$776,$A48,СВЦЭМ!$B$33:$B$776,I$47)+'СЕТ СН'!$G$9+СВЦЭМ!$D$10+'СЕТ СН'!$G$6-'СЕТ СН'!$G$19</f>
        <v>1056.4772156500001</v>
      </c>
      <c r="J48" s="36">
        <f>SUMIFS(СВЦЭМ!$C$33:$C$776,СВЦЭМ!$A$33:$A$776,$A48,СВЦЭМ!$B$33:$B$776,J$47)+'СЕТ СН'!$G$9+СВЦЭМ!$D$10+'СЕТ СН'!$G$6-'СЕТ СН'!$G$19</f>
        <v>1037.9485230400001</v>
      </c>
      <c r="K48" s="36">
        <f>SUMIFS(СВЦЭМ!$C$33:$C$776,СВЦЭМ!$A$33:$A$776,$A48,СВЦЭМ!$B$33:$B$776,K$47)+'СЕТ СН'!$G$9+СВЦЭМ!$D$10+'СЕТ СН'!$G$6-'СЕТ СН'!$G$19</f>
        <v>1004.29412671</v>
      </c>
      <c r="L48" s="36">
        <f>SUMIFS(СВЦЭМ!$C$33:$C$776,СВЦЭМ!$A$33:$A$776,$A48,СВЦЭМ!$B$33:$B$776,L$47)+'СЕТ СН'!$G$9+СВЦЭМ!$D$10+'СЕТ СН'!$G$6-'СЕТ СН'!$G$19</f>
        <v>978.11266864000004</v>
      </c>
      <c r="M48" s="36">
        <f>SUMIFS(СВЦЭМ!$C$33:$C$776,СВЦЭМ!$A$33:$A$776,$A48,СВЦЭМ!$B$33:$B$776,M$47)+'СЕТ СН'!$G$9+СВЦЭМ!$D$10+'СЕТ СН'!$G$6-'СЕТ СН'!$G$19</f>
        <v>944.29576354000005</v>
      </c>
      <c r="N48" s="36">
        <f>SUMIFS(СВЦЭМ!$C$33:$C$776,СВЦЭМ!$A$33:$A$776,$A48,СВЦЭМ!$B$33:$B$776,N$47)+'СЕТ СН'!$G$9+СВЦЭМ!$D$10+'СЕТ СН'!$G$6-'СЕТ СН'!$G$19</f>
        <v>935.88151119999998</v>
      </c>
      <c r="O48" s="36">
        <f>SUMIFS(СВЦЭМ!$C$33:$C$776,СВЦЭМ!$A$33:$A$776,$A48,СВЦЭМ!$B$33:$B$776,O$47)+'СЕТ СН'!$G$9+СВЦЭМ!$D$10+'СЕТ СН'!$G$6-'СЕТ СН'!$G$19</f>
        <v>938.64235561999999</v>
      </c>
      <c r="P48" s="36">
        <f>SUMIFS(СВЦЭМ!$C$33:$C$776,СВЦЭМ!$A$33:$A$776,$A48,СВЦЭМ!$B$33:$B$776,P$47)+'СЕТ СН'!$G$9+СВЦЭМ!$D$10+'СЕТ СН'!$G$6-'СЕТ СН'!$G$19</f>
        <v>967.48313575999987</v>
      </c>
      <c r="Q48" s="36">
        <f>SUMIFS(СВЦЭМ!$C$33:$C$776,СВЦЭМ!$A$33:$A$776,$A48,СВЦЭМ!$B$33:$B$776,Q$47)+'СЕТ СН'!$G$9+СВЦЭМ!$D$10+'СЕТ СН'!$G$6-'СЕТ СН'!$G$19</f>
        <v>966.01980123999988</v>
      </c>
      <c r="R48" s="36">
        <f>SUMIFS(СВЦЭМ!$C$33:$C$776,СВЦЭМ!$A$33:$A$776,$A48,СВЦЭМ!$B$33:$B$776,R$47)+'СЕТ СН'!$G$9+СВЦЭМ!$D$10+'СЕТ СН'!$G$6-'СЕТ СН'!$G$19</f>
        <v>958.90189157999998</v>
      </c>
      <c r="S48" s="36">
        <f>SUMIFS(СВЦЭМ!$C$33:$C$776,СВЦЭМ!$A$33:$A$776,$A48,СВЦЭМ!$B$33:$B$776,S$47)+'СЕТ СН'!$G$9+СВЦЭМ!$D$10+'СЕТ СН'!$G$6-'СЕТ СН'!$G$19</f>
        <v>946.95500117999995</v>
      </c>
      <c r="T48" s="36">
        <f>SUMIFS(СВЦЭМ!$C$33:$C$776,СВЦЭМ!$A$33:$A$776,$A48,СВЦЭМ!$B$33:$B$776,T$47)+'СЕТ СН'!$G$9+СВЦЭМ!$D$10+'СЕТ СН'!$G$6-'СЕТ СН'!$G$19</f>
        <v>928.10571871000002</v>
      </c>
      <c r="U48" s="36">
        <f>SUMIFS(СВЦЭМ!$C$33:$C$776,СВЦЭМ!$A$33:$A$776,$A48,СВЦЭМ!$B$33:$B$776,U$47)+'СЕТ СН'!$G$9+СВЦЭМ!$D$10+'СЕТ СН'!$G$6-'СЕТ СН'!$G$19</f>
        <v>911.40959187999988</v>
      </c>
      <c r="V48" s="36">
        <f>SUMIFS(СВЦЭМ!$C$33:$C$776,СВЦЭМ!$A$33:$A$776,$A48,СВЦЭМ!$B$33:$B$776,V$47)+'СЕТ СН'!$G$9+СВЦЭМ!$D$10+'СЕТ СН'!$G$6-'СЕТ СН'!$G$19</f>
        <v>928.92708446000006</v>
      </c>
      <c r="W48" s="36">
        <f>SUMIFS(СВЦЭМ!$C$33:$C$776,СВЦЭМ!$A$33:$A$776,$A48,СВЦЭМ!$B$33:$B$776,W$47)+'СЕТ СН'!$G$9+СВЦЭМ!$D$10+'СЕТ СН'!$G$6-'СЕТ СН'!$G$19</f>
        <v>934.74337874000003</v>
      </c>
      <c r="X48" s="36">
        <f>SUMIFS(СВЦЭМ!$C$33:$C$776,СВЦЭМ!$A$33:$A$776,$A48,СВЦЭМ!$B$33:$B$776,X$47)+'СЕТ СН'!$G$9+СВЦЭМ!$D$10+'СЕТ СН'!$G$6-'СЕТ СН'!$G$19</f>
        <v>949.03153019000001</v>
      </c>
      <c r="Y48" s="36">
        <f>SUMIFS(СВЦЭМ!$C$33:$C$776,СВЦЭМ!$A$33:$A$776,$A48,СВЦЭМ!$B$33:$B$776,Y$47)+'СЕТ СН'!$G$9+СВЦЭМ!$D$10+'СЕТ СН'!$G$6-'СЕТ СН'!$G$19</f>
        <v>968.48165216999996</v>
      </c>
    </row>
    <row r="49" spans="1:25" ht="15.75" x14ac:dyDescent="0.2">
      <c r="A49" s="35">
        <f>A48+1</f>
        <v>44137</v>
      </c>
      <c r="B49" s="36">
        <f>SUMIFS(СВЦЭМ!$C$33:$C$776,СВЦЭМ!$A$33:$A$776,$A49,СВЦЭМ!$B$33:$B$776,B$47)+'СЕТ СН'!$G$9+СВЦЭМ!$D$10+'СЕТ СН'!$G$6-'СЕТ СН'!$G$19</f>
        <v>982.33067894999999</v>
      </c>
      <c r="C49" s="36">
        <f>SUMIFS(СВЦЭМ!$C$33:$C$776,СВЦЭМ!$A$33:$A$776,$A49,СВЦЭМ!$B$33:$B$776,C$47)+'СЕТ СН'!$G$9+СВЦЭМ!$D$10+'СЕТ СН'!$G$6-'СЕТ СН'!$G$19</f>
        <v>1075.45942954</v>
      </c>
      <c r="D49" s="36">
        <f>SUMIFS(СВЦЭМ!$C$33:$C$776,СВЦЭМ!$A$33:$A$776,$A49,СВЦЭМ!$B$33:$B$776,D$47)+'СЕТ СН'!$G$9+СВЦЭМ!$D$10+'СЕТ СН'!$G$6-'СЕТ СН'!$G$19</f>
        <v>1153.8145125999999</v>
      </c>
      <c r="E49" s="36">
        <f>SUMIFS(СВЦЭМ!$C$33:$C$776,СВЦЭМ!$A$33:$A$776,$A49,СВЦЭМ!$B$33:$B$776,E$47)+'СЕТ СН'!$G$9+СВЦЭМ!$D$10+'СЕТ СН'!$G$6-'СЕТ СН'!$G$19</f>
        <v>1188.6089536999998</v>
      </c>
      <c r="F49" s="36">
        <f>SUMIFS(СВЦЭМ!$C$33:$C$776,СВЦЭМ!$A$33:$A$776,$A49,СВЦЭМ!$B$33:$B$776,F$47)+'СЕТ СН'!$G$9+СВЦЭМ!$D$10+'СЕТ СН'!$G$6-'СЕТ СН'!$G$19</f>
        <v>1198.6042270999999</v>
      </c>
      <c r="G49" s="36">
        <f>SUMIFS(СВЦЭМ!$C$33:$C$776,СВЦЭМ!$A$33:$A$776,$A49,СВЦЭМ!$B$33:$B$776,G$47)+'СЕТ СН'!$G$9+СВЦЭМ!$D$10+'СЕТ СН'!$G$6-'СЕТ СН'!$G$19</f>
        <v>1188.7218242099998</v>
      </c>
      <c r="H49" s="36">
        <f>SUMIFS(СВЦЭМ!$C$33:$C$776,СВЦЭМ!$A$33:$A$776,$A49,СВЦЭМ!$B$33:$B$776,H$47)+'СЕТ СН'!$G$9+СВЦЭМ!$D$10+'СЕТ СН'!$G$6-'СЕТ СН'!$G$19</f>
        <v>1133.9102413000001</v>
      </c>
      <c r="I49" s="36">
        <f>SUMIFS(СВЦЭМ!$C$33:$C$776,СВЦЭМ!$A$33:$A$776,$A49,СВЦЭМ!$B$33:$B$776,I$47)+'СЕТ СН'!$G$9+СВЦЭМ!$D$10+'СЕТ СН'!$G$6-'СЕТ СН'!$G$19</f>
        <v>1058.5946133899999</v>
      </c>
      <c r="J49" s="36">
        <f>SUMIFS(СВЦЭМ!$C$33:$C$776,СВЦЭМ!$A$33:$A$776,$A49,СВЦЭМ!$B$33:$B$776,J$47)+'СЕТ СН'!$G$9+СВЦЭМ!$D$10+'СЕТ СН'!$G$6-'СЕТ СН'!$G$19</f>
        <v>1033.75877915</v>
      </c>
      <c r="K49" s="36">
        <f>SUMIFS(СВЦЭМ!$C$33:$C$776,СВЦЭМ!$A$33:$A$776,$A49,СВЦЭМ!$B$33:$B$776,K$47)+'СЕТ СН'!$G$9+СВЦЭМ!$D$10+'СЕТ СН'!$G$6-'СЕТ СН'!$G$19</f>
        <v>1039.7385735299999</v>
      </c>
      <c r="L49" s="36">
        <f>SUMIFS(СВЦЭМ!$C$33:$C$776,СВЦЭМ!$A$33:$A$776,$A49,СВЦЭМ!$B$33:$B$776,L$47)+'СЕТ СН'!$G$9+СВЦЭМ!$D$10+'СЕТ СН'!$G$6-'СЕТ СН'!$G$19</f>
        <v>1011.7870620900001</v>
      </c>
      <c r="M49" s="36">
        <f>SUMIFS(СВЦЭМ!$C$33:$C$776,СВЦЭМ!$A$33:$A$776,$A49,СВЦЭМ!$B$33:$B$776,M$47)+'СЕТ СН'!$G$9+СВЦЭМ!$D$10+'СЕТ СН'!$G$6-'СЕТ СН'!$G$19</f>
        <v>969.69923788999995</v>
      </c>
      <c r="N49" s="36">
        <f>SUMIFS(СВЦЭМ!$C$33:$C$776,СВЦЭМ!$A$33:$A$776,$A49,СВЦЭМ!$B$33:$B$776,N$47)+'СЕТ СН'!$G$9+СВЦЭМ!$D$10+'СЕТ СН'!$G$6-'СЕТ СН'!$G$19</f>
        <v>963.87008307999986</v>
      </c>
      <c r="O49" s="36">
        <f>SUMIFS(СВЦЭМ!$C$33:$C$776,СВЦЭМ!$A$33:$A$776,$A49,СВЦЭМ!$B$33:$B$776,O$47)+'СЕТ СН'!$G$9+СВЦЭМ!$D$10+'СЕТ СН'!$G$6-'СЕТ СН'!$G$19</f>
        <v>961.45965079999996</v>
      </c>
      <c r="P49" s="36">
        <f>SUMIFS(СВЦЭМ!$C$33:$C$776,СВЦЭМ!$A$33:$A$776,$A49,СВЦЭМ!$B$33:$B$776,P$47)+'СЕТ СН'!$G$9+СВЦЭМ!$D$10+'СЕТ СН'!$G$6-'СЕТ СН'!$G$19</f>
        <v>970.06134741000005</v>
      </c>
      <c r="Q49" s="36">
        <f>SUMIFS(СВЦЭМ!$C$33:$C$776,СВЦЭМ!$A$33:$A$776,$A49,СВЦЭМ!$B$33:$B$776,Q$47)+'СЕТ СН'!$G$9+СВЦЭМ!$D$10+'СЕТ СН'!$G$6-'СЕТ СН'!$G$19</f>
        <v>969.1050972999999</v>
      </c>
      <c r="R49" s="36">
        <f>SUMIFS(СВЦЭМ!$C$33:$C$776,СВЦЭМ!$A$33:$A$776,$A49,СВЦЭМ!$B$33:$B$776,R$47)+'СЕТ СН'!$G$9+СВЦЭМ!$D$10+'СЕТ СН'!$G$6-'СЕТ СН'!$G$19</f>
        <v>963.60218007999993</v>
      </c>
      <c r="S49" s="36">
        <f>SUMIFS(СВЦЭМ!$C$33:$C$776,СВЦЭМ!$A$33:$A$776,$A49,СВЦЭМ!$B$33:$B$776,S$47)+'СЕТ СН'!$G$9+СВЦЭМ!$D$10+'СЕТ СН'!$G$6-'СЕТ СН'!$G$19</f>
        <v>946.47872131999998</v>
      </c>
      <c r="T49" s="36">
        <f>SUMIFS(СВЦЭМ!$C$33:$C$776,СВЦЭМ!$A$33:$A$776,$A49,СВЦЭМ!$B$33:$B$776,T$47)+'СЕТ СН'!$G$9+СВЦЭМ!$D$10+'СЕТ СН'!$G$6-'СЕТ СН'!$G$19</f>
        <v>920.65432592999991</v>
      </c>
      <c r="U49" s="36">
        <f>SUMIFS(СВЦЭМ!$C$33:$C$776,СВЦЭМ!$A$33:$A$776,$A49,СВЦЭМ!$B$33:$B$776,U$47)+'СЕТ СН'!$G$9+СВЦЭМ!$D$10+'СЕТ СН'!$G$6-'СЕТ СН'!$G$19</f>
        <v>921.80222720999996</v>
      </c>
      <c r="V49" s="36">
        <f>SUMIFS(СВЦЭМ!$C$33:$C$776,СВЦЭМ!$A$33:$A$776,$A49,СВЦЭМ!$B$33:$B$776,V$47)+'СЕТ СН'!$G$9+СВЦЭМ!$D$10+'СЕТ СН'!$G$6-'СЕТ СН'!$G$19</f>
        <v>914.95493916999999</v>
      </c>
      <c r="W49" s="36">
        <f>SUMIFS(СВЦЭМ!$C$33:$C$776,СВЦЭМ!$A$33:$A$776,$A49,СВЦЭМ!$B$33:$B$776,W$47)+'СЕТ СН'!$G$9+СВЦЭМ!$D$10+'СЕТ СН'!$G$6-'СЕТ СН'!$G$19</f>
        <v>929.06481818999987</v>
      </c>
      <c r="X49" s="36">
        <f>SUMIFS(СВЦЭМ!$C$33:$C$776,СВЦЭМ!$A$33:$A$776,$A49,СВЦЭМ!$B$33:$B$776,X$47)+'СЕТ СН'!$G$9+СВЦЭМ!$D$10+'СЕТ СН'!$G$6-'СЕТ СН'!$G$19</f>
        <v>937.94286927999997</v>
      </c>
      <c r="Y49" s="36">
        <f>SUMIFS(СВЦЭМ!$C$33:$C$776,СВЦЭМ!$A$33:$A$776,$A49,СВЦЭМ!$B$33:$B$776,Y$47)+'СЕТ СН'!$G$9+СВЦЭМ!$D$10+'СЕТ СН'!$G$6-'СЕТ СН'!$G$19</f>
        <v>966.71861197999988</v>
      </c>
    </row>
    <row r="50" spans="1:25" ht="15.75" x14ac:dyDescent="0.2">
      <c r="A50" s="35">
        <f t="shared" ref="A50:A78" si="1">A49+1</f>
        <v>44138</v>
      </c>
      <c r="B50" s="36">
        <f>SUMIFS(СВЦЭМ!$C$33:$C$776,СВЦЭМ!$A$33:$A$776,$A50,СВЦЭМ!$B$33:$B$776,B$47)+'СЕТ СН'!$G$9+СВЦЭМ!$D$10+'СЕТ СН'!$G$6-'СЕТ СН'!$G$19</f>
        <v>1035.8062548299999</v>
      </c>
      <c r="C50" s="36">
        <f>SUMIFS(СВЦЭМ!$C$33:$C$776,СВЦЭМ!$A$33:$A$776,$A50,СВЦЭМ!$B$33:$B$776,C$47)+'СЕТ СН'!$G$9+СВЦЭМ!$D$10+'СЕТ СН'!$G$6-'СЕТ СН'!$G$19</f>
        <v>1111.0321023500001</v>
      </c>
      <c r="D50" s="36">
        <f>SUMIFS(СВЦЭМ!$C$33:$C$776,СВЦЭМ!$A$33:$A$776,$A50,СВЦЭМ!$B$33:$B$776,D$47)+'СЕТ СН'!$G$9+СВЦЭМ!$D$10+'СЕТ СН'!$G$6-'СЕТ СН'!$G$19</f>
        <v>1160.4346653699999</v>
      </c>
      <c r="E50" s="36">
        <f>SUMIFS(СВЦЭМ!$C$33:$C$776,СВЦЭМ!$A$33:$A$776,$A50,СВЦЭМ!$B$33:$B$776,E$47)+'СЕТ СН'!$G$9+СВЦЭМ!$D$10+'СЕТ СН'!$G$6-'СЕТ СН'!$G$19</f>
        <v>1167.5309173599999</v>
      </c>
      <c r="F50" s="36">
        <f>SUMIFS(СВЦЭМ!$C$33:$C$776,СВЦЭМ!$A$33:$A$776,$A50,СВЦЭМ!$B$33:$B$776,F$47)+'СЕТ СН'!$G$9+СВЦЭМ!$D$10+'СЕТ СН'!$G$6-'СЕТ СН'!$G$19</f>
        <v>1166.36991999</v>
      </c>
      <c r="G50" s="36">
        <f>SUMIFS(СВЦЭМ!$C$33:$C$776,СВЦЭМ!$A$33:$A$776,$A50,СВЦЭМ!$B$33:$B$776,G$47)+'СЕТ СН'!$G$9+СВЦЭМ!$D$10+'СЕТ СН'!$G$6-'СЕТ СН'!$G$19</f>
        <v>1150.4530187400001</v>
      </c>
      <c r="H50" s="36">
        <f>SUMIFS(СВЦЭМ!$C$33:$C$776,СВЦЭМ!$A$33:$A$776,$A50,СВЦЭМ!$B$33:$B$776,H$47)+'СЕТ СН'!$G$9+СВЦЭМ!$D$10+'СЕТ СН'!$G$6-'СЕТ СН'!$G$19</f>
        <v>1103.6715911199999</v>
      </c>
      <c r="I50" s="36">
        <f>SUMIFS(СВЦЭМ!$C$33:$C$776,СВЦЭМ!$A$33:$A$776,$A50,СВЦЭМ!$B$33:$B$776,I$47)+'СЕТ СН'!$G$9+СВЦЭМ!$D$10+'СЕТ СН'!$G$6-'СЕТ СН'!$G$19</f>
        <v>1048.4883354799999</v>
      </c>
      <c r="J50" s="36">
        <f>SUMIFS(СВЦЭМ!$C$33:$C$776,СВЦЭМ!$A$33:$A$776,$A50,СВЦЭМ!$B$33:$B$776,J$47)+'СЕТ СН'!$G$9+СВЦЭМ!$D$10+'СЕТ СН'!$G$6-'СЕТ СН'!$G$19</f>
        <v>1030.3404984700001</v>
      </c>
      <c r="K50" s="36">
        <f>SUMIFS(СВЦЭМ!$C$33:$C$776,СВЦЭМ!$A$33:$A$776,$A50,СВЦЭМ!$B$33:$B$776,K$47)+'СЕТ СН'!$G$9+СВЦЭМ!$D$10+'СЕТ СН'!$G$6-'СЕТ СН'!$G$19</f>
        <v>1020.8901381000001</v>
      </c>
      <c r="L50" s="36">
        <f>SUMIFS(СВЦЭМ!$C$33:$C$776,СВЦЭМ!$A$33:$A$776,$A50,СВЦЭМ!$B$33:$B$776,L$47)+'СЕТ СН'!$G$9+СВЦЭМ!$D$10+'СЕТ СН'!$G$6-'СЕТ СН'!$G$19</f>
        <v>996.02449854999986</v>
      </c>
      <c r="M50" s="36">
        <f>SUMIFS(СВЦЭМ!$C$33:$C$776,СВЦЭМ!$A$33:$A$776,$A50,СВЦЭМ!$B$33:$B$776,M$47)+'СЕТ СН'!$G$9+СВЦЭМ!$D$10+'СЕТ СН'!$G$6-'СЕТ СН'!$G$19</f>
        <v>971.90789290999987</v>
      </c>
      <c r="N50" s="36">
        <f>SUMIFS(СВЦЭМ!$C$33:$C$776,СВЦЭМ!$A$33:$A$776,$A50,СВЦЭМ!$B$33:$B$776,N$47)+'СЕТ СН'!$G$9+СВЦЭМ!$D$10+'СЕТ СН'!$G$6-'СЕТ СН'!$G$19</f>
        <v>958.02033325999992</v>
      </c>
      <c r="O50" s="36">
        <f>SUMIFS(СВЦЭМ!$C$33:$C$776,СВЦЭМ!$A$33:$A$776,$A50,СВЦЭМ!$B$33:$B$776,O$47)+'СЕТ СН'!$G$9+СВЦЭМ!$D$10+'СЕТ СН'!$G$6-'СЕТ СН'!$G$19</f>
        <v>963.88831837999987</v>
      </c>
      <c r="P50" s="36">
        <f>SUMIFS(СВЦЭМ!$C$33:$C$776,СВЦЭМ!$A$33:$A$776,$A50,СВЦЭМ!$B$33:$B$776,P$47)+'СЕТ СН'!$G$9+СВЦЭМ!$D$10+'СЕТ СН'!$G$6-'СЕТ СН'!$G$19</f>
        <v>974.50613292999992</v>
      </c>
      <c r="Q50" s="36">
        <f>SUMIFS(СВЦЭМ!$C$33:$C$776,СВЦЭМ!$A$33:$A$776,$A50,СВЦЭМ!$B$33:$B$776,Q$47)+'СЕТ СН'!$G$9+СВЦЭМ!$D$10+'СЕТ СН'!$G$6-'СЕТ СН'!$G$19</f>
        <v>981.19770268999991</v>
      </c>
      <c r="R50" s="36">
        <f>SUMIFS(СВЦЭМ!$C$33:$C$776,СВЦЭМ!$A$33:$A$776,$A50,СВЦЭМ!$B$33:$B$776,R$47)+'СЕТ СН'!$G$9+СВЦЭМ!$D$10+'СЕТ СН'!$G$6-'СЕТ СН'!$G$19</f>
        <v>972.34199287000001</v>
      </c>
      <c r="S50" s="36">
        <f>SUMIFS(СВЦЭМ!$C$33:$C$776,СВЦЭМ!$A$33:$A$776,$A50,СВЦЭМ!$B$33:$B$776,S$47)+'СЕТ СН'!$G$9+СВЦЭМ!$D$10+'СЕТ СН'!$G$6-'СЕТ СН'!$G$19</f>
        <v>979.67632920000005</v>
      </c>
      <c r="T50" s="36">
        <f>SUMIFS(СВЦЭМ!$C$33:$C$776,СВЦЭМ!$A$33:$A$776,$A50,СВЦЭМ!$B$33:$B$776,T$47)+'СЕТ СН'!$G$9+СВЦЭМ!$D$10+'СЕТ СН'!$G$6-'СЕТ СН'!$G$19</f>
        <v>936.06782494000004</v>
      </c>
      <c r="U50" s="36">
        <f>SUMIFS(СВЦЭМ!$C$33:$C$776,СВЦЭМ!$A$33:$A$776,$A50,СВЦЭМ!$B$33:$B$776,U$47)+'СЕТ СН'!$G$9+СВЦЭМ!$D$10+'СЕТ СН'!$G$6-'СЕТ СН'!$G$19</f>
        <v>933.74567378999996</v>
      </c>
      <c r="V50" s="36">
        <f>SUMIFS(СВЦЭМ!$C$33:$C$776,СВЦЭМ!$A$33:$A$776,$A50,СВЦЭМ!$B$33:$B$776,V$47)+'СЕТ СН'!$G$9+СВЦЭМ!$D$10+'СЕТ СН'!$G$6-'СЕТ СН'!$G$19</f>
        <v>920.86724060999995</v>
      </c>
      <c r="W50" s="36">
        <f>SUMIFS(СВЦЭМ!$C$33:$C$776,СВЦЭМ!$A$33:$A$776,$A50,СВЦЭМ!$B$33:$B$776,W$47)+'СЕТ СН'!$G$9+СВЦЭМ!$D$10+'СЕТ СН'!$G$6-'СЕТ СН'!$G$19</f>
        <v>930.49541774999989</v>
      </c>
      <c r="X50" s="36">
        <f>SUMIFS(СВЦЭМ!$C$33:$C$776,СВЦЭМ!$A$33:$A$776,$A50,СВЦЭМ!$B$33:$B$776,X$47)+'СЕТ СН'!$G$9+СВЦЭМ!$D$10+'СЕТ СН'!$G$6-'СЕТ СН'!$G$19</f>
        <v>968.69771607999996</v>
      </c>
      <c r="Y50" s="36">
        <f>SUMIFS(СВЦЭМ!$C$33:$C$776,СВЦЭМ!$A$33:$A$776,$A50,СВЦЭМ!$B$33:$B$776,Y$47)+'СЕТ СН'!$G$9+СВЦЭМ!$D$10+'СЕТ СН'!$G$6-'СЕТ СН'!$G$19</f>
        <v>1001.11025956</v>
      </c>
    </row>
    <row r="51" spans="1:25" ht="15.75" x14ac:dyDescent="0.2">
      <c r="A51" s="35">
        <f t="shared" si="1"/>
        <v>44139</v>
      </c>
      <c r="B51" s="36">
        <f>SUMIFS(СВЦЭМ!$C$33:$C$776,СВЦЭМ!$A$33:$A$776,$A51,СВЦЭМ!$B$33:$B$776,B$47)+'СЕТ СН'!$G$9+СВЦЭМ!$D$10+'СЕТ СН'!$G$6-'СЕТ СН'!$G$19</f>
        <v>1001.1299884</v>
      </c>
      <c r="C51" s="36">
        <f>SUMIFS(СВЦЭМ!$C$33:$C$776,СВЦЭМ!$A$33:$A$776,$A51,СВЦЭМ!$B$33:$B$776,C$47)+'СЕТ СН'!$G$9+СВЦЭМ!$D$10+'СЕТ СН'!$G$6-'СЕТ СН'!$G$19</f>
        <v>1077.3107098999999</v>
      </c>
      <c r="D51" s="36">
        <f>SUMIFS(СВЦЭМ!$C$33:$C$776,СВЦЭМ!$A$33:$A$776,$A51,СВЦЭМ!$B$33:$B$776,D$47)+'СЕТ СН'!$G$9+СВЦЭМ!$D$10+'СЕТ СН'!$G$6-'СЕТ СН'!$G$19</f>
        <v>1140.1858230099999</v>
      </c>
      <c r="E51" s="36">
        <f>SUMIFS(СВЦЭМ!$C$33:$C$776,СВЦЭМ!$A$33:$A$776,$A51,СВЦЭМ!$B$33:$B$776,E$47)+'СЕТ СН'!$G$9+СВЦЭМ!$D$10+'СЕТ СН'!$G$6-'СЕТ СН'!$G$19</f>
        <v>1144.6653234600001</v>
      </c>
      <c r="F51" s="36">
        <f>SUMIFS(СВЦЭМ!$C$33:$C$776,СВЦЭМ!$A$33:$A$776,$A51,СВЦЭМ!$B$33:$B$776,F$47)+'СЕТ СН'!$G$9+СВЦЭМ!$D$10+'СЕТ СН'!$G$6-'СЕТ СН'!$G$19</f>
        <v>1136.5106516599999</v>
      </c>
      <c r="G51" s="36">
        <f>SUMIFS(СВЦЭМ!$C$33:$C$776,СВЦЭМ!$A$33:$A$776,$A51,СВЦЭМ!$B$33:$B$776,G$47)+'СЕТ СН'!$G$9+СВЦЭМ!$D$10+'СЕТ СН'!$G$6-'СЕТ СН'!$G$19</f>
        <v>1122.94417679</v>
      </c>
      <c r="H51" s="36">
        <f>SUMIFS(СВЦЭМ!$C$33:$C$776,СВЦЭМ!$A$33:$A$776,$A51,СВЦЭМ!$B$33:$B$776,H$47)+'СЕТ СН'!$G$9+СВЦЭМ!$D$10+'СЕТ СН'!$G$6-'СЕТ СН'!$G$19</f>
        <v>1096.9528848699999</v>
      </c>
      <c r="I51" s="36">
        <f>SUMIFS(СВЦЭМ!$C$33:$C$776,СВЦЭМ!$A$33:$A$776,$A51,СВЦЭМ!$B$33:$B$776,I$47)+'СЕТ СН'!$G$9+СВЦЭМ!$D$10+'СЕТ СН'!$G$6-'СЕТ СН'!$G$19</f>
        <v>1050.81780697</v>
      </c>
      <c r="J51" s="36">
        <f>SUMIFS(СВЦЭМ!$C$33:$C$776,СВЦЭМ!$A$33:$A$776,$A51,СВЦЭМ!$B$33:$B$776,J$47)+'СЕТ СН'!$G$9+СВЦЭМ!$D$10+'СЕТ СН'!$G$6-'СЕТ СН'!$G$19</f>
        <v>1023.6604166099999</v>
      </c>
      <c r="K51" s="36">
        <f>SUMIFS(СВЦЭМ!$C$33:$C$776,СВЦЭМ!$A$33:$A$776,$A51,СВЦЭМ!$B$33:$B$776,K$47)+'СЕТ СН'!$G$9+СВЦЭМ!$D$10+'СЕТ СН'!$G$6-'СЕТ СН'!$G$19</f>
        <v>1018.63497067</v>
      </c>
      <c r="L51" s="36">
        <f>SUMIFS(СВЦЭМ!$C$33:$C$776,СВЦЭМ!$A$33:$A$776,$A51,СВЦЭМ!$B$33:$B$776,L$47)+'СЕТ СН'!$G$9+СВЦЭМ!$D$10+'СЕТ СН'!$G$6-'СЕТ СН'!$G$19</f>
        <v>985.76616407000006</v>
      </c>
      <c r="M51" s="36">
        <f>SUMIFS(СВЦЭМ!$C$33:$C$776,СВЦЭМ!$A$33:$A$776,$A51,СВЦЭМ!$B$33:$B$776,M$47)+'СЕТ СН'!$G$9+СВЦЭМ!$D$10+'СЕТ СН'!$G$6-'СЕТ СН'!$G$19</f>
        <v>944.95386805999988</v>
      </c>
      <c r="N51" s="36">
        <f>SUMIFS(СВЦЭМ!$C$33:$C$776,СВЦЭМ!$A$33:$A$776,$A51,СВЦЭМ!$B$33:$B$776,N$47)+'СЕТ СН'!$G$9+СВЦЭМ!$D$10+'СЕТ СН'!$G$6-'СЕТ СН'!$G$19</f>
        <v>922.86603046999994</v>
      </c>
      <c r="O51" s="36">
        <f>SUMIFS(СВЦЭМ!$C$33:$C$776,СВЦЭМ!$A$33:$A$776,$A51,СВЦЭМ!$B$33:$B$776,O$47)+'СЕТ СН'!$G$9+СВЦЭМ!$D$10+'СЕТ СН'!$G$6-'СЕТ СН'!$G$19</f>
        <v>932.80245196999999</v>
      </c>
      <c r="P51" s="36">
        <f>SUMIFS(СВЦЭМ!$C$33:$C$776,СВЦЭМ!$A$33:$A$776,$A51,СВЦЭМ!$B$33:$B$776,P$47)+'СЕТ СН'!$G$9+СВЦЭМ!$D$10+'СЕТ СН'!$G$6-'СЕТ СН'!$G$19</f>
        <v>956.31030317</v>
      </c>
      <c r="Q51" s="36">
        <f>SUMIFS(СВЦЭМ!$C$33:$C$776,СВЦЭМ!$A$33:$A$776,$A51,СВЦЭМ!$B$33:$B$776,Q$47)+'СЕТ СН'!$G$9+СВЦЭМ!$D$10+'СЕТ СН'!$G$6-'СЕТ СН'!$G$19</f>
        <v>958.39660254</v>
      </c>
      <c r="R51" s="36">
        <f>SUMIFS(СВЦЭМ!$C$33:$C$776,СВЦЭМ!$A$33:$A$776,$A51,СВЦЭМ!$B$33:$B$776,R$47)+'СЕТ СН'!$G$9+СВЦЭМ!$D$10+'СЕТ СН'!$G$6-'СЕТ СН'!$G$19</f>
        <v>959.5699145399999</v>
      </c>
      <c r="S51" s="36">
        <f>SUMIFS(СВЦЭМ!$C$33:$C$776,СВЦЭМ!$A$33:$A$776,$A51,СВЦЭМ!$B$33:$B$776,S$47)+'СЕТ СН'!$G$9+СВЦЭМ!$D$10+'СЕТ СН'!$G$6-'СЕТ СН'!$G$19</f>
        <v>940.26019258999986</v>
      </c>
      <c r="T51" s="36">
        <f>SUMIFS(СВЦЭМ!$C$33:$C$776,СВЦЭМ!$A$33:$A$776,$A51,СВЦЭМ!$B$33:$B$776,T$47)+'СЕТ СН'!$G$9+СВЦЭМ!$D$10+'СЕТ СН'!$G$6-'СЕТ СН'!$G$19</f>
        <v>949.9107267899999</v>
      </c>
      <c r="U51" s="36">
        <f>SUMIFS(СВЦЭМ!$C$33:$C$776,СВЦЭМ!$A$33:$A$776,$A51,СВЦЭМ!$B$33:$B$776,U$47)+'СЕТ СН'!$G$9+СВЦЭМ!$D$10+'СЕТ СН'!$G$6-'СЕТ СН'!$G$19</f>
        <v>952.03349636000007</v>
      </c>
      <c r="V51" s="36">
        <f>SUMIFS(СВЦЭМ!$C$33:$C$776,СВЦЭМ!$A$33:$A$776,$A51,СВЦЭМ!$B$33:$B$776,V$47)+'СЕТ СН'!$G$9+СВЦЭМ!$D$10+'СЕТ СН'!$G$6-'СЕТ СН'!$G$19</f>
        <v>931.51341060000004</v>
      </c>
      <c r="W51" s="36">
        <f>SUMIFS(СВЦЭМ!$C$33:$C$776,СВЦЭМ!$A$33:$A$776,$A51,СВЦЭМ!$B$33:$B$776,W$47)+'СЕТ СН'!$G$9+СВЦЭМ!$D$10+'СЕТ СН'!$G$6-'СЕТ СН'!$G$19</f>
        <v>938.30979780000007</v>
      </c>
      <c r="X51" s="36">
        <f>SUMIFS(СВЦЭМ!$C$33:$C$776,СВЦЭМ!$A$33:$A$776,$A51,СВЦЭМ!$B$33:$B$776,X$47)+'СЕТ СН'!$G$9+СВЦЭМ!$D$10+'СЕТ СН'!$G$6-'СЕТ СН'!$G$19</f>
        <v>938.82465950999995</v>
      </c>
      <c r="Y51" s="36">
        <f>SUMIFS(СВЦЭМ!$C$33:$C$776,СВЦЭМ!$A$33:$A$776,$A51,СВЦЭМ!$B$33:$B$776,Y$47)+'СЕТ СН'!$G$9+СВЦЭМ!$D$10+'СЕТ СН'!$G$6-'СЕТ СН'!$G$19</f>
        <v>966.77940046000003</v>
      </c>
    </row>
    <row r="52" spans="1:25" ht="15.75" x14ac:dyDescent="0.2">
      <c r="A52" s="35">
        <f t="shared" si="1"/>
        <v>44140</v>
      </c>
      <c r="B52" s="36">
        <f>SUMIFS(СВЦЭМ!$C$33:$C$776,СВЦЭМ!$A$33:$A$776,$A52,СВЦЭМ!$B$33:$B$776,B$47)+'СЕТ СН'!$G$9+СВЦЭМ!$D$10+'СЕТ СН'!$G$6-'СЕТ СН'!$G$19</f>
        <v>965.16147761999991</v>
      </c>
      <c r="C52" s="36">
        <f>SUMIFS(СВЦЭМ!$C$33:$C$776,СВЦЭМ!$A$33:$A$776,$A52,СВЦЭМ!$B$33:$B$776,C$47)+'СЕТ СН'!$G$9+СВЦЭМ!$D$10+'СЕТ СН'!$G$6-'СЕТ СН'!$G$19</f>
        <v>1032.45444883</v>
      </c>
      <c r="D52" s="36">
        <f>SUMIFS(СВЦЭМ!$C$33:$C$776,СВЦЭМ!$A$33:$A$776,$A52,СВЦЭМ!$B$33:$B$776,D$47)+'СЕТ СН'!$G$9+СВЦЭМ!$D$10+'СЕТ СН'!$G$6-'СЕТ СН'!$G$19</f>
        <v>1083.90323141</v>
      </c>
      <c r="E52" s="36">
        <f>SUMIFS(СВЦЭМ!$C$33:$C$776,СВЦЭМ!$A$33:$A$776,$A52,СВЦЭМ!$B$33:$B$776,E$47)+'СЕТ СН'!$G$9+СВЦЭМ!$D$10+'СЕТ СН'!$G$6-'СЕТ СН'!$G$19</f>
        <v>1084.0535917099999</v>
      </c>
      <c r="F52" s="36">
        <f>SUMIFS(СВЦЭМ!$C$33:$C$776,СВЦЭМ!$A$33:$A$776,$A52,СВЦЭМ!$B$33:$B$776,F$47)+'СЕТ СН'!$G$9+СВЦЭМ!$D$10+'СЕТ СН'!$G$6-'СЕТ СН'!$G$19</f>
        <v>1086.1482810099999</v>
      </c>
      <c r="G52" s="36">
        <f>SUMIFS(СВЦЭМ!$C$33:$C$776,СВЦЭМ!$A$33:$A$776,$A52,СВЦЭМ!$B$33:$B$776,G$47)+'СЕТ СН'!$G$9+СВЦЭМ!$D$10+'СЕТ СН'!$G$6-'СЕТ СН'!$G$19</f>
        <v>1079.26272679</v>
      </c>
      <c r="H52" s="36">
        <f>SUMIFS(СВЦЭМ!$C$33:$C$776,СВЦЭМ!$A$33:$A$776,$A52,СВЦЭМ!$B$33:$B$776,H$47)+'СЕТ СН'!$G$9+СВЦЭМ!$D$10+'СЕТ СН'!$G$6-'СЕТ СН'!$G$19</f>
        <v>1061.15564133</v>
      </c>
      <c r="I52" s="36">
        <f>SUMIFS(СВЦЭМ!$C$33:$C$776,СВЦЭМ!$A$33:$A$776,$A52,СВЦЭМ!$B$33:$B$776,I$47)+'СЕТ СН'!$G$9+СВЦЭМ!$D$10+'СЕТ СН'!$G$6-'СЕТ СН'!$G$19</f>
        <v>1073.3045647700001</v>
      </c>
      <c r="J52" s="36">
        <f>SUMIFS(СВЦЭМ!$C$33:$C$776,СВЦЭМ!$A$33:$A$776,$A52,СВЦЭМ!$B$33:$B$776,J$47)+'СЕТ СН'!$G$9+СВЦЭМ!$D$10+'СЕТ СН'!$G$6-'СЕТ СН'!$G$19</f>
        <v>1055.7979650699999</v>
      </c>
      <c r="K52" s="36">
        <f>SUMIFS(СВЦЭМ!$C$33:$C$776,СВЦЭМ!$A$33:$A$776,$A52,СВЦЭМ!$B$33:$B$776,K$47)+'СЕТ СН'!$G$9+СВЦЭМ!$D$10+'СЕТ СН'!$G$6-'СЕТ СН'!$G$19</f>
        <v>1050.1488095</v>
      </c>
      <c r="L52" s="36">
        <f>SUMIFS(СВЦЭМ!$C$33:$C$776,СВЦЭМ!$A$33:$A$776,$A52,СВЦЭМ!$B$33:$B$776,L$47)+'СЕТ СН'!$G$9+СВЦЭМ!$D$10+'СЕТ СН'!$G$6-'СЕТ СН'!$G$19</f>
        <v>1039.7158517799999</v>
      </c>
      <c r="M52" s="36">
        <f>SUMIFS(СВЦЭМ!$C$33:$C$776,СВЦЭМ!$A$33:$A$776,$A52,СВЦЭМ!$B$33:$B$776,M$47)+'СЕТ СН'!$G$9+СВЦЭМ!$D$10+'СЕТ СН'!$G$6-'СЕТ СН'!$G$19</f>
        <v>1000.7202747900001</v>
      </c>
      <c r="N52" s="36">
        <f>SUMIFS(СВЦЭМ!$C$33:$C$776,СВЦЭМ!$A$33:$A$776,$A52,СВЦЭМ!$B$33:$B$776,N$47)+'СЕТ СН'!$G$9+СВЦЭМ!$D$10+'СЕТ СН'!$G$6-'СЕТ СН'!$G$19</f>
        <v>962.69139565</v>
      </c>
      <c r="O52" s="36">
        <f>SUMIFS(СВЦЭМ!$C$33:$C$776,СВЦЭМ!$A$33:$A$776,$A52,СВЦЭМ!$B$33:$B$776,O$47)+'СЕТ СН'!$G$9+СВЦЭМ!$D$10+'СЕТ СН'!$G$6-'СЕТ СН'!$G$19</f>
        <v>968.71176395999987</v>
      </c>
      <c r="P52" s="36">
        <f>SUMIFS(СВЦЭМ!$C$33:$C$776,СВЦЭМ!$A$33:$A$776,$A52,СВЦЭМ!$B$33:$B$776,P$47)+'СЕТ СН'!$G$9+СВЦЭМ!$D$10+'СЕТ СН'!$G$6-'СЕТ СН'!$G$19</f>
        <v>974.89157455999998</v>
      </c>
      <c r="Q52" s="36">
        <f>SUMIFS(СВЦЭМ!$C$33:$C$776,СВЦЭМ!$A$33:$A$776,$A52,СВЦЭМ!$B$33:$B$776,Q$47)+'СЕТ СН'!$G$9+СВЦЭМ!$D$10+'СЕТ СН'!$G$6-'СЕТ СН'!$G$19</f>
        <v>977.21312695000006</v>
      </c>
      <c r="R52" s="36">
        <f>SUMIFS(СВЦЭМ!$C$33:$C$776,СВЦЭМ!$A$33:$A$776,$A52,СВЦЭМ!$B$33:$B$776,R$47)+'СЕТ СН'!$G$9+СВЦЭМ!$D$10+'СЕТ СН'!$G$6-'СЕТ СН'!$G$19</f>
        <v>972.61181370999998</v>
      </c>
      <c r="S52" s="36">
        <f>SUMIFS(СВЦЭМ!$C$33:$C$776,СВЦЭМ!$A$33:$A$776,$A52,СВЦЭМ!$B$33:$B$776,S$47)+'СЕТ СН'!$G$9+СВЦЭМ!$D$10+'СЕТ СН'!$G$6-'СЕТ СН'!$G$19</f>
        <v>965.77237375000004</v>
      </c>
      <c r="T52" s="36">
        <f>SUMIFS(СВЦЭМ!$C$33:$C$776,СВЦЭМ!$A$33:$A$776,$A52,СВЦЭМ!$B$33:$B$776,T$47)+'СЕТ СН'!$G$9+СВЦЭМ!$D$10+'СЕТ СН'!$G$6-'СЕТ СН'!$G$19</f>
        <v>908.89028334999989</v>
      </c>
      <c r="U52" s="36">
        <f>SUMIFS(СВЦЭМ!$C$33:$C$776,СВЦЭМ!$A$33:$A$776,$A52,СВЦЭМ!$B$33:$B$776,U$47)+'СЕТ СН'!$G$9+СВЦЭМ!$D$10+'СЕТ СН'!$G$6-'СЕТ СН'!$G$19</f>
        <v>912.55305982000004</v>
      </c>
      <c r="V52" s="36">
        <f>SUMIFS(СВЦЭМ!$C$33:$C$776,СВЦЭМ!$A$33:$A$776,$A52,СВЦЭМ!$B$33:$B$776,V$47)+'СЕТ СН'!$G$9+СВЦЭМ!$D$10+'СЕТ СН'!$G$6-'СЕТ СН'!$G$19</f>
        <v>927.75720750000005</v>
      </c>
      <c r="W52" s="36">
        <f>SUMIFS(СВЦЭМ!$C$33:$C$776,СВЦЭМ!$A$33:$A$776,$A52,СВЦЭМ!$B$33:$B$776,W$47)+'СЕТ СН'!$G$9+СВЦЭМ!$D$10+'СЕТ СН'!$G$6-'СЕТ СН'!$G$19</f>
        <v>959.42721338000001</v>
      </c>
      <c r="X52" s="36">
        <f>SUMIFS(СВЦЭМ!$C$33:$C$776,СВЦЭМ!$A$33:$A$776,$A52,СВЦЭМ!$B$33:$B$776,X$47)+'СЕТ СН'!$G$9+СВЦЭМ!$D$10+'СЕТ СН'!$G$6-'СЕТ СН'!$G$19</f>
        <v>972.65769929999988</v>
      </c>
      <c r="Y52" s="36">
        <f>SUMIFS(СВЦЭМ!$C$33:$C$776,СВЦЭМ!$A$33:$A$776,$A52,СВЦЭМ!$B$33:$B$776,Y$47)+'СЕТ СН'!$G$9+СВЦЭМ!$D$10+'СЕТ СН'!$G$6-'СЕТ СН'!$G$19</f>
        <v>1011.1457338999999</v>
      </c>
    </row>
    <row r="53" spans="1:25" ht="15.75" x14ac:dyDescent="0.2">
      <c r="A53" s="35">
        <f t="shared" si="1"/>
        <v>44141</v>
      </c>
      <c r="B53" s="36">
        <f>SUMIFS(СВЦЭМ!$C$33:$C$776,СВЦЭМ!$A$33:$A$776,$A53,СВЦЭМ!$B$33:$B$776,B$47)+'СЕТ СН'!$G$9+СВЦЭМ!$D$10+'СЕТ СН'!$G$6-'СЕТ СН'!$G$19</f>
        <v>989.48981847999994</v>
      </c>
      <c r="C53" s="36">
        <f>SUMIFS(СВЦЭМ!$C$33:$C$776,СВЦЭМ!$A$33:$A$776,$A53,СВЦЭМ!$B$33:$B$776,C$47)+'СЕТ СН'!$G$9+СВЦЭМ!$D$10+'СЕТ СН'!$G$6-'СЕТ СН'!$G$19</f>
        <v>1063.7127402799999</v>
      </c>
      <c r="D53" s="36">
        <f>SUMIFS(СВЦЭМ!$C$33:$C$776,СВЦЭМ!$A$33:$A$776,$A53,СВЦЭМ!$B$33:$B$776,D$47)+'СЕТ СН'!$G$9+СВЦЭМ!$D$10+'СЕТ СН'!$G$6-'СЕТ СН'!$G$19</f>
        <v>1120.1635129399999</v>
      </c>
      <c r="E53" s="36">
        <f>SUMIFS(СВЦЭМ!$C$33:$C$776,СВЦЭМ!$A$33:$A$776,$A53,СВЦЭМ!$B$33:$B$776,E$47)+'СЕТ СН'!$G$9+СВЦЭМ!$D$10+'СЕТ СН'!$G$6-'СЕТ СН'!$G$19</f>
        <v>1122.5940971099999</v>
      </c>
      <c r="F53" s="36">
        <f>SUMIFS(СВЦЭМ!$C$33:$C$776,СВЦЭМ!$A$33:$A$776,$A53,СВЦЭМ!$B$33:$B$776,F$47)+'СЕТ СН'!$G$9+СВЦЭМ!$D$10+'СЕТ СН'!$G$6-'СЕТ СН'!$G$19</f>
        <v>1124.1661434800001</v>
      </c>
      <c r="G53" s="36">
        <f>SUMIFS(СВЦЭМ!$C$33:$C$776,СВЦЭМ!$A$33:$A$776,$A53,СВЦЭМ!$B$33:$B$776,G$47)+'СЕТ СН'!$G$9+СВЦЭМ!$D$10+'СЕТ СН'!$G$6-'СЕТ СН'!$G$19</f>
        <v>1113.8987993000001</v>
      </c>
      <c r="H53" s="36">
        <f>SUMIFS(СВЦЭМ!$C$33:$C$776,СВЦЭМ!$A$33:$A$776,$A53,СВЦЭМ!$B$33:$B$776,H$47)+'СЕТ СН'!$G$9+СВЦЭМ!$D$10+'СЕТ СН'!$G$6-'СЕТ СН'!$G$19</f>
        <v>1087.99678941</v>
      </c>
      <c r="I53" s="36">
        <f>SUMIFS(СВЦЭМ!$C$33:$C$776,СВЦЭМ!$A$33:$A$776,$A53,СВЦЭМ!$B$33:$B$776,I$47)+'СЕТ СН'!$G$9+СВЦЭМ!$D$10+'СЕТ СН'!$G$6-'СЕТ СН'!$G$19</f>
        <v>1092.7451168800001</v>
      </c>
      <c r="J53" s="36">
        <f>SUMIFS(СВЦЭМ!$C$33:$C$776,СВЦЭМ!$A$33:$A$776,$A53,СВЦЭМ!$B$33:$B$776,J$47)+'СЕТ СН'!$G$9+СВЦЭМ!$D$10+'СЕТ СН'!$G$6-'СЕТ СН'!$G$19</f>
        <v>1087.9664163099999</v>
      </c>
      <c r="K53" s="36">
        <f>SUMIFS(СВЦЭМ!$C$33:$C$776,СВЦЭМ!$A$33:$A$776,$A53,СВЦЭМ!$B$33:$B$776,K$47)+'СЕТ СН'!$G$9+СВЦЭМ!$D$10+'СЕТ СН'!$G$6-'СЕТ СН'!$G$19</f>
        <v>1072.93930499</v>
      </c>
      <c r="L53" s="36">
        <f>SUMIFS(СВЦЭМ!$C$33:$C$776,СВЦЭМ!$A$33:$A$776,$A53,СВЦЭМ!$B$33:$B$776,L$47)+'СЕТ СН'!$G$9+СВЦЭМ!$D$10+'СЕТ СН'!$G$6-'СЕТ СН'!$G$19</f>
        <v>1052.1653426099999</v>
      </c>
      <c r="M53" s="36">
        <f>SUMIFS(СВЦЭМ!$C$33:$C$776,СВЦЭМ!$A$33:$A$776,$A53,СВЦЭМ!$B$33:$B$776,M$47)+'СЕТ СН'!$G$9+СВЦЭМ!$D$10+'СЕТ СН'!$G$6-'СЕТ СН'!$G$19</f>
        <v>1027.9848195499999</v>
      </c>
      <c r="N53" s="36">
        <f>SUMIFS(СВЦЭМ!$C$33:$C$776,СВЦЭМ!$A$33:$A$776,$A53,СВЦЭМ!$B$33:$B$776,N$47)+'СЕТ СН'!$G$9+СВЦЭМ!$D$10+'СЕТ СН'!$G$6-'СЕТ СН'!$G$19</f>
        <v>981.52922367999986</v>
      </c>
      <c r="O53" s="36">
        <f>SUMIFS(СВЦЭМ!$C$33:$C$776,СВЦЭМ!$A$33:$A$776,$A53,СВЦЭМ!$B$33:$B$776,O$47)+'СЕТ СН'!$G$9+СВЦЭМ!$D$10+'СЕТ СН'!$G$6-'СЕТ СН'!$G$19</f>
        <v>967.74070994999988</v>
      </c>
      <c r="P53" s="36">
        <f>SUMIFS(СВЦЭМ!$C$33:$C$776,СВЦЭМ!$A$33:$A$776,$A53,СВЦЭМ!$B$33:$B$776,P$47)+'СЕТ СН'!$G$9+СВЦЭМ!$D$10+'СЕТ СН'!$G$6-'СЕТ СН'!$G$19</f>
        <v>974.88211668000008</v>
      </c>
      <c r="Q53" s="36">
        <f>SUMIFS(СВЦЭМ!$C$33:$C$776,СВЦЭМ!$A$33:$A$776,$A53,СВЦЭМ!$B$33:$B$776,Q$47)+'СЕТ СН'!$G$9+СВЦЭМ!$D$10+'СЕТ СН'!$G$6-'СЕТ СН'!$G$19</f>
        <v>989.0353682299999</v>
      </c>
      <c r="R53" s="36">
        <f>SUMIFS(СВЦЭМ!$C$33:$C$776,СВЦЭМ!$A$33:$A$776,$A53,СВЦЭМ!$B$33:$B$776,R$47)+'СЕТ СН'!$G$9+СВЦЭМ!$D$10+'СЕТ СН'!$G$6-'СЕТ СН'!$G$19</f>
        <v>985.39259309999989</v>
      </c>
      <c r="S53" s="36">
        <f>SUMIFS(СВЦЭМ!$C$33:$C$776,СВЦЭМ!$A$33:$A$776,$A53,СВЦЭМ!$B$33:$B$776,S$47)+'СЕТ СН'!$G$9+СВЦЭМ!$D$10+'СЕТ СН'!$G$6-'СЕТ СН'!$G$19</f>
        <v>973.34529462</v>
      </c>
      <c r="T53" s="36">
        <f>SUMIFS(СВЦЭМ!$C$33:$C$776,СВЦЭМ!$A$33:$A$776,$A53,СВЦЭМ!$B$33:$B$776,T$47)+'СЕТ СН'!$G$9+СВЦЭМ!$D$10+'СЕТ СН'!$G$6-'СЕТ СН'!$G$19</f>
        <v>936.52156635999995</v>
      </c>
      <c r="U53" s="36">
        <f>SUMIFS(СВЦЭМ!$C$33:$C$776,СВЦЭМ!$A$33:$A$776,$A53,СВЦЭМ!$B$33:$B$776,U$47)+'СЕТ СН'!$G$9+СВЦЭМ!$D$10+'СЕТ СН'!$G$6-'СЕТ СН'!$G$19</f>
        <v>938.26574744000004</v>
      </c>
      <c r="V53" s="36">
        <f>SUMIFS(СВЦЭМ!$C$33:$C$776,СВЦЭМ!$A$33:$A$776,$A53,СВЦЭМ!$B$33:$B$776,V$47)+'СЕТ СН'!$G$9+СВЦЭМ!$D$10+'СЕТ СН'!$G$6-'СЕТ СН'!$G$19</f>
        <v>956.22452714999986</v>
      </c>
      <c r="W53" s="36">
        <f>SUMIFS(СВЦЭМ!$C$33:$C$776,СВЦЭМ!$A$33:$A$776,$A53,СВЦЭМ!$B$33:$B$776,W$47)+'СЕТ СН'!$G$9+СВЦЭМ!$D$10+'СЕТ СН'!$G$6-'СЕТ СН'!$G$19</f>
        <v>979.53146887000003</v>
      </c>
      <c r="X53" s="36">
        <f>SUMIFS(СВЦЭМ!$C$33:$C$776,СВЦЭМ!$A$33:$A$776,$A53,СВЦЭМ!$B$33:$B$776,X$47)+'СЕТ СН'!$G$9+СВЦЭМ!$D$10+'СЕТ СН'!$G$6-'СЕТ СН'!$G$19</f>
        <v>991.93190492000008</v>
      </c>
      <c r="Y53" s="36">
        <f>SUMIFS(СВЦЭМ!$C$33:$C$776,СВЦЭМ!$A$33:$A$776,$A53,СВЦЭМ!$B$33:$B$776,Y$47)+'СЕТ СН'!$G$9+СВЦЭМ!$D$10+'СЕТ СН'!$G$6-'СЕТ СН'!$G$19</f>
        <v>1017.6033528799999</v>
      </c>
    </row>
    <row r="54" spans="1:25" ht="15.75" x14ac:dyDescent="0.2">
      <c r="A54" s="35">
        <f t="shared" si="1"/>
        <v>44142</v>
      </c>
      <c r="B54" s="36">
        <f>SUMIFS(СВЦЭМ!$C$33:$C$776,СВЦЭМ!$A$33:$A$776,$A54,СВЦЭМ!$B$33:$B$776,B$47)+'СЕТ СН'!$G$9+СВЦЭМ!$D$10+'СЕТ СН'!$G$6-'СЕТ СН'!$G$19</f>
        <v>1036.12195821</v>
      </c>
      <c r="C54" s="36">
        <f>SUMIFS(СВЦЭМ!$C$33:$C$776,СВЦЭМ!$A$33:$A$776,$A54,СВЦЭМ!$B$33:$B$776,C$47)+'СЕТ СН'!$G$9+СВЦЭМ!$D$10+'СЕТ СН'!$G$6-'СЕТ СН'!$G$19</f>
        <v>1093.05877988</v>
      </c>
      <c r="D54" s="36">
        <f>SUMIFS(СВЦЭМ!$C$33:$C$776,СВЦЭМ!$A$33:$A$776,$A54,СВЦЭМ!$B$33:$B$776,D$47)+'СЕТ СН'!$G$9+СВЦЭМ!$D$10+'СЕТ СН'!$G$6-'СЕТ СН'!$G$19</f>
        <v>1157.2328887399999</v>
      </c>
      <c r="E54" s="36">
        <f>SUMIFS(СВЦЭМ!$C$33:$C$776,СВЦЭМ!$A$33:$A$776,$A54,СВЦЭМ!$B$33:$B$776,E$47)+'СЕТ СН'!$G$9+СВЦЭМ!$D$10+'СЕТ СН'!$G$6-'СЕТ СН'!$G$19</f>
        <v>1167.7846415700001</v>
      </c>
      <c r="F54" s="36">
        <f>SUMIFS(СВЦЭМ!$C$33:$C$776,СВЦЭМ!$A$33:$A$776,$A54,СВЦЭМ!$B$33:$B$776,F$47)+'СЕТ СН'!$G$9+СВЦЭМ!$D$10+'СЕТ СН'!$G$6-'СЕТ СН'!$G$19</f>
        <v>1159.57812139</v>
      </c>
      <c r="G54" s="36">
        <f>SUMIFS(СВЦЭМ!$C$33:$C$776,СВЦЭМ!$A$33:$A$776,$A54,СВЦЭМ!$B$33:$B$776,G$47)+'СЕТ СН'!$G$9+СВЦЭМ!$D$10+'СЕТ СН'!$G$6-'СЕТ СН'!$G$19</f>
        <v>1147.64331077</v>
      </c>
      <c r="H54" s="36">
        <f>SUMIFS(СВЦЭМ!$C$33:$C$776,СВЦЭМ!$A$33:$A$776,$A54,СВЦЭМ!$B$33:$B$776,H$47)+'СЕТ СН'!$G$9+СВЦЭМ!$D$10+'СЕТ СН'!$G$6-'СЕТ СН'!$G$19</f>
        <v>1130.19161743</v>
      </c>
      <c r="I54" s="36">
        <f>SUMIFS(СВЦЭМ!$C$33:$C$776,СВЦЭМ!$A$33:$A$776,$A54,СВЦЭМ!$B$33:$B$776,I$47)+'СЕТ СН'!$G$9+СВЦЭМ!$D$10+'СЕТ СН'!$G$6-'СЕТ СН'!$G$19</f>
        <v>1085.0521132700001</v>
      </c>
      <c r="J54" s="36">
        <f>SUMIFS(СВЦЭМ!$C$33:$C$776,СВЦЭМ!$A$33:$A$776,$A54,СВЦЭМ!$B$33:$B$776,J$47)+'СЕТ СН'!$G$9+СВЦЭМ!$D$10+'СЕТ СН'!$G$6-'СЕТ СН'!$G$19</f>
        <v>1047.6473234800001</v>
      </c>
      <c r="K54" s="36">
        <f>SUMIFS(СВЦЭМ!$C$33:$C$776,СВЦЭМ!$A$33:$A$776,$A54,СВЦЭМ!$B$33:$B$776,K$47)+'СЕТ СН'!$G$9+СВЦЭМ!$D$10+'СЕТ СН'!$G$6-'СЕТ СН'!$G$19</f>
        <v>1022.0025068899999</v>
      </c>
      <c r="L54" s="36">
        <f>SUMIFS(СВЦЭМ!$C$33:$C$776,СВЦЭМ!$A$33:$A$776,$A54,СВЦЭМ!$B$33:$B$776,L$47)+'СЕТ СН'!$G$9+СВЦЭМ!$D$10+'СЕТ СН'!$G$6-'СЕТ СН'!$G$19</f>
        <v>995.34455004999995</v>
      </c>
      <c r="M54" s="36">
        <f>SUMIFS(СВЦЭМ!$C$33:$C$776,СВЦЭМ!$A$33:$A$776,$A54,СВЦЭМ!$B$33:$B$776,M$47)+'СЕТ СН'!$G$9+СВЦЭМ!$D$10+'СЕТ СН'!$G$6-'СЕТ СН'!$G$19</f>
        <v>958.04756922999991</v>
      </c>
      <c r="N54" s="36">
        <f>SUMIFS(СВЦЭМ!$C$33:$C$776,СВЦЭМ!$A$33:$A$776,$A54,СВЦЭМ!$B$33:$B$776,N$47)+'СЕТ СН'!$G$9+СВЦЭМ!$D$10+'СЕТ СН'!$G$6-'СЕТ СН'!$G$19</f>
        <v>940.18588451000005</v>
      </c>
      <c r="O54" s="36">
        <f>SUMIFS(СВЦЭМ!$C$33:$C$776,СВЦЭМ!$A$33:$A$776,$A54,СВЦЭМ!$B$33:$B$776,O$47)+'СЕТ СН'!$G$9+СВЦЭМ!$D$10+'СЕТ СН'!$G$6-'СЕТ СН'!$G$19</f>
        <v>951.04857676000006</v>
      </c>
      <c r="P54" s="36">
        <f>SUMIFS(СВЦЭМ!$C$33:$C$776,СВЦЭМ!$A$33:$A$776,$A54,СВЦЭМ!$B$33:$B$776,P$47)+'СЕТ СН'!$G$9+СВЦЭМ!$D$10+'СЕТ СН'!$G$6-'СЕТ СН'!$G$19</f>
        <v>956.18530459999988</v>
      </c>
      <c r="Q54" s="36">
        <f>SUMIFS(СВЦЭМ!$C$33:$C$776,СВЦЭМ!$A$33:$A$776,$A54,СВЦЭМ!$B$33:$B$776,Q$47)+'СЕТ СН'!$G$9+СВЦЭМ!$D$10+'СЕТ СН'!$G$6-'СЕТ СН'!$G$19</f>
        <v>948.41530203000002</v>
      </c>
      <c r="R54" s="36">
        <f>SUMIFS(СВЦЭМ!$C$33:$C$776,СВЦЭМ!$A$33:$A$776,$A54,СВЦЭМ!$B$33:$B$776,R$47)+'СЕТ СН'!$G$9+СВЦЭМ!$D$10+'СЕТ СН'!$G$6-'СЕТ СН'!$G$19</f>
        <v>936.56940714999996</v>
      </c>
      <c r="S54" s="36">
        <f>SUMIFS(СВЦЭМ!$C$33:$C$776,СВЦЭМ!$A$33:$A$776,$A54,СВЦЭМ!$B$33:$B$776,S$47)+'СЕТ СН'!$G$9+СВЦЭМ!$D$10+'СЕТ СН'!$G$6-'СЕТ СН'!$G$19</f>
        <v>934.75150555000005</v>
      </c>
      <c r="T54" s="36">
        <f>SUMIFS(СВЦЭМ!$C$33:$C$776,СВЦЭМ!$A$33:$A$776,$A54,СВЦЭМ!$B$33:$B$776,T$47)+'СЕТ СН'!$G$9+СВЦЭМ!$D$10+'СЕТ СН'!$G$6-'СЕТ СН'!$G$19</f>
        <v>913.44966163999993</v>
      </c>
      <c r="U54" s="36">
        <f>SUMIFS(СВЦЭМ!$C$33:$C$776,СВЦЭМ!$A$33:$A$776,$A54,СВЦЭМ!$B$33:$B$776,U$47)+'СЕТ СН'!$G$9+СВЦЭМ!$D$10+'СЕТ СН'!$G$6-'СЕТ СН'!$G$19</f>
        <v>917.86467358999994</v>
      </c>
      <c r="V54" s="36">
        <f>SUMIFS(СВЦЭМ!$C$33:$C$776,СВЦЭМ!$A$33:$A$776,$A54,СВЦЭМ!$B$33:$B$776,V$47)+'СЕТ СН'!$G$9+СВЦЭМ!$D$10+'СЕТ СН'!$G$6-'СЕТ СН'!$G$19</f>
        <v>938.64200662999997</v>
      </c>
      <c r="W54" s="36">
        <f>SUMIFS(СВЦЭМ!$C$33:$C$776,СВЦЭМ!$A$33:$A$776,$A54,СВЦЭМ!$B$33:$B$776,W$47)+'СЕТ СН'!$G$9+СВЦЭМ!$D$10+'СЕТ СН'!$G$6-'СЕТ СН'!$G$19</f>
        <v>937.67584160999991</v>
      </c>
      <c r="X54" s="36">
        <f>SUMIFS(СВЦЭМ!$C$33:$C$776,СВЦЭМ!$A$33:$A$776,$A54,СВЦЭМ!$B$33:$B$776,X$47)+'СЕТ СН'!$G$9+СВЦЭМ!$D$10+'СЕТ СН'!$G$6-'СЕТ СН'!$G$19</f>
        <v>948.04126006999991</v>
      </c>
      <c r="Y54" s="36">
        <f>SUMIFS(СВЦЭМ!$C$33:$C$776,СВЦЭМ!$A$33:$A$776,$A54,СВЦЭМ!$B$33:$B$776,Y$47)+'СЕТ СН'!$G$9+СВЦЭМ!$D$10+'СЕТ СН'!$G$6-'СЕТ СН'!$G$19</f>
        <v>977.96528420000004</v>
      </c>
    </row>
    <row r="55" spans="1:25" ht="15.75" x14ac:dyDescent="0.2">
      <c r="A55" s="35">
        <f t="shared" si="1"/>
        <v>44143</v>
      </c>
      <c r="B55" s="36">
        <f>SUMIFS(СВЦЭМ!$C$33:$C$776,СВЦЭМ!$A$33:$A$776,$A55,СВЦЭМ!$B$33:$B$776,B$47)+'СЕТ СН'!$G$9+СВЦЭМ!$D$10+'СЕТ СН'!$G$6-'СЕТ СН'!$G$19</f>
        <v>1038.0306074499999</v>
      </c>
      <c r="C55" s="36">
        <f>SUMIFS(СВЦЭМ!$C$33:$C$776,СВЦЭМ!$A$33:$A$776,$A55,СВЦЭМ!$B$33:$B$776,C$47)+'СЕТ СН'!$G$9+СВЦЭМ!$D$10+'СЕТ СН'!$G$6-'СЕТ СН'!$G$19</f>
        <v>1106.67403059</v>
      </c>
      <c r="D55" s="36">
        <f>SUMIFS(СВЦЭМ!$C$33:$C$776,СВЦЭМ!$A$33:$A$776,$A55,СВЦЭМ!$B$33:$B$776,D$47)+'СЕТ СН'!$G$9+СВЦЭМ!$D$10+'СЕТ СН'!$G$6-'СЕТ СН'!$G$19</f>
        <v>1168.9780671599999</v>
      </c>
      <c r="E55" s="36">
        <f>SUMIFS(СВЦЭМ!$C$33:$C$776,СВЦЭМ!$A$33:$A$776,$A55,СВЦЭМ!$B$33:$B$776,E$47)+'СЕТ СН'!$G$9+СВЦЭМ!$D$10+'СЕТ СН'!$G$6-'СЕТ СН'!$G$19</f>
        <v>1183.7866468399998</v>
      </c>
      <c r="F55" s="36">
        <f>SUMIFS(СВЦЭМ!$C$33:$C$776,СВЦЭМ!$A$33:$A$776,$A55,СВЦЭМ!$B$33:$B$776,F$47)+'СЕТ СН'!$G$9+СВЦЭМ!$D$10+'СЕТ СН'!$G$6-'СЕТ СН'!$G$19</f>
        <v>1187.3610133299999</v>
      </c>
      <c r="G55" s="36">
        <f>SUMIFS(СВЦЭМ!$C$33:$C$776,СВЦЭМ!$A$33:$A$776,$A55,СВЦЭМ!$B$33:$B$776,G$47)+'СЕТ СН'!$G$9+СВЦЭМ!$D$10+'СЕТ СН'!$G$6-'СЕТ СН'!$G$19</f>
        <v>1171.0513022600001</v>
      </c>
      <c r="H55" s="36">
        <f>SUMIFS(СВЦЭМ!$C$33:$C$776,СВЦЭМ!$A$33:$A$776,$A55,СВЦЭМ!$B$33:$B$776,H$47)+'СЕТ СН'!$G$9+СВЦЭМ!$D$10+'СЕТ СН'!$G$6-'СЕТ СН'!$G$19</f>
        <v>1158.2050749699999</v>
      </c>
      <c r="I55" s="36">
        <f>SUMIFS(СВЦЭМ!$C$33:$C$776,СВЦЭМ!$A$33:$A$776,$A55,СВЦЭМ!$B$33:$B$776,I$47)+'СЕТ СН'!$G$9+СВЦЭМ!$D$10+'СЕТ СН'!$G$6-'СЕТ СН'!$G$19</f>
        <v>1123.3871051199999</v>
      </c>
      <c r="J55" s="36">
        <f>SUMIFS(СВЦЭМ!$C$33:$C$776,СВЦЭМ!$A$33:$A$776,$A55,СВЦЭМ!$B$33:$B$776,J$47)+'СЕТ СН'!$G$9+СВЦЭМ!$D$10+'СЕТ СН'!$G$6-'СЕТ СН'!$G$19</f>
        <v>1092.4231302200001</v>
      </c>
      <c r="K55" s="36">
        <f>SUMIFS(СВЦЭМ!$C$33:$C$776,СВЦЭМ!$A$33:$A$776,$A55,СВЦЭМ!$B$33:$B$776,K$47)+'СЕТ СН'!$G$9+СВЦЭМ!$D$10+'СЕТ СН'!$G$6-'СЕТ СН'!$G$19</f>
        <v>1050.4759867799999</v>
      </c>
      <c r="L55" s="36">
        <f>SUMIFS(СВЦЭМ!$C$33:$C$776,СВЦЭМ!$A$33:$A$776,$A55,СВЦЭМ!$B$33:$B$776,L$47)+'СЕТ СН'!$G$9+СВЦЭМ!$D$10+'СЕТ СН'!$G$6-'СЕТ СН'!$G$19</f>
        <v>1006.6901559099999</v>
      </c>
      <c r="M55" s="36">
        <f>SUMIFS(СВЦЭМ!$C$33:$C$776,СВЦЭМ!$A$33:$A$776,$A55,СВЦЭМ!$B$33:$B$776,M$47)+'СЕТ СН'!$G$9+СВЦЭМ!$D$10+'СЕТ СН'!$G$6-'СЕТ СН'!$G$19</f>
        <v>978.16497938999987</v>
      </c>
      <c r="N55" s="36">
        <f>SUMIFS(СВЦЭМ!$C$33:$C$776,СВЦЭМ!$A$33:$A$776,$A55,СВЦЭМ!$B$33:$B$776,N$47)+'СЕТ СН'!$G$9+СВЦЭМ!$D$10+'СЕТ СН'!$G$6-'СЕТ СН'!$G$19</f>
        <v>963.10104834999993</v>
      </c>
      <c r="O55" s="36">
        <f>SUMIFS(СВЦЭМ!$C$33:$C$776,СВЦЭМ!$A$33:$A$776,$A55,СВЦЭМ!$B$33:$B$776,O$47)+'СЕТ СН'!$G$9+СВЦЭМ!$D$10+'СЕТ СН'!$G$6-'СЕТ СН'!$G$19</f>
        <v>967.47827332999987</v>
      </c>
      <c r="P55" s="36">
        <f>SUMIFS(СВЦЭМ!$C$33:$C$776,СВЦЭМ!$A$33:$A$776,$A55,СВЦЭМ!$B$33:$B$776,P$47)+'СЕТ СН'!$G$9+СВЦЭМ!$D$10+'СЕТ СН'!$G$6-'СЕТ СН'!$G$19</f>
        <v>976.21270292000008</v>
      </c>
      <c r="Q55" s="36">
        <f>SUMIFS(СВЦЭМ!$C$33:$C$776,СВЦЭМ!$A$33:$A$776,$A55,СВЦЭМ!$B$33:$B$776,Q$47)+'СЕТ СН'!$G$9+СВЦЭМ!$D$10+'СЕТ СН'!$G$6-'СЕТ СН'!$G$19</f>
        <v>985.61097537000001</v>
      </c>
      <c r="R55" s="36">
        <f>SUMIFS(СВЦЭМ!$C$33:$C$776,СВЦЭМ!$A$33:$A$776,$A55,СВЦЭМ!$B$33:$B$776,R$47)+'СЕТ СН'!$G$9+СВЦЭМ!$D$10+'СЕТ СН'!$G$6-'СЕТ СН'!$G$19</f>
        <v>975.84904527999993</v>
      </c>
      <c r="S55" s="36">
        <f>SUMIFS(СВЦЭМ!$C$33:$C$776,СВЦЭМ!$A$33:$A$776,$A55,СВЦЭМ!$B$33:$B$776,S$47)+'СЕТ СН'!$G$9+СВЦЭМ!$D$10+'СЕТ СН'!$G$6-'СЕТ СН'!$G$19</f>
        <v>956.16345062000005</v>
      </c>
      <c r="T55" s="36">
        <f>SUMIFS(СВЦЭМ!$C$33:$C$776,СВЦЭМ!$A$33:$A$776,$A55,СВЦЭМ!$B$33:$B$776,T$47)+'СЕТ СН'!$G$9+СВЦЭМ!$D$10+'СЕТ СН'!$G$6-'СЕТ СН'!$G$19</f>
        <v>942.79194634999999</v>
      </c>
      <c r="U55" s="36">
        <f>SUMIFS(СВЦЭМ!$C$33:$C$776,СВЦЭМ!$A$33:$A$776,$A55,СВЦЭМ!$B$33:$B$776,U$47)+'СЕТ СН'!$G$9+СВЦЭМ!$D$10+'СЕТ СН'!$G$6-'СЕТ СН'!$G$19</f>
        <v>935.79229564000002</v>
      </c>
      <c r="V55" s="36">
        <f>SUMIFS(СВЦЭМ!$C$33:$C$776,СВЦЭМ!$A$33:$A$776,$A55,СВЦЭМ!$B$33:$B$776,V$47)+'СЕТ СН'!$G$9+СВЦЭМ!$D$10+'СЕТ СН'!$G$6-'СЕТ СН'!$G$19</f>
        <v>950.44128165000006</v>
      </c>
      <c r="W55" s="36">
        <f>SUMIFS(СВЦЭМ!$C$33:$C$776,СВЦЭМ!$A$33:$A$776,$A55,СВЦЭМ!$B$33:$B$776,W$47)+'СЕТ СН'!$G$9+СВЦЭМ!$D$10+'СЕТ СН'!$G$6-'СЕТ СН'!$G$19</f>
        <v>966.01535736999995</v>
      </c>
      <c r="X55" s="36">
        <f>SUMIFS(СВЦЭМ!$C$33:$C$776,СВЦЭМ!$A$33:$A$776,$A55,СВЦЭМ!$B$33:$B$776,X$47)+'СЕТ СН'!$G$9+СВЦЭМ!$D$10+'СЕТ СН'!$G$6-'СЕТ СН'!$G$19</f>
        <v>971.31389940999998</v>
      </c>
      <c r="Y55" s="36">
        <f>SUMIFS(СВЦЭМ!$C$33:$C$776,СВЦЭМ!$A$33:$A$776,$A55,СВЦЭМ!$B$33:$B$776,Y$47)+'СЕТ СН'!$G$9+СВЦЭМ!$D$10+'СЕТ СН'!$G$6-'СЕТ СН'!$G$19</f>
        <v>975.82179289999999</v>
      </c>
    </row>
    <row r="56" spans="1:25" ht="15.75" x14ac:dyDescent="0.2">
      <c r="A56" s="35">
        <f t="shared" si="1"/>
        <v>44144</v>
      </c>
      <c r="B56" s="36">
        <f>SUMIFS(СВЦЭМ!$C$33:$C$776,СВЦЭМ!$A$33:$A$776,$A56,СВЦЭМ!$B$33:$B$776,B$47)+'СЕТ СН'!$G$9+СВЦЭМ!$D$10+'СЕТ СН'!$G$6-'СЕТ СН'!$G$19</f>
        <v>963.50718671999994</v>
      </c>
      <c r="C56" s="36">
        <f>SUMIFS(СВЦЭМ!$C$33:$C$776,СВЦЭМ!$A$33:$A$776,$A56,СВЦЭМ!$B$33:$B$776,C$47)+'СЕТ СН'!$G$9+СВЦЭМ!$D$10+'СЕТ СН'!$G$6-'СЕТ СН'!$G$19</f>
        <v>973.56691905999992</v>
      </c>
      <c r="D56" s="36">
        <f>SUMIFS(СВЦЭМ!$C$33:$C$776,СВЦЭМ!$A$33:$A$776,$A56,СВЦЭМ!$B$33:$B$776,D$47)+'СЕТ СН'!$G$9+СВЦЭМ!$D$10+'СЕТ СН'!$G$6-'СЕТ СН'!$G$19</f>
        <v>1039.8100981800001</v>
      </c>
      <c r="E56" s="36">
        <f>SUMIFS(СВЦЭМ!$C$33:$C$776,СВЦЭМ!$A$33:$A$776,$A56,СВЦЭМ!$B$33:$B$776,E$47)+'СЕТ СН'!$G$9+СВЦЭМ!$D$10+'СЕТ СН'!$G$6-'СЕТ СН'!$G$19</f>
        <v>1045.9011982100001</v>
      </c>
      <c r="F56" s="36">
        <f>SUMIFS(СВЦЭМ!$C$33:$C$776,СВЦЭМ!$A$33:$A$776,$A56,СВЦЭМ!$B$33:$B$776,F$47)+'СЕТ СН'!$G$9+СВЦЭМ!$D$10+'СЕТ СН'!$G$6-'СЕТ СН'!$G$19</f>
        <v>1042.9006544700001</v>
      </c>
      <c r="G56" s="36">
        <f>SUMIFS(СВЦЭМ!$C$33:$C$776,СВЦЭМ!$A$33:$A$776,$A56,СВЦЭМ!$B$33:$B$776,G$47)+'СЕТ СН'!$G$9+СВЦЭМ!$D$10+'СЕТ СН'!$G$6-'СЕТ СН'!$G$19</f>
        <v>1058.1828986</v>
      </c>
      <c r="H56" s="36">
        <f>SUMIFS(СВЦЭМ!$C$33:$C$776,СВЦЭМ!$A$33:$A$776,$A56,СВЦЭМ!$B$33:$B$776,H$47)+'СЕТ СН'!$G$9+СВЦЭМ!$D$10+'СЕТ СН'!$G$6-'СЕТ СН'!$G$19</f>
        <v>1091.9049646599999</v>
      </c>
      <c r="I56" s="36">
        <f>SUMIFS(СВЦЭМ!$C$33:$C$776,СВЦЭМ!$A$33:$A$776,$A56,СВЦЭМ!$B$33:$B$776,I$47)+'СЕТ СН'!$G$9+СВЦЭМ!$D$10+'СЕТ СН'!$G$6-'СЕТ СН'!$G$19</f>
        <v>1115.9090846300001</v>
      </c>
      <c r="J56" s="36">
        <f>SUMIFS(СВЦЭМ!$C$33:$C$776,СВЦЭМ!$A$33:$A$776,$A56,СВЦЭМ!$B$33:$B$776,J$47)+'СЕТ СН'!$G$9+СВЦЭМ!$D$10+'СЕТ СН'!$G$6-'СЕТ СН'!$G$19</f>
        <v>1112.7804956099999</v>
      </c>
      <c r="K56" s="36">
        <f>SUMIFS(СВЦЭМ!$C$33:$C$776,СВЦЭМ!$A$33:$A$776,$A56,СВЦЭМ!$B$33:$B$776,K$47)+'СЕТ СН'!$G$9+СВЦЭМ!$D$10+'СЕТ СН'!$G$6-'СЕТ СН'!$G$19</f>
        <v>1099.54907306</v>
      </c>
      <c r="L56" s="36">
        <f>SUMIFS(СВЦЭМ!$C$33:$C$776,СВЦЭМ!$A$33:$A$776,$A56,СВЦЭМ!$B$33:$B$776,L$47)+'СЕТ СН'!$G$9+СВЦЭМ!$D$10+'СЕТ СН'!$G$6-'СЕТ СН'!$G$19</f>
        <v>1057.82882116</v>
      </c>
      <c r="M56" s="36">
        <f>SUMIFS(СВЦЭМ!$C$33:$C$776,СВЦЭМ!$A$33:$A$776,$A56,СВЦЭМ!$B$33:$B$776,M$47)+'СЕТ СН'!$G$9+СВЦЭМ!$D$10+'СЕТ СН'!$G$6-'СЕТ СН'!$G$19</f>
        <v>1023.65207231</v>
      </c>
      <c r="N56" s="36">
        <f>SUMIFS(СВЦЭМ!$C$33:$C$776,СВЦЭМ!$A$33:$A$776,$A56,СВЦЭМ!$B$33:$B$776,N$47)+'СЕТ СН'!$G$9+СВЦЭМ!$D$10+'СЕТ СН'!$G$6-'СЕТ СН'!$G$19</f>
        <v>1019.2968079099999</v>
      </c>
      <c r="O56" s="36">
        <f>SUMIFS(СВЦЭМ!$C$33:$C$776,СВЦЭМ!$A$33:$A$776,$A56,СВЦЭМ!$B$33:$B$776,O$47)+'СЕТ СН'!$G$9+СВЦЭМ!$D$10+'СЕТ СН'!$G$6-'СЕТ СН'!$G$19</f>
        <v>1028.3568675700001</v>
      </c>
      <c r="P56" s="36">
        <f>SUMIFS(СВЦЭМ!$C$33:$C$776,СВЦЭМ!$A$33:$A$776,$A56,СВЦЭМ!$B$33:$B$776,P$47)+'СЕТ СН'!$G$9+СВЦЭМ!$D$10+'СЕТ СН'!$G$6-'СЕТ СН'!$G$19</f>
        <v>1030.6493971800001</v>
      </c>
      <c r="Q56" s="36">
        <f>SUMIFS(СВЦЭМ!$C$33:$C$776,СВЦЭМ!$A$33:$A$776,$A56,СВЦЭМ!$B$33:$B$776,Q$47)+'СЕТ СН'!$G$9+СВЦЭМ!$D$10+'СЕТ СН'!$G$6-'СЕТ СН'!$G$19</f>
        <v>1030.0625988699999</v>
      </c>
      <c r="R56" s="36">
        <f>SUMIFS(СВЦЭМ!$C$33:$C$776,СВЦЭМ!$A$33:$A$776,$A56,СВЦЭМ!$B$33:$B$776,R$47)+'СЕТ СН'!$G$9+СВЦЭМ!$D$10+'СЕТ СН'!$G$6-'СЕТ СН'!$G$19</f>
        <v>1023.7994099499999</v>
      </c>
      <c r="S56" s="36">
        <f>SUMIFS(СВЦЭМ!$C$33:$C$776,СВЦЭМ!$A$33:$A$776,$A56,СВЦЭМ!$B$33:$B$776,S$47)+'СЕТ СН'!$G$9+СВЦЭМ!$D$10+'СЕТ СН'!$G$6-'СЕТ СН'!$G$19</f>
        <v>1021.96336503</v>
      </c>
      <c r="T56" s="36">
        <f>SUMIFS(СВЦЭМ!$C$33:$C$776,СВЦЭМ!$A$33:$A$776,$A56,СВЦЭМ!$B$33:$B$776,T$47)+'СЕТ СН'!$G$9+СВЦЭМ!$D$10+'СЕТ СН'!$G$6-'СЕТ СН'!$G$19</f>
        <v>1010.2510098400001</v>
      </c>
      <c r="U56" s="36">
        <f>SUMIFS(СВЦЭМ!$C$33:$C$776,СВЦЭМ!$A$33:$A$776,$A56,СВЦЭМ!$B$33:$B$776,U$47)+'СЕТ СН'!$G$9+СВЦЭМ!$D$10+'СЕТ СН'!$G$6-'СЕТ СН'!$G$19</f>
        <v>1004.0000064599999</v>
      </c>
      <c r="V56" s="36">
        <f>SUMIFS(СВЦЭМ!$C$33:$C$776,СВЦЭМ!$A$33:$A$776,$A56,СВЦЭМ!$B$33:$B$776,V$47)+'СЕТ СН'!$G$9+СВЦЭМ!$D$10+'СЕТ СН'!$G$6-'СЕТ СН'!$G$19</f>
        <v>1003.3964945299999</v>
      </c>
      <c r="W56" s="36">
        <f>SUMIFS(СВЦЭМ!$C$33:$C$776,СВЦЭМ!$A$33:$A$776,$A56,СВЦЭМ!$B$33:$B$776,W$47)+'СЕТ СН'!$G$9+СВЦЭМ!$D$10+'СЕТ СН'!$G$6-'СЕТ СН'!$G$19</f>
        <v>1017.1529484299999</v>
      </c>
      <c r="X56" s="36">
        <f>SUMIFS(СВЦЭМ!$C$33:$C$776,СВЦЭМ!$A$33:$A$776,$A56,СВЦЭМ!$B$33:$B$776,X$47)+'СЕТ СН'!$G$9+СВЦЭМ!$D$10+'СЕТ СН'!$G$6-'СЕТ СН'!$G$19</f>
        <v>1049.51110206</v>
      </c>
      <c r="Y56" s="36">
        <f>SUMIFS(СВЦЭМ!$C$33:$C$776,СВЦЭМ!$A$33:$A$776,$A56,СВЦЭМ!$B$33:$B$776,Y$47)+'СЕТ СН'!$G$9+СВЦЭМ!$D$10+'СЕТ СН'!$G$6-'СЕТ СН'!$G$19</f>
        <v>1077.2310654799999</v>
      </c>
    </row>
    <row r="57" spans="1:25" ht="15.75" x14ac:dyDescent="0.2">
      <c r="A57" s="35">
        <f t="shared" si="1"/>
        <v>44145</v>
      </c>
      <c r="B57" s="36">
        <f>SUMIFS(СВЦЭМ!$C$33:$C$776,СВЦЭМ!$A$33:$A$776,$A57,СВЦЭМ!$B$33:$B$776,B$47)+'СЕТ СН'!$G$9+СВЦЭМ!$D$10+'СЕТ СН'!$G$6-'СЕТ СН'!$G$19</f>
        <v>991.39875391999999</v>
      </c>
      <c r="C57" s="36">
        <f>SUMIFS(СВЦЭМ!$C$33:$C$776,СВЦЭМ!$A$33:$A$776,$A57,СВЦЭМ!$B$33:$B$776,C$47)+'СЕТ СН'!$G$9+СВЦЭМ!$D$10+'СЕТ СН'!$G$6-'СЕТ СН'!$G$19</f>
        <v>1083.1730468000001</v>
      </c>
      <c r="D57" s="36">
        <f>SUMIFS(СВЦЭМ!$C$33:$C$776,СВЦЭМ!$A$33:$A$776,$A57,СВЦЭМ!$B$33:$B$776,D$47)+'СЕТ СН'!$G$9+СВЦЭМ!$D$10+'СЕТ СН'!$G$6-'СЕТ СН'!$G$19</f>
        <v>1119.06291728</v>
      </c>
      <c r="E57" s="36">
        <f>SUMIFS(СВЦЭМ!$C$33:$C$776,СВЦЭМ!$A$33:$A$776,$A57,СВЦЭМ!$B$33:$B$776,E$47)+'СЕТ СН'!$G$9+СВЦЭМ!$D$10+'СЕТ СН'!$G$6-'СЕТ СН'!$G$19</f>
        <v>1127.3707671</v>
      </c>
      <c r="F57" s="36">
        <f>SUMIFS(СВЦЭМ!$C$33:$C$776,СВЦЭМ!$A$33:$A$776,$A57,СВЦЭМ!$B$33:$B$776,F$47)+'СЕТ СН'!$G$9+СВЦЭМ!$D$10+'СЕТ СН'!$G$6-'СЕТ СН'!$G$19</f>
        <v>1129.4928152699999</v>
      </c>
      <c r="G57" s="36">
        <f>SUMIFS(СВЦЭМ!$C$33:$C$776,СВЦЭМ!$A$33:$A$776,$A57,СВЦЭМ!$B$33:$B$776,G$47)+'СЕТ СН'!$G$9+СВЦЭМ!$D$10+'СЕТ СН'!$G$6-'СЕТ СН'!$G$19</f>
        <v>1133.60735705</v>
      </c>
      <c r="H57" s="36">
        <f>SUMIFS(СВЦЭМ!$C$33:$C$776,СВЦЭМ!$A$33:$A$776,$A57,СВЦЭМ!$B$33:$B$776,H$47)+'СЕТ СН'!$G$9+СВЦЭМ!$D$10+'СЕТ СН'!$G$6-'СЕТ СН'!$G$19</f>
        <v>1106.3032244799999</v>
      </c>
      <c r="I57" s="36">
        <f>SUMIFS(СВЦЭМ!$C$33:$C$776,СВЦЭМ!$A$33:$A$776,$A57,СВЦЭМ!$B$33:$B$776,I$47)+'СЕТ СН'!$G$9+СВЦЭМ!$D$10+'СЕТ СН'!$G$6-'СЕТ СН'!$G$19</f>
        <v>1066.49612523</v>
      </c>
      <c r="J57" s="36">
        <f>SUMIFS(СВЦЭМ!$C$33:$C$776,СВЦЭМ!$A$33:$A$776,$A57,СВЦЭМ!$B$33:$B$776,J$47)+'СЕТ СН'!$G$9+СВЦЭМ!$D$10+'СЕТ СН'!$G$6-'СЕТ СН'!$G$19</f>
        <v>1053.8350059499999</v>
      </c>
      <c r="K57" s="36">
        <f>SUMIFS(СВЦЭМ!$C$33:$C$776,СВЦЭМ!$A$33:$A$776,$A57,СВЦЭМ!$B$33:$B$776,K$47)+'СЕТ СН'!$G$9+СВЦЭМ!$D$10+'СЕТ СН'!$G$6-'СЕТ СН'!$G$19</f>
        <v>1050.4363603199999</v>
      </c>
      <c r="L57" s="36">
        <f>SUMIFS(СВЦЭМ!$C$33:$C$776,СВЦЭМ!$A$33:$A$776,$A57,СВЦЭМ!$B$33:$B$776,L$47)+'СЕТ СН'!$G$9+СВЦЭМ!$D$10+'СЕТ СН'!$G$6-'СЕТ СН'!$G$19</f>
        <v>1018.41570486</v>
      </c>
      <c r="M57" s="36">
        <f>SUMIFS(СВЦЭМ!$C$33:$C$776,СВЦЭМ!$A$33:$A$776,$A57,СВЦЭМ!$B$33:$B$776,M$47)+'СЕТ СН'!$G$9+СВЦЭМ!$D$10+'СЕТ СН'!$G$6-'СЕТ СН'!$G$19</f>
        <v>984.05472229999987</v>
      </c>
      <c r="N57" s="36">
        <f>SUMIFS(СВЦЭМ!$C$33:$C$776,СВЦЭМ!$A$33:$A$776,$A57,СВЦЭМ!$B$33:$B$776,N$47)+'СЕТ СН'!$G$9+СВЦЭМ!$D$10+'СЕТ СН'!$G$6-'СЕТ СН'!$G$19</f>
        <v>970.06365396000001</v>
      </c>
      <c r="O57" s="36">
        <f>SUMIFS(СВЦЭМ!$C$33:$C$776,СВЦЭМ!$A$33:$A$776,$A57,СВЦЭМ!$B$33:$B$776,O$47)+'СЕТ СН'!$G$9+СВЦЭМ!$D$10+'СЕТ СН'!$G$6-'СЕТ СН'!$G$19</f>
        <v>975.36332246000006</v>
      </c>
      <c r="P57" s="36">
        <f>SUMIFS(СВЦЭМ!$C$33:$C$776,СВЦЭМ!$A$33:$A$776,$A57,СВЦЭМ!$B$33:$B$776,P$47)+'СЕТ СН'!$G$9+СВЦЭМ!$D$10+'СЕТ СН'!$G$6-'СЕТ СН'!$G$19</f>
        <v>983.03805354999986</v>
      </c>
      <c r="Q57" s="36">
        <f>SUMIFS(СВЦЭМ!$C$33:$C$776,СВЦЭМ!$A$33:$A$776,$A57,СВЦЭМ!$B$33:$B$776,Q$47)+'СЕТ СН'!$G$9+СВЦЭМ!$D$10+'СЕТ СН'!$G$6-'СЕТ СН'!$G$19</f>
        <v>980.69447644999991</v>
      </c>
      <c r="R57" s="36">
        <f>SUMIFS(СВЦЭМ!$C$33:$C$776,СВЦЭМ!$A$33:$A$776,$A57,СВЦЭМ!$B$33:$B$776,R$47)+'СЕТ СН'!$G$9+СВЦЭМ!$D$10+'СЕТ СН'!$G$6-'СЕТ СН'!$G$19</f>
        <v>970.38212825000005</v>
      </c>
      <c r="S57" s="36">
        <f>SUMIFS(СВЦЭМ!$C$33:$C$776,СВЦЭМ!$A$33:$A$776,$A57,СВЦЭМ!$B$33:$B$776,S$47)+'СЕТ СН'!$G$9+СВЦЭМ!$D$10+'СЕТ СН'!$G$6-'СЕТ СН'!$G$19</f>
        <v>958.26963516000001</v>
      </c>
      <c r="T57" s="36">
        <f>SUMIFS(СВЦЭМ!$C$33:$C$776,СВЦЭМ!$A$33:$A$776,$A57,СВЦЭМ!$B$33:$B$776,T$47)+'СЕТ СН'!$G$9+СВЦЭМ!$D$10+'СЕТ СН'!$G$6-'СЕТ СН'!$G$19</f>
        <v>969.2311761599999</v>
      </c>
      <c r="U57" s="36">
        <f>SUMIFS(СВЦЭМ!$C$33:$C$776,СВЦЭМ!$A$33:$A$776,$A57,СВЦЭМ!$B$33:$B$776,U$47)+'СЕТ СН'!$G$9+СВЦЭМ!$D$10+'СЕТ СН'!$G$6-'СЕТ СН'!$G$19</f>
        <v>978.32430290000002</v>
      </c>
      <c r="V57" s="36">
        <f>SUMIFS(СВЦЭМ!$C$33:$C$776,СВЦЭМ!$A$33:$A$776,$A57,СВЦЭМ!$B$33:$B$776,V$47)+'СЕТ СН'!$G$9+СВЦЭМ!$D$10+'СЕТ СН'!$G$6-'СЕТ СН'!$G$19</f>
        <v>969.86969688999989</v>
      </c>
      <c r="W57" s="36">
        <f>SUMIFS(СВЦЭМ!$C$33:$C$776,СВЦЭМ!$A$33:$A$776,$A57,СВЦЭМ!$B$33:$B$776,W$47)+'СЕТ СН'!$G$9+СВЦЭМ!$D$10+'СЕТ СН'!$G$6-'СЕТ СН'!$G$19</f>
        <v>959.70810800000004</v>
      </c>
      <c r="X57" s="36">
        <f>SUMIFS(СВЦЭМ!$C$33:$C$776,СВЦЭМ!$A$33:$A$776,$A57,СВЦЭМ!$B$33:$B$776,X$47)+'СЕТ СН'!$G$9+СВЦЭМ!$D$10+'СЕТ СН'!$G$6-'СЕТ СН'!$G$19</f>
        <v>960.85492386999999</v>
      </c>
      <c r="Y57" s="36">
        <f>SUMIFS(СВЦЭМ!$C$33:$C$776,СВЦЭМ!$A$33:$A$776,$A57,СВЦЭМ!$B$33:$B$776,Y$47)+'СЕТ СН'!$G$9+СВЦЭМ!$D$10+'СЕТ СН'!$G$6-'СЕТ СН'!$G$19</f>
        <v>1042.7633842800001</v>
      </c>
    </row>
    <row r="58" spans="1:25" ht="15.75" x14ac:dyDescent="0.2">
      <c r="A58" s="35">
        <f t="shared" si="1"/>
        <v>44146</v>
      </c>
      <c r="B58" s="36">
        <f>SUMIFS(СВЦЭМ!$C$33:$C$776,СВЦЭМ!$A$33:$A$776,$A58,СВЦЭМ!$B$33:$B$776,B$47)+'СЕТ СН'!$G$9+СВЦЭМ!$D$10+'СЕТ СН'!$G$6-'СЕТ СН'!$G$19</f>
        <v>1053.66830987</v>
      </c>
      <c r="C58" s="36">
        <f>SUMIFS(СВЦЭМ!$C$33:$C$776,СВЦЭМ!$A$33:$A$776,$A58,СВЦЭМ!$B$33:$B$776,C$47)+'СЕТ СН'!$G$9+СВЦЭМ!$D$10+'СЕТ СН'!$G$6-'СЕТ СН'!$G$19</f>
        <v>1092.65050784</v>
      </c>
      <c r="D58" s="36">
        <f>SUMIFS(СВЦЭМ!$C$33:$C$776,СВЦЭМ!$A$33:$A$776,$A58,СВЦЭМ!$B$33:$B$776,D$47)+'СЕТ СН'!$G$9+СВЦЭМ!$D$10+'СЕТ СН'!$G$6-'СЕТ СН'!$G$19</f>
        <v>1154.55175396</v>
      </c>
      <c r="E58" s="36">
        <f>SUMIFS(СВЦЭМ!$C$33:$C$776,СВЦЭМ!$A$33:$A$776,$A58,СВЦЭМ!$B$33:$B$776,E$47)+'СЕТ СН'!$G$9+СВЦЭМ!$D$10+'СЕТ СН'!$G$6-'СЕТ СН'!$G$19</f>
        <v>1171.98049096</v>
      </c>
      <c r="F58" s="36">
        <f>SUMIFS(СВЦЭМ!$C$33:$C$776,СВЦЭМ!$A$33:$A$776,$A58,СВЦЭМ!$B$33:$B$776,F$47)+'СЕТ СН'!$G$9+СВЦЭМ!$D$10+'СЕТ СН'!$G$6-'СЕТ СН'!$G$19</f>
        <v>1175.9717786299998</v>
      </c>
      <c r="G58" s="36">
        <f>SUMIFS(СВЦЭМ!$C$33:$C$776,СВЦЭМ!$A$33:$A$776,$A58,СВЦЭМ!$B$33:$B$776,G$47)+'СЕТ СН'!$G$9+СВЦЭМ!$D$10+'СЕТ СН'!$G$6-'СЕТ СН'!$G$19</f>
        <v>1158.95237636</v>
      </c>
      <c r="H58" s="36">
        <f>SUMIFS(СВЦЭМ!$C$33:$C$776,СВЦЭМ!$A$33:$A$776,$A58,СВЦЭМ!$B$33:$B$776,H$47)+'СЕТ СН'!$G$9+СВЦЭМ!$D$10+'СЕТ СН'!$G$6-'СЕТ СН'!$G$19</f>
        <v>1123.0120787000001</v>
      </c>
      <c r="I58" s="36">
        <f>SUMIFS(СВЦЭМ!$C$33:$C$776,СВЦЭМ!$A$33:$A$776,$A58,СВЦЭМ!$B$33:$B$776,I$47)+'СЕТ СН'!$G$9+СВЦЭМ!$D$10+'СЕТ СН'!$G$6-'СЕТ СН'!$G$19</f>
        <v>1092.9643288</v>
      </c>
      <c r="J58" s="36">
        <f>SUMIFS(СВЦЭМ!$C$33:$C$776,СВЦЭМ!$A$33:$A$776,$A58,СВЦЭМ!$B$33:$B$776,J$47)+'СЕТ СН'!$G$9+СВЦЭМ!$D$10+'СЕТ СН'!$G$6-'СЕТ СН'!$G$19</f>
        <v>1071.6287482</v>
      </c>
      <c r="K58" s="36">
        <f>SUMIFS(СВЦЭМ!$C$33:$C$776,СВЦЭМ!$A$33:$A$776,$A58,СВЦЭМ!$B$33:$B$776,K$47)+'СЕТ СН'!$G$9+СВЦЭМ!$D$10+'СЕТ СН'!$G$6-'СЕТ СН'!$G$19</f>
        <v>1050.2170865599999</v>
      </c>
      <c r="L58" s="36">
        <f>SUMIFS(СВЦЭМ!$C$33:$C$776,СВЦЭМ!$A$33:$A$776,$A58,СВЦЭМ!$B$33:$B$776,L$47)+'СЕТ СН'!$G$9+СВЦЭМ!$D$10+'СЕТ СН'!$G$6-'СЕТ СН'!$G$19</f>
        <v>1034.4364755699999</v>
      </c>
      <c r="M58" s="36">
        <f>SUMIFS(СВЦЭМ!$C$33:$C$776,СВЦЭМ!$A$33:$A$776,$A58,СВЦЭМ!$B$33:$B$776,M$47)+'СЕТ СН'!$G$9+СВЦЭМ!$D$10+'СЕТ СН'!$G$6-'СЕТ СН'!$G$19</f>
        <v>1006.2021209100001</v>
      </c>
      <c r="N58" s="36">
        <f>SUMIFS(СВЦЭМ!$C$33:$C$776,СВЦЭМ!$A$33:$A$776,$A58,СВЦЭМ!$B$33:$B$776,N$47)+'СЕТ СН'!$G$9+СВЦЭМ!$D$10+'СЕТ СН'!$G$6-'СЕТ СН'!$G$19</f>
        <v>983.05382441999996</v>
      </c>
      <c r="O58" s="36">
        <f>SUMIFS(СВЦЭМ!$C$33:$C$776,СВЦЭМ!$A$33:$A$776,$A58,СВЦЭМ!$B$33:$B$776,O$47)+'СЕТ СН'!$G$9+СВЦЭМ!$D$10+'СЕТ СН'!$G$6-'СЕТ СН'!$G$19</f>
        <v>988.01912421999987</v>
      </c>
      <c r="P58" s="36">
        <f>SUMIFS(СВЦЭМ!$C$33:$C$776,СВЦЭМ!$A$33:$A$776,$A58,СВЦЭМ!$B$33:$B$776,P$47)+'СЕТ СН'!$G$9+СВЦЭМ!$D$10+'СЕТ СН'!$G$6-'СЕТ СН'!$G$19</f>
        <v>1004.7380838700001</v>
      </c>
      <c r="Q58" s="36">
        <f>SUMIFS(СВЦЭМ!$C$33:$C$776,СВЦЭМ!$A$33:$A$776,$A58,СВЦЭМ!$B$33:$B$776,Q$47)+'СЕТ СН'!$G$9+СВЦЭМ!$D$10+'СЕТ СН'!$G$6-'СЕТ СН'!$G$19</f>
        <v>1004.06420609</v>
      </c>
      <c r="R58" s="36">
        <f>SUMIFS(СВЦЭМ!$C$33:$C$776,СВЦЭМ!$A$33:$A$776,$A58,СВЦЭМ!$B$33:$B$776,R$47)+'СЕТ СН'!$G$9+СВЦЭМ!$D$10+'СЕТ СН'!$G$6-'СЕТ СН'!$G$19</f>
        <v>1001.6725822399999</v>
      </c>
      <c r="S58" s="36">
        <f>SUMIFS(СВЦЭМ!$C$33:$C$776,СВЦЭМ!$A$33:$A$776,$A58,СВЦЭМ!$B$33:$B$776,S$47)+'СЕТ СН'!$G$9+СВЦЭМ!$D$10+'СЕТ СН'!$G$6-'СЕТ СН'!$G$19</f>
        <v>988.40907444999993</v>
      </c>
      <c r="T58" s="36">
        <f>SUMIFS(СВЦЭМ!$C$33:$C$776,СВЦЭМ!$A$33:$A$776,$A58,СВЦЭМ!$B$33:$B$776,T$47)+'СЕТ СН'!$G$9+СВЦЭМ!$D$10+'СЕТ СН'!$G$6-'СЕТ СН'!$G$19</f>
        <v>1007.7392815999999</v>
      </c>
      <c r="U58" s="36">
        <f>SUMIFS(СВЦЭМ!$C$33:$C$776,СВЦЭМ!$A$33:$A$776,$A58,СВЦЭМ!$B$33:$B$776,U$47)+'СЕТ СН'!$G$9+СВЦЭМ!$D$10+'СЕТ СН'!$G$6-'СЕТ СН'!$G$19</f>
        <v>1004.83034604</v>
      </c>
      <c r="V58" s="36">
        <f>SUMIFS(СВЦЭМ!$C$33:$C$776,СВЦЭМ!$A$33:$A$776,$A58,СВЦЭМ!$B$33:$B$776,V$47)+'СЕТ СН'!$G$9+СВЦЭМ!$D$10+'СЕТ СН'!$G$6-'СЕТ СН'!$G$19</f>
        <v>991.04007505999994</v>
      </c>
      <c r="W58" s="36">
        <f>SUMIFS(СВЦЭМ!$C$33:$C$776,СВЦЭМ!$A$33:$A$776,$A58,СВЦЭМ!$B$33:$B$776,W$47)+'СЕТ СН'!$G$9+СВЦЭМ!$D$10+'СЕТ СН'!$G$6-'СЕТ СН'!$G$19</f>
        <v>983.10568732999991</v>
      </c>
      <c r="X58" s="36">
        <f>SUMIFS(СВЦЭМ!$C$33:$C$776,СВЦЭМ!$A$33:$A$776,$A58,СВЦЭМ!$B$33:$B$776,X$47)+'СЕТ СН'!$G$9+СВЦЭМ!$D$10+'СЕТ СН'!$G$6-'СЕТ СН'!$G$19</f>
        <v>984.37159457000007</v>
      </c>
      <c r="Y58" s="36">
        <f>SUMIFS(СВЦЭМ!$C$33:$C$776,СВЦЭМ!$A$33:$A$776,$A58,СВЦЭМ!$B$33:$B$776,Y$47)+'СЕТ СН'!$G$9+СВЦЭМ!$D$10+'СЕТ СН'!$G$6-'СЕТ СН'!$G$19</f>
        <v>1006.8491364899999</v>
      </c>
    </row>
    <row r="59" spans="1:25" ht="15.75" x14ac:dyDescent="0.2">
      <c r="A59" s="35">
        <f t="shared" si="1"/>
        <v>44147</v>
      </c>
      <c r="B59" s="36">
        <f>SUMIFS(СВЦЭМ!$C$33:$C$776,СВЦЭМ!$A$33:$A$776,$A59,СВЦЭМ!$B$33:$B$776,B$47)+'СЕТ СН'!$G$9+СВЦЭМ!$D$10+'СЕТ СН'!$G$6-'СЕТ СН'!$G$19</f>
        <v>1001.81643575</v>
      </c>
      <c r="C59" s="36">
        <f>SUMIFS(СВЦЭМ!$C$33:$C$776,СВЦЭМ!$A$33:$A$776,$A59,СВЦЭМ!$B$33:$B$776,C$47)+'СЕТ СН'!$G$9+СВЦЭМ!$D$10+'СЕТ СН'!$G$6-'СЕТ СН'!$G$19</f>
        <v>1081.7316897999999</v>
      </c>
      <c r="D59" s="36">
        <f>SUMIFS(СВЦЭМ!$C$33:$C$776,СВЦЭМ!$A$33:$A$776,$A59,СВЦЭМ!$B$33:$B$776,D$47)+'СЕТ СН'!$G$9+СВЦЭМ!$D$10+'СЕТ СН'!$G$6-'СЕТ СН'!$G$19</f>
        <v>1126.96897711</v>
      </c>
      <c r="E59" s="36">
        <f>SUMIFS(СВЦЭМ!$C$33:$C$776,СВЦЭМ!$A$33:$A$776,$A59,СВЦЭМ!$B$33:$B$776,E$47)+'СЕТ СН'!$G$9+СВЦЭМ!$D$10+'СЕТ СН'!$G$6-'СЕТ СН'!$G$19</f>
        <v>1140.1748955400001</v>
      </c>
      <c r="F59" s="36">
        <f>SUMIFS(СВЦЭМ!$C$33:$C$776,СВЦЭМ!$A$33:$A$776,$A59,СВЦЭМ!$B$33:$B$776,F$47)+'СЕТ СН'!$G$9+СВЦЭМ!$D$10+'СЕТ СН'!$G$6-'СЕТ СН'!$G$19</f>
        <v>1150.9672217499999</v>
      </c>
      <c r="G59" s="36">
        <f>SUMIFS(СВЦЭМ!$C$33:$C$776,СВЦЭМ!$A$33:$A$776,$A59,СВЦЭМ!$B$33:$B$776,G$47)+'СЕТ СН'!$G$9+СВЦЭМ!$D$10+'СЕТ СН'!$G$6-'СЕТ СН'!$G$19</f>
        <v>1138.1413643999999</v>
      </c>
      <c r="H59" s="36">
        <f>SUMIFS(СВЦЭМ!$C$33:$C$776,СВЦЭМ!$A$33:$A$776,$A59,СВЦЭМ!$B$33:$B$776,H$47)+'СЕТ СН'!$G$9+СВЦЭМ!$D$10+'СЕТ СН'!$G$6-'СЕТ СН'!$G$19</f>
        <v>1109.4141949</v>
      </c>
      <c r="I59" s="36">
        <f>SUMIFS(СВЦЭМ!$C$33:$C$776,СВЦЭМ!$A$33:$A$776,$A59,СВЦЭМ!$B$33:$B$776,I$47)+'СЕТ СН'!$G$9+СВЦЭМ!$D$10+'СЕТ СН'!$G$6-'СЕТ СН'!$G$19</f>
        <v>1078.48091374</v>
      </c>
      <c r="J59" s="36">
        <f>SUMIFS(СВЦЭМ!$C$33:$C$776,СВЦЭМ!$A$33:$A$776,$A59,СВЦЭМ!$B$33:$B$776,J$47)+'СЕТ СН'!$G$9+СВЦЭМ!$D$10+'СЕТ СН'!$G$6-'СЕТ СН'!$G$19</f>
        <v>1074.61652168</v>
      </c>
      <c r="K59" s="36">
        <f>SUMIFS(СВЦЭМ!$C$33:$C$776,СВЦЭМ!$A$33:$A$776,$A59,СВЦЭМ!$B$33:$B$776,K$47)+'СЕТ СН'!$G$9+СВЦЭМ!$D$10+'СЕТ СН'!$G$6-'СЕТ СН'!$G$19</f>
        <v>1066.1103111699999</v>
      </c>
      <c r="L59" s="36">
        <f>SUMIFS(СВЦЭМ!$C$33:$C$776,СВЦЭМ!$A$33:$A$776,$A59,СВЦЭМ!$B$33:$B$776,L$47)+'СЕТ СН'!$G$9+СВЦЭМ!$D$10+'СЕТ СН'!$G$6-'СЕТ СН'!$G$19</f>
        <v>1027.2628324299999</v>
      </c>
      <c r="M59" s="36">
        <f>SUMIFS(СВЦЭМ!$C$33:$C$776,СВЦЭМ!$A$33:$A$776,$A59,СВЦЭМ!$B$33:$B$776,M$47)+'СЕТ СН'!$G$9+СВЦЭМ!$D$10+'СЕТ СН'!$G$6-'СЕТ СН'!$G$19</f>
        <v>997.96041893999995</v>
      </c>
      <c r="N59" s="36">
        <f>SUMIFS(СВЦЭМ!$C$33:$C$776,СВЦЭМ!$A$33:$A$776,$A59,СВЦЭМ!$B$33:$B$776,N$47)+'СЕТ СН'!$G$9+СВЦЭМ!$D$10+'СЕТ СН'!$G$6-'СЕТ СН'!$G$19</f>
        <v>998.92477663999989</v>
      </c>
      <c r="O59" s="36">
        <f>SUMIFS(СВЦЭМ!$C$33:$C$776,СВЦЭМ!$A$33:$A$776,$A59,СВЦЭМ!$B$33:$B$776,O$47)+'СЕТ СН'!$G$9+СВЦЭМ!$D$10+'СЕТ СН'!$G$6-'СЕТ СН'!$G$19</f>
        <v>996.52019590999998</v>
      </c>
      <c r="P59" s="36">
        <f>SUMIFS(СВЦЭМ!$C$33:$C$776,СВЦЭМ!$A$33:$A$776,$A59,СВЦЭМ!$B$33:$B$776,P$47)+'СЕТ СН'!$G$9+СВЦЭМ!$D$10+'СЕТ СН'!$G$6-'СЕТ СН'!$G$19</f>
        <v>1000.0830293700001</v>
      </c>
      <c r="Q59" s="36">
        <f>SUMIFS(СВЦЭМ!$C$33:$C$776,СВЦЭМ!$A$33:$A$776,$A59,СВЦЭМ!$B$33:$B$776,Q$47)+'СЕТ СН'!$G$9+СВЦЭМ!$D$10+'СЕТ СН'!$G$6-'СЕТ СН'!$G$19</f>
        <v>996.85390757000005</v>
      </c>
      <c r="R59" s="36">
        <f>SUMIFS(СВЦЭМ!$C$33:$C$776,СВЦЭМ!$A$33:$A$776,$A59,СВЦЭМ!$B$33:$B$776,R$47)+'СЕТ СН'!$G$9+СВЦЭМ!$D$10+'СЕТ СН'!$G$6-'СЕТ СН'!$G$19</f>
        <v>996.76385877999996</v>
      </c>
      <c r="S59" s="36">
        <f>SUMIFS(СВЦЭМ!$C$33:$C$776,СВЦЭМ!$A$33:$A$776,$A59,СВЦЭМ!$B$33:$B$776,S$47)+'СЕТ СН'!$G$9+СВЦЭМ!$D$10+'СЕТ СН'!$G$6-'СЕТ СН'!$G$19</f>
        <v>992.61103056999991</v>
      </c>
      <c r="T59" s="36">
        <f>SUMIFS(СВЦЭМ!$C$33:$C$776,СВЦЭМ!$A$33:$A$776,$A59,СВЦЭМ!$B$33:$B$776,T$47)+'СЕТ СН'!$G$9+СВЦЭМ!$D$10+'СЕТ СН'!$G$6-'СЕТ СН'!$G$19</f>
        <v>1016.27208266</v>
      </c>
      <c r="U59" s="36">
        <f>SUMIFS(СВЦЭМ!$C$33:$C$776,СВЦЭМ!$A$33:$A$776,$A59,СВЦЭМ!$B$33:$B$776,U$47)+'СЕТ СН'!$G$9+СВЦЭМ!$D$10+'СЕТ СН'!$G$6-'СЕТ СН'!$G$19</f>
        <v>1012.5362011899999</v>
      </c>
      <c r="V59" s="36">
        <f>SUMIFS(СВЦЭМ!$C$33:$C$776,СВЦЭМ!$A$33:$A$776,$A59,СВЦЭМ!$B$33:$B$776,V$47)+'СЕТ СН'!$G$9+СВЦЭМ!$D$10+'СЕТ СН'!$G$6-'СЕТ СН'!$G$19</f>
        <v>992.33104477999996</v>
      </c>
      <c r="W59" s="36">
        <f>SUMIFS(СВЦЭМ!$C$33:$C$776,СВЦЭМ!$A$33:$A$776,$A59,СВЦЭМ!$B$33:$B$776,W$47)+'СЕТ СН'!$G$9+СВЦЭМ!$D$10+'СЕТ СН'!$G$6-'СЕТ СН'!$G$19</f>
        <v>992.90145865</v>
      </c>
      <c r="X59" s="36">
        <f>SUMIFS(СВЦЭМ!$C$33:$C$776,СВЦЭМ!$A$33:$A$776,$A59,СВЦЭМ!$B$33:$B$776,X$47)+'СЕТ СН'!$G$9+СВЦЭМ!$D$10+'СЕТ СН'!$G$6-'СЕТ СН'!$G$19</f>
        <v>1078.7994630399999</v>
      </c>
      <c r="Y59" s="36">
        <f>SUMIFS(СВЦЭМ!$C$33:$C$776,СВЦЭМ!$A$33:$A$776,$A59,СВЦЭМ!$B$33:$B$776,Y$47)+'СЕТ СН'!$G$9+СВЦЭМ!$D$10+'СЕТ СН'!$G$6-'СЕТ СН'!$G$19</f>
        <v>1048.3204539999999</v>
      </c>
    </row>
    <row r="60" spans="1:25" ht="15.75" x14ac:dyDescent="0.2">
      <c r="A60" s="35">
        <f t="shared" si="1"/>
        <v>44148</v>
      </c>
      <c r="B60" s="36">
        <f>SUMIFS(СВЦЭМ!$C$33:$C$776,СВЦЭМ!$A$33:$A$776,$A60,СВЦЭМ!$B$33:$B$776,B$47)+'СЕТ СН'!$G$9+СВЦЭМ!$D$10+'СЕТ СН'!$G$6-'СЕТ СН'!$G$19</f>
        <v>1018.32001401</v>
      </c>
      <c r="C60" s="36">
        <f>SUMIFS(СВЦЭМ!$C$33:$C$776,СВЦЭМ!$A$33:$A$776,$A60,СВЦЭМ!$B$33:$B$776,C$47)+'СЕТ СН'!$G$9+СВЦЭМ!$D$10+'СЕТ СН'!$G$6-'СЕТ СН'!$G$19</f>
        <v>1090.62119364</v>
      </c>
      <c r="D60" s="36">
        <f>SUMIFS(СВЦЭМ!$C$33:$C$776,СВЦЭМ!$A$33:$A$776,$A60,СВЦЭМ!$B$33:$B$776,D$47)+'СЕТ СН'!$G$9+СВЦЭМ!$D$10+'СЕТ СН'!$G$6-'СЕТ СН'!$G$19</f>
        <v>1144.81892229</v>
      </c>
      <c r="E60" s="36">
        <f>SUMIFS(СВЦЭМ!$C$33:$C$776,СВЦЭМ!$A$33:$A$776,$A60,СВЦЭМ!$B$33:$B$776,E$47)+'СЕТ СН'!$G$9+СВЦЭМ!$D$10+'СЕТ СН'!$G$6-'СЕТ СН'!$G$19</f>
        <v>1164.1527235599999</v>
      </c>
      <c r="F60" s="36">
        <f>SUMIFS(СВЦЭМ!$C$33:$C$776,СВЦЭМ!$A$33:$A$776,$A60,СВЦЭМ!$B$33:$B$776,F$47)+'СЕТ СН'!$G$9+СВЦЭМ!$D$10+'СЕТ СН'!$G$6-'СЕТ СН'!$G$19</f>
        <v>1163.00014121</v>
      </c>
      <c r="G60" s="36">
        <f>SUMIFS(СВЦЭМ!$C$33:$C$776,СВЦЭМ!$A$33:$A$776,$A60,СВЦЭМ!$B$33:$B$776,G$47)+'СЕТ СН'!$G$9+СВЦЭМ!$D$10+'СЕТ СН'!$G$6-'СЕТ СН'!$G$19</f>
        <v>1150.6477663200001</v>
      </c>
      <c r="H60" s="36">
        <f>SUMIFS(СВЦЭМ!$C$33:$C$776,СВЦЭМ!$A$33:$A$776,$A60,СВЦЭМ!$B$33:$B$776,H$47)+'СЕТ СН'!$G$9+СВЦЭМ!$D$10+'СЕТ СН'!$G$6-'СЕТ СН'!$G$19</f>
        <v>1113.90139075</v>
      </c>
      <c r="I60" s="36">
        <f>SUMIFS(СВЦЭМ!$C$33:$C$776,СВЦЭМ!$A$33:$A$776,$A60,СВЦЭМ!$B$33:$B$776,I$47)+'СЕТ СН'!$G$9+СВЦЭМ!$D$10+'СЕТ СН'!$G$6-'СЕТ СН'!$G$19</f>
        <v>1074.0987934499999</v>
      </c>
      <c r="J60" s="36">
        <f>SUMIFS(СВЦЭМ!$C$33:$C$776,СВЦЭМ!$A$33:$A$776,$A60,СВЦЭМ!$B$33:$B$776,J$47)+'СЕТ СН'!$G$9+СВЦЭМ!$D$10+'СЕТ СН'!$G$6-'СЕТ СН'!$G$19</f>
        <v>1048.18367616</v>
      </c>
      <c r="K60" s="36">
        <f>SUMIFS(СВЦЭМ!$C$33:$C$776,СВЦЭМ!$A$33:$A$776,$A60,СВЦЭМ!$B$33:$B$776,K$47)+'СЕТ СН'!$G$9+СВЦЭМ!$D$10+'СЕТ СН'!$G$6-'СЕТ СН'!$G$19</f>
        <v>1030.4058851299999</v>
      </c>
      <c r="L60" s="36">
        <f>SUMIFS(СВЦЭМ!$C$33:$C$776,СВЦЭМ!$A$33:$A$776,$A60,СВЦЭМ!$B$33:$B$776,L$47)+'СЕТ СН'!$G$9+СВЦЭМ!$D$10+'СЕТ СН'!$G$6-'СЕТ СН'!$G$19</f>
        <v>1013.33841379</v>
      </c>
      <c r="M60" s="36">
        <f>SUMIFS(СВЦЭМ!$C$33:$C$776,СВЦЭМ!$A$33:$A$776,$A60,СВЦЭМ!$B$33:$B$776,M$47)+'СЕТ СН'!$G$9+СВЦЭМ!$D$10+'СЕТ СН'!$G$6-'СЕТ СН'!$G$19</f>
        <v>994.88507695999988</v>
      </c>
      <c r="N60" s="36">
        <f>SUMIFS(СВЦЭМ!$C$33:$C$776,СВЦЭМ!$A$33:$A$776,$A60,СВЦЭМ!$B$33:$B$776,N$47)+'СЕТ СН'!$G$9+СВЦЭМ!$D$10+'СЕТ СН'!$G$6-'СЕТ СН'!$G$19</f>
        <v>971.65137873999993</v>
      </c>
      <c r="O60" s="36">
        <f>SUMIFS(СВЦЭМ!$C$33:$C$776,СВЦЭМ!$A$33:$A$776,$A60,СВЦЭМ!$B$33:$B$776,O$47)+'СЕТ СН'!$G$9+СВЦЭМ!$D$10+'СЕТ СН'!$G$6-'СЕТ СН'!$G$19</f>
        <v>966.86986316999992</v>
      </c>
      <c r="P60" s="36">
        <f>SUMIFS(СВЦЭМ!$C$33:$C$776,СВЦЭМ!$A$33:$A$776,$A60,СВЦЭМ!$B$33:$B$776,P$47)+'СЕТ СН'!$G$9+СВЦЭМ!$D$10+'СЕТ СН'!$G$6-'СЕТ СН'!$G$19</f>
        <v>979.48282833000007</v>
      </c>
      <c r="Q60" s="36">
        <f>SUMIFS(СВЦЭМ!$C$33:$C$776,СВЦЭМ!$A$33:$A$776,$A60,СВЦЭМ!$B$33:$B$776,Q$47)+'СЕТ СН'!$G$9+СВЦЭМ!$D$10+'СЕТ СН'!$G$6-'СЕТ СН'!$G$19</f>
        <v>978.98577593999994</v>
      </c>
      <c r="R60" s="36">
        <f>SUMIFS(СВЦЭМ!$C$33:$C$776,СВЦЭМ!$A$33:$A$776,$A60,СВЦЭМ!$B$33:$B$776,R$47)+'СЕТ СН'!$G$9+СВЦЭМ!$D$10+'СЕТ СН'!$G$6-'СЕТ СН'!$G$19</f>
        <v>968.61776818999988</v>
      </c>
      <c r="S60" s="36">
        <f>SUMIFS(СВЦЭМ!$C$33:$C$776,СВЦЭМ!$A$33:$A$776,$A60,СВЦЭМ!$B$33:$B$776,S$47)+'СЕТ СН'!$G$9+СВЦЭМ!$D$10+'СЕТ СН'!$G$6-'СЕТ СН'!$G$19</f>
        <v>976.22351722999997</v>
      </c>
      <c r="T60" s="36">
        <f>SUMIFS(СВЦЭМ!$C$33:$C$776,СВЦЭМ!$A$33:$A$776,$A60,СВЦЭМ!$B$33:$B$776,T$47)+'СЕТ СН'!$G$9+СВЦЭМ!$D$10+'СЕТ СН'!$G$6-'СЕТ СН'!$G$19</f>
        <v>1000.00785101</v>
      </c>
      <c r="U60" s="36">
        <f>SUMIFS(СВЦЭМ!$C$33:$C$776,СВЦЭМ!$A$33:$A$776,$A60,СВЦЭМ!$B$33:$B$776,U$47)+'СЕТ СН'!$G$9+СВЦЭМ!$D$10+'СЕТ СН'!$G$6-'СЕТ СН'!$G$19</f>
        <v>999.04480087000002</v>
      </c>
      <c r="V60" s="36">
        <f>SUMIFS(СВЦЭМ!$C$33:$C$776,СВЦЭМ!$A$33:$A$776,$A60,СВЦЭМ!$B$33:$B$776,V$47)+'СЕТ СН'!$G$9+СВЦЭМ!$D$10+'СЕТ СН'!$G$6-'СЕТ СН'!$G$19</f>
        <v>980.48388851999994</v>
      </c>
      <c r="W60" s="36">
        <f>SUMIFS(СВЦЭМ!$C$33:$C$776,СВЦЭМ!$A$33:$A$776,$A60,СВЦЭМ!$B$33:$B$776,W$47)+'СЕТ СН'!$G$9+СВЦЭМ!$D$10+'СЕТ СН'!$G$6-'СЕТ СН'!$G$19</f>
        <v>973.35430305999989</v>
      </c>
      <c r="X60" s="36">
        <f>SUMIFS(СВЦЭМ!$C$33:$C$776,СВЦЭМ!$A$33:$A$776,$A60,СВЦЭМ!$B$33:$B$776,X$47)+'СЕТ СН'!$G$9+СВЦЭМ!$D$10+'СЕТ СН'!$G$6-'СЕТ СН'!$G$19</f>
        <v>953.53226014999996</v>
      </c>
      <c r="Y60" s="36">
        <f>SUMIFS(СВЦЭМ!$C$33:$C$776,СВЦЭМ!$A$33:$A$776,$A60,СВЦЭМ!$B$33:$B$776,Y$47)+'СЕТ СН'!$G$9+СВЦЭМ!$D$10+'СЕТ СН'!$G$6-'СЕТ СН'!$G$19</f>
        <v>964.52539077999995</v>
      </c>
    </row>
    <row r="61" spans="1:25" ht="15.75" x14ac:dyDescent="0.2">
      <c r="A61" s="35">
        <f t="shared" si="1"/>
        <v>44149</v>
      </c>
      <c r="B61" s="36">
        <f>SUMIFS(СВЦЭМ!$C$33:$C$776,СВЦЭМ!$A$33:$A$776,$A61,СВЦЭМ!$B$33:$B$776,B$47)+'СЕТ СН'!$G$9+СВЦЭМ!$D$10+'СЕТ СН'!$G$6-'СЕТ СН'!$G$19</f>
        <v>1029.53642541</v>
      </c>
      <c r="C61" s="36">
        <f>SUMIFS(СВЦЭМ!$C$33:$C$776,СВЦЭМ!$A$33:$A$776,$A61,СВЦЭМ!$B$33:$B$776,C$47)+'СЕТ СН'!$G$9+СВЦЭМ!$D$10+'СЕТ СН'!$G$6-'СЕТ СН'!$G$19</f>
        <v>1081.0178832699999</v>
      </c>
      <c r="D61" s="36">
        <f>SUMIFS(СВЦЭМ!$C$33:$C$776,СВЦЭМ!$A$33:$A$776,$A61,СВЦЭМ!$B$33:$B$776,D$47)+'СЕТ СН'!$G$9+СВЦЭМ!$D$10+'СЕТ СН'!$G$6-'СЕТ СН'!$G$19</f>
        <v>1134.36525439</v>
      </c>
      <c r="E61" s="36">
        <f>SUMIFS(СВЦЭМ!$C$33:$C$776,СВЦЭМ!$A$33:$A$776,$A61,СВЦЭМ!$B$33:$B$776,E$47)+'СЕТ СН'!$G$9+СВЦЭМ!$D$10+'СЕТ СН'!$G$6-'СЕТ СН'!$G$19</f>
        <v>1142.4288825799999</v>
      </c>
      <c r="F61" s="36">
        <f>SUMIFS(СВЦЭМ!$C$33:$C$776,СВЦЭМ!$A$33:$A$776,$A61,СВЦЭМ!$B$33:$B$776,F$47)+'СЕТ СН'!$G$9+СВЦЭМ!$D$10+'СЕТ СН'!$G$6-'СЕТ СН'!$G$19</f>
        <v>1130.2387092500001</v>
      </c>
      <c r="G61" s="36">
        <f>SUMIFS(СВЦЭМ!$C$33:$C$776,СВЦЭМ!$A$33:$A$776,$A61,СВЦЭМ!$B$33:$B$776,G$47)+'СЕТ СН'!$G$9+СВЦЭМ!$D$10+'СЕТ СН'!$G$6-'СЕТ СН'!$G$19</f>
        <v>1114.6923750799999</v>
      </c>
      <c r="H61" s="36">
        <f>SUMIFS(СВЦЭМ!$C$33:$C$776,СВЦЭМ!$A$33:$A$776,$A61,СВЦЭМ!$B$33:$B$776,H$47)+'СЕТ СН'!$G$9+СВЦЭМ!$D$10+'СЕТ СН'!$G$6-'СЕТ СН'!$G$19</f>
        <v>1092.49720183</v>
      </c>
      <c r="I61" s="36">
        <f>SUMIFS(СВЦЭМ!$C$33:$C$776,СВЦЭМ!$A$33:$A$776,$A61,СВЦЭМ!$B$33:$B$776,I$47)+'СЕТ СН'!$G$9+СВЦЭМ!$D$10+'СЕТ СН'!$G$6-'СЕТ СН'!$G$19</f>
        <v>1078.0831035599999</v>
      </c>
      <c r="J61" s="36">
        <f>SUMIFS(СВЦЭМ!$C$33:$C$776,СВЦЭМ!$A$33:$A$776,$A61,СВЦЭМ!$B$33:$B$776,J$47)+'СЕТ СН'!$G$9+СВЦЭМ!$D$10+'СЕТ СН'!$G$6-'СЕТ СН'!$G$19</f>
        <v>1059.9741563099999</v>
      </c>
      <c r="K61" s="36">
        <f>SUMIFS(СВЦЭМ!$C$33:$C$776,СВЦЭМ!$A$33:$A$776,$A61,СВЦЭМ!$B$33:$B$776,K$47)+'СЕТ СН'!$G$9+СВЦЭМ!$D$10+'СЕТ СН'!$G$6-'СЕТ СН'!$G$19</f>
        <v>1037.3688399</v>
      </c>
      <c r="L61" s="36">
        <f>SUMIFS(СВЦЭМ!$C$33:$C$776,СВЦЭМ!$A$33:$A$776,$A61,СВЦЭМ!$B$33:$B$776,L$47)+'СЕТ СН'!$G$9+СВЦЭМ!$D$10+'СЕТ СН'!$G$6-'СЕТ СН'!$G$19</f>
        <v>1010.21346655</v>
      </c>
      <c r="M61" s="36">
        <f>SUMIFS(СВЦЭМ!$C$33:$C$776,СВЦЭМ!$A$33:$A$776,$A61,СВЦЭМ!$B$33:$B$776,M$47)+'СЕТ СН'!$G$9+СВЦЭМ!$D$10+'СЕТ СН'!$G$6-'СЕТ СН'!$G$19</f>
        <v>968.30886688999999</v>
      </c>
      <c r="N61" s="36">
        <f>SUMIFS(СВЦЭМ!$C$33:$C$776,СВЦЭМ!$A$33:$A$776,$A61,СВЦЭМ!$B$33:$B$776,N$47)+'СЕТ СН'!$G$9+СВЦЭМ!$D$10+'СЕТ СН'!$G$6-'СЕТ СН'!$G$19</f>
        <v>962.13706624999986</v>
      </c>
      <c r="O61" s="36">
        <f>SUMIFS(СВЦЭМ!$C$33:$C$776,СВЦЭМ!$A$33:$A$776,$A61,СВЦЭМ!$B$33:$B$776,O$47)+'СЕТ СН'!$G$9+СВЦЭМ!$D$10+'СЕТ СН'!$G$6-'СЕТ СН'!$G$19</f>
        <v>984.93553750000001</v>
      </c>
      <c r="P61" s="36">
        <f>SUMIFS(СВЦЭМ!$C$33:$C$776,СВЦЭМ!$A$33:$A$776,$A61,СВЦЭМ!$B$33:$B$776,P$47)+'СЕТ СН'!$G$9+СВЦЭМ!$D$10+'СЕТ СН'!$G$6-'СЕТ СН'!$G$19</f>
        <v>1000.60436568</v>
      </c>
      <c r="Q61" s="36">
        <f>SUMIFS(СВЦЭМ!$C$33:$C$776,СВЦЭМ!$A$33:$A$776,$A61,СВЦЭМ!$B$33:$B$776,Q$47)+'СЕТ СН'!$G$9+СВЦЭМ!$D$10+'СЕТ СН'!$G$6-'СЕТ СН'!$G$19</f>
        <v>1000.61133234</v>
      </c>
      <c r="R61" s="36">
        <f>SUMIFS(СВЦЭМ!$C$33:$C$776,СВЦЭМ!$A$33:$A$776,$A61,СВЦЭМ!$B$33:$B$776,R$47)+'СЕТ СН'!$G$9+СВЦЭМ!$D$10+'СЕТ СН'!$G$6-'СЕТ СН'!$G$19</f>
        <v>995.26999395000007</v>
      </c>
      <c r="S61" s="36">
        <f>SUMIFS(СВЦЭМ!$C$33:$C$776,СВЦЭМ!$A$33:$A$776,$A61,СВЦЭМ!$B$33:$B$776,S$47)+'СЕТ СН'!$G$9+СВЦЭМ!$D$10+'СЕТ СН'!$G$6-'СЕТ СН'!$G$19</f>
        <v>974.09659648999991</v>
      </c>
      <c r="T61" s="36">
        <f>SUMIFS(СВЦЭМ!$C$33:$C$776,СВЦЭМ!$A$33:$A$776,$A61,СВЦЭМ!$B$33:$B$776,T$47)+'СЕТ СН'!$G$9+СВЦЭМ!$D$10+'СЕТ СН'!$G$6-'СЕТ СН'!$G$19</f>
        <v>943.13485102000004</v>
      </c>
      <c r="U61" s="36">
        <f>SUMIFS(СВЦЭМ!$C$33:$C$776,СВЦЭМ!$A$33:$A$776,$A61,СВЦЭМ!$B$33:$B$776,U$47)+'СЕТ СН'!$G$9+СВЦЭМ!$D$10+'СЕТ СН'!$G$6-'СЕТ СН'!$G$19</f>
        <v>953.07995432999996</v>
      </c>
      <c r="V61" s="36">
        <f>SUMIFS(СВЦЭМ!$C$33:$C$776,СВЦЭМ!$A$33:$A$776,$A61,СВЦЭМ!$B$33:$B$776,V$47)+'СЕТ СН'!$G$9+СВЦЭМ!$D$10+'СЕТ СН'!$G$6-'СЕТ СН'!$G$19</f>
        <v>979.01288978000002</v>
      </c>
      <c r="W61" s="36">
        <f>SUMIFS(СВЦЭМ!$C$33:$C$776,СВЦЭМ!$A$33:$A$776,$A61,СВЦЭМ!$B$33:$B$776,W$47)+'СЕТ СН'!$G$9+СВЦЭМ!$D$10+'СЕТ СН'!$G$6-'СЕТ СН'!$G$19</f>
        <v>986.81403739000007</v>
      </c>
      <c r="X61" s="36">
        <f>SUMIFS(СВЦЭМ!$C$33:$C$776,СВЦЭМ!$A$33:$A$776,$A61,СВЦЭМ!$B$33:$B$776,X$47)+'СЕТ СН'!$G$9+СВЦЭМ!$D$10+'СЕТ СН'!$G$6-'СЕТ СН'!$G$19</f>
        <v>994.65527625000004</v>
      </c>
      <c r="Y61" s="36">
        <f>SUMIFS(СВЦЭМ!$C$33:$C$776,СВЦЭМ!$A$33:$A$776,$A61,СВЦЭМ!$B$33:$B$776,Y$47)+'СЕТ СН'!$G$9+СВЦЭМ!$D$10+'СЕТ СН'!$G$6-'СЕТ СН'!$G$19</f>
        <v>990.88108244999989</v>
      </c>
    </row>
    <row r="62" spans="1:25" ht="15.75" x14ac:dyDescent="0.2">
      <c r="A62" s="35">
        <f t="shared" si="1"/>
        <v>44150</v>
      </c>
      <c r="B62" s="36">
        <f>SUMIFS(СВЦЭМ!$C$33:$C$776,СВЦЭМ!$A$33:$A$776,$A62,СВЦЭМ!$B$33:$B$776,B$47)+'СЕТ СН'!$G$9+СВЦЭМ!$D$10+'СЕТ СН'!$G$6-'СЕТ СН'!$G$19</f>
        <v>1024.61319073</v>
      </c>
      <c r="C62" s="36">
        <f>SUMIFS(СВЦЭМ!$C$33:$C$776,СВЦЭМ!$A$33:$A$776,$A62,СВЦЭМ!$B$33:$B$776,C$47)+'СЕТ СН'!$G$9+СВЦЭМ!$D$10+'СЕТ СН'!$G$6-'СЕТ СН'!$G$19</f>
        <v>1104.17225964</v>
      </c>
      <c r="D62" s="36">
        <f>SUMIFS(СВЦЭМ!$C$33:$C$776,СВЦЭМ!$A$33:$A$776,$A62,СВЦЭМ!$B$33:$B$776,D$47)+'СЕТ СН'!$G$9+СВЦЭМ!$D$10+'СЕТ СН'!$G$6-'СЕТ СН'!$G$19</f>
        <v>1161.73851992</v>
      </c>
      <c r="E62" s="36">
        <f>SUMIFS(СВЦЭМ!$C$33:$C$776,СВЦЭМ!$A$33:$A$776,$A62,СВЦЭМ!$B$33:$B$776,E$47)+'СЕТ СН'!$G$9+СВЦЭМ!$D$10+'СЕТ СН'!$G$6-'СЕТ СН'!$G$19</f>
        <v>1177.2391854299999</v>
      </c>
      <c r="F62" s="36">
        <f>SUMIFS(СВЦЭМ!$C$33:$C$776,СВЦЭМ!$A$33:$A$776,$A62,СВЦЭМ!$B$33:$B$776,F$47)+'СЕТ СН'!$G$9+СВЦЭМ!$D$10+'СЕТ СН'!$G$6-'СЕТ СН'!$G$19</f>
        <v>1187.7234979099999</v>
      </c>
      <c r="G62" s="36">
        <f>SUMIFS(СВЦЭМ!$C$33:$C$776,СВЦЭМ!$A$33:$A$776,$A62,СВЦЭМ!$B$33:$B$776,G$47)+'СЕТ СН'!$G$9+СВЦЭМ!$D$10+'СЕТ СН'!$G$6-'СЕТ СН'!$G$19</f>
        <v>1174.79092494</v>
      </c>
      <c r="H62" s="36">
        <f>SUMIFS(СВЦЭМ!$C$33:$C$776,СВЦЭМ!$A$33:$A$776,$A62,СВЦЭМ!$B$33:$B$776,H$47)+'СЕТ СН'!$G$9+СВЦЭМ!$D$10+'СЕТ СН'!$G$6-'СЕТ СН'!$G$19</f>
        <v>1150.79424935</v>
      </c>
      <c r="I62" s="36">
        <f>SUMIFS(СВЦЭМ!$C$33:$C$776,СВЦЭМ!$A$33:$A$776,$A62,СВЦЭМ!$B$33:$B$776,I$47)+'СЕТ СН'!$G$9+СВЦЭМ!$D$10+'СЕТ СН'!$G$6-'СЕТ СН'!$G$19</f>
        <v>1123.1884679099999</v>
      </c>
      <c r="J62" s="36">
        <f>SUMIFS(СВЦЭМ!$C$33:$C$776,СВЦЭМ!$A$33:$A$776,$A62,СВЦЭМ!$B$33:$B$776,J$47)+'СЕТ СН'!$G$9+СВЦЭМ!$D$10+'СЕТ СН'!$G$6-'СЕТ СН'!$G$19</f>
        <v>1100.89826894</v>
      </c>
      <c r="K62" s="36">
        <f>SUMIFS(СВЦЭМ!$C$33:$C$776,СВЦЭМ!$A$33:$A$776,$A62,СВЦЭМ!$B$33:$B$776,K$47)+'СЕТ СН'!$G$9+СВЦЭМ!$D$10+'СЕТ СН'!$G$6-'СЕТ СН'!$G$19</f>
        <v>1080.5204844800001</v>
      </c>
      <c r="L62" s="36">
        <f>SUMIFS(СВЦЭМ!$C$33:$C$776,СВЦЭМ!$A$33:$A$776,$A62,СВЦЭМ!$B$33:$B$776,L$47)+'СЕТ СН'!$G$9+СВЦЭМ!$D$10+'СЕТ СН'!$G$6-'СЕТ СН'!$G$19</f>
        <v>1043.65556416</v>
      </c>
      <c r="M62" s="36">
        <f>SUMIFS(СВЦЭМ!$C$33:$C$776,СВЦЭМ!$A$33:$A$776,$A62,СВЦЭМ!$B$33:$B$776,M$47)+'СЕТ СН'!$G$9+СВЦЭМ!$D$10+'СЕТ СН'!$G$6-'СЕТ СН'!$G$19</f>
        <v>985.30628473000002</v>
      </c>
      <c r="N62" s="36">
        <f>SUMIFS(СВЦЭМ!$C$33:$C$776,СВЦЭМ!$A$33:$A$776,$A62,СВЦЭМ!$B$33:$B$776,N$47)+'СЕТ СН'!$G$9+СВЦЭМ!$D$10+'СЕТ СН'!$G$6-'СЕТ СН'!$G$19</f>
        <v>978.15545068999995</v>
      </c>
      <c r="O62" s="36">
        <f>SUMIFS(СВЦЭМ!$C$33:$C$776,СВЦЭМ!$A$33:$A$776,$A62,СВЦЭМ!$B$33:$B$776,O$47)+'СЕТ СН'!$G$9+СВЦЭМ!$D$10+'СЕТ СН'!$G$6-'СЕТ СН'!$G$19</f>
        <v>979.9404399099999</v>
      </c>
      <c r="P62" s="36">
        <f>SUMIFS(СВЦЭМ!$C$33:$C$776,СВЦЭМ!$A$33:$A$776,$A62,СВЦЭМ!$B$33:$B$776,P$47)+'СЕТ СН'!$G$9+СВЦЭМ!$D$10+'СЕТ СН'!$G$6-'СЕТ СН'!$G$19</f>
        <v>986.80531903999986</v>
      </c>
      <c r="Q62" s="36">
        <f>SUMIFS(СВЦЭМ!$C$33:$C$776,СВЦЭМ!$A$33:$A$776,$A62,СВЦЭМ!$B$33:$B$776,Q$47)+'СЕТ СН'!$G$9+СВЦЭМ!$D$10+'СЕТ СН'!$G$6-'СЕТ СН'!$G$19</f>
        <v>981.33287715999995</v>
      </c>
      <c r="R62" s="36">
        <f>SUMIFS(СВЦЭМ!$C$33:$C$776,СВЦЭМ!$A$33:$A$776,$A62,СВЦЭМ!$B$33:$B$776,R$47)+'СЕТ СН'!$G$9+СВЦЭМ!$D$10+'СЕТ СН'!$G$6-'СЕТ СН'!$G$19</f>
        <v>977.88193279000006</v>
      </c>
      <c r="S62" s="36">
        <f>SUMIFS(СВЦЭМ!$C$33:$C$776,СВЦЭМ!$A$33:$A$776,$A62,СВЦЭМ!$B$33:$B$776,S$47)+'СЕТ СН'!$G$9+СВЦЭМ!$D$10+'СЕТ СН'!$G$6-'СЕТ СН'!$G$19</f>
        <v>961.73123078999993</v>
      </c>
      <c r="T62" s="36">
        <f>SUMIFS(СВЦЭМ!$C$33:$C$776,СВЦЭМ!$A$33:$A$776,$A62,СВЦЭМ!$B$33:$B$776,T$47)+'СЕТ СН'!$G$9+СВЦЭМ!$D$10+'СЕТ СН'!$G$6-'СЕТ СН'!$G$19</f>
        <v>933.15025328999991</v>
      </c>
      <c r="U62" s="36">
        <f>SUMIFS(СВЦЭМ!$C$33:$C$776,СВЦЭМ!$A$33:$A$776,$A62,СВЦЭМ!$B$33:$B$776,U$47)+'СЕТ СН'!$G$9+СВЦЭМ!$D$10+'СЕТ СН'!$G$6-'СЕТ СН'!$G$19</f>
        <v>938.88795950999997</v>
      </c>
      <c r="V62" s="36">
        <f>SUMIFS(СВЦЭМ!$C$33:$C$776,СВЦЭМ!$A$33:$A$776,$A62,СВЦЭМ!$B$33:$B$776,V$47)+'СЕТ СН'!$G$9+СВЦЭМ!$D$10+'СЕТ СН'!$G$6-'СЕТ СН'!$G$19</f>
        <v>956.44999904999986</v>
      </c>
      <c r="W62" s="36">
        <f>SUMIFS(СВЦЭМ!$C$33:$C$776,СВЦЭМ!$A$33:$A$776,$A62,СВЦЭМ!$B$33:$B$776,W$47)+'СЕТ СН'!$G$9+СВЦЭМ!$D$10+'СЕТ СН'!$G$6-'СЕТ СН'!$G$19</f>
        <v>966.10659934</v>
      </c>
      <c r="X62" s="36">
        <f>SUMIFS(СВЦЭМ!$C$33:$C$776,СВЦЭМ!$A$33:$A$776,$A62,СВЦЭМ!$B$33:$B$776,X$47)+'СЕТ СН'!$G$9+СВЦЭМ!$D$10+'СЕТ СН'!$G$6-'СЕТ СН'!$G$19</f>
        <v>980.92489617000001</v>
      </c>
      <c r="Y62" s="36">
        <f>SUMIFS(СВЦЭМ!$C$33:$C$776,СВЦЭМ!$A$33:$A$776,$A62,СВЦЭМ!$B$33:$B$776,Y$47)+'СЕТ СН'!$G$9+СВЦЭМ!$D$10+'СЕТ СН'!$G$6-'СЕТ СН'!$G$19</f>
        <v>986.79226631999995</v>
      </c>
    </row>
    <row r="63" spans="1:25" ht="15.75" x14ac:dyDescent="0.2">
      <c r="A63" s="35">
        <f t="shared" si="1"/>
        <v>44151</v>
      </c>
      <c r="B63" s="36">
        <f>SUMIFS(СВЦЭМ!$C$33:$C$776,СВЦЭМ!$A$33:$A$776,$A63,СВЦЭМ!$B$33:$B$776,B$47)+'СЕТ СН'!$G$9+СВЦЭМ!$D$10+'СЕТ СН'!$G$6-'СЕТ СН'!$G$19</f>
        <v>1070.1882317499999</v>
      </c>
      <c r="C63" s="36">
        <f>SUMIFS(СВЦЭМ!$C$33:$C$776,СВЦЭМ!$A$33:$A$776,$A63,СВЦЭМ!$B$33:$B$776,C$47)+'СЕТ СН'!$G$9+СВЦЭМ!$D$10+'СЕТ СН'!$G$6-'СЕТ СН'!$G$19</f>
        <v>1145.2486336899999</v>
      </c>
      <c r="D63" s="36">
        <f>SUMIFS(СВЦЭМ!$C$33:$C$776,СВЦЭМ!$A$33:$A$776,$A63,СВЦЭМ!$B$33:$B$776,D$47)+'СЕТ СН'!$G$9+СВЦЭМ!$D$10+'СЕТ СН'!$G$6-'СЕТ СН'!$G$19</f>
        <v>1206.8291870200001</v>
      </c>
      <c r="E63" s="36">
        <f>SUMIFS(СВЦЭМ!$C$33:$C$776,СВЦЭМ!$A$33:$A$776,$A63,СВЦЭМ!$B$33:$B$776,E$47)+'СЕТ СН'!$G$9+СВЦЭМ!$D$10+'СЕТ СН'!$G$6-'СЕТ СН'!$G$19</f>
        <v>1210.3448524299999</v>
      </c>
      <c r="F63" s="36">
        <f>SUMIFS(СВЦЭМ!$C$33:$C$776,СВЦЭМ!$A$33:$A$776,$A63,СВЦЭМ!$B$33:$B$776,F$47)+'СЕТ СН'!$G$9+СВЦЭМ!$D$10+'СЕТ СН'!$G$6-'СЕТ СН'!$G$19</f>
        <v>1202.2074129799998</v>
      </c>
      <c r="G63" s="36">
        <f>SUMIFS(СВЦЭМ!$C$33:$C$776,СВЦЭМ!$A$33:$A$776,$A63,СВЦЭМ!$B$33:$B$776,G$47)+'СЕТ СН'!$G$9+СВЦЭМ!$D$10+'СЕТ СН'!$G$6-'СЕТ СН'!$G$19</f>
        <v>1185.0522638899999</v>
      </c>
      <c r="H63" s="36">
        <f>SUMIFS(СВЦЭМ!$C$33:$C$776,СВЦЭМ!$A$33:$A$776,$A63,СВЦЭМ!$B$33:$B$776,H$47)+'СЕТ СН'!$G$9+СВЦЭМ!$D$10+'СЕТ СН'!$G$6-'СЕТ СН'!$G$19</f>
        <v>1134.8891931799999</v>
      </c>
      <c r="I63" s="36">
        <f>SUMIFS(СВЦЭМ!$C$33:$C$776,СВЦЭМ!$A$33:$A$776,$A63,СВЦЭМ!$B$33:$B$776,I$47)+'СЕТ СН'!$G$9+СВЦЭМ!$D$10+'СЕТ СН'!$G$6-'СЕТ СН'!$G$19</f>
        <v>1107.5000420399999</v>
      </c>
      <c r="J63" s="36">
        <f>SUMIFS(СВЦЭМ!$C$33:$C$776,СВЦЭМ!$A$33:$A$776,$A63,СВЦЭМ!$B$33:$B$776,J$47)+'СЕТ СН'!$G$9+СВЦЭМ!$D$10+'СЕТ СН'!$G$6-'СЕТ СН'!$G$19</f>
        <v>1092.0914316999999</v>
      </c>
      <c r="K63" s="36">
        <f>SUMIFS(СВЦЭМ!$C$33:$C$776,СВЦЭМ!$A$33:$A$776,$A63,СВЦЭМ!$B$33:$B$776,K$47)+'СЕТ СН'!$G$9+СВЦЭМ!$D$10+'СЕТ СН'!$G$6-'СЕТ СН'!$G$19</f>
        <v>1095.01285536</v>
      </c>
      <c r="L63" s="36">
        <f>SUMIFS(СВЦЭМ!$C$33:$C$776,СВЦЭМ!$A$33:$A$776,$A63,СВЦЭМ!$B$33:$B$776,L$47)+'СЕТ СН'!$G$9+СВЦЭМ!$D$10+'СЕТ СН'!$G$6-'СЕТ СН'!$G$19</f>
        <v>1059.5605335999999</v>
      </c>
      <c r="M63" s="36">
        <f>SUMIFS(СВЦЭМ!$C$33:$C$776,СВЦЭМ!$A$33:$A$776,$A63,СВЦЭМ!$B$33:$B$776,M$47)+'СЕТ СН'!$G$9+СВЦЭМ!$D$10+'СЕТ СН'!$G$6-'СЕТ СН'!$G$19</f>
        <v>1023.6954579599999</v>
      </c>
      <c r="N63" s="36">
        <f>SUMIFS(СВЦЭМ!$C$33:$C$776,СВЦЭМ!$A$33:$A$776,$A63,СВЦЭМ!$B$33:$B$776,N$47)+'СЕТ СН'!$G$9+СВЦЭМ!$D$10+'СЕТ СН'!$G$6-'СЕТ СН'!$G$19</f>
        <v>997.53936294000005</v>
      </c>
      <c r="O63" s="36">
        <f>SUMIFS(СВЦЭМ!$C$33:$C$776,СВЦЭМ!$A$33:$A$776,$A63,СВЦЭМ!$B$33:$B$776,O$47)+'СЕТ СН'!$G$9+СВЦЭМ!$D$10+'СЕТ СН'!$G$6-'СЕТ СН'!$G$19</f>
        <v>1006.6375156199999</v>
      </c>
      <c r="P63" s="36">
        <f>SUMIFS(СВЦЭМ!$C$33:$C$776,СВЦЭМ!$A$33:$A$776,$A63,СВЦЭМ!$B$33:$B$776,P$47)+'СЕТ СН'!$G$9+СВЦЭМ!$D$10+'СЕТ СН'!$G$6-'СЕТ СН'!$G$19</f>
        <v>1010.4458844799999</v>
      </c>
      <c r="Q63" s="36">
        <f>SUMIFS(СВЦЭМ!$C$33:$C$776,СВЦЭМ!$A$33:$A$776,$A63,СВЦЭМ!$B$33:$B$776,Q$47)+'СЕТ СН'!$G$9+СВЦЭМ!$D$10+'СЕТ СН'!$G$6-'СЕТ СН'!$G$19</f>
        <v>1023.7651316500001</v>
      </c>
      <c r="R63" s="36">
        <f>SUMIFS(СВЦЭМ!$C$33:$C$776,СВЦЭМ!$A$33:$A$776,$A63,СВЦЭМ!$B$33:$B$776,R$47)+'СЕТ СН'!$G$9+СВЦЭМ!$D$10+'СЕТ СН'!$G$6-'СЕТ СН'!$G$19</f>
        <v>1013.7552054</v>
      </c>
      <c r="S63" s="36">
        <f>SUMIFS(СВЦЭМ!$C$33:$C$776,СВЦЭМ!$A$33:$A$776,$A63,СВЦЭМ!$B$33:$B$776,S$47)+'СЕТ СН'!$G$9+СВЦЭМ!$D$10+'СЕТ СН'!$G$6-'СЕТ СН'!$G$19</f>
        <v>997.11110200000007</v>
      </c>
      <c r="T63" s="36">
        <f>SUMIFS(СВЦЭМ!$C$33:$C$776,СВЦЭМ!$A$33:$A$776,$A63,СВЦЭМ!$B$33:$B$776,T$47)+'СЕТ СН'!$G$9+СВЦЭМ!$D$10+'СЕТ СН'!$G$6-'СЕТ СН'!$G$19</f>
        <v>981.20233228999996</v>
      </c>
      <c r="U63" s="36">
        <f>SUMIFS(СВЦЭМ!$C$33:$C$776,СВЦЭМ!$A$33:$A$776,$A63,СВЦЭМ!$B$33:$B$776,U$47)+'СЕТ СН'!$G$9+СВЦЭМ!$D$10+'СЕТ СН'!$G$6-'СЕТ СН'!$G$19</f>
        <v>961.0478403699999</v>
      </c>
      <c r="V63" s="36">
        <f>SUMIFS(СВЦЭМ!$C$33:$C$776,СВЦЭМ!$A$33:$A$776,$A63,СВЦЭМ!$B$33:$B$776,V$47)+'СЕТ СН'!$G$9+СВЦЭМ!$D$10+'СЕТ СН'!$G$6-'СЕТ СН'!$G$19</f>
        <v>950.50519770000005</v>
      </c>
      <c r="W63" s="36">
        <f>SUMIFS(СВЦЭМ!$C$33:$C$776,СВЦЭМ!$A$33:$A$776,$A63,СВЦЭМ!$B$33:$B$776,W$47)+'СЕТ СН'!$G$9+СВЦЭМ!$D$10+'СЕТ СН'!$G$6-'СЕТ СН'!$G$19</f>
        <v>964.43892845999994</v>
      </c>
      <c r="X63" s="36">
        <f>SUMIFS(СВЦЭМ!$C$33:$C$776,СВЦЭМ!$A$33:$A$776,$A63,СВЦЭМ!$B$33:$B$776,X$47)+'СЕТ СН'!$G$9+СВЦЭМ!$D$10+'СЕТ СН'!$G$6-'СЕТ СН'!$G$19</f>
        <v>976.24064057999999</v>
      </c>
      <c r="Y63" s="36">
        <f>SUMIFS(СВЦЭМ!$C$33:$C$776,СВЦЭМ!$A$33:$A$776,$A63,СВЦЭМ!$B$33:$B$776,Y$47)+'СЕТ СН'!$G$9+СВЦЭМ!$D$10+'СЕТ СН'!$G$6-'СЕТ СН'!$G$19</f>
        <v>1006.18613132</v>
      </c>
    </row>
    <row r="64" spans="1:25" ht="15.75" x14ac:dyDescent="0.2">
      <c r="A64" s="35">
        <f t="shared" si="1"/>
        <v>44152</v>
      </c>
      <c r="B64" s="36">
        <f>SUMIFS(СВЦЭМ!$C$33:$C$776,СВЦЭМ!$A$33:$A$776,$A64,СВЦЭМ!$B$33:$B$776,B$47)+'СЕТ СН'!$G$9+СВЦЭМ!$D$10+'СЕТ СН'!$G$6-'СЕТ СН'!$G$19</f>
        <v>1042.78484983</v>
      </c>
      <c r="C64" s="36">
        <f>SUMIFS(СВЦЭМ!$C$33:$C$776,СВЦЭМ!$A$33:$A$776,$A64,СВЦЭМ!$B$33:$B$776,C$47)+'СЕТ СН'!$G$9+СВЦЭМ!$D$10+'СЕТ СН'!$G$6-'СЕТ СН'!$G$19</f>
        <v>1116.8016630299999</v>
      </c>
      <c r="D64" s="36">
        <f>SUMIFS(СВЦЭМ!$C$33:$C$776,СВЦЭМ!$A$33:$A$776,$A64,СВЦЭМ!$B$33:$B$776,D$47)+'СЕТ СН'!$G$9+СВЦЭМ!$D$10+'СЕТ СН'!$G$6-'СЕТ СН'!$G$19</f>
        <v>1171.40270231</v>
      </c>
      <c r="E64" s="36">
        <f>SUMIFS(СВЦЭМ!$C$33:$C$776,СВЦЭМ!$A$33:$A$776,$A64,СВЦЭМ!$B$33:$B$776,E$47)+'СЕТ СН'!$G$9+СВЦЭМ!$D$10+'СЕТ СН'!$G$6-'СЕТ СН'!$G$19</f>
        <v>1175.3602561099999</v>
      </c>
      <c r="F64" s="36">
        <f>SUMIFS(СВЦЭМ!$C$33:$C$776,СВЦЭМ!$A$33:$A$776,$A64,СВЦЭМ!$B$33:$B$776,F$47)+'СЕТ СН'!$G$9+СВЦЭМ!$D$10+'СЕТ СН'!$G$6-'СЕТ СН'!$G$19</f>
        <v>1162.90226229</v>
      </c>
      <c r="G64" s="36">
        <f>SUMIFS(СВЦЭМ!$C$33:$C$776,СВЦЭМ!$A$33:$A$776,$A64,СВЦЭМ!$B$33:$B$776,G$47)+'СЕТ СН'!$G$9+СВЦЭМ!$D$10+'СЕТ СН'!$G$6-'СЕТ СН'!$G$19</f>
        <v>1153.55983373</v>
      </c>
      <c r="H64" s="36">
        <f>SUMIFS(СВЦЭМ!$C$33:$C$776,СВЦЭМ!$A$33:$A$776,$A64,СВЦЭМ!$B$33:$B$776,H$47)+'СЕТ СН'!$G$9+СВЦЭМ!$D$10+'СЕТ СН'!$G$6-'СЕТ СН'!$G$19</f>
        <v>1115.1184899499999</v>
      </c>
      <c r="I64" s="36">
        <f>SUMIFS(СВЦЭМ!$C$33:$C$776,СВЦЭМ!$A$33:$A$776,$A64,СВЦЭМ!$B$33:$B$776,I$47)+'СЕТ СН'!$G$9+СВЦЭМ!$D$10+'СЕТ СН'!$G$6-'СЕТ СН'!$G$19</f>
        <v>1069.10243517</v>
      </c>
      <c r="J64" s="36">
        <f>SUMIFS(СВЦЭМ!$C$33:$C$776,СВЦЭМ!$A$33:$A$776,$A64,СВЦЭМ!$B$33:$B$776,J$47)+'СЕТ СН'!$G$9+СВЦЭМ!$D$10+'СЕТ СН'!$G$6-'СЕТ СН'!$G$19</f>
        <v>1044.3595387299999</v>
      </c>
      <c r="K64" s="36">
        <f>SUMIFS(СВЦЭМ!$C$33:$C$776,СВЦЭМ!$A$33:$A$776,$A64,СВЦЭМ!$B$33:$B$776,K$47)+'СЕТ СН'!$G$9+СВЦЭМ!$D$10+'СЕТ СН'!$G$6-'СЕТ СН'!$G$19</f>
        <v>1098.97357988</v>
      </c>
      <c r="L64" s="36">
        <f>SUMIFS(СВЦЭМ!$C$33:$C$776,СВЦЭМ!$A$33:$A$776,$A64,СВЦЭМ!$B$33:$B$776,L$47)+'СЕТ СН'!$G$9+СВЦЭМ!$D$10+'СЕТ СН'!$G$6-'СЕТ СН'!$G$19</f>
        <v>1058.3048978499999</v>
      </c>
      <c r="M64" s="36">
        <f>SUMIFS(СВЦЭМ!$C$33:$C$776,СВЦЭМ!$A$33:$A$776,$A64,СВЦЭМ!$B$33:$B$776,M$47)+'СЕТ СН'!$G$9+СВЦЭМ!$D$10+'СЕТ СН'!$G$6-'СЕТ СН'!$G$19</f>
        <v>996.67882643000007</v>
      </c>
      <c r="N64" s="36">
        <f>SUMIFS(СВЦЭМ!$C$33:$C$776,СВЦЭМ!$A$33:$A$776,$A64,СВЦЭМ!$B$33:$B$776,N$47)+'СЕТ СН'!$G$9+СВЦЭМ!$D$10+'СЕТ СН'!$G$6-'СЕТ СН'!$G$19</f>
        <v>972.14382903000001</v>
      </c>
      <c r="O64" s="36">
        <f>SUMIFS(СВЦЭМ!$C$33:$C$776,СВЦЭМ!$A$33:$A$776,$A64,СВЦЭМ!$B$33:$B$776,O$47)+'СЕТ СН'!$G$9+СВЦЭМ!$D$10+'СЕТ СН'!$G$6-'СЕТ СН'!$G$19</f>
        <v>976.58751301000007</v>
      </c>
      <c r="P64" s="36">
        <f>SUMIFS(СВЦЭМ!$C$33:$C$776,СВЦЭМ!$A$33:$A$776,$A64,СВЦЭМ!$B$33:$B$776,P$47)+'СЕТ СН'!$G$9+СВЦЭМ!$D$10+'СЕТ СН'!$G$6-'СЕТ СН'!$G$19</f>
        <v>987.32879206999996</v>
      </c>
      <c r="Q64" s="36">
        <f>SUMIFS(СВЦЭМ!$C$33:$C$776,СВЦЭМ!$A$33:$A$776,$A64,СВЦЭМ!$B$33:$B$776,Q$47)+'СЕТ СН'!$G$9+СВЦЭМ!$D$10+'СЕТ СН'!$G$6-'СЕТ СН'!$G$19</f>
        <v>985.89610979999998</v>
      </c>
      <c r="R64" s="36">
        <f>SUMIFS(СВЦЭМ!$C$33:$C$776,СВЦЭМ!$A$33:$A$776,$A64,СВЦЭМ!$B$33:$B$776,R$47)+'СЕТ СН'!$G$9+СВЦЭМ!$D$10+'СЕТ СН'!$G$6-'СЕТ СН'!$G$19</f>
        <v>1089.1497524900001</v>
      </c>
      <c r="S64" s="36">
        <f>SUMIFS(СВЦЭМ!$C$33:$C$776,СВЦЭМ!$A$33:$A$776,$A64,СВЦЭМ!$B$33:$B$776,S$47)+'СЕТ СН'!$G$9+СВЦЭМ!$D$10+'СЕТ СН'!$G$6-'СЕТ СН'!$G$19</f>
        <v>1060.98904636</v>
      </c>
      <c r="T64" s="36">
        <f>SUMIFS(СВЦЭМ!$C$33:$C$776,СВЦЭМ!$A$33:$A$776,$A64,СВЦЭМ!$B$33:$B$776,T$47)+'СЕТ СН'!$G$9+СВЦЭМ!$D$10+'СЕТ СН'!$G$6-'СЕТ СН'!$G$19</f>
        <v>989.97318591999988</v>
      </c>
      <c r="U64" s="36">
        <f>SUMIFS(СВЦЭМ!$C$33:$C$776,СВЦЭМ!$A$33:$A$776,$A64,СВЦЭМ!$B$33:$B$776,U$47)+'СЕТ СН'!$G$9+СВЦЭМ!$D$10+'СЕТ СН'!$G$6-'СЕТ СН'!$G$19</f>
        <v>935.25573914000006</v>
      </c>
      <c r="V64" s="36">
        <f>SUMIFS(СВЦЭМ!$C$33:$C$776,СВЦЭМ!$A$33:$A$776,$A64,СВЦЭМ!$B$33:$B$776,V$47)+'СЕТ СН'!$G$9+СВЦЭМ!$D$10+'СЕТ СН'!$G$6-'СЕТ СН'!$G$19</f>
        <v>923.36987662999991</v>
      </c>
      <c r="W64" s="36">
        <f>SUMIFS(СВЦЭМ!$C$33:$C$776,СВЦЭМ!$A$33:$A$776,$A64,СВЦЭМ!$B$33:$B$776,W$47)+'СЕТ СН'!$G$9+СВЦЭМ!$D$10+'СЕТ СН'!$G$6-'СЕТ СН'!$G$19</f>
        <v>953.96685449000006</v>
      </c>
      <c r="X64" s="36">
        <f>SUMIFS(СВЦЭМ!$C$33:$C$776,СВЦЭМ!$A$33:$A$776,$A64,СВЦЭМ!$B$33:$B$776,X$47)+'СЕТ СН'!$G$9+СВЦЭМ!$D$10+'СЕТ СН'!$G$6-'СЕТ СН'!$G$19</f>
        <v>954.96186254999998</v>
      </c>
      <c r="Y64" s="36">
        <f>SUMIFS(СВЦЭМ!$C$33:$C$776,СВЦЭМ!$A$33:$A$776,$A64,СВЦЭМ!$B$33:$B$776,Y$47)+'СЕТ СН'!$G$9+СВЦЭМ!$D$10+'СЕТ СН'!$G$6-'СЕТ СН'!$G$19</f>
        <v>975.05398509999986</v>
      </c>
    </row>
    <row r="65" spans="1:27" ht="15.75" x14ac:dyDescent="0.2">
      <c r="A65" s="35">
        <f t="shared" si="1"/>
        <v>44153</v>
      </c>
      <c r="B65" s="36">
        <f>SUMIFS(СВЦЭМ!$C$33:$C$776,СВЦЭМ!$A$33:$A$776,$A65,СВЦЭМ!$B$33:$B$776,B$47)+'СЕТ СН'!$G$9+СВЦЭМ!$D$10+'СЕТ СН'!$G$6-'СЕТ СН'!$G$19</f>
        <v>1044.16073714</v>
      </c>
      <c r="C65" s="36">
        <f>SUMIFS(СВЦЭМ!$C$33:$C$776,СВЦЭМ!$A$33:$A$776,$A65,СВЦЭМ!$B$33:$B$776,C$47)+'СЕТ СН'!$G$9+СВЦЭМ!$D$10+'СЕТ СН'!$G$6-'СЕТ СН'!$G$19</f>
        <v>1088.8134642</v>
      </c>
      <c r="D65" s="36">
        <f>SUMIFS(СВЦЭМ!$C$33:$C$776,СВЦЭМ!$A$33:$A$776,$A65,СВЦЭМ!$B$33:$B$776,D$47)+'СЕТ СН'!$G$9+СВЦЭМ!$D$10+'СЕТ СН'!$G$6-'СЕТ СН'!$G$19</f>
        <v>1129.1397536499999</v>
      </c>
      <c r="E65" s="36">
        <f>SUMIFS(СВЦЭМ!$C$33:$C$776,СВЦЭМ!$A$33:$A$776,$A65,СВЦЭМ!$B$33:$B$776,E$47)+'СЕТ СН'!$G$9+СВЦЭМ!$D$10+'СЕТ СН'!$G$6-'СЕТ СН'!$G$19</f>
        <v>1143.0555005199999</v>
      </c>
      <c r="F65" s="36">
        <f>SUMIFS(СВЦЭМ!$C$33:$C$776,СВЦЭМ!$A$33:$A$776,$A65,СВЦЭМ!$B$33:$B$776,F$47)+'СЕТ СН'!$G$9+СВЦЭМ!$D$10+'СЕТ СН'!$G$6-'СЕТ СН'!$G$19</f>
        <v>1141.7345752700001</v>
      </c>
      <c r="G65" s="36">
        <f>SUMIFS(СВЦЭМ!$C$33:$C$776,СВЦЭМ!$A$33:$A$776,$A65,СВЦЭМ!$B$33:$B$776,G$47)+'СЕТ СН'!$G$9+СВЦЭМ!$D$10+'СЕТ СН'!$G$6-'СЕТ СН'!$G$19</f>
        <v>1129.42498589</v>
      </c>
      <c r="H65" s="36">
        <f>SUMIFS(СВЦЭМ!$C$33:$C$776,СВЦЭМ!$A$33:$A$776,$A65,СВЦЭМ!$B$33:$B$776,H$47)+'СЕТ СН'!$G$9+СВЦЭМ!$D$10+'СЕТ СН'!$G$6-'СЕТ СН'!$G$19</f>
        <v>1130.8902921399999</v>
      </c>
      <c r="I65" s="36">
        <f>SUMIFS(СВЦЭМ!$C$33:$C$776,СВЦЭМ!$A$33:$A$776,$A65,СВЦЭМ!$B$33:$B$776,I$47)+'СЕТ СН'!$G$9+СВЦЭМ!$D$10+'СЕТ СН'!$G$6-'СЕТ СН'!$G$19</f>
        <v>1112.9407870800001</v>
      </c>
      <c r="J65" s="36">
        <f>SUMIFS(СВЦЭМ!$C$33:$C$776,СВЦЭМ!$A$33:$A$776,$A65,СВЦЭМ!$B$33:$B$776,J$47)+'СЕТ СН'!$G$9+СВЦЭМ!$D$10+'СЕТ СН'!$G$6-'СЕТ СН'!$G$19</f>
        <v>1086.0613338399999</v>
      </c>
      <c r="K65" s="36">
        <f>SUMIFS(СВЦЭМ!$C$33:$C$776,СВЦЭМ!$A$33:$A$776,$A65,СВЦЭМ!$B$33:$B$776,K$47)+'СЕТ СН'!$G$9+СВЦЭМ!$D$10+'СЕТ СН'!$G$6-'СЕТ СН'!$G$19</f>
        <v>1075.622179</v>
      </c>
      <c r="L65" s="36">
        <f>SUMIFS(СВЦЭМ!$C$33:$C$776,СВЦЭМ!$A$33:$A$776,$A65,СВЦЭМ!$B$33:$B$776,L$47)+'СЕТ СН'!$G$9+СВЦЭМ!$D$10+'СЕТ СН'!$G$6-'СЕТ СН'!$G$19</f>
        <v>1044.6091286399999</v>
      </c>
      <c r="M65" s="36">
        <f>SUMIFS(СВЦЭМ!$C$33:$C$776,СВЦЭМ!$A$33:$A$776,$A65,СВЦЭМ!$B$33:$B$776,M$47)+'СЕТ СН'!$G$9+СВЦЭМ!$D$10+'СЕТ СН'!$G$6-'СЕТ СН'!$G$19</f>
        <v>1022.8562104499999</v>
      </c>
      <c r="N65" s="36">
        <f>SUMIFS(СВЦЭМ!$C$33:$C$776,СВЦЭМ!$A$33:$A$776,$A65,СВЦЭМ!$B$33:$B$776,N$47)+'СЕТ СН'!$G$9+СВЦЭМ!$D$10+'СЕТ СН'!$G$6-'СЕТ СН'!$G$19</f>
        <v>995.08678228999997</v>
      </c>
      <c r="O65" s="36">
        <f>SUMIFS(СВЦЭМ!$C$33:$C$776,СВЦЭМ!$A$33:$A$776,$A65,СВЦЭМ!$B$33:$B$776,O$47)+'СЕТ СН'!$G$9+СВЦЭМ!$D$10+'СЕТ СН'!$G$6-'СЕТ СН'!$G$19</f>
        <v>993.33192588999987</v>
      </c>
      <c r="P65" s="36">
        <f>SUMIFS(СВЦЭМ!$C$33:$C$776,СВЦЭМ!$A$33:$A$776,$A65,СВЦЭМ!$B$33:$B$776,P$47)+'СЕТ СН'!$G$9+СВЦЭМ!$D$10+'СЕТ СН'!$G$6-'СЕТ СН'!$G$19</f>
        <v>1001.1911783599999</v>
      </c>
      <c r="Q65" s="36">
        <f>SUMIFS(СВЦЭМ!$C$33:$C$776,СВЦЭМ!$A$33:$A$776,$A65,СВЦЭМ!$B$33:$B$776,Q$47)+'СЕТ СН'!$G$9+СВЦЭМ!$D$10+'СЕТ СН'!$G$6-'СЕТ СН'!$G$19</f>
        <v>993.26474069000005</v>
      </c>
      <c r="R65" s="36">
        <f>SUMIFS(СВЦЭМ!$C$33:$C$776,СВЦЭМ!$A$33:$A$776,$A65,СВЦЭМ!$B$33:$B$776,R$47)+'СЕТ СН'!$G$9+СВЦЭМ!$D$10+'СЕТ СН'!$G$6-'СЕТ СН'!$G$19</f>
        <v>986.45363651000002</v>
      </c>
      <c r="S65" s="36">
        <f>SUMIFS(СВЦЭМ!$C$33:$C$776,СВЦЭМ!$A$33:$A$776,$A65,СВЦЭМ!$B$33:$B$776,S$47)+'СЕТ СН'!$G$9+СВЦЭМ!$D$10+'СЕТ СН'!$G$6-'СЕТ СН'!$G$19</f>
        <v>1002.17124388</v>
      </c>
      <c r="T65" s="36">
        <f>SUMIFS(СВЦЭМ!$C$33:$C$776,СВЦЭМ!$A$33:$A$776,$A65,СВЦЭМ!$B$33:$B$776,T$47)+'СЕТ СН'!$G$9+СВЦЭМ!$D$10+'СЕТ СН'!$G$6-'СЕТ СН'!$G$19</f>
        <v>1024.9764955000001</v>
      </c>
      <c r="U65" s="36">
        <f>SUMIFS(СВЦЭМ!$C$33:$C$776,СВЦЭМ!$A$33:$A$776,$A65,СВЦЭМ!$B$33:$B$776,U$47)+'СЕТ СН'!$G$9+СВЦЭМ!$D$10+'СЕТ СН'!$G$6-'СЕТ СН'!$G$19</f>
        <v>1024.2840672099999</v>
      </c>
      <c r="V65" s="36">
        <f>SUMIFS(СВЦЭМ!$C$33:$C$776,СВЦЭМ!$A$33:$A$776,$A65,СВЦЭМ!$B$33:$B$776,V$47)+'СЕТ СН'!$G$9+СВЦЭМ!$D$10+'СЕТ СН'!$G$6-'СЕТ СН'!$G$19</f>
        <v>1014.9528137899999</v>
      </c>
      <c r="W65" s="36">
        <f>SUMIFS(СВЦЭМ!$C$33:$C$776,СВЦЭМ!$A$33:$A$776,$A65,СВЦЭМ!$B$33:$B$776,W$47)+'СЕТ СН'!$G$9+СВЦЭМ!$D$10+'СЕТ СН'!$G$6-'СЕТ СН'!$G$19</f>
        <v>1005.1988264500001</v>
      </c>
      <c r="X65" s="36">
        <f>SUMIFS(СВЦЭМ!$C$33:$C$776,СВЦЭМ!$A$33:$A$776,$A65,СВЦЭМ!$B$33:$B$776,X$47)+'СЕТ СН'!$G$9+СВЦЭМ!$D$10+'СЕТ СН'!$G$6-'СЕТ СН'!$G$19</f>
        <v>996.20009830000004</v>
      </c>
      <c r="Y65" s="36">
        <f>SUMIFS(СВЦЭМ!$C$33:$C$776,СВЦЭМ!$A$33:$A$776,$A65,СВЦЭМ!$B$33:$B$776,Y$47)+'СЕТ СН'!$G$9+СВЦЭМ!$D$10+'СЕТ СН'!$G$6-'СЕТ СН'!$G$19</f>
        <v>1001.90139955</v>
      </c>
    </row>
    <row r="66" spans="1:27" ht="15.75" x14ac:dyDescent="0.2">
      <c r="A66" s="35">
        <f t="shared" si="1"/>
        <v>44154</v>
      </c>
      <c r="B66" s="36">
        <f>SUMIFS(СВЦЭМ!$C$33:$C$776,СВЦЭМ!$A$33:$A$776,$A66,СВЦЭМ!$B$33:$B$776,B$47)+'СЕТ СН'!$G$9+СВЦЭМ!$D$10+'СЕТ СН'!$G$6-'СЕТ СН'!$G$19</f>
        <v>1070.02718366</v>
      </c>
      <c r="C66" s="36">
        <f>SUMIFS(СВЦЭМ!$C$33:$C$776,СВЦЭМ!$A$33:$A$776,$A66,СВЦЭМ!$B$33:$B$776,C$47)+'СЕТ СН'!$G$9+СВЦЭМ!$D$10+'СЕТ СН'!$G$6-'СЕТ СН'!$G$19</f>
        <v>1134.96777051</v>
      </c>
      <c r="D66" s="36">
        <f>SUMIFS(СВЦЭМ!$C$33:$C$776,СВЦЭМ!$A$33:$A$776,$A66,СВЦЭМ!$B$33:$B$776,D$47)+'СЕТ СН'!$G$9+СВЦЭМ!$D$10+'СЕТ СН'!$G$6-'СЕТ СН'!$G$19</f>
        <v>1162.6767978999999</v>
      </c>
      <c r="E66" s="36">
        <f>SUMIFS(СВЦЭМ!$C$33:$C$776,СВЦЭМ!$A$33:$A$776,$A66,СВЦЭМ!$B$33:$B$776,E$47)+'СЕТ СН'!$G$9+СВЦЭМ!$D$10+'СЕТ СН'!$G$6-'СЕТ СН'!$G$19</f>
        <v>1166.7599463899999</v>
      </c>
      <c r="F66" s="36">
        <f>SUMIFS(СВЦЭМ!$C$33:$C$776,СВЦЭМ!$A$33:$A$776,$A66,СВЦЭМ!$B$33:$B$776,F$47)+'СЕТ СН'!$G$9+СВЦЭМ!$D$10+'СЕТ СН'!$G$6-'СЕТ СН'!$G$19</f>
        <v>1164.2153950699999</v>
      </c>
      <c r="G66" s="36">
        <f>SUMIFS(СВЦЭМ!$C$33:$C$776,СВЦЭМ!$A$33:$A$776,$A66,СВЦЭМ!$B$33:$B$776,G$47)+'СЕТ СН'!$G$9+СВЦЭМ!$D$10+'СЕТ СН'!$G$6-'СЕТ СН'!$G$19</f>
        <v>1165.1238732899999</v>
      </c>
      <c r="H66" s="36">
        <f>SUMIFS(СВЦЭМ!$C$33:$C$776,СВЦЭМ!$A$33:$A$776,$A66,СВЦЭМ!$B$33:$B$776,H$47)+'СЕТ СН'!$G$9+СВЦЭМ!$D$10+'СЕТ СН'!$G$6-'СЕТ СН'!$G$19</f>
        <v>1144.0696074800001</v>
      </c>
      <c r="I66" s="36">
        <f>SUMIFS(СВЦЭМ!$C$33:$C$776,СВЦЭМ!$A$33:$A$776,$A66,СВЦЭМ!$B$33:$B$776,I$47)+'СЕТ СН'!$G$9+СВЦЭМ!$D$10+'СЕТ СН'!$G$6-'СЕТ СН'!$G$19</f>
        <v>1102.9988106799999</v>
      </c>
      <c r="J66" s="36">
        <f>SUMIFS(СВЦЭМ!$C$33:$C$776,СВЦЭМ!$A$33:$A$776,$A66,СВЦЭМ!$B$33:$B$776,J$47)+'СЕТ СН'!$G$9+СВЦЭМ!$D$10+'СЕТ СН'!$G$6-'СЕТ СН'!$G$19</f>
        <v>1074.8038829899999</v>
      </c>
      <c r="K66" s="36">
        <f>SUMIFS(СВЦЭМ!$C$33:$C$776,СВЦЭМ!$A$33:$A$776,$A66,СВЦЭМ!$B$33:$B$776,K$47)+'СЕТ СН'!$G$9+СВЦЭМ!$D$10+'СЕТ СН'!$G$6-'СЕТ СН'!$G$19</f>
        <v>1067.2004273499999</v>
      </c>
      <c r="L66" s="36">
        <f>SUMIFS(СВЦЭМ!$C$33:$C$776,СВЦЭМ!$A$33:$A$776,$A66,СВЦЭМ!$B$33:$B$776,L$47)+'СЕТ СН'!$G$9+СВЦЭМ!$D$10+'СЕТ СН'!$G$6-'СЕТ СН'!$G$19</f>
        <v>1035.02423479</v>
      </c>
      <c r="M66" s="36">
        <f>SUMIFS(СВЦЭМ!$C$33:$C$776,СВЦЭМ!$A$33:$A$776,$A66,СВЦЭМ!$B$33:$B$776,M$47)+'СЕТ СН'!$G$9+СВЦЭМ!$D$10+'СЕТ СН'!$G$6-'СЕТ СН'!$G$19</f>
        <v>1011.7012497599999</v>
      </c>
      <c r="N66" s="36">
        <f>SUMIFS(СВЦЭМ!$C$33:$C$776,СВЦЭМ!$A$33:$A$776,$A66,СВЦЭМ!$B$33:$B$776,N$47)+'СЕТ СН'!$G$9+СВЦЭМ!$D$10+'СЕТ СН'!$G$6-'СЕТ СН'!$G$19</f>
        <v>1007.1589088599999</v>
      </c>
      <c r="O66" s="36">
        <f>SUMIFS(СВЦЭМ!$C$33:$C$776,СВЦЭМ!$A$33:$A$776,$A66,СВЦЭМ!$B$33:$B$776,O$47)+'СЕТ СН'!$G$9+СВЦЭМ!$D$10+'СЕТ СН'!$G$6-'СЕТ СН'!$G$19</f>
        <v>1196.0492620699999</v>
      </c>
      <c r="P66" s="36">
        <f>SUMIFS(СВЦЭМ!$C$33:$C$776,СВЦЭМ!$A$33:$A$776,$A66,СВЦЭМ!$B$33:$B$776,P$47)+'СЕТ СН'!$G$9+СВЦЭМ!$D$10+'СЕТ СН'!$G$6-'СЕТ СН'!$G$19</f>
        <v>1017.6820358099999</v>
      </c>
      <c r="Q66" s="36">
        <f>SUMIFS(СВЦЭМ!$C$33:$C$776,СВЦЭМ!$A$33:$A$776,$A66,СВЦЭМ!$B$33:$B$776,Q$47)+'СЕТ СН'!$G$9+СВЦЭМ!$D$10+'СЕТ СН'!$G$6-'СЕТ СН'!$G$19</f>
        <v>1019.8893652500001</v>
      </c>
      <c r="R66" s="36">
        <f>SUMIFS(СВЦЭМ!$C$33:$C$776,СВЦЭМ!$A$33:$A$776,$A66,СВЦЭМ!$B$33:$B$776,R$47)+'СЕТ СН'!$G$9+СВЦЭМ!$D$10+'СЕТ СН'!$G$6-'СЕТ СН'!$G$19</f>
        <v>1006.7959338200001</v>
      </c>
      <c r="S66" s="36">
        <f>SUMIFS(СВЦЭМ!$C$33:$C$776,СВЦЭМ!$A$33:$A$776,$A66,СВЦЭМ!$B$33:$B$776,S$47)+'СЕТ СН'!$G$9+СВЦЭМ!$D$10+'СЕТ СН'!$G$6-'СЕТ СН'!$G$19</f>
        <v>1004.83672548</v>
      </c>
      <c r="T66" s="36">
        <f>SUMIFS(СВЦЭМ!$C$33:$C$776,СВЦЭМ!$A$33:$A$776,$A66,СВЦЭМ!$B$33:$B$776,T$47)+'СЕТ СН'!$G$9+СВЦЭМ!$D$10+'СЕТ СН'!$G$6-'СЕТ СН'!$G$19</f>
        <v>1022.8609888199999</v>
      </c>
      <c r="U66" s="36">
        <f>SUMIFS(СВЦЭМ!$C$33:$C$776,СВЦЭМ!$A$33:$A$776,$A66,СВЦЭМ!$B$33:$B$776,U$47)+'СЕТ СН'!$G$9+СВЦЭМ!$D$10+'СЕТ СН'!$G$6-'СЕТ СН'!$G$19</f>
        <v>1019.15223683</v>
      </c>
      <c r="V66" s="36">
        <f>SUMIFS(СВЦЭМ!$C$33:$C$776,СВЦЭМ!$A$33:$A$776,$A66,СВЦЭМ!$B$33:$B$776,V$47)+'СЕТ СН'!$G$9+СВЦЭМ!$D$10+'СЕТ СН'!$G$6-'СЕТ СН'!$G$19</f>
        <v>1007.8638575099999</v>
      </c>
      <c r="W66" s="36">
        <f>SUMIFS(СВЦЭМ!$C$33:$C$776,СВЦЭМ!$A$33:$A$776,$A66,СВЦЭМ!$B$33:$B$776,W$47)+'СЕТ СН'!$G$9+СВЦЭМ!$D$10+'СЕТ СН'!$G$6-'СЕТ СН'!$G$19</f>
        <v>990.92703888999995</v>
      </c>
      <c r="X66" s="36">
        <f>SUMIFS(СВЦЭМ!$C$33:$C$776,СВЦЭМ!$A$33:$A$776,$A66,СВЦЭМ!$B$33:$B$776,X$47)+'СЕТ СН'!$G$9+СВЦЭМ!$D$10+'СЕТ СН'!$G$6-'СЕТ СН'!$G$19</f>
        <v>982.20185249999986</v>
      </c>
      <c r="Y66" s="36">
        <f>SUMIFS(СВЦЭМ!$C$33:$C$776,СВЦЭМ!$A$33:$A$776,$A66,СВЦЭМ!$B$33:$B$776,Y$47)+'СЕТ СН'!$G$9+СВЦЭМ!$D$10+'СЕТ СН'!$G$6-'СЕТ СН'!$G$19</f>
        <v>981.39609277</v>
      </c>
    </row>
    <row r="67" spans="1:27" ht="15.75" x14ac:dyDescent="0.2">
      <c r="A67" s="35">
        <f t="shared" si="1"/>
        <v>44155</v>
      </c>
      <c r="B67" s="36">
        <f>SUMIFS(СВЦЭМ!$C$33:$C$776,СВЦЭМ!$A$33:$A$776,$A67,СВЦЭМ!$B$33:$B$776,B$47)+'СЕТ СН'!$G$9+СВЦЭМ!$D$10+'СЕТ СН'!$G$6-'СЕТ СН'!$G$19</f>
        <v>1065.1459455500001</v>
      </c>
      <c r="C67" s="36">
        <f>SUMIFS(СВЦЭМ!$C$33:$C$776,СВЦЭМ!$A$33:$A$776,$A67,СВЦЭМ!$B$33:$B$776,C$47)+'СЕТ СН'!$G$9+СВЦЭМ!$D$10+'СЕТ СН'!$G$6-'СЕТ СН'!$G$19</f>
        <v>1139.5199980899999</v>
      </c>
      <c r="D67" s="36">
        <f>SUMIFS(СВЦЭМ!$C$33:$C$776,СВЦЭМ!$A$33:$A$776,$A67,СВЦЭМ!$B$33:$B$776,D$47)+'СЕТ СН'!$G$9+СВЦЭМ!$D$10+'СЕТ СН'!$G$6-'СЕТ СН'!$G$19</f>
        <v>1185.2470993499999</v>
      </c>
      <c r="E67" s="36">
        <f>SUMIFS(СВЦЭМ!$C$33:$C$776,СВЦЭМ!$A$33:$A$776,$A67,СВЦЭМ!$B$33:$B$776,E$47)+'СЕТ СН'!$G$9+СВЦЭМ!$D$10+'СЕТ СН'!$G$6-'СЕТ СН'!$G$19</f>
        <v>1198.1431947799999</v>
      </c>
      <c r="F67" s="36">
        <f>SUMIFS(СВЦЭМ!$C$33:$C$776,СВЦЭМ!$A$33:$A$776,$A67,СВЦЭМ!$B$33:$B$776,F$47)+'СЕТ СН'!$G$9+СВЦЭМ!$D$10+'СЕТ СН'!$G$6-'СЕТ СН'!$G$19</f>
        <v>1192.5799759699999</v>
      </c>
      <c r="G67" s="36">
        <f>SUMIFS(СВЦЭМ!$C$33:$C$776,СВЦЭМ!$A$33:$A$776,$A67,СВЦЭМ!$B$33:$B$776,G$47)+'СЕТ СН'!$G$9+СВЦЭМ!$D$10+'СЕТ СН'!$G$6-'СЕТ СН'!$G$19</f>
        <v>1175.8867342199999</v>
      </c>
      <c r="H67" s="36">
        <f>SUMIFS(СВЦЭМ!$C$33:$C$776,СВЦЭМ!$A$33:$A$776,$A67,СВЦЭМ!$B$33:$B$776,H$47)+'СЕТ СН'!$G$9+СВЦЭМ!$D$10+'СЕТ СН'!$G$6-'СЕТ СН'!$G$19</f>
        <v>1131.14583468</v>
      </c>
      <c r="I67" s="36">
        <f>SUMIFS(СВЦЭМ!$C$33:$C$776,СВЦЭМ!$A$33:$A$776,$A67,СВЦЭМ!$B$33:$B$776,I$47)+'СЕТ СН'!$G$9+СВЦЭМ!$D$10+'СЕТ СН'!$G$6-'СЕТ СН'!$G$19</f>
        <v>1092.7607759800001</v>
      </c>
      <c r="J67" s="36">
        <f>SUMIFS(СВЦЭМ!$C$33:$C$776,СВЦЭМ!$A$33:$A$776,$A67,СВЦЭМ!$B$33:$B$776,J$47)+'СЕТ СН'!$G$9+СВЦЭМ!$D$10+'СЕТ СН'!$G$6-'СЕТ СН'!$G$19</f>
        <v>1070.0618365</v>
      </c>
      <c r="K67" s="36">
        <f>SUMIFS(СВЦЭМ!$C$33:$C$776,СВЦЭМ!$A$33:$A$776,$A67,СВЦЭМ!$B$33:$B$776,K$47)+'СЕТ СН'!$G$9+СВЦЭМ!$D$10+'СЕТ СН'!$G$6-'СЕТ СН'!$G$19</f>
        <v>1067.1332611400001</v>
      </c>
      <c r="L67" s="36">
        <f>SUMIFS(СВЦЭМ!$C$33:$C$776,СВЦЭМ!$A$33:$A$776,$A67,СВЦЭМ!$B$33:$B$776,L$47)+'СЕТ СН'!$G$9+СВЦЭМ!$D$10+'СЕТ СН'!$G$6-'СЕТ СН'!$G$19</f>
        <v>1058.20783734</v>
      </c>
      <c r="M67" s="36">
        <f>SUMIFS(СВЦЭМ!$C$33:$C$776,СВЦЭМ!$A$33:$A$776,$A67,СВЦЭМ!$B$33:$B$776,M$47)+'СЕТ СН'!$G$9+СВЦЭМ!$D$10+'СЕТ СН'!$G$6-'СЕТ СН'!$G$19</f>
        <v>997.44404114999998</v>
      </c>
      <c r="N67" s="36">
        <f>SUMIFS(СВЦЭМ!$C$33:$C$776,СВЦЭМ!$A$33:$A$776,$A67,СВЦЭМ!$B$33:$B$776,N$47)+'СЕТ СН'!$G$9+СВЦЭМ!$D$10+'СЕТ СН'!$G$6-'СЕТ СН'!$G$19</f>
        <v>982.61077114</v>
      </c>
      <c r="O67" s="36">
        <f>SUMIFS(СВЦЭМ!$C$33:$C$776,СВЦЭМ!$A$33:$A$776,$A67,СВЦЭМ!$B$33:$B$776,O$47)+'СЕТ СН'!$G$9+СВЦЭМ!$D$10+'СЕТ СН'!$G$6-'СЕТ СН'!$G$19</f>
        <v>985.86857568999994</v>
      </c>
      <c r="P67" s="36">
        <f>SUMIFS(СВЦЭМ!$C$33:$C$776,СВЦЭМ!$A$33:$A$776,$A67,СВЦЭМ!$B$33:$B$776,P$47)+'СЕТ СН'!$G$9+СВЦЭМ!$D$10+'СЕТ СН'!$G$6-'СЕТ СН'!$G$19</f>
        <v>994.89630057999989</v>
      </c>
      <c r="Q67" s="36">
        <f>SUMIFS(СВЦЭМ!$C$33:$C$776,СВЦЭМ!$A$33:$A$776,$A67,СВЦЭМ!$B$33:$B$776,Q$47)+'СЕТ СН'!$G$9+СВЦЭМ!$D$10+'СЕТ СН'!$G$6-'СЕТ СН'!$G$19</f>
        <v>995.47636693000004</v>
      </c>
      <c r="R67" s="36">
        <f>SUMIFS(СВЦЭМ!$C$33:$C$776,СВЦЭМ!$A$33:$A$776,$A67,СВЦЭМ!$B$33:$B$776,R$47)+'СЕТ СН'!$G$9+СВЦЭМ!$D$10+'СЕТ СН'!$G$6-'СЕТ СН'!$G$19</f>
        <v>987.98460142999988</v>
      </c>
      <c r="S67" s="36">
        <f>SUMIFS(СВЦЭМ!$C$33:$C$776,СВЦЭМ!$A$33:$A$776,$A67,СВЦЭМ!$B$33:$B$776,S$47)+'СЕТ СН'!$G$9+СВЦЭМ!$D$10+'СЕТ СН'!$G$6-'СЕТ СН'!$G$19</f>
        <v>957.53642536999996</v>
      </c>
      <c r="T67" s="36">
        <f>SUMIFS(СВЦЭМ!$C$33:$C$776,СВЦЭМ!$A$33:$A$776,$A67,СВЦЭМ!$B$33:$B$776,T$47)+'СЕТ СН'!$G$9+СВЦЭМ!$D$10+'СЕТ СН'!$G$6-'СЕТ СН'!$G$19</f>
        <v>945.99434174999988</v>
      </c>
      <c r="U67" s="36">
        <f>SUMIFS(СВЦЭМ!$C$33:$C$776,СВЦЭМ!$A$33:$A$776,$A67,СВЦЭМ!$B$33:$B$776,U$47)+'СЕТ СН'!$G$9+СВЦЭМ!$D$10+'СЕТ СН'!$G$6-'СЕТ СН'!$G$19</f>
        <v>954.18754844999989</v>
      </c>
      <c r="V67" s="36">
        <f>SUMIFS(СВЦЭМ!$C$33:$C$776,СВЦЭМ!$A$33:$A$776,$A67,СВЦЭМ!$B$33:$B$776,V$47)+'СЕТ СН'!$G$9+СВЦЭМ!$D$10+'СЕТ СН'!$G$6-'СЕТ СН'!$G$19</f>
        <v>958.83264766999991</v>
      </c>
      <c r="W67" s="36">
        <f>SUMIFS(СВЦЭМ!$C$33:$C$776,СВЦЭМ!$A$33:$A$776,$A67,СВЦЭМ!$B$33:$B$776,W$47)+'СЕТ СН'!$G$9+СВЦЭМ!$D$10+'СЕТ СН'!$G$6-'СЕТ СН'!$G$19</f>
        <v>967.71905380999988</v>
      </c>
      <c r="X67" s="36">
        <f>SUMIFS(СВЦЭМ!$C$33:$C$776,СВЦЭМ!$A$33:$A$776,$A67,СВЦЭМ!$B$33:$B$776,X$47)+'СЕТ СН'!$G$9+СВЦЭМ!$D$10+'СЕТ СН'!$G$6-'СЕТ СН'!$G$19</f>
        <v>972.90333037999994</v>
      </c>
      <c r="Y67" s="36">
        <f>SUMIFS(СВЦЭМ!$C$33:$C$776,СВЦЭМ!$A$33:$A$776,$A67,СВЦЭМ!$B$33:$B$776,Y$47)+'СЕТ СН'!$G$9+СВЦЭМ!$D$10+'СЕТ СН'!$G$6-'СЕТ СН'!$G$19</f>
        <v>995.79579801</v>
      </c>
    </row>
    <row r="68" spans="1:27" ht="15.75" x14ac:dyDescent="0.2">
      <c r="A68" s="35">
        <f t="shared" si="1"/>
        <v>44156</v>
      </c>
      <c r="B68" s="36">
        <f>SUMIFS(СВЦЭМ!$C$33:$C$776,СВЦЭМ!$A$33:$A$776,$A68,СВЦЭМ!$B$33:$B$776,B$47)+'СЕТ СН'!$G$9+СВЦЭМ!$D$10+'СЕТ СН'!$G$6-'СЕТ СН'!$G$19</f>
        <v>1070.2358351299999</v>
      </c>
      <c r="C68" s="36">
        <f>SUMIFS(СВЦЭМ!$C$33:$C$776,СВЦЭМ!$A$33:$A$776,$A68,СВЦЭМ!$B$33:$B$776,C$47)+'СЕТ СН'!$G$9+СВЦЭМ!$D$10+'СЕТ СН'!$G$6-'СЕТ СН'!$G$19</f>
        <v>1117.80874423</v>
      </c>
      <c r="D68" s="36">
        <f>SUMIFS(СВЦЭМ!$C$33:$C$776,СВЦЭМ!$A$33:$A$776,$A68,СВЦЭМ!$B$33:$B$776,D$47)+'СЕТ СН'!$G$9+СВЦЭМ!$D$10+'СЕТ СН'!$G$6-'СЕТ СН'!$G$19</f>
        <v>1170.27271204</v>
      </c>
      <c r="E68" s="36">
        <f>SUMIFS(СВЦЭМ!$C$33:$C$776,СВЦЭМ!$A$33:$A$776,$A68,СВЦЭМ!$B$33:$B$776,E$47)+'СЕТ СН'!$G$9+СВЦЭМ!$D$10+'СЕТ СН'!$G$6-'СЕТ СН'!$G$19</f>
        <v>1173.91301518</v>
      </c>
      <c r="F68" s="36">
        <f>SUMIFS(СВЦЭМ!$C$33:$C$776,СВЦЭМ!$A$33:$A$776,$A68,СВЦЭМ!$B$33:$B$776,F$47)+'СЕТ СН'!$G$9+СВЦЭМ!$D$10+'СЕТ СН'!$G$6-'СЕТ СН'!$G$19</f>
        <v>1172.2491972</v>
      </c>
      <c r="G68" s="36">
        <f>SUMIFS(СВЦЭМ!$C$33:$C$776,СВЦЭМ!$A$33:$A$776,$A68,СВЦЭМ!$B$33:$B$776,G$47)+'СЕТ СН'!$G$9+СВЦЭМ!$D$10+'СЕТ СН'!$G$6-'СЕТ СН'!$G$19</f>
        <v>1164.9614651899999</v>
      </c>
      <c r="H68" s="36">
        <f>SUMIFS(СВЦЭМ!$C$33:$C$776,СВЦЭМ!$A$33:$A$776,$A68,СВЦЭМ!$B$33:$B$776,H$47)+'СЕТ СН'!$G$9+СВЦЭМ!$D$10+'СЕТ СН'!$G$6-'СЕТ СН'!$G$19</f>
        <v>1143.2902784400001</v>
      </c>
      <c r="I68" s="36">
        <f>SUMIFS(СВЦЭМ!$C$33:$C$776,СВЦЭМ!$A$33:$A$776,$A68,СВЦЭМ!$B$33:$B$776,I$47)+'СЕТ СН'!$G$9+СВЦЭМ!$D$10+'СЕТ СН'!$G$6-'СЕТ СН'!$G$19</f>
        <v>1111.1164587000001</v>
      </c>
      <c r="J68" s="36">
        <f>SUMIFS(СВЦЭМ!$C$33:$C$776,СВЦЭМ!$A$33:$A$776,$A68,СВЦЭМ!$B$33:$B$776,J$47)+'СЕТ СН'!$G$9+СВЦЭМ!$D$10+'СЕТ СН'!$G$6-'СЕТ СН'!$G$19</f>
        <v>1083.31871376</v>
      </c>
      <c r="K68" s="36">
        <f>SUMIFS(СВЦЭМ!$C$33:$C$776,СВЦЭМ!$A$33:$A$776,$A68,СВЦЭМ!$B$33:$B$776,K$47)+'СЕТ СН'!$G$9+СВЦЭМ!$D$10+'СЕТ СН'!$G$6-'СЕТ СН'!$G$19</f>
        <v>1042.88364652</v>
      </c>
      <c r="L68" s="36">
        <f>SUMIFS(СВЦЭМ!$C$33:$C$776,СВЦЭМ!$A$33:$A$776,$A68,СВЦЭМ!$B$33:$B$776,L$47)+'СЕТ СН'!$G$9+СВЦЭМ!$D$10+'СЕТ СН'!$G$6-'СЕТ СН'!$G$19</f>
        <v>997.22750629000006</v>
      </c>
      <c r="M68" s="36">
        <f>SUMIFS(СВЦЭМ!$C$33:$C$776,СВЦЭМ!$A$33:$A$776,$A68,СВЦЭМ!$B$33:$B$776,M$47)+'СЕТ СН'!$G$9+СВЦЭМ!$D$10+'СЕТ СН'!$G$6-'СЕТ СН'!$G$19</f>
        <v>958.8624914699999</v>
      </c>
      <c r="N68" s="36">
        <f>SUMIFS(СВЦЭМ!$C$33:$C$776,СВЦЭМ!$A$33:$A$776,$A68,СВЦЭМ!$B$33:$B$776,N$47)+'СЕТ СН'!$G$9+СВЦЭМ!$D$10+'СЕТ СН'!$G$6-'СЕТ СН'!$G$19</f>
        <v>949.49360784999999</v>
      </c>
      <c r="O68" s="36">
        <f>SUMIFS(СВЦЭМ!$C$33:$C$776,СВЦЭМ!$A$33:$A$776,$A68,СВЦЭМ!$B$33:$B$776,O$47)+'СЕТ СН'!$G$9+СВЦЭМ!$D$10+'СЕТ СН'!$G$6-'СЕТ СН'!$G$19</f>
        <v>954.39878694000004</v>
      </c>
      <c r="P68" s="36">
        <f>SUMIFS(СВЦЭМ!$C$33:$C$776,СВЦЭМ!$A$33:$A$776,$A68,СВЦЭМ!$B$33:$B$776,P$47)+'СЕТ СН'!$G$9+СВЦЭМ!$D$10+'СЕТ СН'!$G$6-'СЕТ СН'!$G$19</f>
        <v>964.60912906999988</v>
      </c>
      <c r="Q68" s="36">
        <f>SUMIFS(СВЦЭМ!$C$33:$C$776,СВЦЭМ!$A$33:$A$776,$A68,СВЦЭМ!$B$33:$B$776,Q$47)+'СЕТ СН'!$G$9+СВЦЭМ!$D$10+'СЕТ СН'!$G$6-'СЕТ СН'!$G$19</f>
        <v>952.53619252999988</v>
      </c>
      <c r="R68" s="36">
        <f>SUMIFS(СВЦЭМ!$C$33:$C$776,СВЦЭМ!$A$33:$A$776,$A68,СВЦЭМ!$B$33:$B$776,R$47)+'СЕТ СН'!$G$9+СВЦЭМ!$D$10+'СЕТ СН'!$G$6-'СЕТ СН'!$G$19</f>
        <v>2930.5831465500005</v>
      </c>
      <c r="S68" s="36">
        <f>SUMIFS(СВЦЭМ!$C$33:$C$776,СВЦЭМ!$A$33:$A$776,$A68,СВЦЭМ!$B$33:$B$776,S$47)+'СЕТ СН'!$G$9+СВЦЭМ!$D$10+'СЕТ СН'!$G$6-'СЕТ СН'!$G$19</f>
        <v>987.70262176000006</v>
      </c>
      <c r="T68" s="36">
        <f>SUMIFS(СВЦЭМ!$C$33:$C$776,СВЦЭМ!$A$33:$A$776,$A68,СВЦЭМ!$B$33:$B$776,T$47)+'СЕТ СН'!$G$9+СВЦЭМ!$D$10+'СЕТ СН'!$G$6-'СЕТ СН'!$G$19</f>
        <v>922.58925120000004</v>
      </c>
      <c r="U68" s="36">
        <f>SUMIFS(СВЦЭМ!$C$33:$C$776,СВЦЭМ!$A$33:$A$776,$A68,СВЦЭМ!$B$33:$B$776,U$47)+'СЕТ СН'!$G$9+СВЦЭМ!$D$10+'СЕТ СН'!$G$6-'СЕТ СН'!$G$19</f>
        <v>931.54227455</v>
      </c>
      <c r="V68" s="36">
        <f>SUMIFS(СВЦЭМ!$C$33:$C$776,СВЦЭМ!$A$33:$A$776,$A68,СВЦЭМ!$B$33:$B$776,V$47)+'СЕТ СН'!$G$9+СВЦЭМ!$D$10+'СЕТ СН'!$G$6-'СЕТ СН'!$G$19</f>
        <v>927.07409075999999</v>
      </c>
      <c r="W68" s="36">
        <f>SUMIFS(СВЦЭМ!$C$33:$C$776,СВЦЭМ!$A$33:$A$776,$A68,СВЦЭМ!$B$33:$B$776,W$47)+'СЕТ СН'!$G$9+СВЦЭМ!$D$10+'СЕТ СН'!$G$6-'СЕТ СН'!$G$19</f>
        <v>940.39539523000008</v>
      </c>
      <c r="X68" s="36">
        <f>SUMIFS(СВЦЭМ!$C$33:$C$776,СВЦЭМ!$A$33:$A$776,$A68,СВЦЭМ!$B$33:$B$776,X$47)+'СЕТ СН'!$G$9+СВЦЭМ!$D$10+'СЕТ СН'!$G$6-'СЕТ СН'!$G$19</f>
        <v>959.47847993999994</v>
      </c>
      <c r="Y68" s="36">
        <f>SUMIFS(СВЦЭМ!$C$33:$C$776,СВЦЭМ!$A$33:$A$776,$A68,СВЦЭМ!$B$33:$B$776,Y$47)+'СЕТ СН'!$G$9+СВЦЭМ!$D$10+'СЕТ СН'!$G$6-'СЕТ СН'!$G$19</f>
        <v>993.86078920999989</v>
      </c>
    </row>
    <row r="69" spans="1:27" ht="15.75" x14ac:dyDescent="0.2">
      <c r="A69" s="35">
        <f t="shared" si="1"/>
        <v>44157</v>
      </c>
      <c r="B69" s="36">
        <f>SUMIFS(СВЦЭМ!$C$33:$C$776,СВЦЭМ!$A$33:$A$776,$A69,СВЦЭМ!$B$33:$B$776,B$47)+'СЕТ СН'!$G$9+СВЦЭМ!$D$10+'СЕТ СН'!$G$6-'СЕТ СН'!$G$19</f>
        <v>1042.31689321</v>
      </c>
      <c r="C69" s="36">
        <f>SUMIFS(СВЦЭМ!$C$33:$C$776,СВЦЭМ!$A$33:$A$776,$A69,СВЦЭМ!$B$33:$B$776,C$47)+'СЕТ СН'!$G$9+СВЦЭМ!$D$10+'СЕТ СН'!$G$6-'СЕТ СН'!$G$19</f>
        <v>1119.5889852999999</v>
      </c>
      <c r="D69" s="36">
        <f>SUMIFS(СВЦЭМ!$C$33:$C$776,СВЦЭМ!$A$33:$A$776,$A69,СВЦЭМ!$B$33:$B$776,D$47)+'СЕТ СН'!$G$9+СВЦЭМ!$D$10+'СЕТ СН'!$G$6-'СЕТ СН'!$G$19</f>
        <v>1172.6375269</v>
      </c>
      <c r="E69" s="36">
        <f>SUMIFS(СВЦЭМ!$C$33:$C$776,СВЦЭМ!$A$33:$A$776,$A69,СВЦЭМ!$B$33:$B$776,E$47)+'СЕТ СН'!$G$9+СВЦЭМ!$D$10+'СЕТ СН'!$G$6-'СЕТ СН'!$G$19</f>
        <v>1175.92137344</v>
      </c>
      <c r="F69" s="36">
        <f>SUMIFS(СВЦЭМ!$C$33:$C$776,СВЦЭМ!$A$33:$A$776,$A69,СВЦЭМ!$B$33:$B$776,F$47)+'СЕТ СН'!$G$9+СВЦЭМ!$D$10+'СЕТ СН'!$G$6-'СЕТ СН'!$G$19</f>
        <v>1174.1637458999999</v>
      </c>
      <c r="G69" s="36">
        <f>SUMIFS(СВЦЭМ!$C$33:$C$776,СВЦЭМ!$A$33:$A$776,$A69,СВЦЭМ!$B$33:$B$776,G$47)+'СЕТ СН'!$G$9+СВЦЭМ!$D$10+'СЕТ СН'!$G$6-'СЕТ СН'!$G$19</f>
        <v>1514.1038027999998</v>
      </c>
      <c r="H69" s="36">
        <f>SUMIFS(СВЦЭМ!$C$33:$C$776,СВЦЭМ!$A$33:$A$776,$A69,СВЦЭМ!$B$33:$B$776,H$47)+'СЕТ СН'!$G$9+СВЦЭМ!$D$10+'СЕТ СН'!$G$6-'СЕТ СН'!$G$19</f>
        <v>1149.2383467299999</v>
      </c>
      <c r="I69" s="36">
        <f>SUMIFS(СВЦЭМ!$C$33:$C$776,СВЦЭМ!$A$33:$A$776,$A69,СВЦЭМ!$B$33:$B$776,I$47)+'СЕТ СН'!$G$9+СВЦЭМ!$D$10+'СЕТ СН'!$G$6-'СЕТ СН'!$G$19</f>
        <v>1121.9016351099999</v>
      </c>
      <c r="J69" s="36">
        <f>SUMIFS(СВЦЭМ!$C$33:$C$776,СВЦЭМ!$A$33:$A$776,$A69,СВЦЭМ!$B$33:$B$776,J$47)+'СЕТ СН'!$G$9+СВЦЭМ!$D$10+'СЕТ СН'!$G$6-'СЕТ СН'!$G$19</f>
        <v>1092.24395153</v>
      </c>
      <c r="K69" s="36">
        <f>SUMIFS(СВЦЭМ!$C$33:$C$776,СВЦЭМ!$A$33:$A$776,$A69,СВЦЭМ!$B$33:$B$776,K$47)+'СЕТ СН'!$G$9+СВЦЭМ!$D$10+'СЕТ СН'!$G$6-'СЕТ СН'!$G$19</f>
        <v>1065.1708700899999</v>
      </c>
      <c r="L69" s="36">
        <f>SUMIFS(СВЦЭМ!$C$33:$C$776,СВЦЭМ!$A$33:$A$776,$A69,СВЦЭМ!$B$33:$B$776,L$47)+'СЕТ СН'!$G$9+СВЦЭМ!$D$10+'СЕТ СН'!$G$6-'СЕТ СН'!$G$19</f>
        <v>1018.5574592599999</v>
      </c>
      <c r="M69" s="36">
        <f>SUMIFS(СВЦЭМ!$C$33:$C$776,СВЦЭМ!$A$33:$A$776,$A69,СВЦЭМ!$B$33:$B$776,M$47)+'СЕТ СН'!$G$9+СВЦЭМ!$D$10+'СЕТ СН'!$G$6-'СЕТ СН'!$G$19</f>
        <v>965.55324657000006</v>
      </c>
      <c r="N69" s="36">
        <f>SUMIFS(СВЦЭМ!$C$33:$C$776,СВЦЭМ!$A$33:$A$776,$A69,СВЦЭМ!$B$33:$B$776,N$47)+'СЕТ СН'!$G$9+СВЦЭМ!$D$10+'СЕТ СН'!$G$6-'СЕТ СН'!$G$19</f>
        <v>960.22686771999997</v>
      </c>
      <c r="O69" s="36">
        <f>SUMIFS(СВЦЭМ!$C$33:$C$776,СВЦЭМ!$A$33:$A$776,$A69,СВЦЭМ!$B$33:$B$776,O$47)+'СЕТ СН'!$G$9+СВЦЭМ!$D$10+'СЕТ СН'!$G$6-'СЕТ СН'!$G$19</f>
        <v>968.72314458999995</v>
      </c>
      <c r="P69" s="36">
        <f>SUMIFS(СВЦЭМ!$C$33:$C$776,СВЦЭМ!$A$33:$A$776,$A69,СВЦЭМ!$B$33:$B$776,P$47)+'СЕТ СН'!$G$9+СВЦЭМ!$D$10+'СЕТ СН'!$G$6-'СЕТ СН'!$G$19</f>
        <v>971.94805552999992</v>
      </c>
      <c r="Q69" s="36">
        <f>SUMIFS(СВЦЭМ!$C$33:$C$776,СВЦЭМ!$A$33:$A$776,$A69,СВЦЭМ!$B$33:$B$776,Q$47)+'СЕТ СН'!$G$9+СВЦЭМ!$D$10+'СЕТ СН'!$G$6-'СЕТ СН'!$G$19</f>
        <v>968.61806494000007</v>
      </c>
      <c r="R69" s="36">
        <f>SUMIFS(СВЦЭМ!$C$33:$C$776,СВЦЭМ!$A$33:$A$776,$A69,СВЦЭМ!$B$33:$B$776,R$47)+'СЕТ СН'!$G$9+СВЦЭМ!$D$10+'СЕТ СН'!$G$6-'СЕТ СН'!$G$19</f>
        <v>964.16174617000001</v>
      </c>
      <c r="S69" s="36">
        <f>SUMIFS(СВЦЭМ!$C$33:$C$776,СВЦЭМ!$A$33:$A$776,$A69,СВЦЭМ!$B$33:$B$776,S$47)+'СЕТ СН'!$G$9+СВЦЭМ!$D$10+'СЕТ СН'!$G$6-'СЕТ СН'!$G$19</f>
        <v>956.84199489999992</v>
      </c>
      <c r="T69" s="36">
        <f>SUMIFS(СВЦЭМ!$C$33:$C$776,СВЦЭМ!$A$33:$A$776,$A69,СВЦЭМ!$B$33:$B$776,T$47)+'СЕТ СН'!$G$9+СВЦЭМ!$D$10+'СЕТ СН'!$G$6-'СЕТ СН'!$G$19</f>
        <v>920.84609550000005</v>
      </c>
      <c r="U69" s="36">
        <f>SUMIFS(СВЦЭМ!$C$33:$C$776,СВЦЭМ!$A$33:$A$776,$A69,СВЦЭМ!$B$33:$B$776,U$47)+'СЕТ СН'!$G$9+СВЦЭМ!$D$10+'СЕТ СН'!$G$6-'СЕТ СН'!$G$19</f>
        <v>988.25643552999986</v>
      </c>
      <c r="V69" s="36">
        <f>SUMIFS(СВЦЭМ!$C$33:$C$776,СВЦЭМ!$A$33:$A$776,$A69,СВЦЭМ!$B$33:$B$776,V$47)+'СЕТ СН'!$G$9+СВЦЭМ!$D$10+'СЕТ СН'!$G$6-'СЕТ СН'!$G$19</f>
        <v>929.59678706999989</v>
      </c>
      <c r="W69" s="36">
        <f>SUMIFS(СВЦЭМ!$C$33:$C$776,СВЦЭМ!$A$33:$A$776,$A69,СВЦЭМ!$B$33:$B$776,W$47)+'СЕТ СН'!$G$9+СВЦЭМ!$D$10+'СЕТ СН'!$G$6-'СЕТ СН'!$G$19</f>
        <v>962.48003547000008</v>
      </c>
      <c r="X69" s="36">
        <f>SUMIFS(СВЦЭМ!$C$33:$C$776,СВЦЭМ!$A$33:$A$776,$A69,СВЦЭМ!$B$33:$B$776,X$47)+'СЕТ СН'!$G$9+СВЦЭМ!$D$10+'СЕТ СН'!$G$6-'СЕТ СН'!$G$19</f>
        <v>1005.0380520399999</v>
      </c>
      <c r="Y69" s="36">
        <f>SUMIFS(СВЦЭМ!$C$33:$C$776,СВЦЭМ!$A$33:$A$776,$A69,СВЦЭМ!$B$33:$B$776,Y$47)+'СЕТ СН'!$G$9+СВЦЭМ!$D$10+'СЕТ СН'!$G$6-'СЕТ СН'!$G$19</f>
        <v>1020.1178144200001</v>
      </c>
    </row>
    <row r="70" spans="1:27" ht="15.75" x14ac:dyDescent="0.2">
      <c r="A70" s="35">
        <f t="shared" si="1"/>
        <v>44158</v>
      </c>
      <c r="B70" s="36">
        <f>SUMIFS(СВЦЭМ!$C$33:$C$776,СВЦЭМ!$A$33:$A$776,$A70,СВЦЭМ!$B$33:$B$776,B$47)+'СЕТ СН'!$G$9+СВЦЭМ!$D$10+'СЕТ СН'!$G$6-'СЕТ СН'!$G$19</f>
        <v>1011.4021450299999</v>
      </c>
      <c r="C70" s="36">
        <f>SUMIFS(СВЦЭМ!$C$33:$C$776,СВЦЭМ!$A$33:$A$776,$A70,СВЦЭМ!$B$33:$B$776,C$47)+'СЕТ СН'!$G$9+СВЦЭМ!$D$10+'СЕТ СН'!$G$6-'СЕТ СН'!$G$19</f>
        <v>1056.46988115</v>
      </c>
      <c r="D70" s="36">
        <f>SUMIFS(СВЦЭМ!$C$33:$C$776,СВЦЭМ!$A$33:$A$776,$A70,СВЦЭМ!$B$33:$B$776,D$47)+'СЕТ СН'!$G$9+СВЦЭМ!$D$10+'СЕТ СН'!$G$6-'СЕТ СН'!$G$19</f>
        <v>1095.2387528199999</v>
      </c>
      <c r="E70" s="36">
        <f>SUMIFS(СВЦЭМ!$C$33:$C$776,СВЦЭМ!$A$33:$A$776,$A70,СВЦЭМ!$B$33:$B$776,E$47)+'СЕТ СН'!$G$9+СВЦЭМ!$D$10+'СЕТ СН'!$G$6-'СЕТ СН'!$G$19</f>
        <v>1098.92038533</v>
      </c>
      <c r="F70" s="36">
        <f>SUMIFS(СВЦЭМ!$C$33:$C$776,СВЦЭМ!$A$33:$A$776,$A70,СВЦЭМ!$B$33:$B$776,F$47)+'СЕТ СН'!$G$9+СВЦЭМ!$D$10+'СЕТ СН'!$G$6-'СЕТ СН'!$G$19</f>
        <v>1096.5551402999999</v>
      </c>
      <c r="G70" s="36">
        <f>SUMIFS(СВЦЭМ!$C$33:$C$776,СВЦЭМ!$A$33:$A$776,$A70,СВЦЭМ!$B$33:$B$776,G$47)+'СЕТ СН'!$G$9+СВЦЭМ!$D$10+'СЕТ СН'!$G$6-'СЕТ СН'!$G$19</f>
        <v>1096.09338553</v>
      </c>
      <c r="H70" s="36">
        <f>SUMIFS(СВЦЭМ!$C$33:$C$776,СВЦЭМ!$A$33:$A$776,$A70,СВЦЭМ!$B$33:$B$776,H$47)+'СЕТ СН'!$G$9+СВЦЭМ!$D$10+'СЕТ СН'!$G$6-'СЕТ СН'!$G$19</f>
        <v>1099.07793378</v>
      </c>
      <c r="I70" s="36">
        <f>SUMIFS(СВЦЭМ!$C$33:$C$776,СВЦЭМ!$A$33:$A$776,$A70,СВЦЭМ!$B$33:$B$776,I$47)+'СЕТ СН'!$G$9+СВЦЭМ!$D$10+'СЕТ СН'!$G$6-'СЕТ СН'!$G$19</f>
        <v>1089.3689935499999</v>
      </c>
      <c r="J70" s="36">
        <f>SUMIFS(СВЦЭМ!$C$33:$C$776,СВЦЭМ!$A$33:$A$776,$A70,СВЦЭМ!$B$33:$B$776,J$47)+'СЕТ СН'!$G$9+СВЦЭМ!$D$10+'СЕТ СН'!$G$6-'СЕТ СН'!$G$19</f>
        <v>1090.36678671</v>
      </c>
      <c r="K70" s="36">
        <f>SUMIFS(СВЦЭМ!$C$33:$C$776,СВЦЭМ!$A$33:$A$776,$A70,СВЦЭМ!$B$33:$B$776,K$47)+'СЕТ СН'!$G$9+СВЦЭМ!$D$10+'СЕТ СН'!$G$6-'СЕТ СН'!$G$19</f>
        <v>1101.91078307</v>
      </c>
      <c r="L70" s="36">
        <f>SUMIFS(СВЦЭМ!$C$33:$C$776,СВЦЭМ!$A$33:$A$776,$A70,СВЦЭМ!$B$33:$B$776,L$47)+'СЕТ СН'!$G$9+СВЦЭМ!$D$10+'СЕТ СН'!$G$6-'СЕТ СН'!$G$19</f>
        <v>1071.66590815</v>
      </c>
      <c r="M70" s="36">
        <f>SUMIFS(СВЦЭМ!$C$33:$C$776,СВЦЭМ!$A$33:$A$776,$A70,СВЦЭМ!$B$33:$B$776,M$47)+'СЕТ СН'!$G$9+СВЦЭМ!$D$10+'СЕТ СН'!$G$6-'СЕТ СН'!$G$19</f>
        <v>1020.12009289</v>
      </c>
      <c r="N70" s="36">
        <f>SUMIFS(СВЦЭМ!$C$33:$C$776,СВЦЭМ!$A$33:$A$776,$A70,СВЦЭМ!$B$33:$B$776,N$47)+'СЕТ СН'!$G$9+СВЦЭМ!$D$10+'СЕТ СН'!$G$6-'СЕТ СН'!$G$19</f>
        <v>1001.16741963</v>
      </c>
      <c r="O70" s="36">
        <f>SUMIFS(СВЦЭМ!$C$33:$C$776,СВЦЭМ!$A$33:$A$776,$A70,СВЦЭМ!$B$33:$B$776,O$47)+'СЕТ СН'!$G$9+СВЦЭМ!$D$10+'СЕТ СН'!$G$6-'СЕТ СН'!$G$19</f>
        <v>1009.1360909800001</v>
      </c>
      <c r="P70" s="36">
        <f>SUMIFS(СВЦЭМ!$C$33:$C$776,СВЦЭМ!$A$33:$A$776,$A70,СВЦЭМ!$B$33:$B$776,P$47)+'СЕТ СН'!$G$9+СВЦЭМ!$D$10+'СЕТ СН'!$G$6-'СЕТ СН'!$G$19</f>
        <v>1015.5822653299999</v>
      </c>
      <c r="Q70" s="36">
        <f>SUMIFS(СВЦЭМ!$C$33:$C$776,СВЦЭМ!$A$33:$A$776,$A70,СВЦЭМ!$B$33:$B$776,Q$47)+'СЕТ СН'!$G$9+СВЦЭМ!$D$10+'СЕТ СН'!$G$6-'СЕТ СН'!$G$19</f>
        <v>1013.21568875</v>
      </c>
      <c r="R70" s="36">
        <f>SUMIFS(СВЦЭМ!$C$33:$C$776,СВЦЭМ!$A$33:$A$776,$A70,СВЦЭМ!$B$33:$B$776,R$47)+'СЕТ СН'!$G$9+СВЦЭМ!$D$10+'СЕТ СН'!$G$6-'СЕТ СН'!$G$19</f>
        <v>1001.0227236599999</v>
      </c>
      <c r="S70" s="36">
        <f>SUMIFS(СВЦЭМ!$C$33:$C$776,СВЦЭМ!$A$33:$A$776,$A70,СВЦЭМ!$B$33:$B$776,S$47)+'СЕТ СН'!$G$9+СВЦЭМ!$D$10+'СЕТ СН'!$G$6-'СЕТ СН'!$G$19</f>
        <v>985.06619814999999</v>
      </c>
      <c r="T70" s="36">
        <f>SUMIFS(СВЦЭМ!$C$33:$C$776,СВЦЭМ!$A$33:$A$776,$A70,СВЦЭМ!$B$33:$B$776,T$47)+'СЕТ СН'!$G$9+СВЦЭМ!$D$10+'СЕТ СН'!$G$6-'СЕТ СН'!$G$19</f>
        <v>972.23744250999994</v>
      </c>
      <c r="U70" s="36">
        <f>SUMIFS(СВЦЭМ!$C$33:$C$776,СВЦЭМ!$A$33:$A$776,$A70,СВЦЭМ!$B$33:$B$776,U$47)+'СЕТ СН'!$G$9+СВЦЭМ!$D$10+'СЕТ СН'!$G$6-'СЕТ СН'!$G$19</f>
        <v>980.39280527000005</v>
      </c>
      <c r="V70" s="36">
        <f>SUMIFS(СВЦЭМ!$C$33:$C$776,СВЦЭМ!$A$33:$A$776,$A70,СВЦЭМ!$B$33:$B$776,V$47)+'СЕТ СН'!$G$9+СВЦЭМ!$D$10+'СЕТ СН'!$G$6-'СЕТ СН'!$G$19</f>
        <v>982.30102556999987</v>
      </c>
      <c r="W70" s="36">
        <f>SUMIFS(СВЦЭМ!$C$33:$C$776,СВЦЭМ!$A$33:$A$776,$A70,СВЦЭМ!$B$33:$B$776,W$47)+'СЕТ СН'!$G$9+СВЦЭМ!$D$10+'СЕТ СН'!$G$6-'СЕТ СН'!$G$19</f>
        <v>991.85442981000006</v>
      </c>
      <c r="X70" s="36">
        <f>SUMIFS(СВЦЭМ!$C$33:$C$776,СВЦЭМ!$A$33:$A$776,$A70,СВЦЭМ!$B$33:$B$776,X$47)+'СЕТ СН'!$G$9+СВЦЭМ!$D$10+'СЕТ СН'!$G$6-'СЕТ СН'!$G$19</f>
        <v>985.80731936000006</v>
      </c>
      <c r="Y70" s="36">
        <f>SUMIFS(СВЦЭМ!$C$33:$C$776,СВЦЭМ!$A$33:$A$776,$A70,СВЦЭМ!$B$33:$B$776,Y$47)+'СЕТ СН'!$G$9+СВЦЭМ!$D$10+'СЕТ СН'!$G$6-'СЕТ СН'!$G$19</f>
        <v>1004.94267066</v>
      </c>
    </row>
    <row r="71" spans="1:27" ht="15.75" x14ac:dyDescent="0.2">
      <c r="A71" s="35">
        <f t="shared" si="1"/>
        <v>44159</v>
      </c>
      <c r="B71" s="36">
        <f>SUMIFS(СВЦЭМ!$C$33:$C$776,СВЦЭМ!$A$33:$A$776,$A71,СВЦЭМ!$B$33:$B$776,B$47)+'СЕТ СН'!$G$9+СВЦЭМ!$D$10+'СЕТ СН'!$G$6-'СЕТ СН'!$G$19</f>
        <v>1023.7973246500001</v>
      </c>
      <c r="C71" s="36">
        <f>SUMIFS(СВЦЭМ!$C$33:$C$776,СВЦЭМ!$A$33:$A$776,$A71,СВЦЭМ!$B$33:$B$776,C$47)+'СЕТ СН'!$G$9+СВЦЭМ!$D$10+'СЕТ СН'!$G$6-'СЕТ СН'!$G$19</f>
        <v>1103.0796154899999</v>
      </c>
      <c r="D71" s="36">
        <f>SUMIFS(СВЦЭМ!$C$33:$C$776,СВЦЭМ!$A$33:$A$776,$A71,СВЦЭМ!$B$33:$B$776,D$47)+'СЕТ СН'!$G$9+СВЦЭМ!$D$10+'СЕТ СН'!$G$6-'СЕТ СН'!$G$19</f>
        <v>1160.5521330899999</v>
      </c>
      <c r="E71" s="36">
        <f>SUMIFS(СВЦЭМ!$C$33:$C$776,СВЦЭМ!$A$33:$A$776,$A71,СВЦЭМ!$B$33:$B$776,E$47)+'СЕТ СН'!$G$9+СВЦЭМ!$D$10+'СЕТ СН'!$G$6-'СЕТ СН'!$G$19</f>
        <v>1178.2881133699998</v>
      </c>
      <c r="F71" s="36">
        <f>SUMIFS(СВЦЭМ!$C$33:$C$776,СВЦЭМ!$A$33:$A$776,$A71,СВЦЭМ!$B$33:$B$776,F$47)+'СЕТ СН'!$G$9+СВЦЭМ!$D$10+'СЕТ СН'!$G$6-'СЕТ СН'!$G$19</f>
        <v>1176.7574434499998</v>
      </c>
      <c r="G71" s="36">
        <f>SUMIFS(СВЦЭМ!$C$33:$C$776,СВЦЭМ!$A$33:$A$776,$A71,СВЦЭМ!$B$33:$B$776,G$47)+'СЕТ СН'!$G$9+СВЦЭМ!$D$10+'СЕТ СН'!$G$6-'СЕТ СН'!$G$19</f>
        <v>1163.5478649899999</v>
      </c>
      <c r="H71" s="36">
        <f>SUMIFS(СВЦЭМ!$C$33:$C$776,СВЦЭМ!$A$33:$A$776,$A71,СВЦЭМ!$B$33:$B$776,H$47)+'СЕТ СН'!$G$9+СВЦЭМ!$D$10+'СЕТ СН'!$G$6-'СЕТ СН'!$G$19</f>
        <v>1124.7639550599999</v>
      </c>
      <c r="I71" s="36">
        <f>SUMIFS(СВЦЭМ!$C$33:$C$776,СВЦЭМ!$A$33:$A$776,$A71,СВЦЭМ!$B$33:$B$776,I$47)+'СЕТ СН'!$G$9+СВЦЭМ!$D$10+'СЕТ СН'!$G$6-'СЕТ СН'!$G$19</f>
        <v>1077.8335554299999</v>
      </c>
      <c r="J71" s="36">
        <f>SUMIFS(СВЦЭМ!$C$33:$C$776,СВЦЭМ!$A$33:$A$776,$A71,СВЦЭМ!$B$33:$B$776,J$47)+'СЕТ СН'!$G$9+СВЦЭМ!$D$10+'СЕТ СН'!$G$6-'СЕТ СН'!$G$19</f>
        <v>1055.0061824499999</v>
      </c>
      <c r="K71" s="36">
        <f>SUMIFS(СВЦЭМ!$C$33:$C$776,СВЦЭМ!$A$33:$A$776,$A71,СВЦЭМ!$B$33:$B$776,K$47)+'СЕТ СН'!$G$9+СВЦЭМ!$D$10+'СЕТ СН'!$G$6-'СЕТ СН'!$G$19</f>
        <v>1046.4596782900001</v>
      </c>
      <c r="L71" s="36">
        <f>SUMIFS(СВЦЭМ!$C$33:$C$776,СВЦЭМ!$A$33:$A$776,$A71,СВЦЭМ!$B$33:$B$776,L$47)+'СЕТ СН'!$G$9+СВЦЭМ!$D$10+'СЕТ СН'!$G$6-'СЕТ СН'!$G$19</f>
        <v>1011.2725028699999</v>
      </c>
      <c r="M71" s="36">
        <f>SUMIFS(СВЦЭМ!$C$33:$C$776,СВЦЭМ!$A$33:$A$776,$A71,СВЦЭМ!$B$33:$B$776,M$47)+'СЕТ СН'!$G$9+СВЦЭМ!$D$10+'СЕТ СН'!$G$6-'СЕТ СН'!$G$19</f>
        <v>964.56586442999992</v>
      </c>
      <c r="N71" s="36">
        <f>SUMIFS(СВЦЭМ!$C$33:$C$776,СВЦЭМ!$A$33:$A$776,$A71,СВЦЭМ!$B$33:$B$776,N$47)+'СЕТ СН'!$G$9+СВЦЭМ!$D$10+'СЕТ СН'!$G$6-'СЕТ СН'!$G$19</f>
        <v>953.00813984000001</v>
      </c>
      <c r="O71" s="36">
        <f>SUMIFS(СВЦЭМ!$C$33:$C$776,СВЦЭМ!$A$33:$A$776,$A71,СВЦЭМ!$B$33:$B$776,O$47)+'СЕТ СН'!$G$9+СВЦЭМ!$D$10+'СЕТ СН'!$G$6-'СЕТ СН'!$G$19</f>
        <v>972.38741501999993</v>
      </c>
      <c r="P71" s="36">
        <f>SUMIFS(СВЦЭМ!$C$33:$C$776,СВЦЭМ!$A$33:$A$776,$A71,СВЦЭМ!$B$33:$B$776,P$47)+'СЕТ СН'!$G$9+СВЦЭМ!$D$10+'СЕТ СН'!$G$6-'СЕТ СН'!$G$19</f>
        <v>991.16717737999988</v>
      </c>
      <c r="Q71" s="36">
        <f>SUMIFS(СВЦЭМ!$C$33:$C$776,СВЦЭМ!$A$33:$A$776,$A71,СВЦЭМ!$B$33:$B$776,Q$47)+'СЕТ СН'!$G$9+СВЦЭМ!$D$10+'СЕТ СН'!$G$6-'СЕТ СН'!$G$19</f>
        <v>995.37127082999996</v>
      </c>
      <c r="R71" s="36">
        <f>SUMIFS(СВЦЭМ!$C$33:$C$776,СВЦЭМ!$A$33:$A$776,$A71,СВЦЭМ!$B$33:$B$776,R$47)+'СЕТ СН'!$G$9+СВЦЭМ!$D$10+'СЕТ СН'!$G$6-'СЕТ СН'!$G$19</f>
        <v>1003.0410674299999</v>
      </c>
      <c r="S71" s="36">
        <f>SUMIFS(СВЦЭМ!$C$33:$C$776,СВЦЭМ!$A$33:$A$776,$A71,СВЦЭМ!$B$33:$B$776,S$47)+'СЕТ СН'!$G$9+СВЦЭМ!$D$10+'СЕТ СН'!$G$6-'СЕТ СН'!$G$19</f>
        <v>991.37769163000007</v>
      </c>
      <c r="T71" s="36">
        <f>SUMIFS(СВЦЭМ!$C$33:$C$776,СВЦЭМ!$A$33:$A$776,$A71,СВЦЭМ!$B$33:$B$776,T$47)+'СЕТ СН'!$G$9+СВЦЭМ!$D$10+'СЕТ СН'!$G$6-'СЕТ СН'!$G$19</f>
        <v>954.73592583000004</v>
      </c>
      <c r="U71" s="36">
        <f>SUMIFS(СВЦЭМ!$C$33:$C$776,СВЦЭМ!$A$33:$A$776,$A71,СВЦЭМ!$B$33:$B$776,U$47)+'СЕТ СН'!$G$9+СВЦЭМ!$D$10+'СЕТ СН'!$G$6-'СЕТ СН'!$G$19</f>
        <v>942.7471760599999</v>
      </c>
      <c r="V71" s="36">
        <f>SUMIFS(СВЦЭМ!$C$33:$C$776,СВЦЭМ!$A$33:$A$776,$A71,СВЦЭМ!$B$33:$B$776,V$47)+'СЕТ СН'!$G$9+СВЦЭМ!$D$10+'СЕТ СН'!$G$6-'СЕТ СН'!$G$19</f>
        <v>948.30449685999997</v>
      </c>
      <c r="W71" s="36">
        <f>SUMIFS(СВЦЭМ!$C$33:$C$776,СВЦЭМ!$A$33:$A$776,$A71,СВЦЭМ!$B$33:$B$776,W$47)+'СЕТ СН'!$G$9+СВЦЭМ!$D$10+'СЕТ СН'!$G$6-'СЕТ СН'!$G$19</f>
        <v>958.49463496999988</v>
      </c>
      <c r="X71" s="36">
        <f>SUMIFS(СВЦЭМ!$C$33:$C$776,СВЦЭМ!$A$33:$A$776,$A71,СВЦЭМ!$B$33:$B$776,X$47)+'СЕТ СН'!$G$9+СВЦЭМ!$D$10+'СЕТ СН'!$G$6-'СЕТ СН'!$G$19</f>
        <v>964.19973699000002</v>
      </c>
      <c r="Y71" s="36">
        <f>SUMIFS(СВЦЭМ!$C$33:$C$776,СВЦЭМ!$A$33:$A$776,$A71,СВЦЭМ!$B$33:$B$776,Y$47)+'СЕТ СН'!$G$9+СВЦЭМ!$D$10+'СЕТ СН'!$G$6-'СЕТ СН'!$G$19</f>
        <v>984.84694250999996</v>
      </c>
    </row>
    <row r="72" spans="1:27" ht="15.75" x14ac:dyDescent="0.2">
      <c r="A72" s="35">
        <f t="shared" si="1"/>
        <v>44160</v>
      </c>
      <c r="B72" s="36">
        <f>SUMIFS(СВЦЭМ!$C$33:$C$776,СВЦЭМ!$A$33:$A$776,$A72,СВЦЭМ!$B$33:$B$776,B$47)+'СЕТ СН'!$G$9+СВЦЭМ!$D$10+'СЕТ СН'!$G$6-'СЕТ СН'!$G$19</f>
        <v>1029.13513033</v>
      </c>
      <c r="C72" s="36">
        <f>SUMIFS(СВЦЭМ!$C$33:$C$776,СВЦЭМ!$A$33:$A$776,$A72,СВЦЭМ!$B$33:$B$776,C$47)+'СЕТ СН'!$G$9+СВЦЭМ!$D$10+'СЕТ СН'!$G$6-'СЕТ СН'!$G$19</f>
        <v>1097.7616267999999</v>
      </c>
      <c r="D72" s="36">
        <f>SUMIFS(СВЦЭМ!$C$33:$C$776,СВЦЭМ!$A$33:$A$776,$A72,СВЦЭМ!$B$33:$B$776,D$47)+'СЕТ СН'!$G$9+СВЦЭМ!$D$10+'СЕТ СН'!$G$6-'СЕТ СН'!$G$19</f>
        <v>1145.6728542000001</v>
      </c>
      <c r="E72" s="36">
        <f>SUMIFS(СВЦЭМ!$C$33:$C$776,СВЦЭМ!$A$33:$A$776,$A72,СВЦЭМ!$B$33:$B$776,E$47)+'СЕТ СН'!$G$9+СВЦЭМ!$D$10+'СЕТ СН'!$G$6-'СЕТ СН'!$G$19</f>
        <v>1154.2808382799999</v>
      </c>
      <c r="F72" s="36">
        <f>SUMIFS(СВЦЭМ!$C$33:$C$776,СВЦЭМ!$A$33:$A$776,$A72,СВЦЭМ!$B$33:$B$776,F$47)+'СЕТ СН'!$G$9+СВЦЭМ!$D$10+'СЕТ СН'!$G$6-'СЕТ СН'!$G$19</f>
        <v>1149.7186243199999</v>
      </c>
      <c r="G72" s="36">
        <f>SUMIFS(СВЦЭМ!$C$33:$C$776,СВЦЭМ!$A$33:$A$776,$A72,СВЦЭМ!$B$33:$B$776,G$47)+'СЕТ СН'!$G$9+СВЦЭМ!$D$10+'СЕТ СН'!$G$6-'СЕТ СН'!$G$19</f>
        <v>1138.39235022</v>
      </c>
      <c r="H72" s="36">
        <f>SUMIFS(СВЦЭМ!$C$33:$C$776,СВЦЭМ!$A$33:$A$776,$A72,СВЦЭМ!$B$33:$B$776,H$47)+'СЕТ СН'!$G$9+СВЦЭМ!$D$10+'СЕТ СН'!$G$6-'СЕТ СН'!$G$19</f>
        <v>1116.2189682599999</v>
      </c>
      <c r="I72" s="36">
        <f>SUMIFS(СВЦЭМ!$C$33:$C$776,СВЦЭМ!$A$33:$A$776,$A72,СВЦЭМ!$B$33:$B$776,I$47)+'СЕТ СН'!$G$9+СВЦЭМ!$D$10+'СЕТ СН'!$G$6-'СЕТ СН'!$G$19</f>
        <v>1081.9373277899999</v>
      </c>
      <c r="J72" s="36">
        <f>SUMIFS(СВЦЭМ!$C$33:$C$776,СВЦЭМ!$A$33:$A$776,$A72,СВЦЭМ!$B$33:$B$776,J$47)+'СЕТ СН'!$G$9+СВЦЭМ!$D$10+'СЕТ СН'!$G$6-'СЕТ СН'!$G$19</f>
        <v>1065.14006812</v>
      </c>
      <c r="K72" s="36">
        <f>SUMIFS(СВЦЭМ!$C$33:$C$776,СВЦЭМ!$A$33:$A$776,$A72,СВЦЭМ!$B$33:$B$776,K$47)+'СЕТ СН'!$G$9+СВЦЭМ!$D$10+'СЕТ СН'!$G$6-'СЕТ СН'!$G$19</f>
        <v>1058.0767038199999</v>
      </c>
      <c r="L72" s="36">
        <f>SUMIFS(СВЦЭМ!$C$33:$C$776,СВЦЭМ!$A$33:$A$776,$A72,СВЦЭМ!$B$33:$B$776,L$47)+'СЕТ СН'!$G$9+СВЦЭМ!$D$10+'СЕТ СН'!$G$6-'СЕТ СН'!$G$19</f>
        <v>1026.63399338</v>
      </c>
      <c r="M72" s="36">
        <f>SUMIFS(СВЦЭМ!$C$33:$C$776,СВЦЭМ!$A$33:$A$776,$A72,СВЦЭМ!$B$33:$B$776,M$47)+'СЕТ СН'!$G$9+СВЦЭМ!$D$10+'СЕТ СН'!$G$6-'СЕТ СН'!$G$19</f>
        <v>980.29193140000007</v>
      </c>
      <c r="N72" s="36">
        <f>SUMIFS(СВЦЭМ!$C$33:$C$776,СВЦЭМ!$A$33:$A$776,$A72,СВЦЭМ!$B$33:$B$776,N$47)+'СЕТ СН'!$G$9+СВЦЭМ!$D$10+'СЕТ СН'!$G$6-'СЕТ СН'!$G$19</f>
        <v>966.78445098999987</v>
      </c>
      <c r="O72" s="36">
        <f>SUMIFS(СВЦЭМ!$C$33:$C$776,СВЦЭМ!$A$33:$A$776,$A72,СВЦЭМ!$B$33:$B$776,O$47)+'СЕТ СН'!$G$9+СВЦЭМ!$D$10+'СЕТ СН'!$G$6-'СЕТ СН'!$G$19</f>
        <v>979.73654356999987</v>
      </c>
      <c r="P72" s="36">
        <f>SUMIFS(СВЦЭМ!$C$33:$C$776,СВЦЭМ!$A$33:$A$776,$A72,СВЦЭМ!$B$33:$B$776,P$47)+'СЕТ СН'!$G$9+СВЦЭМ!$D$10+'СЕТ СН'!$G$6-'СЕТ СН'!$G$19</f>
        <v>988.93682347999993</v>
      </c>
      <c r="Q72" s="36">
        <f>SUMIFS(СВЦЭМ!$C$33:$C$776,СВЦЭМ!$A$33:$A$776,$A72,СВЦЭМ!$B$33:$B$776,Q$47)+'СЕТ СН'!$G$9+СВЦЭМ!$D$10+'СЕТ СН'!$G$6-'СЕТ СН'!$G$19</f>
        <v>988.63686379000001</v>
      </c>
      <c r="R72" s="36">
        <f>SUMIFS(СВЦЭМ!$C$33:$C$776,СВЦЭМ!$A$33:$A$776,$A72,СВЦЭМ!$B$33:$B$776,R$47)+'СЕТ СН'!$G$9+СВЦЭМ!$D$10+'СЕТ СН'!$G$6-'СЕТ СН'!$G$19</f>
        <v>987.43899476999991</v>
      </c>
      <c r="S72" s="36">
        <f>SUMIFS(СВЦЭМ!$C$33:$C$776,СВЦЭМ!$A$33:$A$776,$A72,СВЦЭМ!$B$33:$B$776,S$47)+'СЕТ СН'!$G$9+СВЦЭМ!$D$10+'СЕТ СН'!$G$6-'СЕТ СН'!$G$19</f>
        <v>974.60203821000005</v>
      </c>
      <c r="T72" s="36">
        <f>SUMIFS(СВЦЭМ!$C$33:$C$776,СВЦЭМ!$A$33:$A$776,$A72,СВЦЭМ!$B$33:$B$776,T$47)+'СЕТ СН'!$G$9+СВЦЭМ!$D$10+'СЕТ СН'!$G$6-'СЕТ СН'!$G$19</f>
        <v>987.64991383000006</v>
      </c>
      <c r="U72" s="36">
        <f>SUMIFS(СВЦЭМ!$C$33:$C$776,СВЦЭМ!$A$33:$A$776,$A72,СВЦЭМ!$B$33:$B$776,U$47)+'СЕТ СН'!$G$9+СВЦЭМ!$D$10+'СЕТ СН'!$G$6-'СЕТ СН'!$G$19</f>
        <v>993.14238363999993</v>
      </c>
      <c r="V72" s="36">
        <f>SUMIFS(СВЦЭМ!$C$33:$C$776,СВЦЭМ!$A$33:$A$776,$A72,СВЦЭМ!$B$33:$B$776,V$47)+'СЕТ СН'!$G$9+СВЦЭМ!$D$10+'СЕТ СН'!$G$6-'СЕТ СН'!$G$19</f>
        <v>979.46327305</v>
      </c>
      <c r="W72" s="36">
        <f>SUMIFS(СВЦЭМ!$C$33:$C$776,СВЦЭМ!$A$33:$A$776,$A72,СВЦЭМ!$B$33:$B$776,W$47)+'СЕТ СН'!$G$9+СВЦЭМ!$D$10+'СЕТ СН'!$G$6-'СЕТ СН'!$G$19</f>
        <v>974.25922786000001</v>
      </c>
      <c r="X72" s="36">
        <f>SUMIFS(СВЦЭМ!$C$33:$C$776,СВЦЭМ!$A$33:$A$776,$A72,СВЦЭМ!$B$33:$B$776,X$47)+'СЕТ СН'!$G$9+СВЦЭМ!$D$10+'СЕТ СН'!$G$6-'СЕТ СН'!$G$19</f>
        <v>987.77403690999995</v>
      </c>
      <c r="Y72" s="36">
        <f>SUMIFS(СВЦЭМ!$C$33:$C$776,СВЦЭМ!$A$33:$A$776,$A72,СВЦЭМ!$B$33:$B$776,Y$47)+'СЕТ СН'!$G$9+СВЦЭМ!$D$10+'СЕТ СН'!$G$6-'СЕТ СН'!$G$19</f>
        <v>1006.3832154500001</v>
      </c>
    </row>
    <row r="73" spans="1:27" ht="15.75" x14ac:dyDescent="0.2">
      <c r="A73" s="35">
        <f t="shared" si="1"/>
        <v>44161</v>
      </c>
      <c r="B73" s="36">
        <f>SUMIFS(СВЦЭМ!$C$33:$C$776,СВЦЭМ!$A$33:$A$776,$A73,СВЦЭМ!$B$33:$B$776,B$47)+'СЕТ СН'!$G$9+СВЦЭМ!$D$10+'СЕТ СН'!$G$6-'СЕТ СН'!$G$19</f>
        <v>1004.6949608800001</v>
      </c>
      <c r="C73" s="36">
        <f>SUMIFS(СВЦЭМ!$C$33:$C$776,СВЦЭМ!$A$33:$A$776,$A73,СВЦЭМ!$B$33:$B$776,C$47)+'СЕТ СН'!$G$9+СВЦЭМ!$D$10+'СЕТ СН'!$G$6-'СЕТ СН'!$G$19</f>
        <v>1083.67715759</v>
      </c>
      <c r="D73" s="36">
        <f>SUMIFS(СВЦЭМ!$C$33:$C$776,СВЦЭМ!$A$33:$A$776,$A73,СВЦЭМ!$B$33:$B$776,D$47)+'СЕТ СН'!$G$9+СВЦЭМ!$D$10+'СЕТ СН'!$G$6-'СЕТ СН'!$G$19</f>
        <v>1139.5540780199999</v>
      </c>
      <c r="E73" s="36">
        <f>SUMIFS(СВЦЭМ!$C$33:$C$776,СВЦЭМ!$A$33:$A$776,$A73,СВЦЭМ!$B$33:$B$776,E$47)+'СЕТ СН'!$G$9+СВЦЭМ!$D$10+'СЕТ СН'!$G$6-'СЕТ СН'!$G$19</f>
        <v>1148.4627542599999</v>
      </c>
      <c r="F73" s="36">
        <f>SUMIFS(СВЦЭМ!$C$33:$C$776,СВЦЭМ!$A$33:$A$776,$A73,СВЦЭМ!$B$33:$B$776,F$47)+'СЕТ СН'!$G$9+СВЦЭМ!$D$10+'СЕТ СН'!$G$6-'СЕТ СН'!$G$19</f>
        <v>1138.3845116699999</v>
      </c>
      <c r="G73" s="36">
        <f>SUMIFS(СВЦЭМ!$C$33:$C$776,СВЦЭМ!$A$33:$A$776,$A73,СВЦЭМ!$B$33:$B$776,G$47)+'СЕТ СН'!$G$9+СВЦЭМ!$D$10+'СЕТ СН'!$G$6-'СЕТ СН'!$G$19</f>
        <v>1118.44480694</v>
      </c>
      <c r="H73" s="36">
        <f>SUMIFS(СВЦЭМ!$C$33:$C$776,СВЦЭМ!$A$33:$A$776,$A73,СВЦЭМ!$B$33:$B$776,H$47)+'СЕТ СН'!$G$9+СВЦЭМ!$D$10+'СЕТ СН'!$G$6-'СЕТ СН'!$G$19</f>
        <v>1091.2811450899999</v>
      </c>
      <c r="I73" s="36">
        <f>SUMIFS(СВЦЭМ!$C$33:$C$776,СВЦЭМ!$A$33:$A$776,$A73,СВЦЭМ!$B$33:$B$776,I$47)+'СЕТ СН'!$G$9+СВЦЭМ!$D$10+'СЕТ СН'!$G$6-'СЕТ СН'!$G$19</f>
        <v>1060.0079771799999</v>
      </c>
      <c r="J73" s="36">
        <f>SUMIFS(СВЦЭМ!$C$33:$C$776,СВЦЭМ!$A$33:$A$776,$A73,СВЦЭМ!$B$33:$B$776,J$47)+'СЕТ СН'!$G$9+СВЦЭМ!$D$10+'СЕТ СН'!$G$6-'СЕТ СН'!$G$19</f>
        <v>1040.53316965</v>
      </c>
      <c r="K73" s="36">
        <f>SUMIFS(СВЦЭМ!$C$33:$C$776,СВЦЭМ!$A$33:$A$776,$A73,СВЦЭМ!$B$33:$B$776,K$47)+'СЕТ СН'!$G$9+СВЦЭМ!$D$10+'СЕТ СН'!$G$6-'СЕТ СН'!$G$19</f>
        <v>1043.52559772</v>
      </c>
      <c r="L73" s="36">
        <f>SUMIFS(СВЦЭМ!$C$33:$C$776,СВЦЭМ!$A$33:$A$776,$A73,СВЦЭМ!$B$33:$B$776,L$47)+'СЕТ СН'!$G$9+СВЦЭМ!$D$10+'СЕТ СН'!$G$6-'СЕТ СН'!$G$19</f>
        <v>1014.95903735</v>
      </c>
      <c r="M73" s="36">
        <f>SUMIFS(СВЦЭМ!$C$33:$C$776,СВЦЭМ!$A$33:$A$776,$A73,СВЦЭМ!$B$33:$B$776,M$47)+'СЕТ СН'!$G$9+СВЦЭМ!$D$10+'СЕТ СН'!$G$6-'СЕТ СН'!$G$19</f>
        <v>981.75332131999994</v>
      </c>
      <c r="N73" s="36">
        <f>SUMIFS(СВЦЭМ!$C$33:$C$776,СВЦЭМ!$A$33:$A$776,$A73,СВЦЭМ!$B$33:$B$776,N$47)+'СЕТ СН'!$G$9+СВЦЭМ!$D$10+'СЕТ СН'!$G$6-'СЕТ СН'!$G$19</f>
        <v>987.27350776000003</v>
      </c>
      <c r="O73" s="36">
        <f>SUMIFS(СВЦЭМ!$C$33:$C$776,СВЦЭМ!$A$33:$A$776,$A73,СВЦЭМ!$B$33:$B$776,O$47)+'СЕТ СН'!$G$9+СВЦЭМ!$D$10+'СЕТ СН'!$G$6-'СЕТ СН'!$G$19</f>
        <v>990.31341522000002</v>
      </c>
      <c r="P73" s="36">
        <f>SUMIFS(СВЦЭМ!$C$33:$C$776,СВЦЭМ!$A$33:$A$776,$A73,СВЦЭМ!$B$33:$B$776,P$47)+'СЕТ СН'!$G$9+СВЦЭМ!$D$10+'СЕТ СН'!$G$6-'СЕТ СН'!$G$19</f>
        <v>994.97195188000001</v>
      </c>
      <c r="Q73" s="36">
        <f>SUMIFS(СВЦЭМ!$C$33:$C$776,СВЦЭМ!$A$33:$A$776,$A73,СВЦЭМ!$B$33:$B$776,Q$47)+'СЕТ СН'!$G$9+СВЦЭМ!$D$10+'СЕТ СН'!$G$6-'СЕТ СН'!$G$19</f>
        <v>996.00839803999997</v>
      </c>
      <c r="R73" s="36">
        <f>SUMIFS(СВЦЭМ!$C$33:$C$776,СВЦЭМ!$A$33:$A$776,$A73,СВЦЭМ!$B$33:$B$776,R$47)+'СЕТ СН'!$G$9+СВЦЭМ!$D$10+'СЕТ СН'!$G$6-'СЕТ СН'!$G$19</f>
        <v>983.89801499999999</v>
      </c>
      <c r="S73" s="36">
        <f>SUMIFS(СВЦЭМ!$C$33:$C$776,СВЦЭМ!$A$33:$A$776,$A73,СВЦЭМ!$B$33:$B$776,S$47)+'СЕТ СН'!$G$9+СВЦЭМ!$D$10+'СЕТ СН'!$G$6-'СЕТ СН'!$G$19</f>
        <v>964.88894789999995</v>
      </c>
      <c r="T73" s="36">
        <f>SUMIFS(СВЦЭМ!$C$33:$C$776,СВЦЭМ!$A$33:$A$776,$A73,СВЦЭМ!$B$33:$B$776,T$47)+'СЕТ СН'!$G$9+СВЦЭМ!$D$10+'СЕТ СН'!$G$6-'СЕТ СН'!$G$19</f>
        <v>981.51284269999996</v>
      </c>
      <c r="U73" s="36">
        <f>SUMIFS(СВЦЭМ!$C$33:$C$776,СВЦЭМ!$A$33:$A$776,$A73,СВЦЭМ!$B$33:$B$776,U$47)+'СЕТ СН'!$G$9+СВЦЭМ!$D$10+'СЕТ СН'!$G$6-'СЕТ СН'!$G$19</f>
        <v>974.72895612999991</v>
      </c>
      <c r="V73" s="36">
        <f>SUMIFS(СВЦЭМ!$C$33:$C$776,СВЦЭМ!$A$33:$A$776,$A73,СВЦЭМ!$B$33:$B$776,V$47)+'СЕТ СН'!$G$9+СВЦЭМ!$D$10+'СЕТ СН'!$G$6-'СЕТ СН'!$G$19</f>
        <v>960.32700382000007</v>
      </c>
      <c r="W73" s="36">
        <f>SUMIFS(СВЦЭМ!$C$33:$C$776,СВЦЭМ!$A$33:$A$776,$A73,СВЦЭМ!$B$33:$B$776,W$47)+'СЕТ СН'!$G$9+СВЦЭМ!$D$10+'СЕТ СН'!$G$6-'СЕТ СН'!$G$19</f>
        <v>983.0585239699999</v>
      </c>
      <c r="X73" s="36">
        <f>SUMIFS(СВЦЭМ!$C$33:$C$776,СВЦЭМ!$A$33:$A$776,$A73,СВЦЭМ!$B$33:$B$776,X$47)+'СЕТ СН'!$G$9+СВЦЭМ!$D$10+'СЕТ СН'!$G$6-'СЕТ СН'!$G$19</f>
        <v>990.78719249000005</v>
      </c>
      <c r="Y73" s="36">
        <f>SUMIFS(СВЦЭМ!$C$33:$C$776,СВЦЭМ!$A$33:$A$776,$A73,СВЦЭМ!$B$33:$B$776,Y$47)+'СЕТ СН'!$G$9+СВЦЭМ!$D$10+'СЕТ СН'!$G$6-'СЕТ СН'!$G$19</f>
        <v>1004.22520672</v>
      </c>
    </row>
    <row r="74" spans="1:27" ht="15.75" x14ac:dyDescent="0.2">
      <c r="A74" s="35">
        <f t="shared" si="1"/>
        <v>44162</v>
      </c>
      <c r="B74" s="36">
        <f>SUMIFS(СВЦЭМ!$C$33:$C$776,СВЦЭМ!$A$33:$A$776,$A74,СВЦЭМ!$B$33:$B$776,B$47)+'СЕТ СН'!$G$9+СВЦЭМ!$D$10+'СЕТ СН'!$G$6-'СЕТ СН'!$G$19</f>
        <v>1009.1177237499999</v>
      </c>
      <c r="C74" s="36">
        <f>SUMIFS(СВЦЭМ!$C$33:$C$776,СВЦЭМ!$A$33:$A$776,$A74,СВЦЭМ!$B$33:$B$776,C$47)+'СЕТ СН'!$G$9+СВЦЭМ!$D$10+'СЕТ СН'!$G$6-'СЕТ СН'!$G$19</f>
        <v>1088.9611774800001</v>
      </c>
      <c r="D74" s="36">
        <f>SUMIFS(СВЦЭМ!$C$33:$C$776,СВЦЭМ!$A$33:$A$776,$A74,СВЦЭМ!$B$33:$B$776,D$47)+'СЕТ СН'!$G$9+СВЦЭМ!$D$10+'СЕТ СН'!$G$6-'СЕТ СН'!$G$19</f>
        <v>1148.15199186</v>
      </c>
      <c r="E74" s="36">
        <f>SUMIFS(СВЦЭМ!$C$33:$C$776,СВЦЭМ!$A$33:$A$776,$A74,СВЦЭМ!$B$33:$B$776,E$47)+'СЕТ СН'!$G$9+СВЦЭМ!$D$10+'СЕТ СН'!$G$6-'СЕТ СН'!$G$19</f>
        <v>1159.2105193800001</v>
      </c>
      <c r="F74" s="36">
        <f>SUMIFS(СВЦЭМ!$C$33:$C$776,СВЦЭМ!$A$33:$A$776,$A74,СВЦЭМ!$B$33:$B$776,F$47)+'СЕТ СН'!$G$9+СВЦЭМ!$D$10+'СЕТ СН'!$G$6-'СЕТ СН'!$G$19</f>
        <v>1166.06404503</v>
      </c>
      <c r="G74" s="36">
        <f>SUMIFS(СВЦЭМ!$C$33:$C$776,СВЦЭМ!$A$33:$A$776,$A74,СВЦЭМ!$B$33:$B$776,G$47)+'СЕТ СН'!$G$9+СВЦЭМ!$D$10+'СЕТ СН'!$G$6-'СЕТ СН'!$G$19</f>
        <v>1152.6187557399999</v>
      </c>
      <c r="H74" s="36">
        <f>SUMIFS(СВЦЭМ!$C$33:$C$776,СВЦЭМ!$A$33:$A$776,$A74,СВЦЭМ!$B$33:$B$776,H$47)+'СЕТ СН'!$G$9+СВЦЭМ!$D$10+'СЕТ СН'!$G$6-'СЕТ СН'!$G$19</f>
        <v>1104.5489019899999</v>
      </c>
      <c r="I74" s="36">
        <f>SUMIFS(СВЦЭМ!$C$33:$C$776,СВЦЭМ!$A$33:$A$776,$A74,СВЦЭМ!$B$33:$B$776,I$47)+'СЕТ СН'!$G$9+СВЦЭМ!$D$10+'СЕТ СН'!$G$6-'СЕТ СН'!$G$19</f>
        <v>1069.4271385100001</v>
      </c>
      <c r="J74" s="36">
        <f>SUMIFS(СВЦЭМ!$C$33:$C$776,СВЦЭМ!$A$33:$A$776,$A74,СВЦЭМ!$B$33:$B$776,J$47)+'СЕТ СН'!$G$9+СВЦЭМ!$D$10+'СЕТ СН'!$G$6-'СЕТ СН'!$G$19</f>
        <v>1063.4651583299999</v>
      </c>
      <c r="K74" s="36">
        <f>SUMIFS(СВЦЭМ!$C$33:$C$776,СВЦЭМ!$A$33:$A$776,$A74,СВЦЭМ!$B$33:$B$776,K$47)+'СЕТ СН'!$G$9+СВЦЭМ!$D$10+'СЕТ СН'!$G$6-'СЕТ СН'!$G$19</f>
        <v>1065.0112410199999</v>
      </c>
      <c r="L74" s="36">
        <f>SUMIFS(СВЦЭМ!$C$33:$C$776,СВЦЭМ!$A$33:$A$776,$A74,СВЦЭМ!$B$33:$B$776,L$47)+'СЕТ СН'!$G$9+СВЦЭМ!$D$10+'СЕТ СН'!$G$6-'СЕТ СН'!$G$19</f>
        <v>1035.2893693799999</v>
      </c>
      <c r="M74" s="36">
        <f>SUMIFS(СВЦЭМ!$C$33:$C$776,СВЦЭМ!$A$33:$A$776,$A74,СВЦЭМ!$B$33:$B$776,M$47)+'СЕТ СН'!$G$9+СВЦЭМ!$D$10+'СЕТ СН'!$G$6-'СЕТ СН'!$G$19</f>
        <v>987.22636538999996</v>
      </c>
      <c r="N74" s="36">
        <f>SUMIFS(СВЦЭМ!$C$33:$C$776,СВЦЭМ!$A$33:$A$776,$A74,СВЦЭМ!$B$33:$B$776,N$47)+'СЕТ СН'!$G$9+СВЦЭМ!$D$10+'СЕТ СН'!$G$6-'СЕТ СН'!$G$19</f>
        <v>971.40082561000008</v>
      </c>
      <c r="O74" s="36">
        <f>SUMIFS(СВЦЭМ!$C$33:$C$776,СВЦЭМ!$A$33:$A$776,$A74,СВЦЭМ!$B$33:$B$776,O$47)+'СЕТ СН'!$G$9+СВЦЭМ!$D$10+'СЕТ СН'!$G$6-'СЕТ СН'!$G$19</f>
        <v>971.67605122999998</v>
      </c>
      <c r="P74" s="36">
        <f>SUMIFS(СВЦЭМ!$C$33:$C$776,СВЦЭМ!$A$33:$A$776,$A74,СВЦЭМ!$B$33:$B$776,P$47)+'СЕТ СН'!$G$9+СВЦЭМ!$D$10+'СЕТ СН'!$G$6-'СЕТ СН'!$G$19</f>
        <v>984.78863445000002</v>
      </c>
      <c r="Q74" s="36">
        <f>SUMIFS(СВЦЭМ!$C$33:$C$776,СВЦЭМ!$A$33:$A$776,$A74,СВЦЭМ!$B$33:$B$776,Q$47)+'СЕТ СН'!$G$9+СВЦЭМ!$D$10+'СЕТ СН'!$G$6-'СЕТ СН'!$G$19</f>
        <v>993.69086044000005</v>
      </c>
      <c r="R74" s="36">
        <f>SUMIFS(СВЦЭМ!$C$33:$C$776,СВЦЭМ!$A$33:$A$776,$A74,СВЦЭМ!$B$33:$B$776,R$47)+'СЕТ СН'!$G$9+СВЦЭМ!$D$10+'СЕТ СН'!$G$6-'СЕТ СН'!$G$19</f>
        <v>991.12415489</v>
      </c>
      <c r="S74" s="36">
        <f>SUMIFS(СВЦЭМ!$C$33:$C$776,СВЦЭМ!$A$33:$A$776,$A74,СВЦЭМ!$B$33:$B$776,S$47)+'СЕТ СН'!$G$9+СВЦЭМ!$D$10+'СЕТ СН'!$G$6-'СЕТ СН'!$G$19</f>
        <v>967.79824459999986</v>
      </c>
      <c r="T74" s="36">
        <f>SUMIFS(СВЦЭМ!$C$33:$C$776,СВЦЭМ!$A$33:$A$776,$A74,СВЦЭМ!$B$33:$B$776,T$47)+'СЕТ СН'!$G$9+СВЦЭМ!$D$10+'СЕТ СН'!$G$6-'СЕТ СН'!$G$19</f>
        <v>949.49108582000008</v>
      </c>
      <c r="U74" s="36">
        <f>SUMIFS(СВЦЭМ!$C$33:$C$776,СВЦЭМ!$A$33:$A$776,$A74,СВЦЭМ!$B$33:$B$776,U$47)+'СЕТ СН'!$G$9+СВЦЭМ!$D$10+'СЕТ СН'!$G$6-'СЕТ СН'!$G$19</f>
        <v>950.87609838000003</v>
      </c>
      <c r="V74" s="36">
        <f>SUMIFS(СВЦЭМ!$C$33:$C$776,СВЦЭМ!$A$33:$A$776,$A74,СВЦЭМ!$B$33:$B$776,V$47)+'СЕТ СН'!$G$9+СВЦЭМ!$D$10+'СЕТ СН'!$G$6-'СЕТ СН'!$G$19</f>
        <v>952.12787492999996</v>
      </c>
      <c r="W74" s="36">
        <f>SUMIFS(СВЦЭМ!$C$33:$C$776,СВЦЭМ!$A$33:$A$776,$A74,СВЦЭМ!$B$33:$B$776,W$47)+'СЕТ СН'!$G$9+СВЦЭМ!$D$10+'СЕТ СН'!$G$6-'СЕТ СН'!$G$19</f>
        <v>963.79212080000002</v>
      </c>
      <c r="X74" s="36">
        <f>SUMIFS(СВЦЭМ!$C$33:$C$776,СВЦЭМ!$A$33:$A$776,$A74,СВЦЭМ!$B$33:$B$776,X$47)+'СЕТ СН'!$G$9+СВЦЭМ!$D$10+'СЕТ СН'!$G$6-'СЕТ СН'!$G$19</f>
        <v>975.22871624999993</v>
      </c>
      <c r="Y74" s="36">
        <f>SUMIFS(СВЦЭМ!$C$33:$C$776,СВЦЭМ!$A$33:$A$776,$A74,СВЦЭМ!$B$33:$B$776,Y$47)+'СЕТ СН'!$G$9+СВЦЭМ!$D$10+'СЕТ СН'!$G$6-'СЕТ СН'!$G$19</f>
        <v>995.63270420999993</v>
      </c>
    </row>
    <row r="75" spans="1:27" ht="15.75" x14ac:dyDescent="0.2">
      <c r="A75" s="35">
        <f t="shared" si="1"/>
        <v>44163</v>
      </c>
      <c r="B75" s="36">
        <f>SUMIFS(СВЦЭМ!$C$33:$C$776,СВЦЭМ!$A$33:$A$776,$A75,СВЦЭМ!$B$33:$B$776,B$47)+'СЕТ СН'!$G$9+СВЦЭМ!$D$10+'СЕТ СН'!$G$6-'СЕТ СН'!$G$19</f>
        <v>1021.6244925799999</v>
      </c>
      <c r="C75" s="36">
        <f>SUMIFS(СВЦЭМ!$C$33:$C$776,СВЦЭМ!$A$33:$A$776,$A75,СВЦЭМ!$B$33:$B$776,C$47)+'СЕТ СН'!$G$9+СВЦЭМ!$D$10+'СЕТ СН'!$G$6-'СЕТ СН'!$G$19</f>
        <v>1088.2040783099999</v>
      </c>
      <c r="D75" s="36">
        <f>SUMIFS(СВЦЭМ!$C$33:$C$776,СВЦЭМ!$A$33:$A$776,$A75,СВЦЭМ!$B$33:$B$776,D$47)+'СЕТ СН'!$G$9+СВЦЭМ!$D$10+'СЕТ СН'!$G$6-'СЕТ СН'!$G$19</f>
        <v>1133.27751313</v>
      </c>
      <c r="E75" s="36">
        <f>SUMIFS(СВЦЭМ!$C$33:$C$776,СВЦЭМ!$A$33:$A$776,$A75,СВЦЭМ!$B$33:$B$776,E$47)+'СЕТ СН'!$G$9+СВЦЭМ!$D$10+'СЕТ СН'!$G$6-'СЕТ СН'!$G$19</f>
        <v>1140.06404995</v>
      </c>
      <c r="F75" s="36">
        <f>SUMIFS(СВЦЭМ!$C$33:$C$776,СВЦЭМ!$A$33:$A$776,$A75,СВЦЭМ!$B$33:$B$776,F$47)+'СЕТ СН'!$G$9+СВЦЭМ!$D$10+'СЕТ СН'!$G$6-'СЕТ СН'!$G$19</f>
        <v>1142.2754721199999</v>
      </c>
      <c r="G75" s="36">
        <f>SUMIFS(СВЦЭМ!$C$33:$C$776,СВЦЭМ!$A$33:$A$776,$A75,СВЦЭМ!$B$33:$B$776,G$47)+'СЕТ СН'!$G$9+СВЦЭМ!$D$10+'СЕТ СН'!$G$6-'СЕТ СН'!$G$19</f>
        <v>1136.06020371</v>
      </c>
      <c r="H75" s="36">
        <f>SUMIFS(СВЦЭМ!$C$33:$C$776,СВЦЭМ!$A$33:$A$776,$A75,СВЦЭМ!$B$33:$B$776,H$47)+'СЕТ СН'!$G$9+СВЦЭМ!$D$10+'СЕТ СН'!$G$6-'СЕТ СН'!$G$19</f>
        <v>1121.0300855999999</v>
      </c>
      <c r="I75" s="36">
        <f>SUMIFS(СВЦЭМ!$C$33:$C$776,СВЦЭМ!$A$33:$A$776,$A75,СВЦЭМ!$B$33:$B$776,I$47)+'СЕТ СН'!$G$9+СВЦЭМ!$D$10+'СЕТ СН'!$G$6-'СЕТ СН'!$G$19</f>
        <v>1105.8820559399999</v>
      </c>
      <c r="J75" s="36">
        <f>SUMIFS(СВЦЭМ!$C$33:$C$776,СВЦЭМ!$A$33:$A$776,$A75,СВЦЭМ!$B$33:$B$776,J$47)+'СЕТ СН'!$G$9+СВЦЭМ!$D$10+'СЕТ СН'!$G$6-'СЕТ СН'!$G$19</f>
        <v>1081.10696029</v>
      </c>
      <c r="K75" s="36">
        <f>SUMIFS(СВЦЭМ!$C$33:$C$776,СВЦЭМ!$A$33:$A$776,$A75,СВЦЭМ!$B$33:$B$776,K$47)+'СЕТ СН'!$G$9+СВЦЭМ!$D$10+'СЕТ СН'!$G$6-'СЕТ СН'!$G$19</f>
        <v>1067.5010220199999</v>
      </c>
      <c r="L75" s="36">
        <f>SUMIFS(СВЦЭМ!$C$33:$C$776,СВЦЭМ!$A$33:$A$776,$A75,СВЦЭМ!$B$33:$B$776,L$47)+'СЕТ СН'!$G$9+СВЦЭМ!$D$10+'СЕТ СН'!$G$6-'СЕТ СН'!$G$19</f>
        <v>1027.2894437299999</v>
      </c>
      <c r="M75" s="36">
        <f>SUMIFS(СВЦЭМ!$C$33:$C$776,СВЦЭМ!$A$33:$A$776,$A75,СВЦЭМ!$B$33:$B$776,M$47)+'СЕТ СН'!$G$9+СВЦЭМ!$D$10+'СЕТ СН'!$G$6-'СЕТ СН'!$G$19</f>
        <v>982.13038923999989</v>
      </c>
      <c r="N75" s="36">
        <f>SUMIFS(СВЦЭМ!$C$33:$C$776,СВЦЭМ!$A$33:$A$776,$A75,СВЦЭМ!$B$33:$B$776,N$47)+'СЕТ СН'!$G$9+СВЦЭМ!$D$10+'СЕТ СН'!$G$6-'СЕТ СН'!$G$19</f>
        <v>975.24936103000005</v>
      </c>
      <c r="O75" s="36">
        <f>SUMIFS(СВЦЭМ!$C$33:$C$776,СВЦЭМ!$A$33:$A$776,$A75,СВЦЭМ!$B$33:$B$776,O$47)+'СЕТ СН'!$G$9+СВЦЭМ!$D$10+'СЕТ СН'!$G$6-'СЕТ СН'!$G$19</f>
        <v>986.27402520999999</v>
      </c>
      <c r="P75" s="36">
        <f>SUMIFS(СВЦЭМ!$C$33:$C$776,СВЦЭМ!$A$33:$A$776,$A75,СВЦЭМ!$B$33:$B$776,P$47)+'СЕТ СН'!$G$9+СВЦЭМ!$D$10+'СЕТ СН'!$G$6-'СЕТ СН'!$G$19</f>
        <v>994.85947020999993</v>
      </c>
      <c r="Q75" s="36">
        <f>SUMIFS(СВЦЭМ!$C$33:$C$776,СВЦЭМ!$A$33:$A$776,$A75,СВЦЭМ!$B$33:$B$776,Q$47)+'СЕТ СН'!$G$9+СВЦЭМ!$D$10+'СЕТ СН'!$G$6-'СЕТ СН'!$G$19</f>
        <v>986.71767098999999</v>
      </c>
      <c r="R75" s="36">
        <f>SUMIFS(СВЦЭМ!$C$33:$C$776,СВЦЭМ!$A$33:$A$776,$A75,СВЦЭМ!$B$33:$B$776,R$47)+'СЕТ СН'!$G$9+СВЦЭМ!$D$10+'СЕТ СН'!$G$6-'СЕТ СН'!$G$19</f>
        <v>980.53448995000008</v>
      </c>
      <c r="S75" s="36">
        <f>SUMIFS(СВЦЭМ!$C$33:$C$776,СВЦЭМ!$A$33:$A$776,$A75,СВЦЭМ!$B$33:$B$776,S$47)+'СЕТ СН'!$G$9+СВЦЭМ!$D$10+'СЕТ СН'!$G$6-'СЕТ СН'!$G$19</f>
        <v>961.24525885000003</v>
      </c>
      <c r="T75" s="36">
        <f>SUMIFS(СВЦЭМ!$C$33:$C$776,СВЦЭМ!$A$33:$A$776,$A75,СВЦЭМ!$B$33:$B$776,T$47)+'СЕТ СН'!$G$9+СВЦЭМ!$D$10+'СЕТ СН'!$G$6-'СЕТ СН'!$G$19</f>
        <v>953.83919831000003</v>
      </c>
      <c r="U75" s="36">
        <f>SUMIFS(СВЦЭМ!$C$33:$C$776,СВЦЭМ!$A$33:$A$776,$A75,СВЦЭМ!$B$33:$B$776,U$47)+'СЕТ СН'!$G$9+СВЦЭМ!$D$10+'СЕТ СН'!$G$6-'СЕТ СН'!$G$19</f>
        <v>945.86205066000002</v>
      </c>
      <c r="V75" s="36">
        <f>SUMIFS(СВЦЭМ!$C$33:$C$776,СВЦЭМ!$A$33:$A$776,$A75,СВЦЭМ!$B$33:$B$776,V$47)+'СЕТ СН'!$G$9+СВЦЭМ!$D$10+'СЕТ СН'!$G$6-'СЕТ СН'!$G$19</f>
        <v>943.70788307999987</v>
      </c>
      <c r="W75" s="36">
        <f>SUMIFS(СВЦЭМ!$C$33:$C$776,СВЦЭМ!$A$33:$A$776,$A75,СВЦЭМ!$B$33:$B$776,W$47)+'СЕТ СН'!$G$9+СВЦЭМ!$D$10+'СЕТ СН'!$G$6-'СЕТ СН'!$G$19</f>
        <v>961.18892770000002</v>
      </c>
      <c r="X75" s="36">
        <f>SUMIFS(СВЦЭМ!$C$33:$C$776,СВЦЭМ!$A$33:$A$776,$A75,СВЦЭМ!$B$33:$B$776,X$47)+'СЕТ СН'!$G$9+СВЦЭМ!$D$10+'СЕТ СН'!$G$6-'СЕТ СН'!$G$19</f>
        <v>981.57767076999994</v>
      </c>
      <c r="Y75" s="36">
        <f>SUMIFS(СВЦЭМ!$C$33:$C$776,СВЦЭМ!$A$33:$A$776,$A75,СВЦЭМ!$B$33:$B$776,Y$47)+'СЕТ СН'!$G$9+СВЦЭМ!$D$10+'СЕТ СН'!$G$6-'СЕТ СН'!$G$19</f>
        <v>1004.3791202899999</v>
      </c>
    </row>
    <row r="76" spans="1:27" ht="15.75" x14ac:dyDescent="0.2">
      <c r="A76" s="35">
        <f t="shared" si="1"/>
        <v>44164</v>
      </c>
      <c r="B76" s="36">
        <f>SUMIFS(СВЦЭМ!$C$33:$C$776,СВЦЭМ!$A$33:$A$776,$A76,СВЦЭМ!$B$33:$B$776,B$47)+'СЕТ СН'!$G$9+СВЦЭМ!$D$10+'СЕТ СН'!$G$6-'СЕТ СН'!$G$19</f>
        <v>1021.3659063</v>
      </c>
      <c r="C76" s="36">
        <f>SUMIFS(СВЦЭМ!$C$33:$C$776,СВЦЭМ!$A$33:$A$776,$A76,СВЦЭМ!$B$33:$B$776,C$47)+'СЕТ СН'!$G$9+СВЦЭМ!$D$10+'СЕТ СН'!$G$6-'СЕТ СН'!$G$19</f>
        <v>1094.7160661</v>
      </c>
      <c r="D76" s="36">
        <f>SUMIFS(СВЦЭМ!$C$33:$C$776,СВЦЭМ!$A$33:$A$776,$A76,СВЦЭМ!$B$33:$B$776,D$47)+'СЕТ СН'!$G$9+СВЦЭМ!$D$10+'СЕТ СН'!$G$6-'СЕТ СН'!$G$19</f>
        <v>1145.09600765</v>
      </c>
      <c r="E76" s="36">
        <f>SUMIFS(СВЦЭМ!$C$33:$C$776,СВЦЭМ!$A$33:$A$776,$A76,СВЦЭМ!$B$33:$B$776,E$47)+'СЕТ СН'!$G$9+СВЦЭМ!$D$10+'СЕТ СН'!$G$6-'СЕТ СН'!$G$19</f>
        <v>1156.91416961</v>
      </c>
      <c r="F76" s="36">
        <f>SUMIFS(СВЦЭМ!$C$33:$C$776,СВЦЭМ!$A$33:$A$776,$A76,СВЦЭМ!$B$33:$B$776,F$47)+'СЕТ СН'!$G$9+СВЦЭМ!$D$10+'СЕТ СН'!$G$6-'СЕТ СН'!$G$19</f>
        <v>1156.72962605</v>
      </c>
      <c r="G76" s="36">
        <f>SUMIFS(СВЦЭМ!$C$33:$C$776,СВЦЭМ!$A$33:$A$776,$A76,СВЦЭМ!$B$33:$B$776,G$47)+'СЕТ СН'!$G$9+СВЦЭМ!$D$10+'СЕТ СН'!$G$6-'СЕТ СН'!$G$19</f>
        <v>1150.9779006900001</v>
      </c>
      <c r="H76" s="36">
        <f>SUMIFS(СВЦЭМ!$C$33:$C$776,СВЦЭМ!$A$33:$A$776,$A76,СВЦЭМ!$B$33:$B$776,H$47)+'СЕТ СН'!$G$9+СВЦЭМ!$D$10+'СЕТ СН'!$G$6-'СЕТ СН'!$G$19</f>
        <v>1135.67559603</v>
      </c>
      <c r="I76" s="36">
        <f>SUMIFS(СВЦЭМ!$C$33:$C$776,СВЦЭМ!$A$33:$A$776,$A76,СВЦЭМ!$B$33:$B$776,I$47)+'СЕТ СН'!$G$9+СВЦЭМ!$D$10+'СЕТ СН'!$G$6-'СЕТ СН'!$G$19</f>
        <v>1112.2325512899999</v>
      </c>
      <c r="J76" s="36">
        <f>SUMIFS(СВЦЭМ!$C$33:$C$776,СВЦЭМ!$A$33:$A$776,$A76,СВЦЭМ!$B$33:$B$776,J$47)+'СЕТ СН'!$G$9+СВЦЭМ!$D$10+'СЕТ СН'!$G$6-'СЕТ СН'!$G$19</f>
        <v>1073.4798844100001</v>
      </c>
      <c r="K76" s="36">
        <f>SUMIFS(СВЦЭМ!$C$33:$C$776,СВЦЭМ!$A$33:$A$776,$A76,СВЦЭМ!$B$33:$B$776,K$47)+'СЕТ СН'!$G$9+СВЦЭМ!$D$10+'СЕТ СН'!$G$6-'СЕТ СН'!$G$19</f>
        <v>1057.1173839099999</v>
      </c>
      <c r="L76" s="36">
        <f>SUMIFS(СВЦЭМ!$C$33:$C$776,СВЦЭМ!$A$33:$A$776,$A76,СВЦЭМ!$B$33:$B$776,L$47)+'СЕТ СН'!$G$9+СВЦЭМ!$D$10+'СЕТ СН'!$G$6-'СЕТ СН'!$G$19</f>
        <v>1015.3083007800001</v>
      </c>
      <c r="M76" s="36">
        <f>SUMIFS(СВЦЭМ!$C$33:$C$776,СВЦЭМ!$A$33:$A$776,$A76,СВЦЭМ!$B$33:$B$776,M$47)+'СЕТ СН'!$G$9+СВЦЭМ!$D$10+'СЕТ СН'!$G$6-'СЕТ СН'!$G$19</f>
        <v>974.07593776999988</v>
      </c>
      <c r="N76" s="36">
        <f>SUMIFS(СВЦЭМ!$C$33:$C$776,СВЦЭМ!$A$33:$A$776,$A76,СВЦЭМ!$B$33:$B$776,N$47)+'СЕТ СН'!$G$9+СВЦЭМ!$D$10+'СЕТ СН'!$G$6-'СЕТ СН'!$G$19</f>
        <v>959.4463086799999</v>
      </c>
      <c r="O76" s="36">
        <f>SUMIFS(СВЦЭМ!$C$33:$C$776,СВЦЭМ!$A$33:$A$776,$A76,СВЦЭМ!$B$33:$B$776,O$47)+'СЕТ СН'!$G$9+СВЦЭМ!$D$10+'СЕТ СН'!$G$6-'СЕТ СН'!$G$19</f>
        <v>974.85866775</v>
      </c>
      <c r="P76" s="36">
        <f>SUMIFS(СВЦЭМ!$C$33:$C$776,СВЦЭМ!$A$33:$A$776,$A76,СВЦЭМ!$B$33:$B$776,P$47)+'СЕТ СН'!$G$9+СВЦЭМ!$D$10+'СЕТ СН'!$G$6-'СЕТ СН'!$G$19</f>
        <v>986.21327999000005</v>
      </c>
      <c r="Q76" s="36">
        <f>SUMIFS(СВЦЭМ!$C$33:$C$776,СВЦЭМ!$A$33:$A$776,$A76,СВЦЭМ!$B$33:$B$776,Q$47)+'СЕТ СН'!$G$9+СВЦЭМ!$D$10+'СЕТ СН'!$G$6-'СЕТ СН'!$G$19</f>
        <v>985.54816503999996</v>
      </c>
      <c r="R76" s="36">
        <f>SUMIFS(СВЦЭМ!$C$33:$C$776,СВЦЭМ!$A$33:$A$776,$A76,СВЦЭМ!$B$33:$B$776,R$47)+'СЕТ СН'!$G$9+СВЦЭМ!$D$10+'СЕТ СН'!$G$6-'СЕТ СН'!$G$19</f>
        <v>982.21532821000005</v>
      </c>
      <c r="S76" s="36">
        <f>SUMIFS(СВЦЭМ!$C$33:$C$776,СВЦЭМ!$A$33:$A$776,$A76,СВЦЭМ!$B$33:$B$776,S$47)+'СЕТ СН'!$G$9+СВЦЭМ!$D$10+'СЕТ СН'!$G$6-'СЕТ СН'!$G$19</f>
        <v>963.13124745000005</v>
      </c>
      <c r="T76" s="36">
        <f>SUMIFS(СВЦЭМ!$C$33:$C$776,СВЦЭМ!$A$33:$A$776,$A76,СВЦЭМ!$B$33:$B$776,T$47)+'СЕТ СН'!$G$9+СВЦЭМ!$D$10+'СЕТ СН'!$G$6-'СЕТ СН'!$G$19</f>
        <v>941.21408724000003</v>
      </c>
      <c r="U76" s="36">
        <f>SUMIFS(СВЦЭМ!$C$33:$C$776,СВЦЭМ!$A$33:$A$776,$A76,СВЦЭМ!$B$33:$B$776,U$47)+'СЕТ СН'!$G$9+СВЦЭМ!$D$10+'СЕТ СН'!$G$6-'СЕТ СН'!$G$19</f>
        <v>940.74547755999993</v>
      </c>
      <c r="V76" s="36">
        <f>SUMIFS(СВЦЭМ!$C$33:$C$776,СВЦЭМ!$A$33:$A$776,$A76,СВЦЭМ!$B$33:$B$776,V$47)+'СЕТ СН'!$G$9+СВЦЭМ!$D$10+'СЕТ СН'!$G$6-'СЕТ СН'!$G$19</f>
        <v>947.00802655999996</v>
      </c>
      <c r="W76" s="36">
        <f>SUMIFS(СВЦЭМ!$C$33:$C$776,СВЦЭМ!$A$33:$A$776,$A76,СВЦЭМ!$B$33:$B$776,W$47)+'СЕТ СН'!$G$9+СВЦЭМ!$D$10+'СЕТ СН'!$G$6-'СЕТ СН'!$G$19</f>
        <v>955.58728825000003</v>
      </c>
      <c r="X76" s="36">
        <f>SUMIFS(СВЦЭМ!$C$33:$C$776,СВЦЭМ!$A$33:$A$776,$A76,СВЦЭМ!$B$33:$B$776,X$47)+'СЕТ СН'!$G$9+СВЦЭМ!$D$10+'СЕТ СН'!$G$6-'СЕТ СН'!$G$19</f>
        <v>978.4150717</v>
      </c>
      <c r="Y76" s="36">
        <f>SUMIFS(СВЦЭМ!$C$33:$C$776,СВЦЭМ!$A$33:$A$776,$A76,СВЦЭМ!$B$33:$B$776,Y$47)+'СЕТ СН'!$G$9+СВЦЭМ!$D$10+'СЕТ СН'!$G$6-'СЕТ СН'!$G$19</f>
        <v>994.87991665000004</v>
      </c>
    </row>
    <row r="77" spans="1:27" ht="15.75" x14ac:dyDescent="0.2">
      <c r="A77" s="35">
        <f t="shared" si="1"/>
        <v>44165</v>
      </c>
      <c r="B77" s="36">
        <f>SUMIFS(СВЦЭМ!$C$33:$C$776,СВЦЭМ!$A$33:$A$776,$A77,СВЦЭМ!$B$33:$B$776,B$47)+'СЕТ СН'!$G$9+СВЦЭМ!$D$10+'СЕТ СН'!$G$6-'СЕТ СН'!$G$19</f>
        <v>1062.87054119</v>
      </c>
      <c r="C77" s="36">
        <f>SUMIFS(СВЦЭМ!$C$33:$C$776,СВЦЭМ!$A$33:$A$776,$A77,СВЦЭМ!$B$33:$B$776,C$47)+'СЕТ СН'!$G$9+СВЦЭМ!$D$10+'СЕТ СН'!$G$6-'СЕТ СН'!$G$19</f>
        <v>1131.7785807600001</v>
      </c>
      <c r="D77" s="36">
        <f>SUMIFS(СВЦЭМ!$C$33:$C$776,СВЦЭМ!$A$33:$A$776,$A77,СВЦЭМ!$B$33:$B$776,D$47)+'СЕТ СН'!$G$9+СВЦЭМ!$D$10+'СЕТ СН'!$G$6-'СЕТ СН'!$G$19</f>
        <v>1176.86802425</v>
      </c>
      <c r="E77" s="36">
        <f>SUMIFS(СВЦЭМ!$C$33:$C$776,СВЦЭМ!$A$33:$A$776,$A77,СВЦЭМ!$B$33:$B$776,E$47)+'СЕТ СН'!$G$9+СВЦЭМ!$D$10+'СЕТ СН'!$G$6-'СЕТ СН'!$G$19</f>
        <v>1185.04893201</v>
      </c>
      <c r="F77" s="36">
        <f>SUMIFS(СВЦЭМ!$C$33:$C$776,СВЦЭМ!$A$33:$A$776,$A77,СВЦЭМ!$B$33:$B$776,F$47)+'СЕТ СН'!$G$9+СВЦЭМ!$D$10+'СЕТ СН'!$G$6-'СЕТ СН'!$G$19</f>
        <v>1180.74453683</v>
      </c>
      <c r="G77" s="36">
        <f>SUMIFS(СВЦЭМ!$C$33:$C$776,СВЦЭМ!$A$33:$A$776,$A77,СВЦЭМ!$B$33:$B$776,G$47)+'СЕТ СН'!$G$9+СВЦЭМ!$D$10+'СЕТ СН'!$G$6-'СЕТ СН'!$G$19</f>
        <v>1165.77296473</v>
      </c>
      <c r="H77" s="36">
        <f>SUMIFS(СВЦЭМ!$C$33:$C$776,СВЦЭМ!$A$33:$A$776,$A77,СВЦЭМ!$B$33:$B$776,H$47)+'СЕТ СН'!$G$9+СВЦЭМ!$D$10+'СЕТ СН'!$G$6-'СЕТ СН'!$G$19</f>
        <v>1150.98567226</v>
      </c>
      <c r="I77" s="36">
        <f>SUMIFS(СВЦЭМ!$C$33:$C$776,СВЦЭМ!$A$33:$A$776,$A77,СВЦЭМ!$B$33:$B$776,I$47)+'СЕТ СН'!$G$9+СВЦЭМ!$D$10+'СЕТ СН'!$G$6-'СЕТ СН'!$G$19</f>
        <v>1123.35762856</v>
      </c>
      <c r="J77" s="36">
        <f>SUMIFS(СВЦЭМ!$C$33:$C$776,СВЦЭМ!$A$33:$A$776,$A77,СВЦЭМ!$B$33:$B$776,J$47)+'СЕТ СН'!$G$9+СВЦЭМ!$D$10+'СЕТ СН'!$G$6-'СЕТ СН'!$G$19</f>
        <v>1097.3049644499999</v>
      </c>
      <c r="K77" s="36">
        <f>SUMIFS(СВЦЭМ!$C$33:$C$776,СВЦЭМ!$A$33:$A$776,$A77,СВЦЭМ!$B$33:$B$776,K$47)+'СЕТ СН'!$G$9+СВЦЭМ!$D$10+'СЕТ СН'!$G$6-'СЕТ СН'!$G$19</f>
        <v>1089.5628312399999</v>
      </c>
      <c r="L77" s="36">
        <f>SUMIFS(СВЦЭМ!$C$33:$C$776,СВЦЭМ!$A$33:$A$776,$A77,СВЦЭМ!$B$33:$B$776,L$47)+'СЕТ СН'!$G$9+СВЦЭМ!$D$10+'СЕТ СН'!$G$6-'СЕТ СН'!$G$19</f>
        <v>1063.5094611499999</v>
      </c>
      <c r="M77" s="36">
        <f>SUMIFS(СВЦЭМ!$C$33:$C$776,СВЦЭМ!$A$33:$A$776,$A77,СВЦЭМ!$B$33:$B$776,M$47)+'СЕТ СН'!$G$9+СВЦЭМ!$D$10+'СЕТ СН'!$G$6-'СЕТ СН'!$G$19</f>
        <v>1017.64980264</v>
      </c>
      <c r="N77" s="36">
        <f>SUMIFS(СВЦЭМ!$C$33:$C$776,СВЦЭМ!$A$33:$A$776,$A77,СВЦЭМ!$B$33:$B$776,N$47)+'СЕТ СН'!$G$9+СВЦЭМ!$D$10+'СЕТ СН'!$G$6-'СЕТ СН'!$G$19</f>
        <v>1004.74067569</v>
      </c>
      <c r="O77" s="36">
        <f>SUMIFS(СВЦЭМ!$C$33:$C$776,СВЦЭМ!$A$33:$A$776,$A77,СВЦЭМ!$B$33:$B$776,O$47)+'СЕТ СН'!$G$9+СВЦЭМ!$D$10+'СЕТ СН'!$G$6-'СЕТ СН'!$G$19</f>
        <v>1009.9946707899999</v>
      </c>
      <c r="P77" s="36">
        <f>SUMIFS(СВЦЭМ!$C$33:$C$776,СВЦЭМ!$A$33:$A$776,$A77,СВЦЭМ!$B$33:$B$776,P$47)+'СЕТ СН'!$G$9+СВЦЭМ!$D$10+'СЕТ СН'!$G$6-'СЕТ СН'!$G$19</f>
        <v>1022.6673576999999</v>
      </c>
      <c r="Q77" s="36">
        <f>SUMIFS(СВЦЭМ!$C$33:$C$776,СВЦЭМ!$A$33:$A$776,$A77,СВЦЭМ!$B$33:$B$776,Q$47)+'СЕТ СН'!$G$9+СВЦЭМ!$D$10+'СЕТ СН'!$G$6-'СЕТ СН'!$G$19</f>
        <v>1013.78512037</v>
      </c>
      <c r="R77" s="36">
        <f>SUMIFS(СВЦЭМ!$C$33:$C$776,СВЦЭМ!$A$33:$A$776,$A77,СВЦЭМ!$B$33:$B$776,R$47)+'СЕТ СН'!$G$9+СВЦЭМ!$D$10+'СЕТ СН'!$G$6-'СЕТ СН'!$G$19</f>
        <v>1004.07352195</v>
      </c>
      <c r="S77" s="36">
        <f>SUMIFS(СВЦЭМ!$C$33:$C$776,СВЦЭМ!$A$33:$A$776,$A77,СВЦЭМ!$B$33:$B$776,S$47)+'СЕТ СН'!$G$9+СВЦЭМ!$D$10+'СЕТ СН'!$G$6-'СЕТ СН'!$G$19</f>
        <v>995.90774605000001</v>
      </c>
      <c r="T77" s="36">
        <f>SUMIFS(СВЦЭМ!$C$33:$C$776,СВЦЭМ!$A$33:$A$776,$A77,СВЦЭМ!$B$33:$B$776,T$47)+'СЕТ СН'!$G$9+СВЦЭМ!$D$10+'СЕТ СН'!$G$6-'СЕТ СН'!$G$19</f>
        <v>982.58771230999992</v>
      </c>
      <c r="U77" s="36">
        <f>SUMIFS(СВЦЭМ!$C$33:$C$776,СВЦЭМ!$A$33:$A$776,$A77,СВЦЭМ!$B$33:$B$776,U$47)+'СЕТ СН'!$G$9+СВЦЭМ!$D$10+'СЕТ СН'!$G$6-'СЕТ СН'!$G$19</f>
        <v>990.58012626999994</v>
      </c>
      <c r="V77" s="36">
        <f>SUMIFS(СВЦЭМ!$C$33:$C$776,СВЦЭМ!$A$33:$A$776,$A77,СВЦЭМ!$B$33:$B$776,V$47)+'СЕТ СН'!$G$9+СВЦЭМ!$D$10+'СЕТ СН'!$G$6-'СЕТ СН'!$G$19</f>
        <v>992.48666963000005</v>
      </c>
      <c r="W77" s="36">
        <f>SUMIFS(СВЦЭМ!$C$33:$C$776,СВЦЭМ!$A$33:$A$776,$A77,СВЦЭМ!$B$33:$B$776,W$47)+'СЕТ СН'!$G$9+СВЦЭМ!$D$10+'СЕТ СН'!$G$6-'СЕТ СН'!$G$19</f>
        <v>1002.22488542</v>
      </c>
      <c r="X77" s="36">
        <f>SUMIFS(СВЦЭМ!$C$33:$C$776,СВЦЭМ!$A$33:$A$776,$A77,СВЦЭМ!$B$33:$B$776,X$47)+'СЕТ СН'!$G$9+СВЦЭМ!$D$10+'СЕТ СН'!$G$6-'СЕТ СН'!$G$19</f>
        <v>1008.20760417</v>
      </c>
      <c r="Y77" s="36">
        <f>SUMIFS(СВЦЭМ!$C$33:$C$776,СВЦЭМ!$A$33:$A$776,$A77,СВЦЭМ!$B$33:$B$776,Y$47)+'СЕТ СН'!$G$9+СВЦЭМ!$D$10+'СЕТ СН'!$G$6-'СЕТ СН'!$G$19</f>
        <v>1029.9043442299999</v>
      </c>
      <c r="AA77" s="37"/>
    </row>
    <row r="78" spans="1:27" ht="15.75" hidden="1" x14ac:dyDescent="0.2">
      <c r="A78" s="35">
        <f t="shared" si="1"/>
        <v>44166</v>
      </c>
      <c r="B78" s="36">
        <f>SUMIFS(СВЦЭМ!$C$33:$C$776,СВЦЭМ!$A$33:$A$776,$A78,СВЦЭМ!$B$33:$B$776,B$47)+'СЕТ СН'!$G$9+СВЦЭМ!$D$10+'СЕТ СН'!$G$6-'СЕТ СН'!$G$19</f>
        <v>200.89131551</v>
      </c>
      <c r="C78" s="36">
        <f>SUMIFS(СВЦЭМ!$C$33:$C$776,СВЦЭМ!$A$33:$A$776,$A78,СВЦЭМ!$B$33:$B$776,C$47)+'СЕТ СН'!$G$9+СВЦЭМ!$D$10+'СЕТ СН'!$G$6-'СЕТ СН'!$G$19</f>
        <v>200.89131551</v>
      </c>
      <c r="D78" s="36">
        <f>SUMIFS(СВЦЭМ!$C$33:$C$776,СВЦЭМ!$A$33:$A$776,$A78,СВЦЭМ!$B$33:$B$776,D$47)+'СЕТ СН'!$G$9+СВЦЭМ!$D$10+'СЕТ СН'!$G$6-'СЕТ СН'!$G$19</f>
        <v>200.89131551</v>
      </c>
      <c r="E78" s="36">
        <f>SUMIFS(СВЦЭМ!$C$33:$C$776,СВЦЭМ!$A$33:$A$776,$A78,СВЦЭМ!$B$33:$B$776,E$47)+'СЕТ СН'!$G$9+СВЦЭМ!$D$10+'СЕТ СН'!$G$6-'СЕТ СН'!$G$19</f>
        <v>200.89131551</v>
      </c>
      <c r="F78" s="36">
        <f>SUMIFS(СВЦЭМ!$C$33:$C$776,СВЦЭМ!$A$33:$A$776,$A78,СВЦЭМ!$B$33:$B$776,F$47)+'СЕТ СН'!$G$9+СВЦЭМ!$D$10+'СЕТ СН'!$G$6-'СЕТ СН'!$G$19</f>
        <v>200.89131551</v>
      </c>
      <c r="G78" s="36">
        <f>SUMIFS(СВЦЭМ!$C$33:$C$776,СВЦЭМ!$A$33:$A$776,$A78,СВЦЭМ!$B$33:$B$776,G$47)+'СЕТ СН'!$G$9+СВЦЭМ!$D$10+'СЕТ СН'!$G$6-'СЕТ СН'!$G$19</f>
        <v>200.89131551</v>
      </c>
      <c r="H78" s="36">
        <f>SUMIFS(СВЦЭМ!$C$33:$C$776,СВЦЭМ!$A$33:$A$776,$A78,СВЦЭМ!$B$33:$B$776,H$47)+'СЕТ СН'!$G$9+СВЦЭМ!$D$10+'СЕТ СН'!$G$6-'СЕТ СН'!$G$19</f>
        <v>200.89131551</v>
      </c>
      <c r="I78" s="36">
        <f>SUMIFS(СВЦЭМ!$C$33:$C$776,СВЦЭМ!$A$33:$A$776,$A78,СВЦЭМ!$B$33:$B$776,I$47)+'СЕТ СН'!$G$9+СВЦЭМ!$D$10+'СЕТ СН'!$G$6-'СЕТ СН'!$G$19</f>
        <v>200.89131551</v>
      </c>
      <c r="J78" s="36">
        <f>SUMIFS(СВЦЭМ!$C$33:$C$776,СВЦЭМ!$A$33:$A$776,$A78,СВЦЭМ!$B$33:$B$776,J$47)+'СЕТ СН'!$G$9+СВЦЭМ!$D$10+'СЕТ СН'!$G$6-'СЕТ СН'!$G$19</f>
        <v>200.89131551</v>
      </c>
      <c r="K78" s="36">
        <f>SUMIFS(СВЦЭМ!$C$33:$C$776,СВЦЭМ!$A$33:$A$776,$A78,СВЦЭМ!$B$33:$B$776,K$47)+'СЕТ СН'!$G$9+СВЦЭМ!$D$10+'СЕТ СН'!$G$6-'СЕТ СН'!$G$19</f>
        <v>200.89131551</v>
      </c>
      <c r="L78" s="36">
        <f>SUMIFS(СВЦЭМ!$C$33:$C$776,СВЦЭМ!$A$33:$A$776,$A78,СВЦЭМ!$B$33:$B$776,L$47)+'СЕТ СН'!$G$9+СВЦЭМ!$D$10+'СЕТ СН'!$G$6-'СЕТ СН'!$G$19</f>
        <v>200.89131551</v>
      </c>
      <c r="M78" s="36">
        <f>SUMIFS(СВЦЭМ!$C$33:$C$776,СВЦЭМ!$A$33:$A$776,$A78,СВЦЭМ!$B$33:$B$776,M$47)+'СЕТ СН'!$G$9+СВЦЭМ!$D$10+'СЕТ СН'!$G$6-'СЕТ СН'!$G$19</f>
        <v>200.89131551</v>
      </c>
      <c r="N78" s="36">
        <f>SUMIFS(СВЦЭМ!$C$33:$C$776,СВЦЭМ!$A$33:$A$776,$A78,СВЦЭМ!$B$33:$B$776,N$47)+'СЕТ СН'!$G$9+СВЦЭМ!$D$10+'СЕТ СН'!$G$6-'СЕТ СН'!$G$19</f>
        <v>200.89131551</v>
      </c>
      <c r="O78" s="36">
        <f>SUMIFS(СВЦЭМ!$C$33:$C$776,СВЦЭМ!$A$33:$A$776,$A78,СВЦЭМ!$B$33:$B$776,O$47)+'СЕТ СН'!$G$9+СВЦЭМ!$D$10+'СЕТ СН'!$G$6-'СЕТ СН'!$G$19</f>
        <v>200.89131551</v>
      </c>
      <c r="P78" s="36">
        <f>SUMIFS(СВЦЭМ!$C$33:$C$776,СВЦЭМ!$A$33:$A$776,$A78,СВЦЭМ!$B$33:$B$776,P$47)+'СЕТ СН'!$G$9+СВЦЭМ!$D$10+'СЕТ СН'!$G$6-'СЕТ СН'!$G$19</f>
        <v>200.89131551</v>
      </c>
      <c r="Q78" s="36">
        <f>SUMIFS(СВЦЭМ!$C$33:$C$776,СВЦЭМ!$A$33:$A$776,$A78,СВЦЭМ!$B$33:$B$776,Q$47)+'СЕТ СН'!$G$9+СВЦЭМ!$D$10+'СЕТ СН'!$G$6-'СЕТ СН'!$G$19</f>
        <v>200.89131551</v>
      </c>
      <c r="R78" s="36">
        <f>SUMIFS(СВЦЭМ!$C$33:$C$776,СВЦЭМ!$A$33:$A$776,$A78,СВЦЭМ!$B$33:$B$776,R$47)+'СЕТ СН'!$G$9+СВЦЭМ!$D$10+'СЕТ СН'!$G$6-'СЕТ СН'!$G$19</f>
        <v>200.89131551</v>
      </c>
      <c r="S78" s="36">
        <f>SUMIFS(СВЦЭМ!$C$33:$C$776,СВЦЭМ!$A$33:$A$776,$A78,СВЦЭМ!$B$33:$B$776,S$47)+'СЕТ СН'!$G$9+СВЦЭМ!$D$10+'СЕТ СН'!$G$6-'СЕТ СН'!$G$19</f>
        <v>200.89131551</v>
      </c>
      <c r="T78" s="36">
        <f>SUMIFS(СВЦЭМ!$C$33:$C$776,СВЦЭМ!$A$33:$A$776,$A78,СВЦЭМ!$B$33:$B$776,T$47)+'СЕТ СН'!$G$9+СВЦЭМ!$D$10+'СЕТ СН'!$G$6-'СЕТ СН'!$G$19</f>
        <v>200.89131551</v>
      </c>
      <c r="U78" s="36">
        <f>SUMIFS(СВЦЭМ!$C$33:$C$776,СВЦЭМ!$A$33:$A$776,$A78,СВЦЭМ!$B$33:$B$776,U$47)+'СЕТ СН'!$G$9+СВЦЭМ!$D$10+'СЕТ СН'!$G$6-'СЕТ СН'!$G$19</f>
        <v>200.89131551</v>
      </c>
      <c r="V78" s="36">
        <f>SUMIFS(СВЦЭМ!$C$33:$C$776,СВЦЭМ!$A$33:$A$776,$A78,СВЦЭМ!$B$33:$B$776,V$47)+'СЕТ СН'!$G$9+СВЦЭМ!$D$10+'СЕТ СН'!$G$6-'СЕТ СН'!$G$19</f>
        <v>200.89131551</v>
      </c>
      <c r="W78" s="36">
        <f>SUMIFS(СВЦЭМ!$C$33:$C$776,СВЦЭМ!$A$33:$A$776,$A78,СВЦЭМ!$B$33:$B$776,W$47)+'СЕТ СН'!$G$9+СВЦЭМ!$D$10+'СЕТ СН'!$G$6-'СЕТ СН'!$G$19</f>
        <v>200.89131551</v>
      </c>
      <c r="X78" s="36">
        <f>SUMIFS(СВЦЭМ!$C$33:$C$776,СВЦЭМ!$A$33:$A$776,$A78,СВЦЭМ!$B$33:$B$776,X$47)+'СЕТ СН'!$G$9+СВЦЭМ!$D$10+'СЕТ СН'!$G$6-'СЕТ СН'!$G$19</f>
        <v>200.89131551</v>
      </c>
      <c r="Y78" s="36">
        <f>SUMIFS(СВЦЭМ!$C$33:$C$776,СВЦЭМ!$A$33:$A$776,$A78,СВЦЭМ!$B$33:$B$776,Y$47)+'СЕТ СН'!$G$9+СВЦЭМ!$D$10+'СЕТ СН'!$G$6-'СЕТ СН'!$G$19</f>
        <v>200.89131551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5"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5" ht="12.75" customHeight="1" x14ac:dyDescent="0.2">
      <c r="A82" s="126"/>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5" ht="12.75" customHeight="1" x14ac:dyDescent="0.2">
      <c r="A83" s="12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СН'!$H$9+СВЦЭМ!$D$10+'СЕТ СН'!$H$6-'СЕТ СН'!$H$19</f>
        <v>1032.9091196700001</v>
      </c>
      <c r="C84" s="36">
        <f>SUMIFS(СВЦЭМ!$C$33:$C$776,СВЦЭМ!$A$33:$A$776,$A84,СВЦЭМ!$B$33:$B$776,C$83)+'СЕТ СН'!$H$9+СВЦЭМ!$D$10+'СЕТ СН'!$H$6-'СЕТ СН'!$H$19</f>
        <v>1105.4258490499999</v>
      </c>
      <c r="D84" s="36">
        <f>SUMIFS(СВЦЭМ!$C$33:$C$776,СВЦЭМ!$A$33:$A$776,$A84,СВЦЭМ!$B$33:$B$776,D$83)+'СЕТ СН'!$H$9+СВЦЭМ!$D$10+'СЕТ СН'!$H$6-'СЕТ СН'!$H$19</f>
        <v>1150.91232098</v>
      </c>
      <c r="E84" s="36">
        <f>SUMIFS(СВЦЭМ!$C$33:$C$776,СВЦЭМ!$A$33:$A$776,$A84,СВЦЭМ!$B$33:$B$776,E$83)+'СЕТ СН'!$H$9+СВЦЭМ!$D$10+'СЕТ СН'!$H$6-'СЕТ СН'!$H$19</f>
        <v>1158.3157757700001</v>
      </c>
      <c r="F84" s="36">
        <f>SUMIFS(СВЦЭМ!$C$33:$C$776,СВЦЭМ!$A$33:$A$776,$A84,СВЦЭМ!$B$33:$B$776,F$83)+'СЕТ СН'!$H$9+СВЦЭМ!$D$10+'СЕТ СН'!$H$6-'СЕТ СН'!$H$19</f>
        <v>1164.5215938599999</v>
      </c>
      <c r="G84" s="36">
        <f>SUMIFS(СВЦЭМ!$C$33:$C$776,СВЦЭМ!$A$33:$A$776,$A84,СВЦЭМ!$B$33:$B$776,G$83)+'СЕТ СН'!$H$9+СВЦЭМ!$D$10+'СЕТ СН'!$H$6-'СЕТ СН'!$H$19</f>
        <v>1147.9087737499999</v>
      </c>
      <c r="H84" s="36">
        <f>SUMIFS(СВЦЭМ!$C$33:$C$776,СВЦЭМ!$A$33:$A$776,$A84,СВЦЭМ!$B$33:$B$776,H$83)+'СЕТ СН'!$H$9+СВЦЭМ!$D$10+'СЕТ СН'!$H$6-'СЕТ СН'!$H$19</f>
        <v>1133.4846847900001</v>
      </c>
      <c r="I84" s="36">
        <f>SUMIFS(СВЦЭМ!$C$33:$C$776,СВЦЭМ!$A$33:$A$776,$A84,СВЦЭМ!$B$33:$B$776,I$83)+'СЕТ СН'!$H$9+СВЦЭМ!$D$10+'СЕТ СН'!$H$6-'СЕТ СН'!$H$19</f>
        <v>1102.1972156500001</v>
      </c>
      <c r="J84" s="36">
        <f>SUMIFS(СВЦЭМ!$C$33:$C$776,СВЦЭМ!$A$33:$A$776,$A84,СВЦЭМ!$B$33:$B$776,J$83)+'СЕТ СН'!$H$9+СВЦЭМ!$D$10+'СЕТ СН'!$H$6-'СЕТ СН'!$H$19</f>
        <v>1083.6685230400001</v>
      </c>
      <c r="K84" s="36">
        <f>SUMIFS(СВЦЭМ!$C$33:$C$776,СВЦЭМ!$A$33:$A$776,$A84,СВЦЭМ!$B$33:$B$776,K$83)+'СЕТ СН'!$H$9+СВЦЭМ!$D$10+'СЕТ СН'!$H$6-'СЕТ СН'!$H$19</f>
        <v>1050.01412671</v>
      </c>
      <c r="L84" s="36">
        <f>SUMIFS(СВЦЭМ!$C$33:$C$776,СВЦЭМ!$A$33:$A$776,$A84,СВЦЭМ!$B$33:$B$776,L$83)+'СЕТ СН'!$H$9+СВЦЭМ!$D$10+'СЕТ СН'!$H$6-'СЕТ СН'!$H$19</f>
        <v>1023.83266864</v>
      </c>
      <c r="M84" s="36">
        <f>SUMIFS(СВЦЭМ!$C$33:$C$776,СВЦЭМ!$A$33:$A$776,$A84,СВЦЭМ!$B$33:$B$776,M$83)+'СЕТ СН'!$H$9+СВЦЭМ!$D$10+'СЕТ СН'!$H$6-'СЕТ СН'!$H$19</f>
        <v>990.01576353999997</v>
      </c>
      <c r="N84" s="36">
        <f>SUMIFS(СВЦЭМ!$C$33:$C$776,СВЦЭМ!$A$33:$A$776,$A84,СВЦЭМ!$B$33:$B$776,N$83)+'СЕТ СН'!$H$9+СВЦЭМ!$D$10+'СЕТ СН'!$H$6-'СЕТ СН'!$H$19</f>
        <v>981.60151119999989</v>
      </c>
      <c r="O84" s="36">
        <f>SUMIFS(СВЦЭМ!$C$33:$C$776,СВЦЭМ!$A$33:$A$776,$A84,СВЦЭМ!$B$33:$B$776,O$83)+'СЕТ СН'!$H$9+СВЦЭМ!$D$10+'СЕТ СН'!$H$6-'СЕТ СН'!$H$19</f>
        <v>984.3623556199999</v>
      </c>
      <c r="P84" s="36">
        <f>SUMIFS(СВЦЭМ!$C$33:$C$776,СВЦЭМ!$A$33:$A$776,$A84,СВЦЭМ!$B$33:$B$776,P$83)+'СЕТ СН'!$H$9+СВЦЭМ!$D$10+'СЕТ СН'!$H$6-'СЕТ СН'!$H$19</f>
        <v>1013.2031357599999</v>
      </c>
      <c r="Q84" s="36">
        <f>SUMIFS(СВЦЭМ!$C$33:$C$776,СВЦЭМ!$A$33:$A$776,$A84,СВЦЭМ!$B$33:$B$776,Q$83)+'СЕТ СН'!$H$9+СВЦЭМ!$D$10+'СЕТ СН'!$H$6-'СЕТ СН'!$H$19</f>
        <v>1011.7398012399999</v>
      </c>
      <c r="R84" s="36">
        <f>SUMIFS(СВЦЭМ!$C$33:$C$776,СВЦЭМ!$A$33:$A$776,$A84,СВЦЭМ!$B$33:$B$776,R$83)+'СЕТ СН'!$H$9+СВЦЭМ!$D$10+'СЕТ СН'!$H$6-'СЕТ СН'!$H$19</f>
        <v>1004.6218915799999</v>
      </c>
      <c r="S84" s="36">
        <f>SUMIFS(СВЦЭМ!$C$33:$C$776,СВЦЭМ!$A$33:$A$776,$A84,СВЦЭМ!$B$33:$B$776,S$83)+'СЕТ СН'!$H$9+СВЦЭМ!$D$10+'СЕТ СН'!$H$6-'СЕТ СН'!$H$19</f>
        <v>992.67500117999998</v>
      </c>
      <c r="T84" s="36">
        <f>SUMIFS(СВЦЭМ!$C$33:$C$776,СВЦЭМ!$A$33:$A$776,$A84,СВЦЭМ!$B$33:$B$776,T$83)+'СЕТ СН'!$H$9+СВЦЭМ!$D$10+'СЕТ СН'!$H$6-'СЕТ СН'!$H$19</f>
        <v>973.82571870999993</v>
      </c>
      <c r="U84" s="36">
        <f>SUMIFS(СВЦЭМ!$C$33:$C$776,СВЦЭМ!$A$33:$A$776,$A84,СВЦЭМ!$B$33:$B$776,U$83)+'СЕТ СН'!$H$9+СВЦЭМ!$D$10+'СЕТ СН'!$H$6-'СЕТ СН'!$H$19</f>
        <v>957.12959187999991</v>
      </c>
      <c r="V84" s="36">
        <f>SUMIFS(СВЦЭМ!$C$33:$C$776,СВЦЭМ!$A$33:$A$776,$A84,СВЦЭМ!$B$33:$B$776,V$83)+'СЕТ СН'!$H$9+СВЦЭМ!$D$10+'СЕТ СН'!$H$6-'СЕТ СН'!$H$19</f>
        <v>974.64708445999997</v>
      </c>
      <c r="W84" s="36">
        <f>SUMIFS(СВЦЭМ!$C$33:$C$776,СВЦЭМ!$A$33:$A$776,$A84,СВЦЭМ!$B$33:$B$776,W$83)+'СЕТ СН'!$H$9+СВЦЭМ!$D$10+'СЕТ СН'!$H$6-'СЕТ СН'!$H$19</f>
        <v>980.46337873999994</v>
      </c>
      <c r="X84" s="36">
        <f>SUMIFS(СВЦЭМ!$C$33:$C$776,СВЦЭМ!$A$33:$A$776,$A84,СВЦЭМ!$B$33:$B$776,X$83)+'СЕТ СН'!$H$9+СВЦЭМ!$D$10+'СЕТ СН'!$H$6-'СЕТ СН'!$H$19</f>
        <v>994.75153018999993</v>
      </c>
      <c r="Y84" s="36">
        <f>SUMIFS(СВЦЭМ!$C$33:$C$776,СВЦЭМ!$A$33:$A$776,$A84,СВЦЭМ!$B$33:$B$776,Y$83)+'СЕТ СН'!$H$9+СВЦЭМ!$D$10+'СЕТ СН'!$H$6-'СЕТ СН'!$H$19</f>
        <v>1014.20165217</v>
      </c>
    </row>
    <row r="85" spans="1:25" ht="15.75" x14ac:dyDescent="0.2">
      <c r="A85" s="35">
        <f>A84+1</f>
        <v>44137</v>
      </c>
      <c r="B85" s="36">
        <f>SUMIFS(СВЦЭМ!$C$33:$C$776,СВЦЭМ!$A$33:$A$776,$A85,СВЦЭМ!$B$33:$B$776,B$83)+'СЕТ СН'!$H$9+СВЦЭМ!$D$10+'СЕТ СН'!$H$6-'СЕТ СН'!$H$19</f>
        <v>1028.05067895</v>
      </c>
      <c r="C85" s="36">
        <f>SUMIFS(СВЦЭМ!$C$33:$C$776,СВЦЭМ!$A$33:$A$776,$A85,СВЦЭМ!$B$33:$B$776,C$83)+'СЕТ СН'!$H$9+СВЦЭМ!$D$10+'СЕТ СН'!$H$6-'СЕТ СН'!$H$19</f>
        <v>1121.17942954</v>
      </c>
      <c r="D85" s="36">
        <f>SUMIFS(СВЦЭМ!$C$33:$C$776,СВЦЭМ!$A$33:$A$776,$A85,СВЦЭМ!$B$33:$B$776,D$83)+'СЕТ СН'!$H$9+СВЦЭМ!$D$10+'СЕТ СН'!$H$6-'СЕТ СН'!$H$19</f>
        <v>1199.5345126</v>
      </c>
      <c r="E85" s="36">
        <f>SUMIFS(СВЦЭМ!$C$33:$C$776,СВЦЭМ!$A$33:$A$776,$A85,СВЦЭМ!$B$33:$B$776,E$83)+'СЕТ СН'!$H$9+СВЦЭМ!$D$10+'СЕТ СН'!$H$6-'СЕТ СН'!$H$19</f>
        <v>1234.3289536999998</v>
      </c>
      <c r="F85" s="36">
        <f>SUMIFS(СВЦЭМ!$C$33:$C$776,СВЦЭМ!$A$33:$A$776,$A85,СВЦЭМ!$B$33:$B$776,F$83)+'СЕТ СН'!$H$9+СВЦЭМ!$D$10+'СЕТ СН'!$H$6-'СЕТ СН'!$H$19</f>
        <v>1244.3242270999999</v>
      </c>
      <c r="G85" s="36">
        <f>SUMIFS(СВЦЭМ!$C$33:$C$776,СВЦЭМ!$A$33:$A$776,$A85,СВЦЭМ!$B$33:$B$776,G$83)+'СЕТ СН'!$H$9+СВЦЭМ!$D$10+'СЕТ СН'!$H$6-'СЕТ СН'!$H$19</f>
        <v>1234.4418242099998</v>
      </c>
      <c r="H85" s="36">
        <f>SUMIFS(СВЦЭМ!$C$33:$C$776,СВЦЭМ!$A$33:$A$776,$A85,СВЦЭМ!$B$33:$B$776,H$83)+'СЕТ СН'!$H$9+СВЦЭМ!$D$10+'СЕТ СН'!$H$6-'СЕТ СН'!$H$19</f>
        <v>1179.6302413000001</v>
      </c>
      <c r="I85" s="36">
        <f>SUMIFS(СВЦЭМ!$C$33:$C$776,СВЦЭМ!$A$33:$A$776,$A85,СВЦЭМ!$B$33:$B$776,I$83)+'СЕТ СН'!$H$9+СВЦЭМ!$D$10+'СЕТ СН'!$H$6-'СЕТ СН'!$H$19</f>
        <v>1104.31461339</v>
      </c>
      <c r="J85" s="36">
        <f>SUMIFS(СВЦЭМ!$C$33:$C$776,СВЦЭМ!$A$33:$A$776,$A85,СВЦЭМ!$B$33:$B$776,J$83)+'СЕТ СН'!$H$9+СВЦЭМ!$D$10+'СЕТ СН'!$H$6-'СЕТ СН'!$H$19</f>
        <v>1079.47877915</v>
      </c>
      <c r="K85" s="36">
        <f>SUMIFS(СВЦЭМ!$C$33:$C$776,СВЦЭМ!$A$33:$A$776,$A85,СВЦЭМ!$B$33:$B$776,K$83)+'СЕТ СН'!$H$9+СВЦЭМ!$D$10+'СЕТ СН'!$H$6-'СЕТ СН'!$H$19</f>
        <v>1085.45857353</v>
      </c>
      <c r="L85" s="36">
        <f>SUMIFS(СВЦЭМ!$C$33:$C$776,СВЦЭМ!$A$33:$A$776,$A85,СВЦЭМ!$B$33:$B$776,L$83)+'СЕТ СН'!$H$9+СВЦЭМ!$D$10+'СЕТ СН'!$H$6-'СЕТ СН'!$H$19</f>
        <v>1057.5070620900001</v>
      </c>
      <c r="M85" s="36">
        <f>SUMIFS(СВЦЭМ!$C$33:$C$776,СВЦЭМ!$A$33:$A$776,$A85,СВЦЭМ!$B$33:$B$776,M$83)+'СЕТ СН'!$H$9+СВЦЭМ!$D$10+'СЕТ СН'!$H$6-'СЕТ СН'!$H$19</f>
        <v>1015.41923789</v>
      </c>
      <c r="N85" s="36">
        <f>SUMIFS(СВЦЭМ!$C$33:$C$776,СВЦЭМ!$A$33:$A$776,$A85,СВЦЭМ!$B$33:$B$776,N$83)+'СЕТ СН'!$H$9+СВЦЭМ!$D$10+'СЕТ СН'!$H$6-'СЕТ СН'!$H$19</f>
        <v>1009.5900830799999</v>
      </c>
      <c r="O85" s="36">
        <f>SUMIFS(СВЦЭМ!$C$33:$C$776,СВЦЭМ!$A$33:$A$776,$A85,СВЦЭМ!$B$33:$B$776,O$83)+'СЕТ СН'!$H$9+СВЦЭМ!$D$10+'СЕТ СН'!$H$6-'СЕТ СН'!$H$19</f>
        <v>1007.1796508</v>
      </c>
      <c r="P85" s="36">
        <f>SUMIFS(СВЦЭМ!$C$33:$C$776,СВЦЭМ!$A$33:$A$776,$A85,СВЦЭМ!$B$33:$B$776,P$83)+'СЕТ СН'!$H$9+СВЦЭМ!$D$10+'СЕТ СН'!$H$6-'СЕТ СН'!$H$19</f>
        <v>1015.78134741</v>
      </c>
      <c r="Q85" s="36">
        <f>SUMIFS(СВЦЭМ!$C$33:$C$776,СВЦЭМ!$A$33:$A$776,$A85,СВЦЭМ!$B$33:$B$776,Q$83)+'СЕТ СН'!$H$9+СВЦЭМ!$D$10+'СЕТ СН'!$H$6-'СЕТ СН'!$H$19</f>
        <v>1014.8250972999999</v>
      </c>
      <c r="R85" s="36">
        <f>SUMIFS(СВЦЭМ!$C$33:$C$776,СВЦЭМ!$A$33:$A$776,$A85,СВЦЭМ!$B$33:$B$776,R$83)+'СЕТ СН'!$H$9+СВЦЭМ!$D$10+'СЕТ СН'!$H$6-'СЕТ СН'!$H$19</f>
        <v>1009.32218008</v>
      </c>
      <c r="S85" s="36">
        <f>SUMIFS(СВЦЭМ!$C$33:$C$776,СВЦЭМ!$A$33:$A$776,$A85,СВЦЭМ!$B$33:$B$776,S$83)+'СЕТ СН'!$H$9+СВЦЭМ!$D$10+'СЕТ СН'!$H$6-'СЕТ СН'!$H$19</f>
        <v>992.19872131999989</v>
      </c>
      <c r="T85" s="36">
        <f>SUMIFS(СВЦЭМ!$C$33:$C$776,СВЦЭМ!$A$33:$A$776,$A85,СВЦЭМ!$B$33:$B$776,T$83)+'СЕТ СН'!$H$9+СВЦЭМ!$D$10+'СЕТ СН'!$H$6-'СЕТ СН'!$H$19</f>
        <v>966.37432592999994</v>
      </c>
      <c r="U85" s="36">
        <f>SUMIFS(СВЦЭМ!$C$33:$C$776,СВЦЭМ!$A$33:$A$776,$A85,СВЦЭМ!$B$33:$B$776,U$83)+'СЕТ СН'!$H$9+СВЦЭМ!$D$10+'СЕТ СН'!$H$6-'СЕТ СН'!$H$19</f>
        <v>967.52222720999998</v>
      </c>
      <c r="V85" s="36">
        <f>SUMIFS(СВЦЭМ!$C$33:$C$776,СВЦЭМ!$A$33:$A$776,$A85,СВЦЭМ!$B$33:$B$776,V$83)+'СЕТ СН'!$H$9+СВЦЭМ!$D$10+'СЕТ СН'!$H$6-'СЕТ СН'!$H$19</f>
        <v>960.6749391699999</v>
      </c>
      <c r="W85" s="36">
        <f>SUMIFS(СВЦЭМ!$C$33:$C$776,СВЦЭМ!$A$33:$A$776,$A85,СВЦЭМ!$B$33:$B$776,W$83)+'СЕТ СН'!$H$9+СВЦЭМ!$D$10+'СЕТ СН'!$H$6-'СЕТ СН'!$H$19</f>
        <v>974.7848181899999</v>
      </c>
      <c r="X85" s="36">
        <f>SUMIFS(СВЦЭМ!$C$33:$C$776,СВЦЭМ!$A$33:$A$776,$A85,СВЦЭМ!$B$33:$B$776,X$83)+'СЕТ СН'!$H$9+СВЦЭМ!$D$10+'СЕТ СН'!$H$6-'СЕТ СН'!$H$19</f>
        <v>983.66286928</v>
      </c>
      <c r="Y85" s="36">
        <f>SUMIFS(СВЦЭМ!$C$33:$C$776,СВЦЭМ!$A$33:$A$776,$A85,СВЦЭМ!$B$33:$B$776,Y$83)+'СЕТ СН'!$H$9+СВЦЭМ!$D$10+'СЕТ СН'!$H$6-'СЕТ СН'!$H$19</f>
        <v>1012.4386119799999</v>
      </c>
    </row>
    <row r="86" spans="1:25" ht="15.75" x14ac:dyDescent="0.2">
      <c r="A86" s="35">
        <f t="shared" ref="A86:A114" si="2">A85+1</f>
        <v>44138</v>
      </c>
      <c r="B86" s="36">
        <f>SUMIFS(СВЦЭМ!$C$33:$C$776,СВЦЭМ!$A$33:$A$776,$A86,СВЦЭМ!$B$33:$B$776,B$83)+'СЕТ СН'!$H$9+СВЦЭМ!$D$10+'СЕТ СН'!$H$6-'СЕТ СН'!$H$19</f>
        <v>1081.52625483</v>
      </c>
      <c r="C86" s="36">
        <f>SUMIFS(СВЦЭМ!$C$33:$C$776,СВЦЭМ!$A$33:$A$776,$A86,СВЦЭМ!$B$33:$B$776,C$83)+'СЕТ СН'!$H$9+СВЦЭМ!$D$10+'СЕТ СН'!$H$6-'СЕТ СН'!$H$19</f>
        <v>1156.7521023500001</v>
      </c>
      <c r="D86" s="36">
        <f>SUMIFS(СВЦЭМ!$C$33:$C$776,СВЦЭМ!$A$33:$A$776,$A86,СВЦЭМ!$B$33:$B$776,D$83)+'СЕТ СН'!$H$9+СВЦЭМ!$D$10+'СЕТ СН'!$H$6-'СЕТ СН'!$H$19</f>
        <v>1206.15466537</v>
      </c>
      <c r="E86" s="36">
        <f>SUMIFS(СВЦЭМ!$C$33:$C$776,СВЦЭМ!$A$33:$A$776,$A86,СВЦЭМ!$B$33:$B$776,E$83)+'СЕТ СН'!$H$9+СВЦЭМ!$D$10+'СЕТ СН'!$H$6-'СЕТ СН'!$H$19</f>
        <v>1213.2509173599999</v>
      </c>
      <c r="F86" s="36">
        <f>SUMIFS(СВЦЭМ!$C$33:$C$776,СВЦЭМ!$A$33:$A$776,$A86,СВЦЭМ!$B$33:$B$776,F$83)+'СЕТ СН'!$H$9+СВЦЭМ!$D$10+'СЕТ СН'!$H$6-'СЕТ СН'!$H$19</f>
        <v>1212.08991999</v>
      </c>
      <c r="G86" s="36">
        <f>SUMIFS(СВЦЭМ!$C$33:$C$776,СВЦЭМ!$A$33:$A$776,$A86,СВЦЭМ!$B$33:$B$776,G$83)+'СЕТ СН'!$H$9+СВЦЭМ!$D$10+'СЕТ СН'!$H$6-'СЕТ СН'!$H$19</f>
        <v>1196.1730187400001</v>
      </c>
      <c r="H86" s="36">
        <f>SUMIFS(СВЦЭМ!$C$33:$C$776,СВЦЭМ!$A$33:$A$776,$A86,СВЦЭМ!$B$33:$B$776,H$83)+'СЕТ СН'!$H$9+СВЦЭМ!$D$10+'СЕТ СН'!$H$6-'СЕТ СН'!$H$19</f>
        <v>1149.3915911199999</v>
      </c>
      <c r="I86" s="36">
        <f>SUMIFS(СВЦЭМ!$C$33:$C$776,СВЦЭМ!$A$33:$A$776,$A86,СВЦЭМ!$B$33:$B$776,I$83)+'СЕТ СН'!$H$9+СВЦЭМ!$D$10+'СЕТ СН'!$H$6-'СЕТ СН'!$H$19</f>
        <v>1094.20833548</v>
      </c>
      <c r="J86" s="36">
        <f>SUMIFS(СВЦЭМ!$C$33:$C$776,СВЦЭМ!$A$33:$A$776,$A86,СВЦЭМ!$B$33:$B$776,J$83)+'СЕТ СН'!$H$9+СВЦЭМ!$D$10+'СЕТ СН'!$H$6-'СЕТ СН'!$H$19</f>
        <v>1076.0604984700001</v>
      </c>
      <c r="K86" s="36">
        <f>SUMIFS(СВЦЭМ!$C$33:$C$776,СВЦЭМ!$A$33:$A$776,$A86,СВЦЭМ!$B$33:$B$776,K$83)+'СЕТ СН'!$H$9+СВЦЭМ!$D$10+'СЕТ СН'!$H$6-'СЕТ СН'!$H$19</f>
        <v>1066.6101381000001</v>
      </c>
      <c r="L86" s="36">
        <f>SUMIFS(СВЦЭМ!$C$33:$C$776,СВЦЭМ!$A$33:$A$776,$A86,СВЦЭМ!$B$33:$B$776,L$83)+'СЕТ СН'!$H$9+СВЦЭМ!$D$10+'СЕТ СН'!$H$6-'СЕТ СН'!$H$19</f>
        <v>1041.7444985499999</v>
      </c>
      <c r="M86" s="36">
        <f>SUMIFS(СВЦЭМ!$C$33:$C$776,СВЦЭМ!$A$33:$A$776,$A86,СВЦЭМ!$B$33:$B$776,M$83)+'СЕТ СН'!$H$9+СВЦЭМ!$D$10+'СЕТ СН'!$H$6-'СЕТ СН'!$H$19</f>
        <v>1017.6278929099999</v>
      </c>
      <c r="N86" s="36">
        <f>SUMIFS(СВЦЭМ!$C$33:$C$776,СВЦЭМ!$A$33:$A$776,$A86,СВЦЭМ!$B$33:$B$776,N$83)+'СЕТ СН'!$H$9+СВЦЭМ!$D$10+'СЕТ СН'!$H$6-'СЕТ СН'!$H$19</f>
        <v>1003.7403332599999</v>
      </c>
      <c r="O86" s="36">
        <f>SUMIFS(СВЦЭМ!$C$33:$C$776,СВЦЭМ!$A$33:$A$776,$A86,СВЦЭМ!$B$33:$B$776,O$83)+'СЕТ СН'!$H$9+СВЦЭМ!$D$10+'СЕТ СН'!$H$6-'СЕТ СН'!$H$19</f>
        <v>1009.6083183799999</v>
      </c>
      <c r="P86" s="36">
        <f>SUMIFS(СВЦЭМ!$C$33:$C$776,СВЦЭМ!$A$33:$A$776,$A86,СВЦЭМ!$B$33:$B$776,P$83)+'СЕТ СН'!$H$9+СВЦЭМ!$D$10+'СЕТ СН'!$H$6-'СЕТ СН'!$H$19</f>
        <v>1020.2261329299999</v>
      </c>
      <c r="Q86" s="36">
        <f>SUMIFS(СВЦЭМ!$C$33:$C$776,СВЦЭМ!$A$33:$A$776,$A86,СВЦЭМ!$B$33:$B$776,Q$83)+'СЕТ СН'!$H$9+СВЦЭМ!$D$10+'СЕТ СН'!$H$6-'СЕТ СН'!$H$19</f>
        <v>1026.9177026899999</v>
      </c>
      <c r="R86" s="36">
        <f>SUMIFS(СВЦЭМ!$C$33:$C$776,СВЦЭМ!$A$33:$A$776,$A86,СВЦЭМ!$B$33:$B$776,R$83)+'СЕТ СН'!$H$9+СВЦЭМ!$D$10+'СЕТ СН'!$H$6-'СЕТ СН'!$H$19</f>
        <v>1018.0619928699999</v>
      </c>
      <c r="S86" s="36">
        <f>SUMIFS(СВЦЭМ!$C$33:$C$776,СВЦЭМ!$A$33:$A$776,$A86,СВЦЭМ!$B$33:$B$776,S$83)+'СЕТ СН'!$H$9+СВЦЭМ!$D$10+'СЕТ СН'!$H$6-'СЕТ СН'!$H$19</f>
        <v>1025.3963292000001</v>
      </c>
      <c r="T86" s="36">
        <f>SUMIFS(СВЦЭМ!$C$33:$C$776,СВЦЭМ!$A$33:$A$776,$A86,СВЦЭМ!$B$33:$B$776,T$83)+'СЕТ СН'!$H$9+СВЦЭМ!$D$10+'СЕТ СН'!$H$6-'СЕТ СН'!$H$19</f>
        <v>981.78782493999995</v>
      </c>
      <c r="U86" s="36">
        <f>SUMIFS(СВЦЭМ!$C$33:$C$776,СВЦЭМ!$A$33:$A$776,$A86,СВЦЭМ!$B$33:$B$776,U$83)+'СЕТ СН'!$H$9+СВЦЭМ!$D$10+'СЕТ СН'!$H$6-'СЕТ СН'!$H$19</f>
        <v>979.46567378999998</v>
      </c>
      <c r="V86" s="36">
        <f>SUMIFS(СВЦЭМ!$C$33:$C$776,СВЦЭМ!$A$33:$A$776,$A86,СВЦЭМ!$B$33:$B$776,V$83)+'СЕТ СН'!$H$9+СВЦЭМ!$D$10+'СЕТ СН'!$H$6-'СЕТ СН'!$H$19</f>
        <v>966.58724060999998</v>
      </c>
      <c r="W86" s="36">
        <f>SUMIFS(СВЦЭМ!$C$33:$C$776,СВЦЭМ!$A$33:$A$776,$A86,СВЦЭМ!$B$33:$B$776,W$83)+'СЕТ СН'!$H$9+СВЦЭМ!$D$10+'СЕТ СН'!$H$6-'СЕТ СН'!$H$19</f>
        <v>976.21541774999992</v>
      </c>
      <c r="X86" s="36">
        <f>SUMIFS(СВЦЭМ!$C$33:$C$776,СВЦЭМ!$A$33:$A$776,$A86,СВЦЭМ!$B$33:$B$776,X$83)+'СЕТ СН'!$H$9+СВЦЭМ!$D$10+'СЕТ СН'!$H$6-'СЕТ СН'!$H$19</f>
        <v>1014.41771608</v>
      </c>
      <c r="Y86" s="36">
        <f>SUMIFS(СВЦЭМ!$C$33:$C$776,СВЦЭМ!$A$33:$A$776,$A86,СВЦЭМ!$B$33:$B$776,Y$83)+'СЕТ СН'!$H$9+СВЦЭМ!$D$10+'СЕТ СН'!$H$6-'СЕТ СН'!$H$19</f>
        <v>1046.8302595600001</v>
      </c>
    </row>
    <row r="87" spans="1:25" ht="15.75" x14ac:dyDescent="0.2">
      <c r="A87" s="35">
        <f t="shared" si="2"/>
        <v>44139</v>
      </c>
      <c r="B87" s="36">
        <f>SUMIFS(СВЦЭМ!$C$33:$C$776,СВЦЭМ!$A$33:$A$776,$A87,СВЦЭМ!$B$33:$B$776,B$83)+'СЕТ СН'!$H$9+СВЦЭМ!$D$10+'СЕТ СН'!$H$6-'СЕТ СН'!$H$19</f>
        <v>1046.8499884</v>
      </c>
      <c r="C87" s="36">
        <f>SUMIFS(СВЦЭМ!$C$33:$C$776,СВЦЭМ!$A$33:$A$776,$A87,СВЦЭМ!$B$33:$B$776,C$83)+'СЕТ СН'!$H$9+СВЦЭМ!$D$10+'СЕТ СН'!$H$6-'СЕТ СН'!$H$19</f>
        <v>1123.0307098999999</v>
      </c>
      <c r="D87" s="36">
        <f>SUMIFS(СВЦЭМ!$C$33:$C$776,СВЦЭМ!$A$33:$A$776,$A87,СВЦЭМ!$B$33:$B$776,D$83)+'СЕТ СН'!$H$9+СВЦЭМ!$D$10+'СЕТ СН'!$H$6-'СЕТ СН'!$H$19</f>
        <v>1185.9058230099999</v>
      </c>
      <c r="E87" s="36">
        <f>SUMIFS(СВЦЭМ!$C$33:$C$776,СВЦЭМ!$A$33:$A$776,$A87,СВЦЭМ!$B$33:$B$776,E$83)+'СЕТ СН'!$H$9+СВЦЭМ!$D$10+'СЕТ СН'!$H$6-'СЕТ СН'!$H$19</f>
        <v>1190.3853234600001</v>
      </c>
      <c r="F87" s="36">
        <f>SUMIFS(СВЦЭМ!$C$33:$C$776,СВЦЭМ!$A$33:$A$776,$A87,СВЦЭМ!$B$33:$B$776,F$83)+'СЕТ СН'!$H$9+СВЦЭМ!$D$10+'СЕТ СН'!$H$6-'СЕТ СН'!$H$19</f>
        <v>1182.2306516599999</v>
      </c>
      <c r="G87" s="36">
        <f>SUMIFS(СВЦЭМ!$C$33:$C$776,СВЦЭМ!$A$33:$A$776,$A87,СВЦЭМ!$B$33:$B$776,G$83)+'СЕТ СН'!$H$9+СВЦЭМ!$D$10+'СЕТ СН'!$H$6-'СЕТ СН'!$H$19</f>
        <v>1168.6641767900001</v>
      </c>
      <c r="H87" s="36">
        <f>SUMIFS(СВЦЭМ!$C$33:$C$776,СВЦЭМ!$A$33:$A$776,$A87,СВЦЭМ!$B$33:$B$776,H$83)+'СЕТ СН'!$H$9+СВЦЭМ!$D$10+'СЕТ СН'!$H$6-'СЕТ СН'!$H$19</f>
        <v>1142.67288487</v>
      </c>
      <c r="I87" s="36">
        <f>SUMIFS(СВЦЭМ!$C$33:$C$776,СВЦЭМ!$A$33:$A$776,$A87,СВЦЭМ!$B$33:$B$776,I$83)+'СЕТ СН'!$H$9+СВЦЭМ!$D$10+'СЕТ СН'!$H$6-'СЕТ СН'!$H$19</f>
        <v>1096.53780697</v>
      </c>
      <c r="J87" s="36">
        <f>SUMIFS(СВЦЭМ!$C$33:$C$776,СВЦЭМ!$A$33:$A$776,$A87,СВЦЭМ!$B$33:$B$776,J$83)+'СЕТ СН'!$H$9+СВЦЭМ!$D$10+'СЕТ СН'!$H$6-'СЕТ СН'!$H$19</f>
        <v>1069.3804166099999</v>
      </c>
      <c r="K87" s="36">
        <f>SUMIFS(СВЦЭМ!$C$33:$C$776,СВЦЭМ!$A$33:$A$776,$A87,СВЦЭМ!$B$33:$B$776,K$83)+'СЕТ СН'!$H$9+СВЦЭМ!$D$10+'СЕТ СН'!$H$6-'СЕТ СН'!$H$19</f>
        <v>1064.3549706700001</v>
      </c>
      <c r="L87" s="36">
        <f>SUMIFS(СВЦЭМ!$C$33:$C$776,СВЦЭМ!$A$33:$A$776,$A87,СВЦЭМ!$B$33:$B$776,L$83)+'СЕТ СН'!$H$9+СВЦЭМ!$D$10+'СЕТ СН'!$H$6-'СЕТ СН'!$H$19</f>
        <v>1031.4861640700001</v>
      </c>
      <c r="M87" s="36">
        <f>SUMIFS(СВЦЭМ!$C$33:$C$776,СВЦЭМ!$A$33:$A$776,$A87,СВЦЭМ!$B$33:$B$776,M$83)+'СЕТ СН'!$H$9+СВЦЭМ!$D$10+'СЕТ СН'!$H$6-'СЕТ СН'!$H$19</f>
        <v>990.6738680599999</v>
      </c>
      <c r="N87" s="36">
        <f>SUMIFS(СВЦЭМ!$C$33:$C$776,СВЦЭМ!$A$33:$A$776,$A87,СВЦЭМ!$B$33:$B$776,N$83)+'СЕТ СН'!$H$9+СВЦЭМ!$D$10+'СЕТ СН'!$H$6-'СЕТ СН'!$H$19</f>
        <v>968.58603046999997</v>
      </c>
      <c r="O87" s="36">
        <f>SUMIFS(СВЦЭМ!$C$33:$C$776,СВЦЭМ!$A$33:$A$776,$A87,СВЦЭМ!$B$33:$B$776,O$83)+'СЕТ СН'!$H$9+СВЦЭМ!$D$10+'СЕТ СН'!$H$6-'СЕТ СН'!$H$19</f>
        <v>978.52245196999991</v>
      </c>
      <c r="P87" s="36">
        <f>SUMIFS(СВЦЭМ!$C$33:$C$776,СВЦЭМ!$A$33:$A$776,$A87,СВЦЭМ!$B$33:$B$776,P$83)+'СЕТ СН'!$H$9+СВЦЭМ!$D$10+'СЕТ СН'!$H$6-'СЕТ СН'!$H$19</f>
        <v>1002.0303031699999</v>
      </c>
      <c r="Q87" s="36">
        <f>SUMIFS(СВЦЭМ!$C$33:$C$776,СВЦЭМ!$A$33:$A$776,$A87,СВЦЭМ!$B$33:$B$776,Q$83)+'СЕТ СН'!$H$9+СВЦЭМ!$D$10+'СЕТ СН'!$H$6-'СЕТ СН'!$H$19</f>
        <v>1004.1166025399999</v>
      </c>
      <c r="R87" s="36">
        <f>SUMIFS(СВЦЭМ!$C$33:$C$776,СВЦЭМ!$A$33:$A$776,$A87,СВЦЭМ!$B$33:$B$776,R$83)+'СЕТ СН'!$H$9+СВЦЭМ!$D$10+'СЕТ СН'!$H$6-'СЕТ СН'!$H$19</f>
        <v>1005.2899145399999</v>
      </c>
      <c r="S87" s="36">
        <f>SUMIFS(СВЦЭМ!$C$33:$C$776,СВЦЭМ!$A$33:$A$776,$A87,СВЦЭМ!$B$33:$B$776,S$83)+'СЕТ СН'!$H$9+СВЦЭМ!$D$10+'СЕТ СН'!$H$6-'СЕТ СН'!$H$19</f>
        <v>985.98019258999989</v>
      </c>
      <c r="T87" s="36">
        <f>SUMIFS(СВЦЭМ!$C$33:$C$776,СВЦЭМ!$A$33:$A$776,$A87,СВЦЭМ!$B$33:$B$776,T$83)+'СЕТ СН'!$H$9+СВЦЭМ!$D$10+'СЕТ СН'!$H$6-'СЕТ СН'!$H$19</f>
        <v>995.63072678999993</v>
      </c>
      <c r="U87" s="36">
        <f>SUMIFS(СВЦЭМ!$C$33:$C$776,СВЦЭМ!$A$33:$A$776,$A87,СВЦЭМ!$B$33:$B$776,U$83)+'СЕТ СН'!$H$9+СВЦЭМ!$D$10+'СЕТ СН'!$H$6-'СЕТ СН'!$H$19</f>
        <v>997.75349635999999</v>
      </c>
      <c r="V87" s="36">
        <f>SUMIFS(СВЦЭМ!$C$33:$C$776,СВЦЭМ!$A$33:$A$776,$A87,СВЦЭМ!$B$33:$B$776,V$83)+'СЕТ СН'!$H$9+СВЦЭМ!$D$10+'СЕТ СН'!$H$6-'СЕТ СН'!$H$19</f>
        <v>977.23341059999996</v>
      </c>
      <c r="W87" s="36">
        <f>SUMIFS(СВЦЭМ!$C$33:$C$776,СВЦЭМ!$A$33:$A$776,$A87,СВЦЭМ!$B$33:$B$776,W$83)+'СЕТ СН'!$H$9+СВЦЭМ!$D$10+'СЕТ СН'!$H$6-'СЕТ СН'!$H$19</f>
        <v>984.02979779999998</v>
      </c>
      <c r="X87" s="36">
        <f>SUMIFS(СВЦЭМ!$C$33:$C$776,СВЦЭМ!$A$33:$A$776,$A87,СВЦЭМ!$B$33:$B$776,X$83)+'СЕТ СН'!$H$9+СВЦЭМ!$D$10+'СЕТ СН'!$H$6-'СЕТ СН'!$H$19</f>
        <v>984.54465950999997</v>
      </c>
      <c r="Y87" s="36">
        <f>SUMIFS(СВЦЭМ!$C$33:$C$776,СВЦЭМ!$A$33:$A$776,$A87,СВЦЭМ!$B$33:$B$776,Y$83)+'СЕТ СН'!$H$9+СВЦЭМ!$D$10+'СЕТ СН'!$H$6-'СЕТ СН'!$H$19</f>
        <v>1012.4994004599999</v>
      </c>
    </row>
    <row r="88" spans="1:25" ht="15.75" x14ac:dyDescent="0.2">
      <c r="A88" s="35">
        <f t="shared" si="2"/>
        <v>44140</v>
      </c>
      <c r="B88" s="36">
        <f>SUMIFS(СВЦЭМ!$C$33:$C$776,СВЦЭМ!$A$33:$A$776,$A88,СВЦЭМ!$B$33:$B$776,B$83)+'СЕТ СН'!$H$9+СВЦЭМ!$D$10+'СЕТ СН'!$H$6-'СЕТ СН'!$H$19</f>
        <v>1010.8814776199999</v>
      </c>
      <c r="C88" s="36">
        <f>SUMIFS(СВЦЭМ!$C$33:$C$776,СВЦЭМ!$A$33:$A$776,$A88,СВЦЭМ!$B$33:$B$776,C$83)+'СЕТ СН'!$H$9+СВЦЭМ!$D$10+'СЕТ СН'!$H$6-'СЕТ СН'!$H$19</f>
        <v>1078.1744488300001</v>
      </c>
      <c r="D88" s="36">
        <f>SUMIFS(СВЦЭМ!$C$33:$C$776,СВЦЭМ!$A$33:$A$776,$A88,СВЦЭМ!$B$33:$B$776,D$83)+'СЕТ СН'!$H$9+СВЦЭМ!$D$10+'СЕТ СН'!$H$6-'СЕТ СН'!$H$19</f>
        <v>1129.62323141</v>
      </c>
      <c r="E88" s="36">
        <f>SUMIFS(СВЦЭМ!$C$33:$C$776,СВЦЭМ!$A$33:$A$776,$A88,СВЦЭМ!$B$33:$B$776,E$83)+'СЕТ СН'!$H$9+СВЦЭМ!$D$10+'СЕТ СН'!$H$6-'СЕТ СН'!$H$19</f>
        <v>1129.7735917099999</v>
      </c>
      <c r="F88" s="36">
        <f>SUMIFS(СВЦЭМ!$C$33:$C$776,СВЦЭМ!$A$33:$A$776,$A88,СВЦЭМ!$B$33:$B$776,F$83)+'СЕТ СН'!$H$9+СВЦЭМ!$D$10+'СЕТ СН'!$H$6-'СЕТ СН'!$H$19</f>
        <v>1131.8682810099999</v>
      </c>
      <c r="G88" s="36">
        <f>SUMIFS(СВЦЭМ!$C$33:$C$776,СВЦЭМ!$A$33:$A$776,$A88,СВЦЭМ!$B$33:$B$776,G$83)+'СЕТ СН'!$H$9+СВЦЭМ!$D$10+'СЕТ СН'!$H$6-'СЕТ СН'!$H$19</f>
        <v>1124.98272679</v>
      </c>
      <c r="H88" s="36">
        <f>SUMIFS(СВЦЭМ!$C$33:$C$776,СВЦЭМ!$A$33:$A$776,$A88,СВЦЭМ!$B$33:$B$776,H$83)+'СЕТ СН'!$H$9+СВЦЭМ!$D$10+'СЕТ СН'!$H$6-'СЕТ СН'!$H$19</f>
        <v>1106.87564133</v>
      </c>
      <c r="I88" s="36">
        <f>SUMIFS(СВЦЭМ!$C$33:$C$776,СВЦЭМ!$A$33:$A$776,$A88,СВЦЭМ!$B$33:$B$776,I$83)+'СЕТ СН'!$H$9+СВЦЭМ!$D$10+'СЕТ СН'!$H$6-'СЕТ СН'!$H$19</f>
        <v>1119.0245647700001</v>
      </c>
      <c r="J88" s="36">
        <f>SUMIFS(СВЦЭМ!$C$33:$C$776,СВЦЭМ!$A$33:$A$776,$A88,СВЦЭМ!$B$33:$B$776,J$83)+'СЕТ СН'!$H$9+СВЦЭМ!$D$10+'СЕТ СН'!$H$6-'СЕТ СН'!$H$19</f>
        <v>1101.5179650699999</v>
      </c>
      <c r="K88" s="36">
        <f>SUMIFS(СВЦЭМ!$C$33:$C$776,СВЦЭМ!$A$33:$A$776,$A88,СВЦЭМ!$B$33:$B$776,K$83)+'СЕТ СН'!$H$9+СВЦЭМ!$D$10+'СЕТ СН'!$H$6-'СЕТ СН'!$H$19</f>
        <v>1095.8688095</v>
      </c>
      <c r="L88" s="36">
        <f>SUMIFS(СВЦЭМ!$C$33:$C$776,СВЦЭМ!$A$33:$A$776,$A88,СВЦЭМ!$B$33:$B$776,L$83)+'СЕТ СН'!$H$9+СВЦЭМ!$D$10+'СЕТ СН'!$H$6-'СЕТ СН'!$H$19</f>
        <v>1085.4358517799999</v>
      </c>
      <c r="M88" s="36">
        <f>SUMIFS(СВЦЭМ!$C$33:$C$776,СВЦЭМ!$A$33:$A$776,$A88,СВЦЭМ!$B$33:$B$776,M$83)+'СЕТ СН'!$H$9+СВЦЭМ!$D$10+'СЕТ СН'!$H$6-'СЕТ СН'!$H$19</f>
        <v>1046.4402747900001</v>
      </c>
      <c r="N88" s="36">
        <f>SUMIFS(СВЦЭМ!$C$33:$C$776,СВЦЭМ!$A$33:$A$776,$A88,СВЦЭМ!$B$33:$B$776,N$83)+'СЕТ СН'!$H$9+СВЦЭМ!$D$10+'СЕТ СН'!$H$6-'СЕТ СН'!$H$19</f>
        <v>1008.4113956499999</v>
      </c>
      <c r="O88" s="36">
        <f>SUMIFS(СВЦЭМ!$C$33:$C$776,СВЦЭМ!$A$33:$A$776,$A88,СВЦЭМ!$B$33:$B$776,O$83)+'СЕТ СН'!$H$9+СВЦЭМ!$D$10+'СЕТ СН'!$H$6-'СЕТ СН'!$H$19</f>
        <v>1014.4317639599999</v>
      </c>
      <c r="P88" s="36">
        <f>SUMIFS(СВЦЭМ!$C$33:$C$776,СВЦЭМ!$A$33:$A$776,$A88,СВЦЭМ!$B$33:$B$776,P$83)+'СЕТ СН'!$H$9+СВЦЭМ!$D$10+'СЕТ СН'!$H$6-'СЕТ СН'!$H$19</f>
        <v>1020.6115745599999</v>
      </c>
      <c r="Q88" s="36">
        <f>SUMIFS(СВЦЭМ!$C$33:$C$776,СВЦЭМ!$A$33:$A$776,$A88,СВЦЭМ!$B$33:$B$776,Q$83)+'СЕТ СН'!$H$9+СВЦЭМ!$D$10+'СЕТ СН'!$H$6-'СЕТ СН'!$H$19</f>
        <v>1022.93312695</v>
      </c>
      <c r="R88" s="36">
        <f>SUMIFS(СВЦЭМ!$C$33:$C$776,СВЦЭМ!$A$33:$A$776,$A88,СВЦЭМ!$B$33:$B$776,R$83)+'СЕТ СН'!$H$9+СВЦЭМ!$D$10+'СЕТ СН'!$H$6-'СЕТ СН'!$H$19</f>
        <v>1018.3318137099999</v>
      </c>
      <c r="S88" s="36">
        <f>SUMIFS(СВЦЭМ!$C$33:$C$776,СВЦЭМ!$A$33:$A$776,$A88,СВЦЭМ!$B$33:$B$776,S$83)+'СЕТ СН'!$H$9+СВЦЭМ!$D$10+'СЕТ СН'!$H$6-'СЕТ СН'!$H$19</f>
        <v>1011.49237375</v>
      </c>
      <c r="T88" s="36">
        <f>SUMIFS(СВЦЭМ!$C$33:$C$776,СВЦЭМ!$A$33:$A$776,$A88,СВЦЭМ!$B$33:$B$776,T$83)+'СЕТ СН'!$H$9+СВЦЭМ!$D$10+'СЕТ СН'!$H$6-'СЕТ СН'!$H$19</f>
        <v>954.61028334999992</v>
      </c>
      <c r="U88" s="36">
        <f>SUMIFS(СВЦЭМ!$C$33:$C$776,СВЦЭМ!$A$33:$A$776,$A88,СВЦЭМ!$B$33:$B$776,U$83)+'СЕТ СН'!$H$9+СВЦЭМ!$D$10+'СЕТ СН'!$H$6-'СЕТ СН'!$H$19</f>
        <v>958.27305981999996</v>
      </c>
      <c r="V88" s="36">
        <f>SUMIFS(СВЦЭМ!$C$33:$C$776,СВЦЭМ!$A$33:$A$776,$A88,СВЦЭМ!$B$33:$B$776,V$83)+'СЕТ СН'!$H$9+СВЦЭМ!$D$10+'СЕТ СН'!$H$6-'СЕТ СН'!$H$19</f>
        <v>973.47720749999996</v>
      </c>
      <c r="W88" s="36">
        <f>SUMIFS(СВЦЭМ!$C$33:$C$776,СВЦЭМ!$A$33:$A$776,$A88,СВЦЭМ!$B$33:$B$776,W$83)+'СЕТ СН'!$H$9+СВЦЭМ!$D$10+'СЕТ СН'!$H$6-'СЕТ СН'!$H$19</f>
        <v>1005.1472133799999</v>
      </c>
      <c r="X88" s="36">
        <f>SUMIFS(СВЦЭМ!$C$33:$C$776,СВЦЭМ!$A$33:$A$776,$A88,СВЦЭМ!$B$33:$B$776,X$83)+'СЕТ СН'!$H$9+СВЦЭМ!$D$10+'СЕТ СН'!$H$6-'СЕТ СН'!$H$19</f>
        <v>1018.3776992999999</v>
      </c>
      <c r="Y88" s="36">
        <f>SUMIFS(СВЦЭМ!$C$33:$C$776,СВЦЭМ!$A$33:$A$776,$A88,СВЦЭМ!$B$33:$B$776,Y$83)+'СЕТ СН'!$H$9+СВЦЭМ!$D$10+'СЕТ СН'!$H$6-'СЕТ СН'!$H$19</f>
        <v>1056.8657338999999</v>
      </c>
    </row>
    <row r="89" spans="1:25" ht="15.75" x14ac:dyDescent="0.2">
      <c r="A89" s="35">
        <f t="shared" si="2"/>
        <v>44141</v>
      </c>
      <c r="B89" s="36">
        <f>SUMIFS(СВЦЭМ!$C$33:$C$776,СВЦЭМ!$A$33:$A$776,$A89,СВЦЭМ!$B$33:$B$776,B$83)+'СЕТ СН'!$H$9+СВЦЭМ!$D$10+'СЕТ СН'!$H$6-'СЕТ СН'!$H$19</f>
        <v>1035.20981848</v>
      </c>
      <c r="C89" s="36">
        <f>SUMIFS(СВЦЭМ!$C$33:$C$776,СВЦЭМ!$A$33:$A$776,$A89,СВЦЭМ!$B$33:$B$776,C$83)+'СЕТ СН'!$H$9+СВЦЭМ!$D$10+'СЕТ СН'!$H$6-'СЕТ СН'!$H$19</f>
        <v>1109.43274028</v>
      </c>
      <c r="D89" s="36">
        <f>SUMIFS(СВЦЭМ!$C$33:$C$776,СВЦЭМ!$A$33:$A$776,$A89,СВЦЭМ!$B$33:$B$776,D$83)+'СЕТ СН'!$H$9+СВЦЭМ!$D$10+'СЕТ СН'!$H$6-'СЕТ СН'!$H$19</f>
        <v>1165.8835129399999</v>
      </c>
      <c r="E89" s="36">
        <f>SUMIFS(СВЦЭМ!$C$33:$C$776,СВЦЭМ!$A$33:$A$776,$A89,СВЦЭМ!$B$33:$B$776,E$83)+'СЕТ СН'!$H$9+СВЦЭМ!$D$10+'СЕТ СН'!$H$6-'СЕТ СН'!$H$19</f>
        <v>1168.3140971099999</v>
      </c>
      <c r="F89" s="36">
        <f>SUMIFS(СВЦЭМ!$C$33:$C$776,СВЦЭМ!$A$33:$A$776,$A89,СВЦЭМ!$B$33:$B$776,F$83)+'СЕТ СН'!$H$9+СВЦЭМ!$D$10+'СЕТ СН'!$H$6-'СЕТ СН'!$H$19</f>
        <v>1169.8861434800001</v>
      </c>
      <c r="G89" s="36">
        <f>SUMIFS(СВЦЭМ!$C$33:$C$776,СВЦЭМ!$A$33:$A$776,$A89,СВЦЭМ!$B$33:$B$776,G$83)+'СЕТ СН'!$H$9+СВЦЭМ!$D$10+'СЕТ СН'!$H$6-'СЕТ СН'!$H$19</f>
        <v>1159.6187993000001</v>
      </c>
      <c r="H89" s="36">
        <f>SUMIFS(СВЦЭМ!$C$33:$C$776,СВЦЭМ!$A$33:$A$776,$A89,СВЦЭМ!$B$33:$B$776,H$83)+'СЕТ СН'!$H$9+СВЦЭМ!$D$10+'СЕТ СН'!$H$6-'СЕТ СН'!$H$19</f>
        <v>1133.71678941</v>
      </c>
      <c r="I89" s="36">
        <f>SUMIFS(СВЦЭМ!$C$33:$C$776,СВЦЭМ!$A$33:$A$776,$A89,СВЦЭМ!$B$33:$B$776,I$83)+'СЕТ СН'!$H$9+СВЦЭМ!$D$10+'СЕТ СН'!$H$6-'СЕТ СН'!$H$19</f>
        <v>1138.4651168800001</v>
      </c>
      <c r="J89" s="36">
        <f>SUMIFS(СВЦЭМ!$C$33:$C$776,СВЦЭМ!$A$33:$A$776,$A89,СВЦЭМ!$B$33:$B$776,J$83)+'СЕТ СН'!$H$9+СВЦЭМ!$D$10+'СЕТ СН'!$H$6-'СЕТ СН'!$H$19</f>
        <v>1133.6864163099999</v>
      </c>
      <c r="K89" s="36">
        <f>SUMIFS(СВЦЭМ!$C$33:$C$776,СВЦЭМ!$A$33:$A$776,$A89,СВЦЭМ!$B$33:$B$776,K$83)+'СЕТ СН'!$H$9+СВЦЭМ!$D$10+'СЕТ СН'!$H$6-'СЕТ СН'!$H$19</f>
        <v>1118.65930499</v>
      </c>
      <c r="L89" s="36">
        <f>SUMIFS(СВЦЭМ!$C$33:$C$776,СВЦЭМ!$A$33:$A$776,$A89,СВЦЭМ!$B$33:$B$776,L$83)+'СЕТ СН'!$H$9+СВЦЭМ!$D$10+'СЕТ СН'!$H$6-'СЕТ СН'!$H$19</f>
        <v>1097.88534261</v>
      </c>
      <c r="M89" s="36">
        <f>SUMIFS(СВЦЭМ!$C$33:$C$776,СВЦЭМ!$A$33:$A$776,$A89,СВЦЭМ!$B$33:$B$776,M$83)+'СЕТ СН'!$H$9+СВЦЭМ!$D$10+'СЕТ СН'!$H$6-'СЕТ СН'!$H$19</f>
        <v>1073.7048195499999</v>
      </c>
      <c r="N89" s="36">
        <f>SUMIFS(СВЦЭМ!$C$33:$C$776,СВЦЭМ!$A$33:$A$776,$A89,СВЦЭМ!$B$33:$B$776,N$83)+'СЕТ СН'!$H$9+СВЦЭМ!$D$10+'СЕТ СН'!$H$6-'СЕТ СН'!$H$19</f>
        <v>1027.2492236799999</v>
      </c>
      <c r="O89" s="36">
        <f>SUMIFS(СВЦЭМ!$C$33:$C$776,СВЦЭМ!$A$33:$A$776,$A89,СВЦЭМ!$B$33:$B$776,O$83)+'СЕТ СН'!$H$9+СВЦЭМ!$D$10+'СЕТ СН'!$H$6-'СЕТ СН'!$H$19</f>
        <v>1013.4607099499999</v>
      </c>
      <c r="P89" s="36">
        <f>SUMIFS(СВЦЭМ!$C$33:$C$776,СВЦЭМ!$A$33:$A$776,$A89,СВЦЭМ!$B$33:$B$776,P$83)+'СЕТ СН'!$H$9+СВЦЭМ!$D$10+'СЕТ СН'!$H$6-'СЕТ СН'!$H$19</f>
        <v>1020.60211668</v>
      </c>
      <c r="Q89" s="36">
        <f>SUMIFS(СВЦЭМ!$C$33:$C$776,СВЦЭМ!$A$33:$A$776,$A89,СВЦЭМ!$B$33:$B$776,Q$83)+'СЕТ СН'!$H$9+СВЦЭМ!$D$10+'СЕТ СН'!$H$6-'СЕТ СН'!$H$19</f>
        <v>1034.7553682299999</v>
      </c>
      <c r="R89" s="36">
        <f>SUMIFS(СВЦЭМ!$C$33:$C$776,СВЦЭМ!$A$33:$A$776,$A89,СВЦЭМ!$B$33:$B$776,R$83)+'СЕТ СН'!$H$9+СВЦЭМ!$D$10+'СЕТ СН'!$H$6-'СЕТ СН'!$H$19</f>
        <v>1031.1125930999999</v>
      </c>
      <c r="S89" s="36">
        <f>SUMIFS(СВЦЭМ!$C$33:$C$776,СВЦЭМ!$A$33:$A$776,$A89,СВЦЭМ!$B$33:$B$776,S$83)+'СЕТ СН'!$H$9+СВЦЭМ!$D$10+'СЕТ СН'!$H$6-'СЕТ СН'!$H$19</f>
        <v>1019.0652946199999</v>
      </c>
      <c r="T89" s="36">
        <f>SUMIFS(СВЦЭМ!$C$33:$C$776,СВЦЭМ!$A$33:$A$776,$A89,СВЦЭМ!$B$33:$B$776,T$83)+'СЕТ СН'!$H$9+СВЦЭМ!$D$10+'СЕТ СН'!$H$6-'СЕТ СН'!$H$19</f>
        <v>982.24156635999998</v>
      </c>
      <c r="U89" s="36">
        <f>SUMIFS(СВЦЭМ!$C$33:$C$776,СВЦЭМ!$A$33:$A$776,$A89,СВЦЭМ!$B$33:$B$776,U$83)+'СЕТ СН'!$H$9+СВЦЭМ!$D$10+'СЕТ СН'!$H$6-'СЕТ СН'!$H$19</f>
        <v>983.98574743999995</v>
      </c>
      <c r="V89" s="36">
        <f>SUMIFS(СВЦЭМ!$C$33:$C$776,СВЦЭМ!$A$33:$A$776,$A89,СВЦЭМ!$B$33:$B$776,V$83)+'СЕТ СН'!$H$9+СВЦЭМ!$D$10+'СЕТ СН'!$H$6-'СЕТ СН'!$H$19</f>
        <v>1001.9445271499999</v>
      </c>
      <c r="W89" s="36">
        <f>SUMIFS(СВЦЭМ!$C$33:$C$776,СВЦЭМ!$A$33:$A$776,$A89,СВЦЭМ!$B$33:$B$776,W$83)+'СЕТ СН'!$H$9+СВЦЭМ!$D$10+'СЕТ СН'!$H$6-'СЕТ СН'!$H$19</f>
        <v>1025.2514688700001</v>
      </c>
      <c r="X89" s="36">
        <f>SUMIFS(СВЦЭМ!$C$33:$C$776,СВЦЭМ!$A$33:$A$776,$A89,СВЦЭМ!$B$33:$B$776,X$83)+'СЕТ СН'!$H$9+СВЦЭМ!$D$10+'СЕТ СН'!$H$6-'СЕТ СН'!$H$19</f>
        <v>1037.6519049200001</v>
      </c>
      <c r="Y89" s="36">
        <f>SUMIFS(СВЦЭМ!$C$33:$C$776,СВЦЭМ!$A$33:$A$776,$A89,СВЦЭМ!$B$33:$B$776,Y$83)+'СЕТ СН'!$H$9+СВЦЭМ!$D$10+'СЕТ СН'!$H$6-'СЕТ СН'!$H$19</f>
        <v>1063.3233528799999</v>
      </c>
    </row>
    <row r="90" spans="1:25" ht="15.75" x14ac:dyDescent="0.2">
      <c r="A90" s="35">
        <f t="shared" si="2"/>
        <v>44142</v>
      </c>
      <c r="B90" s="36">
        <f>SUMIFS(СВЦЭМ!$C$33:$C$776,СВЦЭМ!$A$33:$A$776,$A90,СВЦЭМ!$B$33:$B$776,B$83)+'СЕТ СН'!$H$9+СВЦЭМ!$D$10+'СЕТ СН'!$H$6-'СЕТ СН'!$H$19</f>
        <v>1081.84195821</v>
      </c>
      <c r="C90" s="36">
        <f>SUMIFS(СВЦЭМ!$C$33:$C$776,СВЦЭМ!$A$33:$A$776,$A90,СВЦЭМ!$B$33:$B$776,C$83)+'СЕТ СН'!$H$9+СВЦЭМ!$D$10+'СЕТ СН'!$H$6-'СЕТ СН'!$H$19</f>
        <v>1138.77877988</v>
      </c>
      <c r="D90" s="36">
        <f>SUMIFS(СВЦЭМ!$C$33:$C$776,СВЦЭМ!$A$33:$A$776,$A90,СВЦЭМ!$B$33:$B$776,D$83)+'СЕТ СН'!$H$9+СВЦЭМ!$D$10+'СЕТ СН'!$H$6-'СЕТ СН'!$H$19</f>
        <v>1202.9528887399999</v>
      </c>
      <c r="E90" s="36">
        <f>SUMIFS(СВЦЭМ!$C$33:$C$776,СВЦЭМ!$A$33:$A$776,$A90,СВЦЭМ!$B$33:$B$776,E$83)+'СЕТ СН'!$H$9+СВЦЭМ!$D$10+'СЕТ СН'!$H$6-'СЕТ СН'!$H$19</f>
        <v>1213.5046415700001</v>
      </c>
      <c r="F90" s="36">
        <f>SUMIFS(СВЦЭМ!$C$33:$C$776,СВЦЭМ!$A$33:$A$776,$A90,СВЦЭМ!$B$33:$B$776,F$83)+'СЕТ СН'!$H$9+СВЦЭМ!$D$10+'СЕТ СН'!$H$6-'СЕТ СН'!$H$19</f>
        <v>1205.29812139</v>
      </c>
      <c r="G90" s="36">
        <f>SUMIFS(СВЦЭМ!$C$33:$C$776,СВЦЭМ!$A$33:$A$776,$A90,СВЦЭМ!$B$33:$B$776,G$83)+'СЕТ СН'!$H$9+СВЦЭМ!$D$10+'СЕТ СН'!$H$6-'СЕТ СН'!$H$19</f>
        <v>1193.36331077</v>
      </c>
      <c r="H90" s="36">
        <f>SUMIFS(СВЦЭМ!$C$33:$C$776,СВЦЭМ!$A$33:$A$776,$A90,СВЦЭМ!$B$33:$B$776,H$83)+'СЕТ СН'!$H$9+СВЦЭМ!$D$10+'СЕТ СН'!$H$6-'СЕТ СН'!$H$19</f>
        <v>1175.91161743</v>
      </c>
      <c r="I90" s="36">
        <f>SUMIFS(СВЦЭМ!$C$33:$C$776,СВЦЭМ!$A$33:$A$776,$A90,СВЦЭМ!$B$33:$B$776,I$83)+'СЕТ СН'!$H$9+СВЦЭМ!$D$10+'СЕТ СН'!$H$6-'СЕТ СН'!$H$19</f>
        <v>1130.7721132700001</v>
      </c>
      <c r="J90" s="36">
        <f>SUMIFS(СВЦЭМ!$C$33:$C$776,СВЦЭМ!$A$33:$A$776,$A90,СВЦЭМ!$B$33:$B$776,J$83)+'СЕТ СН'!$H$9+СВЦЭМ!$D$10+'СЕТ СН'!$H$6-'СЕТ СН'!$H$19</f>
        <v>1093.3673234800001</v>
      </c>
      <c r="K90" s="36">
        <f>SUMIFS(СВЦЭМ!$C$33:$C$776,СВЦЭМ!$A$33:$A$776,$A90,СВЦЭМ!$B$33:$B$776,K$83)+'СЕТ СН'!$H$9+СВЦЭМ!$D$10+'СЕТ СН'!$H$6-'СЕТ СН'!$H$19</f>
        <v>1067.72250689</v>
      </c>
      <c r="L90" s="36">
        <f>SUMIFS(СВЦЭМ!$C$33:$C$776,СВЦЭМ!$A$33:$A$776,$A90,СВЦЭМ!$B$33:$B$776,L$83)+'СЕТ СН'!$H$9+СВЦЭМ!$D$10+'СЕТ СН'!$H$6-'СЕТ СН'!$H$19</f>
        <v>1041.06455005</v>
      </c>
      <c r="M90" s="36">
        <f>SUMIFS(СВЦЭМ!$C$33:$C$776,СВЦЭМ!$A$33:$A$776,$A90,СВЦЭМ!$B$33:$B$776,M$83)+'СЕТ СН'!$H$9+СВЦЭМ!$D$10+'СЕТ СН'!$H$6-'СЕТ СН'!$H$19</f>
        <v>1003.7675692299999</v>
      </c>
      <c r="N90" s="36">
        <f>SUMIFS(СВЦЭМ!$C$33:$C$776,СВЦЭМ!$A$33:$A$776,$A90,СВЦЭМ!$B$33:$B$776,N$83)+'СЕТ СН'!$H$9+СВЦЭМ!$D$10+'СЕТ СН'!$H$6-'СЕТ СН'!$H$19</f>
        <v>985.90588450999996</v>
      </c>
      <c r="O90" s="36">
        <f>SUMIFS(СВЦЭМ!$C$33:$C$776,СВЦЭМ!$A$33:$A$776,$A90,СВЦЭМ!$B$33:$B$776,O$83)+'СЕТ СН'!$H$9+СВЦЭМ!$D$10+'СЕТ СН'!$H$6-'СЕТ СН'!$H$19</f>
        <v>996.76857675999997</v>
      </c>
      <c r="P90" s="36">
        <f>SUMIFS(СВЦЭМ!$C$33:$C$776,СВЦЭМ!$A$33:$A$776,$A90,СВЦЭМ!$B$33:$B$776,P$83)+'СЕТ СН'!$H$9+СВЦЭМ!$D$10+'СЕТ СН'!$H$6-'СЕТ СН'!$H$19</f>
        <v>1001.9053045999999</v>
      </c>
      <c r="Q90" s="36">
        <f>SUMIFS(СВЦЭМ!$C$33:$C$776,СВЦЭМ!$A$33:$A$776,$A90,СВЦЭМ!$B$33:$B$776,Q$83)+'СЕТ СН'!$H$9+СВЦЭМ!$D$10+'СЕТ СН'!$H$6-'СЕТ СН'!$H$19</f>
        <v>994.13530202999993</v>
      </c>
      <c r="R90" s="36">
        <f>SUMIFS(СВЦЭМ!$C$33:$C$776,СВЦЭМ!$A$33:$A$776,$A90,СВЦЭМ!$B$33:$B$776,R$83)+'СЕТ СН'!$H$9+СВЦЭМ!$D$10+'СЕТ СН'!$H$6-'СЕТ СН'!$H$19</f>
        <v>982.28940714999999</v>
      </c>
      <c r="S90" s="36">
        <f>SUMIFS(СВЦЭМ!$C$33:$C$776,СВЦЭМ!$A$33:$A$776,$A90,СВЦЭМ!$B$33:$B$776,S$83)+'СЕТ СН'!$H$9+СВЦЭМ!$D$10+'СЕТ СН'!$H$6-'СЕТ СН'!$H$19</f>
        <v>980.47150554999996</v>
      </c>
      <c r="T90" s="36">
        <f>SUMIFS(СВЦЭМ!$C$33:$C$776,СВЦЭМ!$A$33:$A$776,$A90,СВЦЭМ!$B$33:$B$776,T$83)+'СЕТ СН'!$H$9+СВЦЭМ!$D$10+'СЕТ СН'!$H$6-'СЕТ СН'!$H$19</f>
        <v>959.16966163999996</v>
      </c>
      <c r="U90" s="36">
        <f>SUMIFS(СВЦЭМ!$C$33:$C$776,СВЦЭМ!$A$33:$A$776,$A90,СВЦЭМ!$B$33:$B$776,U$83)+'СЕТ СН'!$H$9+СВЦЭМ!$D$10+'СЕТ СН'!$H$6-'СЕТ СН'!$H$19</f>
        <v>963.58467358999997</v>
      </c>
      <c r="V90" s="36">
        <f>SUMIFS(СВЦЭМ!$C$33:$C$776,СВЦЭМ!$A$33:$A$776,$A90,СВЦЭМ!$B$33:$B$776,V$83)+'СЕТ СН'!$H$9+СВЦЭМ!$D$10+'СЕТ СН'!$H$6-'СЕТ СН'!$H$19</f>
        <v>984.36200663</v>
      </c>
      <c r="W90" s="36">
        <f>SUMIFS(СВЦЭМ!$C$33:$C$776,СВЦЭМ!$A$33:$A$776,$A90,СВЦЭМ!$B$33:$B$776,W$83)+'СЕТ СН'!$H$9+СВЦЭМ!$D$10+'СЕТ СН'!$H$6-'СЕТ СН'!$H$19</f>
        <v>983.39584160999993</v>
      </c>
      <c r="X90" s="36">
        <f>SUMIFS(СВЦЭМ!$C$33:$C$776,СВЦЭМ!$A$33:$A$776,$A90,СВЦЭМ!$B$33:$B$776,X$83)+'СЕТ СН'!$H$9+СВЦЭМ!$D$10+'СЕТ СН'!$H$6-'СЕТ СН'!$H$19</f>
        <v>993.76126006999993</v>
      </c>
      <c r="Y90" s="36">
        <f>SUMIFS(СВЦЭМ!$C$33:$C$776,СВЦЭМ!$A$33:$A$776,$A90,СВЦЭМ!$B$33:$B$776,Y$83)+'СЕТ СН'!$H$9+СВЦЭМ!$D$10+'СЕТ СН'!$H$6-'СЕТ СН'!$H$19</f>
        <v>1023.6852842</v>
      </c>
    </row>
    <row r="91" spans="1:25" ht="15.75" x14ac:dyDescent="0.2">
      <c r="A91" s="35">
        <f t="shared" si="2"/>
        <v>44143</v>
      </c>
      <c r="B91" s="36">
        <f>SUMIFS(СВЦЭМ!$C$33:$C$776,СВЦЭМ!$A$33:$A$776,$A91,СВЦЭМ!$B$33:$B$776,B$83)+'СЕТ СН'!$H$9+СВЦЭМ!$D$10+'СЕТ СН'!$H$6-'СЕТ СН'!$H$19</f>
        <v>1083.75060745</v>
      </c>
      <c r="C91" s="36">
        <f>SUMIFS(СВЦЭМ!$C$33:$C$776,СВЦЭМ!$A$33:$A$776,$A91,СВЦЭМ!$B$33:$B$776,C$83)+'СЕТ СН'!$H$9+СВЦЭМ!$D$10+'СЕТ СН'!$H$6-'СЕТ СН'!$H$19</f>
        <v>1152.3940305900001</v>
      </c>
      <c r="D91" s="36">
        <f>SUMIFS(СВЦЭМ!$C$33:$C$776,СВЦЭМ!$A$33:$A$776,$A91,СВЦЭМ!$B$33:$B$776,D$83)+'СЕТ СН'!$H$9+СВЦЭМ!$D$10+'СЕТ СН'!$H$6-'СЕТ СН'!$H$19</f>
        <v>1214.6980671599999</v>
      </c>
      <c r="E91" s="36">
        <f>SUMIFS(СВЦЭМ!$C$33:$C$776,СВЦЭМ!$A$33:$A$776,$A91,СВЦЭМ!$B$33:$B$776,E$83)+'СЕТ СН'!$H$9+СВЦЭМ!$D$10+'СЕТ СН'!$H$6-'СЕТ СН'!$H$19</f>
        <v>1229.5066468399998</v>
      </c>
      <c r="F91" s="36">
        <f>SUMIFS(СВЦЭМ!$C$33:$C$776,СВЦЭМ!$A$33:$A$776,$A91,СВЦЭМ!$B$33:$B$776,F$83)+'СЕТ СН'!$H$9+СВЦЭМ!$D$10+'СЕТ СН'!$H$6-'СЕТ СН'!$H$19</f>
        <v>1233.0810133299999</v>
      </c>
      <c r="G91" s="36">
        <f>SUMIFS(СВЦЭМ!$C$33:$C$776,СВЦЭМ!$A$33:$A$776,$A91,СВЦЭМ!$B$33:$B$776,G$83)+'СЕТ СН'!$H$9+СВЦЭМ!$D$10+'СЕТ СН'!$H$6-'СЕТ СН'!$H$19</f>
        <v>1216.7713022600001</v>
      </c>
      <c r="H91" s="36">
        <f>SUMIFS(СВЦЭМ!$C$33:$C$776,СВЦЭМ!$A$33:$A$776,$A91,СВЦЭМ!$B$33:$B$776,H$83)+'СЕТ СН'!$H$9+СВЦЭМ!$D$10+'СЕТ СН'!$H$6-'СЕТ СН'!$H$19</f>
        <v>1203.92507497</v>
      </c>
      <c r="I91" s="36">
        <f>SUMIFS(СВЦЭМ!$C$33:$C$776,СВЦЭМ!$A$33:$A$776,$A91,СВЦЭМ!$B$33:$B$776,I$83)+'СЕТ СН'!$H$9+СВЦЭМ!$D$10+'СЕТ СН'!$H$6-'СЕТ СН'!$H$19</f>
        <v>1169.1071051199999</v>
      </c>
      <c r="J91" s="36">
        <f>SUMIFS(СВЦЭМ!$C$33:$C$776,СВЦЭМ!$A$33:$A$776,$A91,СВЦЭМ!$B$33:$B$776,J$83)+'СЕТ СН'!$H$9+СВЦЭМ!$D$10+'СЕТ СН'!$H$6-'СЕТ СН'!$H$19</f>
        <v>1138.1431302200001</v>
      </c>
      <c r="K91" s="36">
        <f>SUMIFS(СВЦЭМ!$C$33:$C$776,СВЦЭМ!$A$33:$A$776,$A91,СВЦЭМ!$B$33:$B$776,K$83)+'СЕТ СН'!$H$9+СВЦЭМ!$D$10+'СЕТ СН'!$H$6-'СЕТ СН'!$H$19</f>
        <v>1096.1959867799999</v>
      </c>
      <c r="L91" s="36">
        <f>SUMIFS(СВЦЭМ!$C$33:$C$776,СВЦЭМ!$A$33:$A$776,$A91,СВЦЭМ!$B$33:$B$776,L$83)+'СЕТ СН'!$H$9+СВЦЭМ!$D$10+'СЕТ СН'!$H$6-'СЕТ СН'!$H$19</f>
        <v>1052.41015591</v>
      </c>
      <c r="M91" s="36">
        <f>SUMIFS(СВЦЭМ!$C$33:$C$776,СВЦЭМ!$A$33:$A$776,$A91,СВЦЭМ!$B$33:$B$776,M$83)+'СЕТ СН'!$H$9+СВЦЭМ!$D$10+'СЕТ СН'!$H$6-'СЕТ СН'!$H$19</f>
        <v>1023.8849793899999</v>
      </c>
      <c r="N91" s="36">
        <f>SUMIFS(СВЦЭМ!$C$33:$C$776,СВЦЭМ!$A$33:$A$776,$A91,СВЦЭМ!$B$33:$B$776,N$83)+'СЕТ СН'!$H$9+СВЦЭМ!$D$10+'СЕТ СН'!$H$6-'СЕТ СН'!$H$19</f>
        <v>1008.82104835</v>
      </c>
      <c r="O91" s="36">
        <f>SUMIFS(СВЦЭМ!$C$33:$C$776,СВЦЭМ!$A$33:$A$776,$A91,СВЦЭМ!$B$33:$B$776,O$83)+'СЕТ СН'!$H$9+СВЦЭМ!$D$10+'СЕТ СН'!$H$6-'СЕТ СН'!$H$19</f>
        <v>1013.1982733299999</v>
      </c>
      <c r="P91" s="36">
        <f>SUMIFS(СВЦЭМ!$C$33:$C$776,СВЦЭМ!$A$33:$A$776,$A91,СВЦЭМ!$B$33:$B$776,P$83)+'СЕТ СН'!$H$9+СВЦЭМ!$D$10+'СЕТ СН'!$H$6-'СЕТ СН'!$H$19</f>
        <v>1021.93270292</v>
      </c>
      <c r="Q91" s="36">
        <f>SUMIFS(СВЦЭМ!$C$33:$C$776,СВЦЭМ!$A$33:$A$776,$A91,СВЦЭМ!$B$33:$B$776,Q$83)+'СЕТ СН'!$H$9+СВЦЭМ!$D$10+'СЕТ СН'!$H$6-'СЕТ СН'!$H$19</f>
        <v>1031.33097537</v>
      </c>
      <c r="R91" s="36">
        <f>SUMIFS(СВЦЭМ!$C$33:$C$776,СВЦЭМ!$A$33:$A$776,$A91,СВЦЭМ!$B$33:$B$776,R$83)+'СЕТ СН'!$H$9+СВЦЭМ!$D$10+'СЕТ СН'!$H$6-'СЕТ СН'!$H$19</f>
        <v>1021.56904528</v>
      </c>
      <c r="S91" s="36">
        <f>SUMIFS(СВЦЭМ!$C$33:$C$776,СВЦЭМ!$A$33:$A$776,$A91,СВЦЭМ!$B$33:$B$776,S$83)+'СЕТ СН'!$H$9+СВЦЭМ!$D$10+'СЕТ СН'!$H$6-'СЕТ СН'!$H$19</f>
        <v>1001.88345062</v>
      </c>
      <c r="T91" s="36">
        <f>SUMIFS(СВЦЭМ!$C$33:$C$776,СВЦЭМ!$A$33:$A$776,$A91,СВЦЭМ!$B$33:$B$776,T$83)+'СЕТ СН'!$H$9+СВЦЭМ!$D$10+'СЕТ СН'!$H$6-'СЕТ СН'!$H$19</f>
        <v>988.5119463499999</v>
      </c>
      <c r="U91" s="36">
        <f>SUMIFS(СВЦЭМ!$C$33:$C$776,СВЦЭМ!$A$33:$A$776,$A91,СВЦЭМ!$B$33:$B$776,U$83)+'СЕТ СН'!$H$9+СВЦЭМ!$D$10+'СЕТ СН'!$H$6-'СЕТ СН'!$H$19</f>
        <v>981.51229563999993</v>
      </c>
      <c r="V91" s="36">
        <f>SUMIFS(СВЦЭМ!$C$33:$C$776,СВЦЭМ!$A$33:$A$776,$A91,СВЦЭМ!$B$33:$B$776,V$83)+'СЕТ СН'!$H$9+СВЦЭМ!$D$10+'СЕТ СН'!$H$6-'СЕТ СН'!$H$19</f>
        <v>996.16128164999998</v>
      </c>
      <c r="W91" s="36">
        <f>SUMIFS(СВЦЭМ!$C$33:$C$776,СВЦЭМ!$A$33:$A$776,$A91,СВЦЭМ!$B$33:$B$776,W$83)+'СЕТ СН'!$H$9+СВЦЭМ!$D$10+'СЕТ СН'!$H$6-'СЕТ СН'!$H$19</f>
        <v>1011.73535737</v>
      </c>
      <c r="X91" s="36">
        <f>SUMIFS(СВЦЭМ!$C$33:$C$776,СВЦЭМ!$A$33:$A$776,$A91,СВЦЭМ!$B$33:$B$776,X$83)+'СЕТ СН'!$H$9+СВЦЭМ!$D$10+'СЕТ СН'!$H$6-'СЕТ СН'!$H$19</f>
        <v>1017.0338994099999</v>
      </c>
      <c r="Y91" s="36">
        <f>SUMIFS(СВЦЭМ!$C$33:$C$776,СВЦЭМ!$A$33:$A$776,$A91,СВЦЭМ!$B$33:$B$776,Y$83)+'СЕТ СН'!$H$9+СВЦЭМ!$D$10+'СЕТ СН'!$H$6-'СЕТ СН'!$H$19</f>
        <v>1021.5417928999999</v>
      </c>
    </row>
    <row r="92" spans="1:25" ht="15.75" x14ac:dyDescent="0.2">
      <c r="A92" s="35">
        <f t="shared" si="2"/>
        <v>44144</v>
      </c>
      <c r="B92" s="36">
        <f>SUMIFS(СВЦЭМ!$C$33:$C$776,СВЦЭМ!$A$33:$A$776,$A92,СВЦЭМ!$B$33:$B$776,B$83)+'СЕТ СН'!$H$9+СВЦЭМ!$D$10+'СЕТ СН'!$H$6-'СЕТ СН'!$H$19</f>
        <v>1009.22718672</v>
      </c>
      <c r="C92" s="36">
        <f>SUMIFS(СВЦЭМ!$C$33:$C$776,СВЦЭМ!$A$33:$A$776,$A92,СВЦЭМ!$B$33:$B$776,C$83)+'СЕТ СН'!$H$9+СВЦЭМ!$D$10+'СЕТ СН'!$H$6-'СЕТ СН'!$H$19</f>
        <v>1019.2869190599999</v>
      </c>
      <c r="D92" s="36">
        <f>SUMIFS(СВЦЭМ!$C$33:$C$776,СВЦЭМ!$A$33:$A$776,$A92,СВЦЭМ!$B$33:$B$776,D$83)+'СЕТ СН'!$H$9+СВЦЭМ!$D$10+'СЕТ СН'!$H$6-'СЕТ СН'!$H$19</f>
        <v>1085.5300981800001</v>
      </c>
      <c r="E92" s="36">
        <f>SUMIFS(СВЦЭМ!$C$33:$C$776,СВЦЭМ!$A$33:$A$776,$A92,СВЦЭМ!$B$33:$B$776,E$83)+'СЕТ СН'!$H$9+СВЦЭМ!$D$10+'СЕТ СН'!$H$6-'СЕТ СН'!$H$19</f>
        <v>1091.6211982100001</v>
      </c>
      <c r="F92" s="36">
        <f>SUMIFS(СВЦЭМ!$C$33:$C$776,СВЦЭМ!$A$33:$A$776,$A92,СВЦЭМ!$B$33:$B$776,F$83)+'СЕТ СН'!$H$9+СВЦЭМ!$D$10+'СЕТ СН'!$H$6-'СЕТ СН'!$H$19</f>
        <v>1088.6206544700001</v>
      </c>
      <c r="G92" s="36">
        <f>SUMIFS(СВЦЭМ!$C$33:$C$776,СВЦЭМ!$A$33:$A$776,$A92,СВЦЭМ!$B$33:$B$776,G$83)+'СЕТ СН'!$H$9+СВЦЭМ!$D$10+'СЕТ СН'!$H$6-'СЕТ СН'!$H$19</f>
        <v>1103.9028986000001</v>
      </c>
      <c r="H92" s="36">
        <f>SUMIFS(СВЦЭМ!$C$33:$C$776,СВЦЭМ!$A$33:$A$776,$A92,СВЦЭМ!$B$33:$B$776,H$83)+'СЕТ СН'!$H$9+СВЦЭМ!$D$10+'СЕТ СН'!$H$6-'СЕТ СН'!$H$19</f>
        <v>1137.6249646599999</v>
      </c>
      <c r="I92" s="36">
        <f>SUMIFS(СВЦЭМ!$C$33:$C$776,СВЦЭМ!$A$33:$A$776,$A92,СВЦЭМ!$B$33:$B$776,I$83)+'СЕТ СН'!$H$9+СВЦЭМ!$D$10+'СЕТ СН'!$H$6-'СЕТ СН'!$H$19</f>
        <v>1161.6290846300001</v>
      </c>
      <c r="J92" s="36">
        <f>SUMIFS(СВЦЭМ!$C$33:$C$776,СВЦЭМ!$A$33:$A$776,$A92,СВЦЭМ!$B$33:$B$776,J$83)+'СЕТ СН'!$H$9+СВЦЭМ!$D$10+'СЕТ СН'!$H$6-'СЕТ СН'!$H$19</f>
        <v>1158.5004956099999</v>
      </c>
      <c r="K92" s="36">
        <f>SUMIFS(СВЦЭМ!$C$33:$C$776,СВЦЭМ!$A$33:$A$776,$A92,СВЦЭМ!$B$33:$B$776,K$83)+'СЕТ СН'!$H$9+СВЦЭМ!$D$10+'СЕТ СН'!$H$6-'СЕТ СН'!$H$19</f>
        <v>1145.26907306</v>
      </c>
      <c r="L92" s="36">
        <f>SUMIFS(СВЦЭМ!$C$33:$C$776,СВЦЭМ!$A$33:$A$776,$A92,СВЦЭМ!$B$33:$B$776,L$83)+'СЕТ СН'!$H$9+СВЦЭМ!$D$10+'СЕТ СН'!$H$6-'СЕТ СН'!$H$19</f>
        <v>1103.54882116</v>
      </c>
      <c r="M92" s="36">
        <f>SUMIFS(СВЦЭМ!$C$33:$C$776,СВЦЭМ!$A$33:$A$776,$A92,СВЦЭМ!$B$33:$B$776,M$83)+'СЕТ СН'!$H$9+СВЦЭМ!$D$10+'СЕТ СН'!$H$6-'СЕТ СН'!$H$19</f>
        <v>1069.37207231</v>
      </c>
      <c r="N92" s="36">
        <f>SUMIFS(СВЦЭМ!$C$33:$C$776,СВЦЭМ!$A$33:$A$776,$A92,СВЦЭМ!$B$33:$B$776,N$83)+'СЕТ СН'!$H$9+СВЦЭМ!$D$10+'СЕТ СН'!$H$6-'СЕТ СН'!$H$19</f>
        <v>1065.0168079099999</v>
      </c>
      <c r="O92" s="36">
        <f>SUMIFS(СВЦЭМ!$C$33:$C$776,СВЦЭМ!$A$33:$A$776,$A92,СВЦЭМ!$B$33:$B$776,O$83)+'СЕТ СН'!$H$9+СВЦЭМ!$D$10+'СЕТ СН'!$H$6-'СЕТ СН'!$H$19</f>
        <v>1074.0768675700001</v>
      </c>
      <c r="P92" s="36">
        <f>SUMIFS(СВЦЭМ!$C$33:$C$776,СВЦЭМ!$A$33:$A$776,$A92,СВЦЭМ!$B$33:$B$776,P$83)+'СЕТ СН'!$H$9+СВЦЭМ!$D$10+'СЕТ СН'!$H$6-'СЕТ СН'!$H$19</f>
        <v>1076.3693971800001</v>
      </c>
      <c r="Q92" s="36">
        <f>SUMIFS(СВЦЭМ!$C$33:$C$776,СВЦЭМ!$A$33:$A$776,$A92,СВЦЭМ!$B$33:$B$776,Q$83)+'СЕТ СН'!$H$9+СВЦЭМ!$D$10+'СЕТ СН'!$H$6-'СЕТ СН'!$H$19</f>
        <v>1075.7825988699999</v>
      </c>
      <c r="R92" s="36">
        <f>SUMIFS(СВЦЭМ!$C$33:$C$776,СВЦЭМ!$A$33:$A$776,$A92,СВЦЭМ!$B$33:$B$776,R$83)+'СЕТ СН'!$H$9+СВЦЭМ!$D$10+'СЕТ СН'!$H$6-'СЕТ СН'!$H$19</f>
        <v>1069.51940995</v>
      </c>
      <c r="S92" s="36">
        <f>SUMIFS(СВЦЭМ!$C$33:$C$776,СВЦЭМ!$A$33:$A$776,$A92,СВЦЭМ!$B$33:$B$776,S$83)+'СЕТ СН'!$H$9+СВЦЭМ!$D$10+'СЕТ СН'!$H$6-'СЕТ СН'!$H$19</f>
        <v>1067.68336503</v>
      </c>
      <c r="T92" s="36">
        <f>SUMIFS(СВЦЭМ!$C$33:$C$776,СВЦЭМ!$A$33:$A$776,$A92,СВЦЭМ!$B$33:$B$776,T$83)+'СЕТ СН'!$H$9+СВЦЭМ!$D$10+'СЕТ СН'!$H$6-'СЕТ СН'!$H$19</f>
        <v>1055.9710098400001</v>
      </c>
      <c r="U92" s="36">
        <f>SUMIFS(СВЦЭМ!$C$33:$C$776,СВЦЭМ!$A$33:$A$776,$A92,СВЦЭМ!$B$33:$B$776,U$83)+'СЕТ СН'!$H$9+СВЦЭМ!$D$10+'СЕТ СН'!$H$6-'СЕТ СН'!$H$19</f>
        <v>1049.7200064599999</v>
      </c>
      <c r="V92" s="36">
        <f>SUMIFS(СВЦЭМ!$C$33:$C$776,СВЦЭМ!$A$33:$A$776,$A92,СВЦЭМ!$B$33:$B$776,V$83)+'СЕТ СН'!$H$9+СВЦЭМ!$D$10+'СЕТ СН'!$H$6-'СЕТ СН'!$H$19</f>
        <v>1049.11649453</v>
      </c>
      <c r="W92" s="36">
        <f>SUMIFS(СВЦЭМ!$C$33:$C$776,СВЦЭМ!$A$33:$A$776,$A92,СВЦЭМ!$B$33:$B$776,W$83)+'СЕТ СН'!$H$9+СВЦЭМ!$D$10+'СЕТ СН'!$H$6-'СЕТ СН'!$H$19</f>
        <v>1062.87294843</v>
      </c>
      <c r="X92" s="36">
        <f>SUMIFS(СВЦЭМ!$C$33:$C$776,СВЦЭМ!$A$33:$A$776,$A92,СВЦЭМ!$B$33:$B$776,X$83)+'СЕТ СН'!$H$9+СВЦЭМ!$D$10+'СЕТ СН'!$H$6-'СЕТ СН'!$H$19</f>
        <v>1095.23110206</v>
      </c>
      <c r="Y92" s="36">
        <f>SUMIFS(СВЦЭМ!$C$33:$C$776,СВЦЭМ!$A$33:$A$776,$A92,СВЦЭМ!$B$33:$B$776,Y$83)+'СЕТ СН'!$H$9+СВЦЭМ!$D$10+'СЕТ СН'!$H$6-'СЕТ СН'!$H$19</f>
        <v>1122.9510654799999</v>
      </c>
    </row>
    <row r="93" spans="1:25" ht="15.75" x14ac:dyDescent="0.2">
      <c r="A93" s="35">
        <f t="shared" si="2"/>
        <v>44145</v>
      </c>
      <c r="B93" s="36">
        <f>SUMIFS(СВЦЭМ!$C$33:$C$776,СВЦЭМ!$A$33:$A$776,$A93,СВЦЭМ!$B$33:$B$776,B$83)+'СЕТ СН'!$H$9+СВЦЭМ!$D$10+'СЕТ СН'!$H$6-'СЕТ СН'!$H$19</f>
        <v>1037.11875392</v>
      </c>
      <c r="C93" s="36">
        <f>SUMIFS(СВЦЭМ!$C$33:$C$776,СВЦЭМ!$A$33:$A$776,$A93,СВЦЭМ!$B$33:$B$776,C$83)+'СЕТ СН'!$H$9+СВЦЭМ!$D$10+'СЕТ СН'!$H$6-'СЕТ СН'!$H$19</f>
        <v>1128.8930468000001</v>
      </c>
      <c r="D93" s="36">
        <f>SUMIFS(СВЦЭМ!$C$33:$C$776,СВЦЭМ!$A$33:$A$776,$A93,СВЦЭМ!$B$33:$B$776,D$83)+'СЕТ СН'!$H$9+СВЦЭМ!$D$10+'СЕТ СН'!$H$6-'СЕТ СН'!$H$19</f>
        <v>1164.78291728</v>
      </c>
      <c r="E93" s="36">
        <f>SUMIFS(СВЦЭМ!$C$33:$C$776,СВЦЭМ!$A$33:$A$776,$A93,СВЦЭМ!$B$33:$B$776,E$83)+'СЕТ СН'!$H$9+СВЦЭМ!$D$10+'СЕТ СН'!$H$6-'СЕТ СН'!$H$19</f>
        <v>1173.0907671</v>
      </c>
      <c r="F93" s="36">
        <f>SUMIFS(СВЦЭМ!$C$33:$C$776,СВЦЭМ!$A$33:$A$776,$A93,СВЦЭМ!$B$33:$B$776,F$83)+'СЕТ СН'!$H$9+СВЦЭМ!$D$10+'СЕТ СН'!$H$6-'СЕТ СН'!$H$19</f>
        <v>1175.21281527</v>
      </c>
      <c r="G93" s="36">
        <f>SUMIFS(СВЦЭМ!$C$33:$C$776,СВЦЭМ!$A$33:$A$776,$A93,СВЦЭМ!$B$33:$B$776,G$83)+'СЕТ СН'!$H$9+СВЦЭМ!$D$10+'СЕТ СН'!$H$6-'СЕТ СН'!$H$19</f>
        <v>1179.32735705</v>
      </c>
      <c r="H93" s="36">
        <f>SUMIFS(СВЦЭМ!$C$33:$C$776,СВЦЭМ!$A$33:$A$776,$A93,СВЦЭМ!$B$33:$B$776,H$83)+'СЕТ СН'!$H$9+СВЦЭМ!$D$10+'СЕТ СН'!$H$6-'СЕТ СН'!$H$19</f>
        <v>1152.02322448</v>
      </c>
      <c r="I93" s="36">
        <f>SUMIFS(СВЦЭМ!$C$33:$C$776,СВЦЭМ!$A$33:$A$776,$A93,СВЦЭМ!$B$33:$B$776,I$83)+'СЕТ СН'!$H$9+СВЦЭМ!$D$10+'СЕТ СН'!$H$6-'СЕТ СН'!$H$19</f>
        <v>1112.21612523</v>
      </c>
      <c r="J93" s="36">
        <f>SUMIFS(СВЦЭМ!$C$33:$C$776,СВЦЭМ!$A$33:$A$776,$A93,СВЦЭМ!$B$33:$B$776,J$83)+'СЕТ СН'!$H$9+СВЦЭМ!$D$10+'СЕТ СН'!$H$6-'СЕТ СН'!$H$19</f>
        <v>1099.5550059499999</v>
      </c>
      <c r="K93" s="36">
        <f>SUMIFS(СВЦЭМ!$C$33:$C$776,СВЦЭМ!$A$33:$A$776,$A93,СВЦЭМ!$B$33:$B$776,K$83)+'СЕТ СН'!$H$9+СВЦЭМ!$D$10+'СЕТ СН'!$H$6-'СЕТ СН'!$H$19</f>
        <v>1096.15636032</v>
      </c>
      <c r="L93" s="36">
        <f>SUMIFS(СВЦЭМ!$C$33:$C$776,СВЦЭМ!$A$33:$A$776,$A93,СВЦЭМ!$B$33:$B$776,L$83)+'СЕТ СН'!$H$9+СВЦЭМ!$D$10+'СЕТ СН'!$H$6-'СЕТ СН'!$H$19</f>
        <v>1064.13570486</v>
      </c>
      <c r="M93" s="36">
        <f>SUMIFS(СВЦЭМ!$C$33:$C$776,СВЦЭМ!$A$33:$A$776,$A93,СВЦЭМ!$B$33:$B$776,M$83)+'СЕТ СН'!$H$9+СВЦЭМ!$D$10+'СЕТ СН'!$H$6-'СЕТ СН'!$H$19</f>
        <v>1029.7747222999999</v>
      </c>
      <c r="N93" s="36">
        <f>SUMIFS(СВЦЭМ!$C$33:$C$776,СВЦЭМ!$A$33:$A$776,$A93,СВЦЭМ!$B$33:$B$776,N$83)+'СЕТ СН'!$H$9+СВЦЭМ!$D$10+'СЕТ СН'!$H$6-'СЕТ СН'!$H$19</f>
        <v>1015.7836539599999</v>
      </c>
      <c r="O93" s="36">
        <f>SUMIFS(СВЦЭМ!$C$33:$C$776,СВЦЭМ!$A$33:$A$776,$A93,СВЦЭМ!$B$33:$B$776,O$83)+'СЕТ СН'!$H$9+СВЦЭМ!$D$10+'СЕТ СН'!$H$6-'СЕТ СН'!$H$19</f>
        <v>1021.08332246</v>
      </c>
      <c r="P93" s="36">
        <f>SUMIFS(СВЦЭМ!$C$33:$C$776,СВЦЭМ!$A$33:$A$776,$A93,СВЦЭМ!$B$33:$B$776,P$83)+'СЕТ СН'!$H$9+СВЦЭМ!$D$10+'СЕТ СН'!$H$6-'СЕТ СН'!$H$19</f>
        <v>1028.7580535499999</v>
      </c>
      <c r="Q93" s="36">
        <f>SUMIFS(СВЦЭМ!$C$33:$C$776,СВЦЭМ!$A$33:$A$776,$A93,СВЦЭМ!$B$33:$B$776,Q$83)+'СЕТ СН'!$H$9+СВЦЭМ!$D$10+'СЕТ СН'!$H$6-'СЕТ СН'!$H$19</f>
        <v>1026.4144764499999</v>
      </c>
      <c r="R93" s="36">
        <f>SUMIFS(СВЦЭМ!$C$33:$C$776,СВЦЭМ!$A$33:$A$776,$A93,СВЦЭМ!$B$33:$B$776,R$83)+'СЕТ СН'!$H$9+СВЦЭМ!$D$10+'СЕТ СН'!$H$6-'СЕТ СН'!$H$19</f>
        <v>1016.10212825</v>
      </c>
      <c r="S93" s="36">
        <f>SUMIFS(СВЦЭМ!$C$33:$C$776,СВЦЭМ!$A$33:$A$776,$A93,СВЦЭМ!$B$33:$B$776,S$83)+'СЕТ СН'!$H$9+СВЦЭМ!$D$10+'СЕТ СН'!$H$6-'СЕТ СН'!$H$19</f>
        <v>1003.9896351599999</v>
      </c>
      <c r="T93" s="36">
        <f>SUMIFS(СВЦЭМ!$C$33:$C$776,СВЦЭМ!$A$33:$A$776,$A93,СВЦЭМ!$B$33:$B$776,T$83)+'СЕТ СН'!$H$9+СВЦЭМ!$D$10+'СЕТ СН'!$H$6-'СЕТ СН'!$H$19</f>
        <v>1014.9511761599999</v>
      </c>
      <c r="U93" s="36">
        <f>SUMIFS(СВЦЭМ!$C$33:$C$776,СВЦЭМ!$A$33:$A$776,$A93,СВЦЭМ!$B$33:$B$776,U$83)+'СЕТ СН'!$H$9+СВЦЭМ!$D$10+'СЕТ СН'!$H$6-'СЕТ СН'!$H$19</f>
        <v>1024.0443029</v>
      </c>
      <c r="V93" s="36">
        <f>SUMIFS(СВЦЭМ!$C$33:$C$776,СВЦЭМ!$A$33:$A$776,$A93,СВЦЭМ!$B$33:$B$776,V$83)+'СЕТ СН'!$H$9+СВЦЭМ!$D$10+'СЕТ СН'!$H$6-'СЕТ СН'!$H$19</f>
        <v>1015.5896968899999</v>
      </c>
      <c r="W93" s="36">
        <f>SUMIFS(СВЦЭМ!$C$33:$C$776,СВЦЭМ!$A$33:$A$776,$A93,СВЦЭМ!$B$33:$B$776,W$83)+'СЕТ СН'!$H$9+СВЦЭМ!$D$10+'СЕТ СН'!$H$6-'СЕТ СН'!$H$19</f>
        <v>1005.428108</v>
      </c>
      <c r="X93" s="36">
        <f>SUMIFS(СВЦЭМ!$C$33:$C$776,СВЦЭМ!$A$33:$A$776,$A93,СВЦЭМ!$B$33:$B$776,X$83)+'СЕТ СН'!$H$9+СВЦЭМ!$D$10+'СЕТ СН'!$H$6-'СЕТ СН'!$H$19</f>
        <v>1006.5749238699999</v>
      </c>
      <c r="Y93" s="36">
        <f>SUMIFS(СВЦЭМ!$C$33:$C$776,СВЦЭМ!$A$33:$A$776,$A93,СВЦЭМ!$B$33:$B$776,Y$83)+'СЕТ СН'!$H$9+СВЦЭМ!$D$10+'СЕТ СН'!$H$6-'СЕТ СН'!$H$19</f>
        <v>1088.4833842800001</v>
      </c>
    </row>
    <row r="94" spans="1:25" ht="15.75" x14ac:dyDescent="0.2">
      <c r="A94" s="35">
        <f t="shared" si="2"/>
        <v>44146</v>
      </c>
      <c r="B94" s="36">
        <f>SUMIFS(СВЦЭМ!$C$33:$C$776,СВЦЭМ!$A$33:$A$776,$A94,СВЦЭМ!$B$33:$B$776,B$83)+'СЕТ СН'!$H$9+СВЦЭМ!$D$10+'СЕТ СН'!$H$6-'СЕТ СН'!$H$19</f>
        <v>1099.3883098700001</v>
      </c>
      <c r="C94" s="36">
        <f>SUMIFS(СВЦЭМ!$C$33:$C$776,СВЦЭМ!$A$33:$A$776,$A94,СВЦЭМ!$B$33:$B$776,C$83)+'СЕТ СН'!$H$9+СВЦЭМ!$D$10+'СЕТ СН'!$H$6-'СЕТ СН'!$H$19</f>
        <v>1138.3705078400001</v>
      </c>
      <c r="D94" s="36">
        <f>SUMIFS(СВЦЭМ!$C$33:$C$776,СВЦЭМ!$A$33:$A$776,$A94,СВЦЭМ!$B$33:$B$776,D$83)+'СЕТ СН'!$H$9+СВЦЭМ!$D$10+'СЕТ СН'!$H$6-'СЕТ СН'!$H$19</f>
        <v>1200.2717539600001</v>
      </c>
      <c r="E94" s="36">
        <f>SUMIFS(СВЦЭМ!$C$33:$C$776,СВЦЭМ!$A$33:$A$776,$A94,СВЦЭМ!$B$33:$B$776,E$83)+'СЕТ СН'!$H$9+СВЦЭМ!$D$10+'СЕТ СН'!$H$6-'СЕТ СН'!$H$19</f>
        <v>1217.70049096</v>
      </c>
      <c r="F94" s="36">
        <f>SUMIFS(СВЦЭМ!$C$33:$C$776,СВЦЭМ!$A$33:$A$776,$A94,СВЦЭМ!$B$33:$B$776,F$83)+'СЕТ СН'!$H$9+СВЦЭМ!$D$10+'СЕТ СН'!$H$6-'СЕТ СН'!$H$19</f>
        <v>1221.6917786299998</v>
      </c>
      <c r="G94" s="36">
        <f>SUMIFS(СВЦЭМ!$C$33:$C$776,СВЦЭМ!$A$33:$A$776,$A94,СВЦЭМ!$B$33:$B$776,G$83)+'СЕТ СН'!$H$9+СВЦЭМ!$D$10+'СЕТ СН'!$H$6-'СЕТ СН'!$H$19</f>
        <v>1204.67237636</v>
      </c>
      <c r="H94" s="36">
        <f>SUMIFS(СВЦЭМ!$C$33:$C$776,СВЦЭМ!$A$33:$A$776,$A94,СВЦЭМ!$B$33:$B$776,H$83)+'СЕТ СН'!$H$9+СВЦЭМ!$D$10+'СЕТ СН'!$H$6-'СЕТ СН'!$H$19</f>
        <v>1168.7320787000001</v>
      </c>
      <c r="I94" s="36">
        <f>SUMIFS(СВЦЭМ!$C$33:$C$776,СВЦЭМ!$A$33:$A$776,$A94,СВЦЭМ!$B$33:$B$776,I$83)+'СЕТ СН'!$H$9+СВЦЭМ!$D$10+'СЕТ СН'!$H$6-'СЕТ СН'!$H$19</f>
        <v>1138.6843288</v>
      </c>
      <c r="J94" s="36">
        <f>SUMIFS(СВЦЭМ!$C$33:$C$776,СВЦЭМ!$A$33:$A$776,$A94,СВЦЭМ!$B$33:$B$776,J$83)+'СЕТ СН'!$H$9+СВЦЭМ!$D$10+'СЕТ СН'!$H$6-'СЕТ СН'!$H$19</f>
        <v>1117.3487482</v>
      </c>
      <c r="K94" s="36">
        <f>SUMIFS(СВЦЭМ!$C$33:$C$776,СВЦЭМ!$A$33:$A$776,$A94,СВЦЭМ!$B$33:$B$776,K$83)+'СЕТ СН'!$H$9+СВЦЭМ!$D$10+'СЕТ СН'!$H$6-'СЕТ СН'!$H$19</f>
        <v>1095.9370865599999</v>
      </c>
      <c r="L94" s="36">
        <f>SUMIFS(СВЦЭМ!$C$33:$C$776,СВЦЭМ!$A$33:$A$776,$A94,СВЦЭМ!$B$33:$B$776,L$83)+'СЕТ СН'!$H$9+СВЦЭМ!$D$10+'СЕТ СН'!$H$6-'СЕТ СН'!$H$19</f>
        <v>1080.1564755699999</v>
      </c>
      <c r="M94" s="36">
        <f>SUMIFS(СВЦЭМ!$C$33:$C$776,СВЦЭМ!$A$33:$A$776,$A94,СВЦЭМ!$B$33:$B$776,M$83)+'СЕТ СН'!$H$9+СВЦЭМ!$D$10+'СЕТ СН'!$H$6-'СЕТ СН'!$H$19</f>
        <v>1051.9221209100001</v>
      </c>
      <c r="N94" s="36">
        <f>SUMIFS(СВЦЭМ!$C$33:$C$776,СВЦЭМ!$A$33:$A$776,$A94,СВЦЭМ!$B$33:$B$776,N$83)+'СЕТ СН'!$H$9+СВЦЭМ!$D$10+'СЕТ СН'!$H$6-'СЕТ СН'!$H$19</f>
        <v>1028.77382442</v>
      </c>
      <c r="O94" s="36">
        <f>SUMIFS(СВЦЭМ!$C$33:$C$776,СВЦЭМ!$A$33:$A$776,$A94,СВЦЭМ!$B$33:$B$776,O$83)+'СЕТ СН'!$H$9+СВЦЭМ!$D$10+'СЕТ СН'!$H$6-'СЕТ СН'!$H$19</f>
        <v>1033.7391242199999</v>
      </c>
      <c r="P94" s="36">
        <f>SUMIFS(СВЦЭМ!$C$33:$C$776,СВЦЭМ!$A$33:$A$776,$A94,СВЦЭМ!$B$33:$B$776,P$83)+'СЕТ СН'!$H$9+СВЦЭМ!$D$10+'СЕТ СН'!$H$6-'СЕТ СН'!$H$19</f>
        <v>1050.4580838700001</v>
      </c>
      <c r="Q94" s="36">
        <f>SUMIFS(СВЦЭМ!$C$33:$C$776,СВЦЭМ!$A$33:$A$776,$A94,СВЦЭМ!$B$33:$B$776,Q$83)+'СЕТ СН'!$H$9+СВЦЭМ!$D$10+'СЕТ СН'!$H$6-'СЕТ СН'!$H$19</f>
        <v>1049.78420609</v>
      </c>
      <c r="R94" s="36">
        <f>SUMIFS(СВЦЭМ!$C$33:$C$776,СВЦЭМ!$A$33:$A$776,$A94,СВЦЭМ!$B$33:$B$776,R$83)+'СЕТ СН'!$H$9+СВЦЭМ!$D$10+'СЕТ СН'!$H$6-'СЕТ СН'!$H$19</f>
        <v>1047.3925822399999</v>
      </c>
      <c r="S94" s="36">
        <f>SUMIFS(СВЦЭМ!$C$33:$C$776,СВЦЭМ!$A$33:$A$776,$A94,СВЦЭМ!$B$33:$B$776,S$83)+'СЕТ СН'!$H$9+СВЦЭМ!$D$10+'СЕТ СН'!$H$6-'СЕТ СН'!$H$19</f>
        <v>1034.12907445</v>
      </c>
      <c r="T94" s="36">
        <f>SUMIFS(СВЦЭМ!$C$33:$C$776,СВЦЭМ!$A$33:$A$776,$A94,СВЦЭМ!$B$33:$B$776,T$83)+'СЕТ СН'!$H$9+СВЦЭМ!$D$10+'СЕТ СН'!$H$6-'СЕТ СН'!$H$19</f>
        <v>1053.4592815999999</v>
      </c>
      <c r="U94" s="36">
        <f>SUMIFS(СВЦЭМ!$C$33:$C$776,СВЦЭМ!$A$33:$A$776,$A94,СВЦЭМ!$B$33:$B$776,U$83)+'СЕТ СН'!$H$9+СВЦЭМ!$D$10+'СЕТ СН'!$H$6-'СЕТ СН'!$H$19</f>
        <v>1050.55034604</v>
      </c>
      <c r="V94" s="36">
        <f>SUMIFS(СВЦЭМ!$C$33:$C$776,СВЦЭМ!$A$33:$A$776,$A94,СВЦЭМ!$B$33:$B$776,V$83)+'СЕТ СН'!$H$9+СВЦЭМ!$D$10+'СЕТ СН'!$H$6-'СЕТ СН'!$H$19</f>
        <v>1036.76007506</v>
      </c>
      <c r="W94" s="36">
        <f>SUMIFS(СВЦЭМ!$C$33:$C$776,СВЦЭМ!$A$33:$A$776,$A94,СВЦЭМ!$B$33:$B$776,W$83)+'СЕТ СН'!$H$9+СВЦЭМ!$D$10+'СЕТ СН'!$H$6-'СЕТ СН'!$H$19</f>
        <v>1028.8256873299999</v>
      </c>
      <c r="X94" s="36">
        <f>SUMIFS(СВЦЭМ!$C$33:$C$776,СВЦЭМ!$A$33:$A$776,$A94,СВЦЭМ!$B$33:$B$776,X$83)+'СЕТ СН'!$H$9+СВЦЭМ!$D$10+'СЕТ СН'!$H$6-'СЕТ СН'!$H$19</f>
        <v>1030.0915945700001</v>
      </c>
      <c r="Y94" s="36">
        <f>SUMIFS(СВЦЭМ!$C$33:$C$776,СВЦЭМ!$A$33:$A$776,$A94,СВЦЭМ!$B$33:$B$776,Y$83)+'СЕТ СН'!$H$9+СВЦЭМ!$D$10+'СЕТ СН'!$H$6-'СЕТ СН'!$H$19</f>
        <v>1052.5691364899999</v>
      </c>
    </row>
    <row r="95" spans="1:25" ht="15.75" x14ac:dyDescent="0.2">
      <c r="A95" s="35">
        <f t="shared" si="2"/>
        <v>44147</v>
      </c>
      <c r="B95" s="36">
        <f>SUMIFS(СВЦЭМ!$C$33:$C$776,СВЦЭМ!$A$33:$A$776,$A95,СВЦЭМ!$B$33:$B$776,B$83)+'СЕТ СН'!$H$9+СВЦЭМ!$D$10+'СЕТ СН'!$H$6-'СЕТ СН'!$H$19</f>
        <v>1047.53643575</v>
      </c>
      <c r="C95" s="36">
        <f>SUMIFS(СВЦЭМ!$C$33:$C$776,СВЦЭМ!$A$33:$A$776,$A95,СВЦЭМ!$B$33:$B$776,C$83)+'СЕТ СН'!$H$9+СВЦЭМ!$D$10+'СЕТ СН'!$H$6-'СЕТ СН'!$H$19</f>
        <v>1127.4516897999999</v>
      </c>
      <c r="D95" s="36">
        <f>SUMIFS(СВЦЭМ!$C$33:$C$776,СВЦЭМ!$A$33:$A$776,$A95,СВЦЭМ!$B$33:$B$776,D$83)+'СЕТ СН'!$H$9+СВЦЭМ!$D$10+'СЕТ СН'!$H$6-'СЕТ СН'!$H$19</f>
        <v>1172.68897711</v>
      </c>
      <c r="E95" s="36">
        <f>SUMIFS(СВЦЭМ!$C$33:$C$776,СВЦЭМ!$A$33:$A$776,$A95,СВЦЭМ!$B$33:$B$776,E$83)+'СЕТ СН'!$H$9+СВЦЭМ!$D$10+'СЕТ СН'!$H$6-'СЕТ СН'!$H$19</f>
        <v>1185.8948955400001</v>
      </c>
      <c r="F95" s="36">
        <f>SUMIFS(СВЦЭМ!$C$33:$C$776,СВЦЭМ!$A$33:$A$776,$A95,СВЦЭМ!$B$33:$B$776,F$83)+'СЕТ СН'!$H$9+СВЦЭМ!$D$10+'СЕТ СН'!$H$6-'СЕТ СН'!$H$19</f>
        <v>1196.6872217499999</v>
      </c>
      <c r="G95" s="36">
        <f>SUMIFS(СВЦЭМ!$C$33:$C$776,СВЦЭМ!$A$33:$A$776,$A95,СВЦЭМ!$B$33:$B$776,G$83)+'СЕТ СН'!$H$9+СВЦЭМ!$D$10+'СЕТ СН'!$H$6-'СЕТ СН'!$H$19</f>
        <v>1183.8613644</v>
      </c>
      <c r="H95" s="36">
        <f>SUMIFS(СВЦЭМ!$C$33:$C$776,СВЦЭМ!$A$33:$A$776,$A95,СВЦЭМ!$B$33:$B$776,H$83)+'СЕТ СН'!$H$9+СВЦЭМ!$D$10+'СЕТ СН'!$H$6-'СЕТ СН'!$H$19</f>
        <v>1155.1341949</v>
      </c>
      <c r="I95" s="36">
        <f>SUMIFS(СВЦЭМ!$C$33:$C$776,СВЦЭМ!$A$33:$A$776,$A95,СВЦЭМ!$B$33:$B$776,I$83)+'СЕТ СН'!$H$9+СВЦЭМ!$D$10+'СЕТ СН'!$H$6-'СЕТ СН'!$H$19</f>
        <v>1124.20091374</v>
      </c>
      <c r="J95" s="36">
        <f>SUMIFS(СВЦЭМ!$C$33:$C$776,СВЦЭМ!$A$33:$A$776,$A95,СВЦЭМ!$B$33:$B$776,J$83)+'СЕТ СН'!$H$9+СВЦЭМ!$D$10+'СЕТ СН'!$H$6-'СЕТ СН'!$H$19</f>
        <v>1120.33652168</v>
      </c>
      <c r="K95" s="36">
        <f>SUMIFS(СВЦЭМ!$C$33:$C$776,СВЦЭМ!$A$33:$A$776,$A95,СВЦЭМ!$B$33:$B$776,K$83)+'СЕТ СН'!$H$9+СВЦЭМ!$D$10+'СЕТ СН'!$H$6-'СЕТ СН'!$H$19</f>
        <v>1111.83031117</v>
      </c>
      <c r="L95" s="36">
        <f>SUMIFS(СВЦЭМ!$C$33:$C$776,СВЦЭМ!$A$33:$A$776,$A95,СВЦЭМ!$B$33:$B$776,L$83)+'СЕТ СН'!$H$9+СВЦЭМ!$D$10+'СЕТ СН'!$H$6-'СЕТ СН'!$H$19</f>
        <v>1072.9828324299999</v>
      </c>
      <c r="M95" s="36">
        <f>SUMIFS(СВЦЭМ!$C$33:$C$776,СВЦЭМ!$A$33:$A$776,$A95,СВЦЭМ!$B$33:$B$776,M$83)+'СЕТ СН'!$H$9+СВЦЭМ!$D$10+'СЕТ СН'!$H$6-'СЕТ СН'!$H$19</f>
        <v>1043.68041894</v>
      </c>
      <c r="N95" s="36">
        <f>SUMIFS(СВЦЭМ!$C$33:$C$776,СВЦЭМ!$A$33:$A$776,$A95,СВЦЭМ!$B$33:$B$776,N$83)+'СЕТ СН'!$H$9+СВЦЭМ!$D$10+'СЕТ СН'!$H$6-'СЕТ СН'!$H$19</f>
        <v>1044.6447766399999</v>
      </c>
      <c r="O95" s="36">
        <f>SUMIFS(СВЦЭМ!$C$33:$C$776,СВЦЭМ!$A$33:$A$776,$A95,СВЦЭМ!$B$33:$B$776,O$83)+'СЕТ СН'!$H$9+СВЦЭМ!$D$10+'СЕТ СН'!$H$6-'СЕТ СН'!$H$19</f>
        <v>1042.24019591</v>
      </c>
      <c r="P95" s="36">
        <f>SUMIFS(СВЦЭМ!$C$33:$C$776,СВЦЭМ!$A$33:$A$776,$A95,СВЦЭМ!$B$33:$B$776,P$83)+'СЕТ СН'!$H$9+СВЦЭМ!$D$10+'СЕТ СН'!$H$6-'СЕТ СН'!$H$19</f>
        <v>1045.8030293700001</v>
      </c>
      <c r="Q95" s="36">
        <f>SUMIFS(СВЦЭМ!$C$33:$C$776,СВЦЭМ!$A$33:$A$776,$A95,СВЦЭМ!$B$33:$B$776,Q$83)+'СЕТ СН'!$H$9+СВЦЭМ!$D$10+'СЕТ СН'!$H$6-'СЕТ СН'!$H$19</f>
        <v>1042.5739075700001</v>
      </c>
      <c r="R95" s="36">
        <f>SUMIFS(СВЦЭМ!$C$33:$C$776,СВЦЭМ!$A$33:$A$776,$A95,СВЦЭМ!$B$33:$B$776,R$83)+'СЕТ СН'!$H$9+СВЦЭМ!$D$10+'СЕТ СН'!$H$6-'СЕТ СН'!$H$19</f>
        <v>1042.48385878</v>
      </c>
      <c r="S95" s="36">
        <f>SUMIFS(СВЦЭМ!$C$33:$C$776,СВЦЭМ!$A$33:$A$776,$A95,СВЦЭМ!$B$33:$B$776,S$83)+'СЕТ СН'!$H$9+СВЦЭМ!$D$10+'СЕТ СН'!$H$6-'СЕТ СН'!$H$19</f>
        <v>1038.3310305699999</v>
      </c>
      <c r="T95" s="36">
        <f>SUMIFS(СВЦЭМ!$C$33:$C$776,СВЦЭМ!$A$33:$A$776,$A95,СВЦЭМ!$B$33:$B$776,T$83)+'СЕТ СН'!$H$9+СВЦЭМ!$D$10+'СЕТ СН'!$H$6-'СЕТ СН'!$H$19</f>
        <v>1061.9920826600001</v>
      </c>
      <c r="U95" s="36">
        <f>SUMIFS(СВЦЭМ!$C$33:$C$776,СВЦЭМ!$A$33:$A$776,$A95,СВЦЭМ!$B$33:$B$776,U$83)+'СЕТ СН'!$H$9+СВЦЭМ!$D$10+'СЕТ СН'!$H$6-'СЕТ СН'!$H$19</f>
        <v>1058.25620119</v>
      </c>
      <c r="V95" s="36">
        <f>SUMIFS(СВЦЭМ!$C$33:$C$776,СВЦЭМ!$A$33:$A$776,$A95,СВЦЭМ!$B$33:$B$776,V$83)+'СЕТ СН'!$H$9+СВЦЭМ!$D$10+'СЕТ СН'!$H$6-'СЕТ СН'!$H$19</f>
        <v>1038.05104478</v>
      </c>
      <c r="W95" s="36">
        <f>SUMIFS(СВЦЭМ!$C$33:$C$776,СВЦЭМ!$A$33:$A$776,$A95,СВЦЭМ!$B$33:$B$776,W$83)+'СЕТ СН'!$H$9+СВЦЭМ!$D$10+'СЕТ СН'!$H$6-'СЕТ СН'!$H$19</f>
        <v>1038.62145865</v>
      </c>
      <c r="X95" s="36">
        <f>SUMIFS(СВЦЭМ!$C$33:$C$776,СВЦЭМ!$A$33:$A$776,$A95,СВЦЭМ!$B$33:$B$776,X$83)+'СЕТ СН'!$H$9+СВЦЭМ!$D$10+'СЕТ СН'!$H$6-'СЕТ СН'!$H$19</f>
        <v>1124.5194630399999</v>
      </c>
      <c r="Y95" s="36">
        <f>SUMIFS(СВЦЭМ!$C$33:$C$776,СВЦЭМ!$A$33:$A$776,$A95,СВЦЭМ!$B$33:$B$776,Y$83)+'СЕТ СН'!$H$9+СВЦЭМ!$D$10+'СЕТ СН'!$H$6-'СЕТ СН'!$H$19</f>
        <v>1094.040454</v>
      </c>
    </row>
    <row r="96" spans="1:25" ht="15.75" x14ac:dyDescent="0.2">
      <c r="A96" s="35">
        <f t="shared" si="2"/>
        <v>44148</v>
      </c>
      <c r="B96" s="36">
        <f>SUMIFS(СВЦЭМ!$C$33:$C$776,СВЦЭМ!$A$33:$A$776,$A96,СВЦЭМ!$B$33:$B$776,B$83)+'СЕТ СН'!$H$9+СВЦЭМ!$D$10+'СЕТ СН'!$H$6-'СЕТ СН'!$H$19</f>
        <v>1064.04001401</v>
      </c>
      <c r="C96" s="36">
        <f>SUMIFS(СВЦЭМ!$C$33:$C$776,СВЦЭМ!$A$33:$A$776,$A96,СВЦЭМ!$B$33:$B$776,C$83)+'СЕТ СН'!$H$9+СВЦЭМ!$D$10+'СЕТ СН'!$H$6-'СЕТ СН'!$H$19</f>
        <v>1136.34119364</v>
      </c>
      <c r="D96" s="36">
        <f>SUMIFS(СВЦЭМ!$C$33:$C$776,СВЦЭМ!$A$33:$A$776,$A96,СВЦЭМ!$B$33:$B$776,D$83)+'СЕТ СН'!$H$9+СВЦЭМ!$D$10+'СЕТ СН'!$H$6-'СЕТ СН'!$H$19</f>
        <v>1190.5389222900001</v>
      </c>
      <c r="E96" s="36">
        <f>SUMIFS(СВЦЭМ!$C$33:$C$776,СВЦЭМ!$A$33:$A$776,$A96,СВЦЭМ!$B$33:$B$776,E$83)+'СЕТ СН'!$H$9+СВЦЭМ!$D$10+'СЕТ СН'!$H$6-'СЕТ СН'!$H$19</f>
        <v>1209.8727235599999</v>
      </c>
      <c r="F96" s="36">
        <f>SUMIFS(СВЦЭМ!$C$33:$C$776,СВЦЭМ!$A$33:$A$776,$A96,СВЦЭМ!$B$33:$B$776,F$83)+'СЕТ СН'!$H$9+СВЦЭМ!$D$10+'СЕТ СН'!$H$6-'СЕТ СН'!$H$19</f>
        <v>1208.7201412100001</v>
      </c>
      <c r="G96" s="36">
        <f>SUMIFS(СВЦЭМ!$C$33:$C$776,СВЦЭМ!$A$33:$A$776,$A96,СВЦЭМ!$B$33:$B$776,G$83)+'СЕТ СН'!$H$9+СВЦЭМ!$D$10+'СЕТ СН'!$H$6-'СЕТ СН'!$H$19</f>
        <v>1196.3677663200001</v>
      </c>
      <c r="H96" s="36">
        <f>SUMIFS(СВЦЭМ!$C$33:$C$776,СВЦЭМ!$A$33:$A$776,$A96,СВЦЭМ!$B$33:$B$776,H$83)+'СЕТ СН'!$H$9+СВЦЭМ!$D$10+'СЕТ СН'!$H$6-'СЕТ СН'!$H$19</f>
        <v>1159.62139075</v>
      </c>
      <c r="I96" s="36">
        <f>SUMIFS(СВЦЭМ!$C$33:$C$776,СВЦЭМ!$A$33:$A$776,$A96,СВЦЭМ!$B$33:$B$776,I$83)+'СЕТ СН'!$H$9+СВЦЭМ!$D$10+'СЕТ СН'!$H$6-'СЕТ СН'!$H$19</f>
        <v>1119.8187934499999</v>
      </c>
      <c r="J96" s="36">
        <f>SUMIFS(СВЦЭМ!$C$33:$C$776,СВЦЭМ!$A$33:$A$776,$A96,СВЦЭМ!$B$33:$B$776,J$83)+'СЕТ СН'!$H$9+СВЦЭМ!$D$10+'СЕТ СН'!$H$6-'СЕТ СН'!$H$19</f>
        <v>1093.90367616</v>
      </c>
      <c r="K96" s="36">
        <f>SUMIFS(СВЦЭМ!$C$33:$C$776,СВЦЭМ!$A$33:$A$776,$A96,СВЦЭМ!$B$33:$B$776,K$83)+'СЕТ СН'!$H$9+СВЦЭМ!$D$10+'СЕТ СН'!$H$6-'СЕТ СН'!$H$19</f>
        <v>1076.1258851299999</v>
      </c>
      <c r="L96" s="36">
        <f>SUMIFS(СВЦЭМ!$C$33:$C$776,СВЦЭМ!$A$33:$A$776,$A96,СВЦЭМ!$B$33:$B$776,L$83)+'СЕТ СН'!$H$9+СВЦЭМ!$D$10+'СЕТ СН'!$H$6-'СЕТ СН'!$H$19</f>
        <v>1059.05841379</v>
      </c>
      <c r="M96" s="36">
        <f>SUMIFS(СВЦЭМ!$C$33:$C$776,СВЦЭМ!$A$33:$A$776,$A96,СВЦЭМ!$B$33:$B$776,M$83)+'СЕТ СН'!$H$9+СВЦЭМ!$D$10+'СЕТ СН'!$H$6-'СЕТ СН'!$H$19</f>
        <v>1040.6050769599999</v>
      </c>
      <c r="N96" s="36">
        <f>SUMIFS(СВЦЭМ!$C$33:$C$776,СВЦЭМ!$A$33:$A$776,$A96,СВЦЭМ!$B$33:$B$776,N$83)+'СЕТ СН'!$H$9+СВЦЭМ!$D$10+'СЕТ СН'!$H$6-'СЕТ СН'!$H$19</f>
        <v>1017.37137874</v>
      </c>
      <c r="O96" s="36">
        <f>SUMIFS(СВЦЭМ!$C$33:$C$776,СВЦЭМ!$A$33:$A$776,$A96,СВЦЭМ!$B$33:$B$776,O$83)+'СЕТ СН'!$H$9+СВЦЭМ!$D$10+'СЕТ СН'!$H$6-'СЕТ СН'!$H$19</f>
        <v>1012.5898631699999</v>
      </c>
      <c r="P96" s="36">
        <f>SUMIFS(СВЦЭМ!$C$33:$C$776,СВЦЭМ!$A$33:$A$776,$A96,СВЦЭМ!$B$33:$B$776,P$83)+'СЕТ СН'!$H$9+СВЦЭМ!$D$10+'СЕТ СН'!$H$6-'СЕТ СН'!$H$19</f>
        <v>1025.2028283300001</v>
      </c>
      <c r="Q96" s="36">
        <f>SUMIFS(СВЦЭМ!$C$33:$C$776,СВЦЭМ!$A$33:$A$776,$A96,СВЦЭМ!$B$33:$B$776,Q$83)+'СЕТ СН'!$H$9+СВЦЭМ!$D$10+'СЕТ СН'!$H$6-'СЕТ СН'!$H$19</f>
        <v>1024.70577594</v>
      </c>
      <c r="R96" s="36">
        <f>SUMIFS(СВЦЭМ!$C$33:$C$776,СВЦЭМ!$A$33:$A$776,$A96,СВЦЭМ!$B$33:$B$776,R$83)+'СЕТ СН'!$H$9+СВЦЭМ!$D$10+'СЕТ СН'!$H$6-'СЕТ СН'!$H$19</f>
        <v>1014.3377681899999</v>
      </c>
      <c r="S96" s="36">
        <f>SUMIFS(СВЦЭМ!$C$33:$C$776,СВЦЭМ!$A$33:$A$776,$A96,СВЦЭМ!$B$33:$B$776,S$83)+'СЕТ СН'!$H$9+СВЦЭМ!$D$10+'СЕТ СН'!$H$6-'СЕТ СН'!$H$19</f>
        <v>1021.9435172299999</v>
      </c>
      <c r="T96" s="36">
        <f>SUMIFS(СВЦЭМ!$C$33:$C$776,СВЦЭМ!$A$33:$A$776,$A96,СВЦЭМ!$B$33:$B$776,T$83)+'СЕТ СН'!$H$9+СВЦЭМ!$D$10+'СЕТ СН'!$H$6-'СЕТ СН'!$H$19</f>
        <v>1045.72785101</v>
      </c>
      <c r="U96" s="36">
        <f>SUMIFS(СВЦЭМ!$C$33:$C$776,СВЦЭМ!$A$33:$A$776,$A96,СВЦЭМ!$B$33:$B$776,U$83)+'СЕТ СН'!$H$9+СВЦЭМ!$D$10+'СЕТ СН'!$H$6-'СЕТ СН'!$H$19</f>
        <v>1044.76480087</v>
      </c>
      <c r="V96" s="36">
        <f>SUMIFS(СВЦЭМ!$C$33:$C$776,СВЦЭМ!$A$33:$A$776,$A96,СВЦЭМ!$B$33:$B$776,V$83)+'СЕТ СН'!$H$9+СВЦЭМ!$D$10+'СЕТ СН'!$H$6-'СЕТ СН'!$H$19</f>
        <v>1026.20388852</v>
      </c>
      <c r="W96" s="36">
        <f>SUMIFS(СВЦЭМ!$C$33:$C$776,СВЦЭМ!$A$33:$A$776,$A96,СВЦЭМ!$B$33:$B$776,W$83)+'СЕТ СН'!$H$9+СВЦЭМ!$D$10+'СЕТ СН'!$H$6-'СЕТ СН'!$H$19</f>
        <v>1019.0743030599999</v>
      </c>
      <c r="X96" s="36">
        <f>SUMIFS(СВЦЭМ!$C$33:$C$776,СВЦЭМ!$A$33:$A$776,$A96,СВЦЭМ!$B$33:$B$776,X$83)+'СЕТ СН'!$H$9+СВЦЭМ!$D$10+'СЕТ СН'!$H$6-'СЕТ СН'!$H$19</f>
        <v>999.25226014999998</v>
      </c>
      <c r="Y96" s="36">
        <f>SUMIFS(СВЦЭМ!$C$33:$C$776,СВЦЭМ!$A$33:$A$776,$A96,СВЦЭМ!$B$33:$B$776,Y$83)+'СЕТ СН'!$H$9+СВЦЭМ!$D$10+'СЕТ СН'!$H$6-'СЕТ СН'!$H$19</f>
        <v>1010.24539078</v>
      </c>
    </row>
    <row r="97" spans="1:25" ht="15.75" x14ac:dyDescent="0.2">
      <c r="A97" s="35">
        <f t="shared" si="2"/>
        <v>44149</v>
      </c>
      <c r="B97" s="36">
        <f>SUMIFS(СВЦЭМ!$C$33:$C$776,СВЦЭМ!$A$33:$A$776,$A97,СВЦЭМ!$B$33:$B$776,B$83)+'СЕТ СН'!$H$9+СВЦЭМ!$D$10+'СЕТ СН'!$H$6-'СЕТ СН'!$H$19</f>
        <v>1075.25642541</v>
      </c>
      <c r="C97" s="36">
        <f>SUMIFS(СВЦЭМ!$C$33:$C$776,СВЦЭМ!$A$33:$A$776,$A97,СВЦЭМ!$B$33:$B$776,C$83)+'СЕТ СН'!$H$9+СВЦЭМ!$D$10+'СЕТ СН'!$H$6-'СЕТ СН'!$H$19</f>
        <v>1126.7378832699999</v>
      </c>
      <c r="D97" s="36">
        <f>SUMIFS(СВЦЭМ!$C$33:$C$776,СВЦЭМ!$A$33:$A$776,$A97,СВЦЭМ!$B$33:$B$776,D$83)+'СЕТ СН'!$H$9+СВЦЭМ!$D$10+'СЕТ СН'!$H$6-'СЕТ СН'!$H$19</f>
        <v>1180.08525439</v>
      </c>
      <c r="E97" s="36">
        <f>SUMIFS(СВЦЭМ!$C$33:$C$776,СВЦЭМ!$A$33:$A$776,$A97,СВЦЭМ!$B$33:$B$776,E$83)+'СЕТ СН'!$H$9+СВЦЭМ!$D$10+'СЕТ СН'!$H$6-'СЕТ СН'!$H$19</f>
        <v>1188.14888258</v>
      </c>
      <c r="F97" s="36">
        <f>SUMIFS(СВЦЭМ!$C$33:$C$776,СВЦЭМ!$A$33:$A$776,$A97,СВЦЭМ!$B$33:$B$776,F$83)+'СЕТ СН'!$H$9+СВЦЭМ!$D$10+'СЕТ СН'!$H$6-'СЕТ СН'!$H$19</f>
        <v>1175.9587092500001</v>
      </c>
      <c r="G97" s="36">
        <f>SUMIFS(СВЦЭМ!$C$33:$C$776,СВЦЭМ!$A$33:$A$776,$A97,СВЦЭМ!$B$33:$B$776,G$83)+'СЕТ СН'!$H$9+СВЦЭМ!$D$10+'СЕТ СН'!$H$6-'СЕТ СН'!$H$19</f>
        <v>1160.4123750799999</v>
      </c>
      <c r="H97" s="36">
        <f>SUMIFS(СВЦЭМ!$C$33:$C$776,СВЦЭМ!$A$33:$A$776,$A97,СВЦЭМ!$B$33:$B$776,H$83)+'СЕТ СН'!$H$9+СВЦЭМ!$D$10+'СЕТ СН'!$H$6-'СЕТ СН'!$H$19</f>
        <v>1138.21720183</v>
      </c>
      <c r="I97" s="36">
        <f>SUMIFS(СВЦЭМ!$C$33:$C$776,СВЦЭМ!$A$33:$A$776,$A97,СВЦЭМ!$B$33:$B$776,I$83)+'СЕТ СН'!$H$9+СВЦЭМ!$D$10+'СЕТ СН'!$H$6-'СЕТ СН'!$H$19</f>
        <v>1123.80310356</v>
      </c>
      <c r="J97" s="36">
        <f>SUMIFS(СВЦЭМ!$C$33:$C$776,СВЦЭМ!$A$33:$A$776,$A97,СВЦЭМ!$B$33:$B$776,J$83)+'СЕТ СН'!$H$9+СВЦЭМ!$D$10+'СЕТ СН'!$H$6-'СЕТ СН'!$H$19</f>
        <v>1105.6941563099999</v>
      </c>
      <c r="K97" s="36">
        <f>SUMIFS(СВЦЭМ!$C$33:$C$776,СВЦЭМ!$A$33:$A$776,$A97,СВЦЭМ!$B$33:$B$776,K$83)+'СЕТ СН'!$H$9+СВЦЭМ!$D$10+'СЕТ СН'!$H$6-'СЕТ СН'!$H$19</f>
        <v>1083.0888399</v>
      </c>
      <c r="L97" s="36">
        <f>SUMIFS(СВЦЭМ!$C$33:$C$776,СВЦЭМ!$A$33:$A$776,$A97,СВЦЭМ!$B$33:$B$776,L$83)+'СЕТ СН'!$H$9+СВЦЭМ!$D$10+'СЕТ СН'!$H$6-'СЕТ СН'!$H$19</f>
        <v>1055.93346655</v>
      </c>
      <c r="M97" s="36">
        <f>SUMIFS(СВЦЭМ!$C$33:$C$776,СВЦЭМ!$A$33:$A$776,$A97,СВЦЭМ!$B$33:$B$776,M$83)+'СЕТ СН'!$H$9+СВЦЭМ!$D$10+'СЕТ СН'!$H$6-'СЕТ СН'!$H$19</f>
        <v>1014.0288668899999</v>
      </c>
      <c r="N97" s="36">
        <f>SUMIFS(СВЦЭМ!$C$33:$C$776,СВЦЭМ!$A$33:$A$776,$A97,СВЦЭМ!$B$33:$B$776,N$83)+'СЕТ СН'!$H$9+СВЦЭМ!$D$10+'СЕТ СН'!$H$6-'СЕТ СН'!$H$19</f>
        <v>1007.8570662499999</v>
      </c>
      <c r="O97" s="36">
        <f>SUMIFS(СВЦЭМ!$C$33:$C$776,СВЦЭМ!$A$33:$A$776,$A97,СВЦЭМ!$B$33:$B$776,O$83)+'СЕТ СН'!$H$9+СВЦЭМ!$D$10+'СЕТ СН'!$H$6-'СЕТ СН'!$H$19</f>
        <v>1030.6555375</v>
      </c>
      <c r="P97" s="36">
        <f>SUMIFS(СВЦЭМ!$C$33:$C$776,СВЦЭМ!$A$33:$A$776,$A97,СВЦЭМ!$B$33:$B$776,P$83)+'СЕТ СН'!$H$9+СВЦЭМ!$D$10+'СЕТ СН'!$H$6-'СЕТ СН'!$H$19</f>
        <v>1046.32436568</v>
      </c>
      <c r="Q97" s="36">
        <f>SUMIFS(СВЦЭМ!$C$33:$C$776,СВЦЭМ!$A$33:$A$776,$A97,СВЦЭМ!$B$33:$B$776,Q$83)+'СЕТ СН'!$H$9+СВЦЭМ!$D$10+'СЕТ СН'!$H$6-'СЕТ СН'!$H$19</f>
        <v>1046.33133234</v>
      </c>
      <c r="R97" s="36">
        <f>SUMIFS(СВЦЭМ!$C$33:$C$776,СВЦЭМ!$A$33:$A$776,$A97,СВЦЭМ!$B$33:$B$776,R$83)+'СЕТ СН'!$H$9+СВЦЭМ!$D$10+'СЕТ СН'!$H$6-'СЕТ СН'!$H$19</f>
        <v>1040.9899939500001</v>
      </c>
      <c r="S97" s="36">
        <f>SUMIFS(СВЦЭМ!$C$33:$C$776,СВЦЭМ!$A$33:$A$776,$A97,СВЦЭМ!$B$33:$B$776,S$83)+'СЕТ СН'!$H$9+СВЦЭМ!$D$10+'СЕТ СН'!$H$6-'СЕТ СН'!$H$19</f>
        <v>1019.8165964899999</v>
      </c>
      <c r="T97" s="36">
        <f>SUMIFS(СВЦЭМ!$C$33:$C$776,СВЦЭМ!$A$33:$A$776,$A97,СВЦЭМ!$B$33:$B$776,T$83)+'СЕТ СН'!$H$9+СВЦЭМ!$D$10+'СЕТ СН'!$H$6-'СЕТ СН'!$H$19</f>
        <v>988.85485101999996</v>
      </c>
      <c r="U97" s="36">
        <f>SUMIFS(СВЦЭМ!$C$33:$C$776,СВЦЭМ!$A$33:$A$776,$A97,СВЦЭМ!$B$33:$B$776,U$83)+'СЕТ СН'!$H$9+СВЦЭМ!$D$10+'СЕТ СН'!$H$6-'СЕТ СН'!$H$19</f>
        <v>998.79995432999999</v>
      </c>
      <c r="V97" s="36">
        <f>SUMIFS(СВЦЭМ!$C$33:$C$776,СВЦЭМ!$A$33:$A$776,$A97,СВЦЭМ!$B$33:$B$776,V$83)+'СЕТ СН'!$H$9+СВЦЭМ!$D$10+'СЕТ СН'!$H$6-'СЕТ СН'!$H$19</f>
        <v>1024.7328897800001</v>
      </c>
      <c r="W97" s="36">
        <f>SUMIFS(СВЦЭМ!$C$33:$C$776,СВЦЭМ!$A$33:$A$776,$A97,СВЦЭМ!$B$33:$B$776,W$83)+'СЕТ СН'!$H$9+СВЦЭМ!$D$10+'СЕТ СН'!$H$6-'СЕТ СН'!$H$19</f>
        <v>1032.5340373900001</v>
      </c>
      <c r="X97" s="36">
        <f>SUMIFS(СВЦЭМ!$C$33:$C$776,СВЦЭМ!$A$33:$A$776,$A97,СВЦЭМ!$B$33:$B$776,X$83)+'СЕТ СН'!$H$9+СВЦЭМ!$D$10+'СЕТ СН'!$H$6-'СЕТ СН'!$H$19</f>
        <v>1040.3752762500001</v>
      </c>
      <c r="Y97" s="36">
        <f>SUMIFS(СВЦЭМ!$C$33:$C$776,СВЦЭМ!$A$33:$A$776,$A97,СВЦЭМ!$B$33:$B$776,Y$83)+'СЕТ СН'!$H$9+СВЦЭМ!$D$10+'СЕТ СН'!$H$6-'СЕТ СН'!$H$19</f>
        <v>1036.6010824499999</v>
      </c>
    </row>
    <row r="98" spans="1:25" ht="15.75" x14ac:dyDescent="0.2">
      <c r="A98" s="35">
        <f t="shared" si="2"/>
        <v>44150</v>
      </c>
      <c r="B98" s="36">
        <f>SUMIFS(СВЦЭМ!$C$33:$C$776,СВЦЭМ!$A$33:$A$776,$A98,СВЦЭМ!$B$33:$B$776,B$83)+'СЕТ СН'!$H$9+СВЦЭМ!$D$10+'СЕТ СН'!$H$6-'СЕТ СН'!$H$19</f>
        <v>1070.3331907300001</v>
      </c>
      <c r="C98" s="36">
        <f>SUMIFS(СВЦЭМ!$C$33:$C$776,СВЦЭМ!$A$33:$A$776,$A98,СВЦЭМ!$B$33:$B$776,C$83)+'СЕТ СН'!$H$9+СВЦЭМ!$D$10+'СЕТ СН'!$H$6-'СЕТ СН'!$H$19</f>
        <v>1149.89225964</v>
      </c>
      <c r="D98" s="36">
        <f>SUMIFS(СВЦЭМ!$C$33:$C$776,СВЦЭМ!$A$33:$A$776,$A98,СВЦЭМ!$B$33:$B$776,D$83)+'СЕТ СН'!$H$9+СВЦЭМ!$D$10+'СЕТ СН'!$H$6-'СЕТ СН'!$H$19</f>
        <v>1207.4585199200001</v>
      </c>
      <c r="E98" s="36">
        <f>SUMIFS(СВЦЭМ!$C$33:$C$776,СВЦЭМ!$A$33:$A$776,$A98,СВЦЭМ!$B$33:$B$776,E$83)+'СЕТ СН'!$H$9+СВЦЭМ!$D$10+'СЕТ СН'!$H$6-'СЕТ СН'!$H$19</f>
        <v>1222.9591854299999</v>
      </c>
      <c r="F98" s="36">
        <f>SUMIFS(СВЦЭМ!$C$33:$C$776,СВЦЭМ!$A$33:$A$776,$A98,СВЦЭМ!$B$33:$B$776,F$83)+'СЕТ СН'!$H$9+СВЦЭМ!$D$10+'СЕТ СН'!$H$6-'СЕТ СН'!$H$19</f>
        <v>1233.4434979099999</v>
      </c>
      <c r="G98" s="36">
        <f>SUMIFS(СВЦЭМ!$C$33:$C$776,СВЦЭМ!$A$33:$A$776,$A98,СВЦЭМ!$B$33:$B$776,G$83)+'СЕТ СН'!$H$9+СВЦЭМ!$D$10+'СЕТ СН'!$H$6-'СЕТ СН'!$H$19</f>
        <v>1220.51092494</v>
      </c>
      <c r="H98" s="36">
        <f>SUMIFS(СВЦЭМ!$C$33:$C$776,СВЦЭМ!$A$33:$A$776,$A98,СВЦЭМ!$B$33:$B$776,H$83)+'СЕТ СН'!$H$9+СВЦЭМ!$D$10+'СЕТ СН'!$H$6-'СЕТ СН'!$H$19</f>
        <v>1196.51424935</v>
      </c>
      <c r="I98" s="36">
        <f>SUMIFS(СВЦЭМ!$C$33:$C$776,СВЦЭМ!$A$33:$A$776,$A98,СВЦЭМ!$B$33:$B$776,I$83)+'СЕТ СН'!$H$9+СВЦЭМ!$D$10+'СЕТ СН'!$H$6-'СЕТ СН'!$H$19</f>
        <v>1168.9084679099999</v>
      </c>
      <c r="J98" s="36">
        <f>SUMIFS(СВЦЭМ!$C$33:$C$776,СВЦЭМ!$A$33:$A$776,$A98,СВЦЭМ!$B$33:$B$776,J$83)+'СЕТ СН'!$H$9+СВЦЭМ!$D$10+'СЕТ СН'!$H$6-'СЕТ СН'!$H$19</f>
        <v>1146.61826894</v>
      </c>
      <c r="K98" s="36">
        <f>SUMIFS(СВЦЭМ!$C$33:$C$776,СВЦЭМ!$A$33:$A$776,$A98,СВЦЭМ!$B$33:$B$776,K$83)+'СЕТ СН'!$H$9+СВЦЭМ!$D$10+'СЕТ СН'!$H$6-'СЕТ СН'!$H$19</f>
        <v>1126.2404844800001</v>
      </c>
      <c r="L98" s="36">
        <f>SUMIFS(СВЦЭМ!$C$33:$C$776,СВЦЭМ!$A$33:$A$776,$A98,СВЦЭМ!$B$33:$B$776,L$83)+'СЕТ СН'!$H$9+СВЦЭМ!$D$10+'СЕТ СН'!$H$6-'СЕТ СН'!$H$19</f>
        <v>1089.3755641600001</v>
      </c>
      <c r="M98" s="36">
        <f>SUMIFS(СВЦЭМ!$C$33:$C$776,СВЦЭМ!$A$33:$A$776,$A98,СВЦЭМ!$B$33:$B$776,M$83)+'СЕТ СН'!$H$9+СВЦЭМ!$D$10+'СЕТ СН'!$H$6-'СЕТ СН'!$H$19</f>
        <v>1031.02628473</v>
      </c>
      <c r="N98" s="36">
        <f>SUMIFS(СВЦЭМ!$C$33:$C$776,СВЦЭМ!$A$33:$A$776,$A98,СВЦЭМ!$B$33:$B$776,N$83)+'СЕТ СН'!$H$9+СВЦЭМ!$D$10+'СЕТ СН'!$H$6-'СЕТ СН'!$H$19</f>
        <v>1023.87545069</v>
      </c>
      <c r="O98" s="36">
        <f>SUMIFS(СВЦЭМ!$C$33:$C$776,СВЦЭМ!$A$33:$A$776,$A98,СВЦЭМ!$B$33:$B$776,O$83)+'СЕТ СН'!$H$9+СВЦЭМ!$D$10+'СЕТ СН'!$H$6-'СЕТ СН'!$H$19</f>
        <v>1025.6604399099999</v>
      </c>
      <c r="P98" s="36">
        <f>SUMIFS(СВЦЭМ!$C$33:$C$776,СВЦЭМ!$A$33:$A$776,$A98,СВЦЭМ!$B$33:$B$776,P$83)+'СЕТ СН'!$H$9+СВЦЭМ!$D$10+'СЕТ СН'!$H$6-'СЕТ СН'!$H$19</f>
        <v>1032.5253190399999</v>
      </c>
      <c r="Q98" s="36">
        <f>SUMIFS(СВЦЭМ!$C$33:$C$776,СВЦЭМ!$A$33:$A$776,$A98,СВЦЭМ!$B$33:$B$776,Q$83)+'СЕТ СН'!$H$9+СВЦЭМ!$D$10+'СЕТ СН'!$H$6-'СЕТ СН'!$H$19</f>
        <v>1027.05287716</v>
      </c>
      <c r="R98" s="36">
        <f>SUMIFS(СВЦЭМ!$C$33:$C$776,СВЦЭМ!$A$33:$A$776,$A98,СВЦЭМ!$B$33:$B$776,R$83)+'СЕТ СН'!$H$9+СВЦЭМ!$D$10+'СЕТ СН'!$H$6-'СЕТ СН'!$H$19</f>
        <v>1023.60193279</v>
      </c>
      <c r="S98" s="36">
        <f>SUMIFS(СВЦЭМ!$C$33:$C$776,СВЦЭМ!$A$33:$A$776,$A98,СВЦЭМ!$B$33:$B$776,S$83)+'СЕТ СН'!$H$9+СВЦЭМ!$D$10+'СЕТ СН'!$H$6-'СЕТ СН'!$H$19</f>
        <v>1007.45123079</v>
      </c>
      <c r="T98" s="36">
        <f>SUMIFS(СВЦЭМ!$C$33:$C$776,СВЦЭМ!$A$33:$A$776,$A98,СВЦЭМ!$B$33:$B$776,T$83)+'СЕТ СН'!$H$9+СВЦЭМ!$D$10+'СЕТ СН'!$H$6-'СЕТ СН'!$H$19</f>
        <v>978.87025328999994</v>
      </c>
      <c r="U98" s="36">
        <f>SUMIFS(СВЦЭМ!$C$33:$C$776,СВЦЭМ!$A$33:$A$776,$A98,СВЦЭМ!$B$33:$B$776,U$83)+'СЕТ СН'!$H$9+СВЦЭМ!$D$10+'СЕТ СН'!$H$6-'СЕТ СН'!$H$19</f>
        <v>984.60795950999989</v>
      </c>
      <c r="V98" s="36">
        <f>SUMIFS(СВЦЭМ!$C$33:$C$776,СВЦЭМ!$A$33:$A$776,$A98,СВЦЭМ!$B$33:$B$776,V$83)+'СЕТ СН'!$H$9+СВЦЭМ!$D$10+'СЕТ СН'!$H$6-'СЕТ СН'!$H$19</f>
        <v>1002.1699990499999</v>
      </c>
      <c r="W98" s="36">
        <f>SUMIFS(СВЦЭМ!$C$33:$C$776,СВЦЭМ!$A$33:$A$776,$A98,СВЦЭМ!$B$33:$B$776,W$83)+'СЕТ СН'!$H$9+СВЦЭМ!$D$10+'СЕТ СН'!$H$6-'СЕТ СН'!$H$19</f>
        <v>1011.8265993399999</v>
      </c>
      <c r="X98" s="36">
        <f>SUMIFS(СВЦЭМ!$C$33:$C$776,СВЦЭМ!$A$33:$A$776,$A98,СВЦЭМ!$B$33:$B$776,X$83)+'СЕТ СН'!$H$9+СВЦЭМ!$D$10+'СЕТ СН'!$H$6-'СЕТ СН'!$H$19</f>
        <v>1026.64489617</v>
      </c>
      <c r="Y98" s="36">
        <f>SUMIFS(СВЦЭМ!$C$33:$C$776,СВЦЭМ!$A$33:$A$776,$A98,СВЦЭМ!$B$33:$B$776,Y$83)+'СЕТ СН'!$H$9+СВЦЭМ!$D$10+'СЕТ СН'!$H$6-'СЕТ СН'!$H$19</f>
        <v>1032.51226632</v>
      </c>
    </row>
    <row r="99" spans="1:25" ht="15.75" x14ac:dyDescent="0.2">
      <c r="A99" s="35">
        <f t="shared" si="2"/>
        <v>44151</v>
      </c>
      <c r="B99" s="36">
        <f>SUMIFS(СВЦЭМ!$C$33:$C$776,СВЦЭМ!$A$33:$A$776,$A99,СВЦЭМ!$B$33:$B$776,B$83)+'СЕТ СН'!$H$9+СВЦЭМ!$D$10+'СЕТ СН'!$H$6-'СЕТ СН'!$H$19</f>
        <v>1115.9082317499999</v>
      </c>
      <c r="C99" s="36">
        <f>SUMIFS(СВЦЭМ!$C$33:$C$776,СВЦЭМ!$A$33:$A$776,$A99,СВЦЭМ!$B$33:$B$776,C$83)+'СЕТ СН'!$H$9+СВЦЭМ!$D$10+'СЕТ СН'!$H$6-'СЕТ СН'!$H$19</f>
        <v>1190.9686336899999</v>
      </c>
      <c r="D99" s="36">
        <f>SUMIFS(СВЦЭМ!$C$33:$C$776,СВЦЭМ!$A$33:$A$776,$A99,СВЦЭМ!$B$33:$B$776,D$83)+'СЕТ СН'!$H$9+СВЦЭМ!$D$10+'СЕТ СН'!$H$6-'СЕТ СН'!$H$19</f>
        <v>1252.5491870200001</v>
      </c>
      <c r="E99" s="36">
        <f>SUMIFS(СВЦЭМ!$C$33:$C$776,СВЦЭМ!$A$33:$A$776,$A99,СВЦЭМ!$B$33:$B$776,E$83)+'СЕТ СН'!$H$9+СВЦЭМ!$D$10+'СЕТ СН'!$H$6-'СЕТ СН'!$H$19</f>
        <v>1256.06485243</v>
      </c>
      <c r="F99" s="36">
        <f>SUMIFS(СВЦЭМ!$C$33:$C$776,СВЦЭМ!$A$33:$A$776,$A99,СВЦЭМ!$B$33:$B$776,F$83)+'СЕТ СН'!$H$9+СВЦЭМ!$D$10+'СЕТ СН'!$H$6-'СЕТ СН'!$H$19</f>
        <v>1247.9274129799999</v>
      </c>
      <c r="G99" s="36">
        <f>SUMIFS(СВЦЭМ!$C$33:$C$776,СВЦЭМ!$A$33:$A$776,$A99,СВЦЭМ!$B$33:$B$776,G$83)+'СЕТ СН'!$H$9+СВЦЭМ!$D$10+'СЕТ СН'!$H$6-'СЕТ СН'!$H$19</f>
        <v>1230.77226389</v>
      </c>
      <c r="H99" s="36">
        <f>SUMIFS(СВЦЭМ!$C$33:$C$776,СВЦЭМ!$A$33:$A$776,$A99,СВЦЭМ!$B$33:$B$776,H$83)+'СЕТ СН'!$H$9+СВЦЭМ!$D$10+'СЕТ СН'!$H$6-'СЕТ СН'!$H$19</f>
        <v>1180.6091931799999</v>
      </c>
      <c r="I99" s="36">
        <f>SUMIFS(СВЦЭМ!$C$33:$C$776,СВЦЭМ!$A$33:$A$776,$A99,СВЦЭМ!$B$33:$B$776,I$83)+'СЕТ СН'!$H$9+СВЦЭМ!$D$10+'СЕТ СН'!$H$6-'СЕТ СН'!$H$19</f>
        <v>1153.22004204</v>
      </c>
      <c r="J99" s="36">
        <f>SUMIFS(СВЦЭМ!$C$33:$C$776,СВЦЭМ!$A$33:$A$776,$A99,СВЦЭМ!$B$33:$B$776,J$83)+'СЕТ СН'!$H$9+СВЦЭМ!$D$10+'СЕТ СН'!$H$6-'СЕТ СН'!$H$19</f>
        <v>1137.8114317</v>
      </c>
      <c r="K99" s="36">
        <f>SUMIFS(СВЦЭМ!$C$33:$C$776,СВЦЭМ!$A$33:$A$776,$A99,СВЦЭМ!$B$33:$B$776,K$83)+'СЕТ СН'!$H$9+СВЦЭМ!$D$10+'СЕТ СН'!$H$6-'СЕТ СН'!$H$19</f>
        <v>1140.73285536</v>
      </c>
      <c r="L99" s="36">
        <f>SUMIFS(СВЦЭМ!$C$33:$C$776,СВЦЭМ!$A$33:$A$776,$A99,СВЦЭМ!$B$33:$B$776,L$83)+'СЕТ СН'!$H$9+СВЦЭМ!$D$10+'СЕТ СН'!$H$6-'СЕТ СН'!$H$19</f>
        <v>1105.2805335999999</v>
      </c>
      <c r="M99" s="36">
        <f>SUMIFS(СВЦЭМ!$C$33:$C$776,СВЦЭМ!$A$33:$A$776,$A99,СВЦЭМ!$B$33:$B$776,M$83)+'СЕТ СН'!$H$9+СВЦЭМ!$D$10+'СЕТ СН'!$H$6-'СЕТ СН'!$H$19</f>
        <v>1069.4154579599999</v>
      </c>
      <c r="N99" s="36">
        <f>SUMIFS(СВЦЭМ!$C$33:$C$776,СВЦЭМ!$A$33:$A$776,$A99,СВЦЭМ!$B$33:$B$776,N$83)+'СЕТ СН'!$H$9+СВЦЭМ!$D$10+'СЕТ СН'!$H$6-'СЕТ СН'!$H$19</f>
        <v>1043.2593629400001</v>
      </c>
      <c r="O99" s="36">
        <f>SUMIFS(СВЦЭМ!$C$33:$C$776,СВЦЭМ!$A$33:$A$776,$A99,СВЦЭМ!$B$33:$B$776,O$83)+'СЕТ СН'!$H$9+СВЦЭМ!$D$10+'СЕТ СН'!$H$6-'СЕТ СН'!$H$19</f>
        <v>1052.35751562</v>
      </c>
      <c r="P99" s="36">
        <f>SUMIFS(СВЦЭМ!$C$33:$C$776,СВЦЭМ!$A$33:$A$776,$A99,СВЦЭМ!$B$33:$B$776,P$83)+'СЕТ СН'!$H$9+СВЦЭМ!$D$10+'СЕТ СН'!$H$6-'СЕТ СН'!$H$19</f>
        <v>1056.1658844799999</v>
      </c>
      <c r="Q99" s="36">
        <f>SUMIFS(СВЦЭМ!$C$33:$C$776,СВЦЭМ!$A$33:$A$776,$A99,СВЦЭМ!$B$33:$B$776,Q$83)+'СЕТ СН'!$H$9+СВЦЭМ!$D$10+'СЕТ СН'!$H$6-'СЕТ СН'!$H$19</f>
        <v>1069.4851316500001</v>
      </c>
      <c r="R99" s="36">
        <f>SUMIFS(СВЦЭМ!$C$33:$C$776,СВЦЭМ!$A$33:$A$776,$A99,СВЦЭМ!$B$33:$B$776,R$83)+'СЕТ СН'!$H$9+СВЦЭМ!$D$10+'СЕТ СН'!$H$6-'СЕТ СН'!$H$19</f>
        <v>1059.4752054</v>
      </c>
      <c r="S99" s="36">
        <f>SUMIFS(СВЦЭМ!$C$33:$C$776,СВЦЭМ!$A$33:$A$776,$A99,СВЦЭМ!$B$33:$B$776,S$83)+'СЕТ СН'!$H$9+СВЦЭМ!$D$10+'СЕТ СН'!$H$6-'СЕТ СН'!$H$19</f>
        <v>1042.8311020000001</v>
      </c>
      <c r="T99" s="36">
        <f>SUMIFS(СВЦЭМ!$C$33:$C$776,СВЦЭМ!$A$33:$A$776,$A99,СВЦЭМ!$B$33:$B$776,T$83)+'СЕТ СН'!$H$9+СВЦЭМ!$D$10+'СЕТ СН'!$H$6-'СЕТ СН'!$H$19</f>
        <v>1026.92233229</v>
      </c>
      <c r="U99" s="36">
        <f>SUMIFS(СВЦЭМ!$C$33:$C$776,СВЦЭМ!$A$33:$A$776,$A99,СВЦЭМ!$B$33:$B$776,U$83)+'СЕТ СН'!$H$9+СВЦЭМ!$D$10+'СЕТ СН'!$H$6-'СЕТ СН'!$H$19</f>
        <v>1006.7678403699999</v>
      </c>
      <c r="V99" s="36">
        <f>SUMIFS(СВЦЭМ!$C$33:$C$776,СВЦЭМ!$A$33:$A$776,$A99,СВЦЭМ!$B$33:$B$776,V$83)+'СЕТ СН'!$H$9+СВЦЭМ!$D$10+'СЕТ СН'!$H$6-'СЕТ СН'!$H$19</f>
        <v>996.22519769999997</v>
      </c>
      <c r="W99" s="36">
        <f>SUMIFS(СВЦЭМ!$C$33:$C$776,СВЦЭМ!$A$33:$A$776,$A99,СВЦЭМ!$B$33:$B$776,W$83)+'СЕТ СН'!$H$9+СВЦЭМ!$D$10+'СЕТ СН'!$H$6-'СЕТ СН'!$H$19</f>
        <v>1010.15892846</v>
      </c>
      <c r="X99" s="36">
        <f>SUMIFS(СВЦЭМ!$C$33:$C$776,СВЦЭМ!$A$33:$A$776,$A99,СВЦЭМ!$B$33:$B$776,X$83)+'СЕТ СН'!$H$9+СВЦЭМ!$D$10+'СЕТ СН'!$H$6-'СЕТ СН'!$H$19</f>
        <v>1021.9606405799999</v>
      </c>
      <c r="Y99" s="36">
        <f>SUMIFS(СВЦЭМ!$C$33:$C$776,СВЦЭМ!$A$33:$A$776,$A99,СВЦЭМ!$B$33:$B$776,Y$83)+'СЕТ СН'!$H$9+СВЦЭМ!$D$10+'СЕТ СН'!$H$6-'СЕТ СН'!$H$19</f>
        <v>1051.90613132</v>
      </c>
    </row>
    <row r="100" spans="1:25" ht="15.75" x14ac:dyDescent="0.2">
      <c r="A100" s="35">
        <f t="shared" si="2"/>
        <v>44152</v>
      </c>
      <c r="B100" s="36">
        <f>SUMIFS(СВЦЭМ!$C$33:$C$776,СВЦЭМ!$A$33:$A$776,$A100,СВЦЭМ!$B$33:$B$776,B$83)+'СЕТ СН'!$H$9+СВЦЭМ!$D$10+'СЕТ СН'!$H$6-'СЕТ СН'!$H$19</f>
        <v>1088.50484983</v>
      </c>
      <c r="C100" s="36">
        <f>SUMIFS(СВЦЭМ!$C$33:$C$776,СВЦЭМ!$A$33:$A$776,$A100,СВЦЭМ!$B$33:$B$776,C$83)+'СЕТ СН'!$H$9+СВЦЭМ!$D$10+'СЕТ СН'!$H$6-'СЕТ СН'!$H$19</f>
        <v>1162.5216630299999</v>
      </c>
      <c r="D100" s="36">
        <f>SUMIFS(СВЦЭМ!$C$33:$C$776,СВЦЭМ!$A$33:$A$776,$A100,СВЦЭМ!$B$33:$B$776,D$83)+'СЕТ СН'!$H$9+СВЦЭМ!$D$10+'СЕТ СН'!$H$6-'СЕТ СН'!$H$19</f>
        <v>1217.12270231</v>
      </c>
      <c r="E100" s="36">
        <f>SUMIFS(СВЦЭМ!$C$33:$C$776,СВЦЭМ!$A$33:$A$776,$A100,СВЦЭМ!$B$33:$B$776,E$83)+'СЕТ СН'!$H$9+СВЦЭМ!$D$10+'СЕТ СН'!$H$6-'СЕТ СН'!$H$19</f>
        <v>1221.0802561099999</v>
      </c>
      <c r="F100" s="36">
        <f>SUMIFS(СВЦЭМ!$C$33:$C$776,СВЦЭМ!$A$33:$A$776,$A100,СВЦЭМ!$B$33:$B$776,F$83)+'СЕТ СН'!$H$9+СВЦЭМ!$D$10+'СЕТ СН'!$H$6-'СЕТ СН'!$H$19</f>
        <v>1208.62226229</v>
      </c>
      <c r="G100" s="36">
        <f>SUMIFS(СВЦЭМ!$C$33:$C$776,СВЦЭМ!$A$33:$A$776,$A100,СВЦЭМ!$B$33:$B$776,G$83)+'СЕТ СН'!$H$9+СВЦЭМ!$D$10+'СЕТ СН'!$H$6-'СЕТ СН'!$H$19</f>
        <v>1199.2798337300001</v>
      </c>
      <c r="H100" s="36">
        <f>SUMIFS(СВЦЭМ!$C$33:$C$776,СВЦЭМ!$A$33:$A$776,$A100,СВЦЭМ!$B$33:$B$776,H$83)+'СЕТ СН'!$H$9+СВЦЭМ!$D$10+'СЕТ СН'!$H$6-'СЕТ СН'!$H$19</f>
        <v>1160.8384899499999</v>
      </c>
      <c r="I100" s="36">
        <f>SUMIFS(СВЦЭМ!$C$33:$C$776,СВЦЭМ!$A$33:$A$776,$A100,СВЦЭМ!$B$33:$B$776,I$83)+'СЕТ СН'!$H$9+СВЦЭМ!$D$10+'СЕТ СН'!$H$6-'СЕТ СН'!$H$19</f>
        <v>1114.8224351700001</v>
      </c>
      <c r="J100" s="36">
        <f>SUMIFS(СВЦЭМ!$C$33:$C$776,СВЦЭМ!$A$33:$A$776,$A100,СВЦЭМ!$B$33:$B$776,J$83)+'СЕТ СН'!$H$9+СВЦЭМ!$D$10+'СЕТ СН'!$H$6-'СЕТ СН'!$H$19</f>
        <v>1090.07953873</v>
      </c>
      <c r="K100" s="36">
        <f>SUMIFS(СВЦЭМ!$C$33:$C$776,СВЦЭМ!$A$33:$A$776,$A100,СВЦЭМ!$B$33:$B$776,K$83)+'СЕТ СН'!$H$9+СВЦЭМ!$D$10+'СЕТ СН'!$H$6-'СЕТ СН'!$H$19</f>
        <v>1144.69357988</v>
      </c>
      <c r="L100" s="36">
        <f>SUMIFS(СВЦЭМ!$C$33:$C$776,СВЦЭМ!$A$33:$A$776,$A100,СВЦЭМ!$B$33:$B$776,L$83)+'СЕТ СН'!$H$9+СВЦЭМ!$D$10+'СЕТ СН'!$H$6-'СЕТ СН'!$H$19</f>
        <v>1104.0248978499999</v>
      </c>
      <c r="M100" s="36">
        <f>SUMIFS(СВЦЭМ!$C$33:$C$776,СВЦЭМ!$A$33:$A$776,$A100,СВЦЭМ!$B$33:$B$776,M$83)+'СЕТ СН'!$H$9+СВЦЭМ!$D$10+'СЕТ СН'!$H$6-'СЕТ СН'!$H$19</f>
        <v>1042.3988264300001</v>
      </c>
      <c r="N100" s="36">
        <f>SUMIFS(СВЦЭМ!$C$33:$C$776,СВЦЭМ!$A$33:$A$776,$A100,СВЦЭМ!$B$33:$B$776,N$83)+'СЕТ СН'!$H$9+СВЦЭМ!$D$10+'СЕТ СН'!$H$6-'СЕТ СН'!$H$19</f>
        <v>1017.8638290299999</v>
      </c>
      <c r="O100" s="36">
        <f>SUMIFS(СВЦЭМ!$C$33:$C$776,СВЦЭМ!$A$33:$A$776,$A100,СВЦЭМ!$B$33:$B$776,O$83)+'СЕТ СН'!$H$9+СВЦЭМ!$D$10+'СЕТ СН'!$H$6-'СЕТ СН'!$H$19</f>
        <v>1022.30751301</v>
      </c>
      <c r="P100" s="36">
        <f>SUMIFS(СВЦЭМ!$C$33:$C$776,СВЦЭМ!$A$33:$A$776,$A100,СВЦЭМ!$B$33:$B$776,P$83)+'СЕТ СН'!$H$9+СВЦЭМ!$D$10+'СЕТ СН'!$H$6-'СЕТ СН'!$H$19</f>
        <v>1033.04879207</v>
      </c>
      <c r="Q100" s="36">
        <f>SUMIFS(СВЦЭМ!$C$33:$C$776,СВЦЭМ!$A$33:$A$776,$A100,СВЦЭМ!$B$33:$B$776,Q$83)+'СЕТ СН'!$H$9+СВЦЭМ!$D$10+'СЕТ СН'!$H$6-'СЕТ СН'!$H$19</f>
        <v>1031.6161098</v>
      </c>
      <c r="R100" s="36">
        <f>SUMIFS(СВЦЭМ!$C$33:$C$776,СВЦЭМ!$A$33:$A$776,$A100,СВЦЭМ!$B$33:$B$776,R$83)+'СЕТ СН'!$H$9+СВЦЭМ!$D$10+'СЕТ СН'!$H$6-'СЕТ СН'!$H$19</f>
        <v>1134.8697524900001</v>
      </c>
      <c r="S100" s="36">
        <f>SUMIFS(СВЦЭМ!$C$33:$C$776,СВЦЭМ!$A$33:$A$776,$A100,СВЦЭМ!$B$33:$B$776,S$83)+'СЕТ СН'!$H$9+СВЦЭМ!$D$10+'СЕТ СН'!$H$6-'СЕТ СН'!$H$19</f>
        <v>1106.70904636</v>
      </c>
      <c r="T100" s="36">
        <f>SUMIFS(СВЦЭМ!$C$33:$C$776,СВЦЭМ!$A$33:$A$776,$A100,СВЦЭМ!$B$33:$B$776,T$83)+'СЕТ СН'!$H$9+СВЦЭМ!$D$10+'СЕТ СН'!$H$6-'СЕТ СН'!$H$19</f>
        <v>1035.6931859199999</v>
      </c>
      <c r="U100" s="36">
        <f>SUMIFS(СВЦЭМ!$C$33:$C$776,СВЦЭМ!$A$33:$A$776,$A100,СВЦЭМ!$B$33:$B$776,U$83)+'СЕТ СН'!$H$9+СВЦЭМ!$D$10+'СЕТ СН'!$H$6-'СЕТ СН'!$H$19</f>
        <v>980.97573913999997</v>
      </c>
      <c r="V100" s="36">
        <f>SUMIFS(СВЦЭМ!$C$33:$C$776,СВЦЭМ!$A$33:$A$776,$A100,СВЦЭМ!$B$33:$B$776,V$83)+'СЕТ СН'!$H$9+СВЦЭМ!$D$10+'СЕТ СН'!$H$6-'СЕТ СН'!$H$19</f>
        <v>969.08987662999994</v>
      </c>
      <c r="W100" s="36">
        <f>SUMIFS(СВЦЭМ!$C$33:$C$776,СВЦЭМ!$A$33:$A$776,$A100,СВЦЭМ!$B$33:$B$776,W$83)+'СЕТ СН'!$H$9+СВЦЭМ!$D$10+'СЕТ СН'!$H$6-'СЕТ СН'!$H$19</f>
        <v>999.68685448999997</v>
      </c>
      <c r="X100" s="36">
        <f>SUMIFS(СВЦЭМ!$C$33:$C$776,СВЦЭМ!$A$33:$A$776,$A100,СВЦЭМ!$B$33:$B$776,X$83)+'СЕТ СН'!$H$9+СВЦЭМ!$D$10+'СЕТ СН'!$H$6-'СЕТ СН'!$H$19</f>
        <v>1000.6818625499999</v>
      </c>
      <c r="Y100" s="36">
        <f>SUMIFS(СВЦЭМ!$C$33:$C$776,СВЦЭМ!$A$33:$A$776,$A100,СВЦЭМ!$B$33:$B$776,Y$83)+'СЕТ СН'!$H$9+СВЦЭМ!$D$10+'СЕТ СН'!$H$6-'СЕТ СН'!$H$19</f>
        <v>1020.7739850999999</v>
      </c>
    </row>
    <row r="101" spans="1:25" ht="15.75" x14ac:dyDescent="0.2">
      <c r="A101" s="35">
        <f t="shared" si="2"/>
        <v>44153</v>
      </c>
      <c r="B101" s="36">
        <f>SUMIFS(СВЦЭМ!$C$33:$C$776,СВЦЭМ!$A$33:$A$776,$A101,СВЦЭМ!$B$33:$B$776,B$83)+'СЕТ СН'!$H$9+СВЦЭМ!$D$10+'СЕТ СН'!$H$6-'СЕТ СН'!$H$19</f>
        <v>1089.8807371400001</v>
      </c>
      <c r="C101" s="36">
        <f>SUMIFS(СВЦЭМ!$C$33:$C$776,СВЦЭМ!$A$33:$A$776,$A101,СВЦЭМ!$B$33:$B$776,C$83)+'СЕТ СН'!$H$9+СВЦЭМ!$D$10+'СЕТ СН'!$H$6-'СЕТ СН'!$H$19</f>
        <v>1134.5334642</v>
      </c>
      <c r="D101" s="36">
        <f>SUMIFS(СВЦЭМ!$C$33:$C$776,СВЦЭМ!$A$33:$A$776,$A101,СВЦЭМ!$B$33:$B$776,D$83)+'СЕТ СН'!$H$9+СВЦЭМ!$D$10+'СЕТ СН'!$H$6-'СЕТ СН'!$H$19</f>
        <v>1174.8597536499999</v>
      </c>
      <c r="E101" s="36">
        <f>SUMIFS(СВЦЭМ!$C$33:$C$776,СВЦЭМ!$A$33:$A$776,$A101,СВЦЭМ!$B$33:$B$776,E$83)+'СЕТ СН'!$H$9+СВЦЭМ!$D$10+'СЕТ СН'!$H$6-'СЕТ СН'!$H$19</f>
        <v>1188.7755005199999</v>
      </c>
      <c r="F101" s="36">
        <f>SUMIFS(СВЦЭМ!$C$33:$C$776,СВЦЭМ!$A$33:$A$776,$A101,СВЦЭМ!$B$33:$B$776,F$83)+'СЕТ СН'!$H$9+СВЦЭМ!$D$10+'СЕТ СН'!$H$6-'СЕТ СН'!$H$19</f>
        <v>1187.4545752700001</v>
      </c>
      <c r="G101" s="36">
        <f>SUMIFS(СВЦЭМ!$C$33:$C$776,СВЦЭМ!$A$33:$A$776,$A101,СВЦЭМ!$B$33:$B$776,G$83)+'СЕТ СН'!$H$9+СВЦЭМ!$D$10+'СЕТ СН'!$H$6-'СЕТ СН'!$H$19</f>
        <v>1175.14498589</v>
      </c>
      <c r="H101" s="36">
        <f>SUMIFS(СВЦЭМ!$C$33:$C$776,СВЦЭМ!$A$33:$A$776,$A101,СВЦЭМ!$B$33:$B$776,H$83)+'СЕТ СН'!$H$9+СВЦЭМ!$D$10+'СЕТ СН'!$H$6-'СЕТ СН'!$H$19</f>
        <v>1176.61029214</v>
      </c>
      <c r="I101" s="36">
        <f>SUMIFS(СВЦЭМ!$C$33:$C$776,СВЦЭМ!$A$33:$A$776,$A101,СВЦЭМ!$B$33:$B$776,I$83)+'СЕТ СН'!$H$9+СВЦЭМ!$D$10+'СЕТ СН'!$H$6-'СЕТ СН'!$H$19</f>
        <v>1158.6607870800001</v>
      </c>
      <c r="J101" s="36">
        <f>SUMIFS(СВЦЭМ!$C$33:$C$776,СВЦЭМ!$A$33:$A$776,$A101,СВЦЭМ!$B$33:$B$776,J$83)+'СЕТ СН'!$H$9+СВЦЭМ!$D$10+'СЕТ СН'!$H$6-'СЕТ СН'!$H$19</f>
        <v>1131.7813338399999</v>
      </c>
      <c r="K101" s="36">
        <f>SUMIFS(СВЦЭМ!$C$33:$C$776,СВЦЭМ!$A$33:$A$776,$A101,СВЦЭМ!$B$33:$B$776,K$83)+'СЕТ СН'!$H$9+СВЦЭМ!$D$10+'СЕТ СН'!$H$6-'СЕТ СН'!$H$19</f>
        <v>1121.342179</v>
      </c>
      <c r="L101" s="36">
        <f>SUMIFS(СВЦЭМ!$C$33:$C$776,СВЦЭМ!$A$33:$A$776,$A101,СВЦЭМ!$B$33:$B$776,L$83)+'СЕТ СН'!$H$9+СВЦЭМ!$D$10+'СЕТ СН'!$H$6-'СЕТ СН'!$H$19</f>
        <v>1090.3291286399999</v>
      </c>
      <c r="M101" s="36">
        <f>SUMIFS(СВЦЭМ!$C$33:$C$776,СВЦЭМ!$A$33:$A$776,$A101,СВЦЭМ!$B$33:$B$776,M$83)+'СЕТ СН'!$H$9+СВЦЭМ!$D$10+'СЕТ СН'!$H$6-'СЕТ СН'!$H$19</f>
        <v>1068.57621045</v>
      </c>
      <c r="N101" s="36">
        <f>SUMIFS(СВЦЭМ!$C$33:$C$776,СВЦЭМ!$A$33:$A$776,$A101,СВЦЭМ!$B$33:$B$776,N$83)+'СЕТ СН'!$H$9+СВЦЭМ!$D$10+'СЕТ СН'!$H$6-'СЕТ СН'!$H$19</f>
        <v>1040.80678229</v>
      </c>
      <c r="O101" s="36">
        <f>SUMIFS(СВЦЭМ!$C$33:$C$776,СВЦЭМ!$A$33:$A$776,$A101,СВЦЭМ!$B$33:$B$776,O$83)+'СЕТ СН'!$H$9+СВЦЭМ!$D$10+'СЕТ СН'!$H$6-'СЕТ СН'!$H$19</f>
        <v>1039.0519258899999</v>
      </c>
      <c r="P101" s="36">
        <f>SUMIFS(СВЦЭМ!$C$33:$C$776,СВЦЭМ!$A$33:$A$776,$A101,СВЦЭМ!$B$33:$B$776,P$83)+'СЕТ СН'!$H$9+СВЦЭМ!$D$10+'СЕТ СН'!$H$6-'СЕТ СН'!$H$19</f>
        <v>1046.9111783599999</v>
      </c>
      <c r="Q101" s="36">
        <f>SUMIFS(СВЦЭМ!$C$33:$C$776,СВЦЭМ!$A$33:$A$776,$A101,СВЦЭМ!$B$33:$B$776,Q$83)+'СЕТ СН'!$H$9+СВЦЭМ!$D$10+'СЕТ СН'!$H$6-'СЕТ СН'!$H$19</f>
        <v>1038.9847406900001</v>
      </c>
      <c r="R101" s="36">
        <f>SUMIFS(СВЦЭМ!$C$33:$C$776,СВЦЭМ!$A$33:$A$776,$A101,СВЦЭМ!$B$33:$B$776,R$83)+'СЕТ СН'!$H$9+СВЦЭМ!$D$10+'СЕТ СН'!$H$6-'СЕТ СН'!$H$19</f>
        <v>1032.1736365100001</v>
      </c>
      <c r="S101" s="36">
        <f>SUMIFS(СВЦЭМ!$C$33:$C$776,СВЦЭМ!$A$33:$A$776,$A101,СВЦЭМ!$B$33:$B$776,S$83)+'СЕТ СН'!$H$9+СВЦЭМ!$D$10+'СЕТ СН'!$H$6-'СЕТ СН'!$H$19</f>
        <v>1047.89124388</v>
      </c>
      <c r="T101" s="36">
        <f>SUMIFS(СВЦЭМ!$C$33:$C$776,СВЦЭМ!$A$33:$A$776,$A101,СВЦЭМ!$B$33:$B$776,T$83)+'СЕТ СН'!$H$9+СВЦЭМ!$D$10+'СЕТ СН'!$H$6-'СЕТ СН'!$H$19</f>
        <v>1070.6964955000001</v>
      </c>
      <c r="U101" s="36">
        <f>SUMIFS(СВЦЭМ!$C$33:$C$776,СВЦЭМ!$A$33:$A$776,$A101,СВЦЭМ!$B$33:$B$776,U$83)+'СЕТ СН'!$H$9+СВЦЭМ!$D$10+'СЕТ СН'!$H$6-'СЕТ СН'!$H$19</f>
        <v>1070.0040672099999</v>
      </c>
      <c r="V101" s="36">
        <f>SUMIFS(СВЦЭМ!$C$33:$C$776,СВЦЭМ!$A$33:$A$776,$A101,СВЦЭМ!$B$33:$B$776,V$83)+'СЕТ СН'!$H$9+СВЦЭМ!$D$10+'СЕТ СН'!$H$6-'СЕТ СН'!$H$19</f>
        <v>1060.67281379</v>
      </c>
      <c r="W101" s="36">
        <f>SUMIFS(СВЦЭМ!$C$33:$C$776,СВЦЭМ!$A$33:$A$776,$A101,СВЦЭМ!$B$33:$B$776,W$83)+'СЕТ СН'!$H$9+СВЦЭМ!$D$10+'СЕТ СН'!$H$6-'СЕТ СН'!$H$19</f>
        <v>1050.9188264500001</v>
      </c>
      <c r="X101" s="36">
        <f>SUMIFS(СВЦЭМ!$C$33:$C$776,СВЦЭМ!$A$33:$A$776,$A101,СВЦЭМ!$B$33:$B$776,X$83)+'СЕТ СН'!$H$9+СВЦЭМ!$D$10+'СЕТ СН'!$H$6-'СЕТ СН'!$H$19</f>
        <v>1041.9200983000001</v>
      </c>
      <c r="Y101" s="36">
        <f>SUMIFS(СВЦЭМ!$C$33:$C$776,СВЦЭМ!$A$33:$A$776,$A101,СВЦЭМ!$B$33:$B$776,Y$83)+'СЕТ СН'!$H$9+СВЦЭМ!$D$10+'СЕТ СН'!$H$6-'СЕТ СН'!$H$19</f>
        <v>1047.62139955</v>
      </c>
    </row>
    <row r="102" spans="1:25" ht="15.75" x14ac:dyDescent="0.2">
      <c r="A102" s="35">
        <f t="shared" si="2"/>
        <v>44154</v>
      </c>
      <c r="B102" s="36">
        <f>SUMIFS(СВЦЭМ!$C$33:$C$776,СВЦЭМ!$A$33:$A$776,$A102,СВЦЭМ!$B$33:$B$776,B$83)+'СЕТ СН'!$H$9+СВЦЭМ!$D$10+'СЕТ СН'!$H$6-'СЕТ СН'!$H$19</f>
        <v>1115.74718366</v>
      </c>
      <c r="C102" s="36">
        <f>SUMIFS(СВЦЭМ!$C$33:$C$776,СВЦЭМ!$A$33:$A$776,$A102,СВЦЭМ!$B$33:$B$776,C$83)+'СЕТ СН'!$H$9+СВЦЭМ!$D$10+'СЕТ СН'!$H$6-'СЕТ СН'!$H$19</f>
        <v>1180.6877705100001</v>
      </c>
      <c r="D102" s="36">
        <f>SUMIFS(СВЦЭМ!$C$33:$C$776,СВЦЭМ!$A$33:$A$776,$A102,СВЦЭМ!$B$33:$B$776,D$83)+'СЕТ СН'!$H$9+СВЦЭМ!$D$10+'СЕТ СН'!$H$6-'СЕТ СН'!$H$19</f>
        <v>1208.3967978999999</v>
      </c>
      <c r="E102" s="36">
        <f>SUMIFS(СВЦЭМ!$C$33:$C$776,СВЦЭМ!$A$33:$A$776,$A102,СВЦЭМ!$B$33:$B$776,E$83)+'СЕТ СН'!$H$9+СВЦЭМ!$D$10+'СЕТ СН'!$H$6-'СЕТ СН'!$H$19</f>
        <v>1212.4799463899999</v>
      </c>
      <c r="F102" s="36">
        <f>SUMIFS(СВЦЭМ!$C$33:$C$776,СВЦЭМ!$A$33:$A$776,$A102,СВЦЭМ!$B$33:$B$776,F$83)+'СЕТ СН'!$H$9+СВЦЭМ!$D$10+'СЕТ СН'!$H$6-'СЕТ СН'!$H$19</f>
        <v>1209.9353950699999</v>
      </c>
      <c r="G102" s="36">
        <f>SUMIFS(СВЦЭМ!$C$33:$C$776,СВЦЭМ!$A$33:$A$776,$A102,СВЦЭМ!$B$33:$B$776,G$83)+'СЕТ СН'!$H$9+СВЦЭМ!$D$10+'СЕТ СН'!$H$6-'СЕТ СН'!$H$19</f>
        <v>1210.8438732899999</v>
      </c>
      <c r="H102" s="36">
        <f>SUMIFS(СВЦЭМ!$C$33:$C$776,СВЦЭМ!$A$33:$A$776,$A102,СВЦЭМ!$B$33:$B$776,H$83)+'СЕТ СН'!$H$9+СВЦЭМ!$D$10+'СЕТ СН'!$H$6-'СЕТ СН'!$H$19</f>
        <v>1189.7896074800001</v>
      </c>
      <c r="I102" s="36">
        <f>SUMIFS(СВЦЭМ!$C$33:$C$776,СВЦЭМ!$A$33:$A$776,$A102,СВЦЭМ!$B$33:$B$776,I$83)+'СЕТ СН'!$H$9+СВЦЭМ!$D$10+'СЕТ СН'!$H$6-'СЕТ СН'!$H$19</f>
        <v>1148.7188106799999</v>
      </c>
      <c r="J102" s="36">
        <f>SUMIFS(СВЦЭМ!$C$33:$C$776,СВЦЭМ!$A$33:$A$776,$A102,СВЦЭМ!$B$33:$B$776,J$83)+'СЕТ СН'!$H$9+СВЦЭМ!$D$10+'СЕТ СН'!$H$6-'СЕТ СН'!$H$19</f>
        <v>1120.5238829899999</v>
      </c>
      <c r="K102" s="36">
        <f>SUMIFS(СВЦЭМ!$C$33:$C$776,СВЦЭМ!$A$33:$A$776,$A102,СВЦЭМ!$B$33:$B$776,K$83)+'СЕТ СН'!$H$9+СВЦЭМ!$D$10+'СЕТ СН'!$H$6-'СЕТ СН'!$H$19</f>
        <v>1112.92042735</v>
      </c>
      <c r="L102" s="36">
        <f>SUMIFS(СВЦЭМ!$C$33:$C$776,СВЦЭМ!$A$33:$A$776,$A102,СВЦЭМ!$B$33:$B$776,L$83)+'СЕТ СН'!$H$9+СВЦЭМ!$D$10+'СЕТ СН'!$H$6-'СЕТ СН'!$H$19</f>
        <v>1080.7442347900001</v>
      </c>
      <c r="M102" s="36">
        <f>SUMIFS(СВЦЭМ!$C$33:$C$776,СВЦЭМ!$A$33:$A$776,$A102,СВЦЭМ!$B$33:$B$776,M$83)+'СЕТ СН'!$H$9+СВЦЭМ!$D$10+'СЕТ СН'!$H$6-'СЕТ СН'!$H$19</f>
        <v>1057.4212497599999</v>
      </c>
      <c r="N102" s="36">
        <f>SUMIFS(СВЦЭМ!$C$33:$C$776,СВЦЭМ!$A$33:$A$776,$A102,СВЦЭМ!$B$33:$B$776,N$83)+'СЕТ СН'!$H$9+СВЦЭМ!$D$10+'СЕТ СН'!$H$6-'СЕТ СН'!$H$19</f>
        <v>1052.8789088599999</v>
      </c>
      <c r="O102" s="36">
        <f>SUMIFS(СВЦЭМ!$C$33:$C$776,СВЦЭМ!$A$33:$A$776,$A102,СВЦЭМ!$B$33:$B$776,O$83)+'СЕТ СН'!$H$9+СВЦЭМ!$D$10+'СЕТ СН'!$H$6-'СЕТ СН'!$H$19</f>
        <v>1241.76926207</v>
      </c>
      <c r="P102" s="36">
        <f>SUMIFS(СВЦЭМ!$C$33:$C$776,СВЦЭМ!$A$33:$A$776,$A102,СВЦЭМ!$B$33:$B$776,P$83)+'СЕТ СН'!$H$9+СВЦЭМ!$D$10+'СЕТ СН'!$H$6-'СЕТ СН'!$H$19</f>
        <v>1063.4020358099999</v>
      </c>
      <c r="Q102" s="36">
        <f>SUMIFS(СВЦЭМ!$C$33:$C$776,СВЦЭМ!$A$33:$A$776,$A102,СВЦЭМ!$B$33:$B$776,Q$83)+'СЕТ СН'!$H$9+СВЦЭМ!$D$10+'СЕТ СН'!$H$6-'СЕТ СН'!$H$19</f>
        <v>1065.6093652500001</v>
      </c>
      <c r="R102" s="36">
        <f>SUMIFS(СВЦЭМ!$C$33:$C$776,СВЦЭМ!$A$33:$A$776,$A102,СВЦЭМ!$B$33:$B$776,R$83)+'СЕТ СН'!$H$9+СВЦЭМ!$D$10+'СЕТ СН'!$H$6-'СЕТ СН'!$H$19</f>
        <v>1052.5159338200001</v>
      </c>
      <c r="S102" s="36">
        <f>SUMIFS(СВЦЭМ!$C$33:$C$776,СВЦЭМ!$A$33:$A$776,$A102,СВЦЭМ!$B$33:$B$776,S$83)+'СЕТ СН'!$H$9+СВЦЭМ!$D$10+'СЕТ СН'!$H$6-'СЕТ СН'!$H$19</f>
        <v>1050.5567254800001</v>
      </c>
      <c r="T102" s="36">
        <f>SUMIFS(СВЦЭМ!$C$33:$C$776,СВЦЭМ!$A$33:$A$776,$A102,СВЦЭМ!$B$33:$B$776,T$83)+'СЕТ СН'!$H$9+СВЦЭМ!$D$10+'СЕТ СН'!$H$6-'СЕТ СН'!$H$19</f>
        <v>1068.5809888199999</v>
      </c>
      <c r="U102" s="36">
        <f>SUMIFS(СВЦЭМ!$C$33:$C$776,СВЦЭМ!$A$33:$A$776,$A102,СВЦЭМ!$B$33:$B$776,U$83)+'СЕТ СН'!$H$9+СВЦЭМ!$D$10+'СЕТ СН'!$H$6-'СЕТ СН'!$H$19</f>
        <v>1064.87223683</v>
      </c>
      <c r="V102" s="36">
        <f>SUMIFS(СВЦЭМ!$C$33:$C$776,СВЦЭМ!$A$33:$A$776,$A102,СВЦЭМ!$B$33:$B$776,V$83)+'СЕТ СН'!$H$9+СВЦЭМ!$D$10+'СЕТ СН'!$H$6-'СЕТ СН'!$H$19</f>
        <v>1053.5838575099999</v>
      </c>
      <c r="W102" s="36">
        <f>SUMIFS(СВЦЭМ!$C$33:$C$776,СВЦЭМ!$A$33:$A$776,$A102,СВЦЭМ!$B$33:$B$776,W$83)+'СЕТ СН'!$H$9+СВЦЭМ!$D$10+'СЕТ СН'!$H$6-'СЕТ СН'!$H$19</f>
        <v>1036.64703889</v>
      </c>
      <c r="X102" s="36">
        <f>SUMIFS(СВЦЭМ!$C$33:$C$776,СВЦЭМ!$A$33:$A$776,$A102,СВЦЭМ!$B$33:$B$776,X$83)+'СЕТ СН'!$H$9+СВЦЭМ!$D$10+'СЕТ СН'!$H$6-'СЕТ СН'!$H$19</f>
        <v>1027.9218524999999</v>
      </c>
      <c r="Y102" s="36">
        <f>SUMIFS(СВЦЭМ!$C$33:$C$776,СВЦЭМ!$A$33:$A$776,$A102,СВЦЭМ!$B$33:$B$776,Y$83)+'СЕТ СН'!$H$9+СВЦЭМ!$D$10+'СЕТ СН'!$H$6-'СЕТ СН'!$H$19</f>
        <v>1027.11609277</v>
      </c>
    </row>
    <row r="103" spans="1:25" ht="15.75" x14ac:dyDescent="0.2">
      <c r="A103" s="35">
        <f t="shared" si="2"/>
        <v>44155</v>
      </c>
      <c r="B103" s="36">
        <f>SUMIFS(СВЦЭМ!$C$33:$C$776,СВЦЭМ!$A$33:$A$776,$A103,СВЦЭМ!$B$33:$B$776,B$83)+'СЕТ СН'!$H$9+СВЦЭМ!$D$10+'СЕТ СН'!$H$6-'СЕТ СН'!$H$19</f>
        <v>1110.8659455500001</v>
      </c>
      <c r="C103" s="36">
        <f>SUMIFS(СВЦЭМ!$C$33:$C$776,СВЦЭМ!$A$33:$A$776,$A103,СВЦЭМ!$B$33:$B$776,C$83)+'СЕТ СН'!$H$9+СВЦЭМ!$D$10+'СЕТ СН'!$H$6-'СЕТ СН'!$H$19</f>
        <v>1185.23999809</v>
      </c>
      <c r="D103" s="36">
        <f>SUMIFS(СВЦЭМ!$C$33:$C$776,СВЦЭМ!$A$33:$A$776,$A103,СВЦЭМ!$B$33:$B$776,D$83)+'СЕТ СН'!$H$9+СВЦЭМ!$D$10+'СЕТ СН'!$H$6-'СЕТ СН'!$H$19</f>
        <v>1230.9670993499999</v>
      </c>
      <c r="E103" s="36">
        <f>SUMIFS(СВЦЭМ!$C$33:$C$776,СВЦЭМ!$A$33:$A$776,$A103,СВЦЭМ!$B$33:$B$776,E$83)+'СЕТ СН'!$H$9+СВЦЭМ!$D$10+'СЕТ СН'!$H$6-'СЕТ СН'!$H$19</f>
        <v>1243.86319478</v>
      </c>
      <c r="F103" s="36">
        <f>SUMIFS(СВЦЭМ!$C$33:$C$776,СВЦЭМ!$A$33:$A$776,$A103,СВЦЭМ!$B$33:$B$776,F$83)+'СЕТ СН'!$H$9+СВЦЭМ!$D$10+'СЕТ СН'!$H$6-'СЕТ СН'!$H$19</f>
        <v>1238.2999759699999</v>
      </c>
      <c r="G103" s="36">
        <f>SUMIFS(СВЦЭМ!$C$33:$C$776,СВЦЭМ!$A$33:$A$776,$A103,СВЦЭМ!$B$33:$B$776,G$83)+'СЕТ СН'!$H$9+СВЦЭМ!$D$10+'СЕТ СН'!$H$6-'СЕТ СН'!$H$19</f>
        <v>1221.6067342199999</v>
      </c>
      <c r="H103" s="36">
        <f>SUMIFS(СВЦЭМ!$C$33:$C$776,СВЦЭМ!$A$33:$A$776,$A103,СВЦЭМ!$B$33:$B$776,H$83)+'СЕТ СН'!$H$9+СВЦЭМ!$D$10+'СЕТ СН'!$H$6-'СЕТ СН'!$H$19</f>
        <v>1176.86583468</v>
      </c>
      <c r="I103" s="36">
        <f>SUMIFS(СВЦЭМ!$C$33:$C$776,СВЦЭМ!$A$33:$A$776,$A103,СВЦЭМ!$B$33:$B$776,I$83)+'СЕТ СН'!$H$9+СВЦЭМ!$D$10+'СЕТ СН'!$H$6-'СЕТ СН'!$H$19</f>
        <v>1138.4807759800001</v>
      </c>
      <c r="J103" s="36">
        <f>SUMIFS(СВЦЭМ!$C$33:$C$776,СВЦЭМ!$A$33:$A$776,$A103,СВЦЭМ!$B$33:$B$776,J$83)+'СЕТ СН'!$H$9+СВЦЭМ!$D$10+'СЕТ СН'!$H$6-'СЕТ СН'!$H$19</f>
        <v>1115.7818365000001</v>
      </c>
      <c r="K103" s="36">
        <f>SUMIFS(СВЦЭМ!$C$33:$C$776,СВЦЭМ!$A$33:$A$776,$A103,СВЦЭМ!$B$33:$B$776,K$83)+'СЕТ СН'!$H$9+СВЦЭМ!$D$10+'СЕТ СН'!$H$6-'СЕТ СН'!$H$19</f>
        <v>1112.8532611400001</v>
      </c>
      <c r="L103" s="36">
        <f>SUMIFS(СВЦЭМ!$C$33:$C$776,СВЦЭМ!$A$33:$A$776,$A103,СВЦЭМ!$B$33:$B$776,L$83)+'СЕТ СН'!$H$9+СВЦЭМ!$D$10+'СЕТ СН'!$H$6-'СЕТ СН'!$H$19</f>
        <v>1103.92783734</v>
      </c>
      <c r="M103" s="36">
        <f>SUMIFS(СВЦЭМ!$C$33:$C$776,СВЦЭМ!$A$33:$A$776,$A103,СВЦЭМ!$B$33:$B$776,M$83)+'СЕТ СН'!$H$9+СВЦЭМ!$D$10+'СЕТ СН'!$H$6-'СЕТ СН'!$H$19</f>
        <v>1043.16404115</v>
      </c>
      <c r="N103" s="36">
        <f>SUMIFS(СВЦЭМ!$C$33:$C$776,СВЦЭМ!$A$33:$A$776,$A103,СВЦЭМ!$B$33:$B$776,N$83)+'СЕТ СН'!$H$9+СВЦЭМ!$D$10+'СЕТ СН'!$H$6-'СЕТ СН'!$H$19</f>
        <v>1028.33077114</v>
      </c>
      <c r="O103" s="36">
        <f>SUMIFS(СВЦЭМ!$C$33:$C$776,СВЦЭМ!$A$33:$A$776,$A103,СВЦЭМ!$B$33:$B$776,O$83)+'СЕТ СН'!$H$9+СВЦЭМ!$D$10+'СЕТ СН'!$H$6-'СЕТ СН'!$H$19</f>
        <v>1031.58857569</v>
      </c>
      <c r="P103" s="36">
        <f>SUMIFS(СВЦЭМ!$C$33:$C$776,СВЦЭМ!$A$33:$A$776,$A103,СВЦЭМ!$B$33:$B$776,P$83)+'СЕТ СН'!$H$9+СВЦЭМ!$D$10+'СЕТ СН'!$H$6-'СЕТ СН'!$H$19</f>
        <v>1040.6163005799999</v>
      </c>
      <c r="Q103" s="36">
        <f>SUMIFS(СВЦЭМ!$C$33:$C$776,СВЦЭМ!$A$33:$A$776,$A103,СВЦЭМ!$B$33:$B$776,Q$83)+'СЕТ СН'!$H$9+СВЦЭМ!$D$10+'СЕТ СН'!$H$6-'СЕТ СН'!$H$19</f>
        <v>1041.1963669300001</v>
      </c>
      <c r="R103" s="36">
        <f>SUMIFS(СВЦЭМ!$C$33:$C$776,СВЦЭМ!$A$33:$A$776,$A103,СВЦЭМ!$B$33:$B$776,R$83)+'СЕТ СН'!$H$9+СВЦЭМ!$D$10+'СЕТ СН'!$H$6-'СЕТ СН'!$H$19</f>
        <v>1033.7046014299999</v>
      </c>
      <c r="S103" s="36">
        <f>SUMIFS(СВЦЭМ!$C$33:$C$776,СВЦЭМ!$A$33:$A$776,$A103,СВЦЭМ!$B$33:$B$776,S$83)+'СЕТ СН'!$H$9+СВЦЭМ!$D$10+'СЕТ СН'!$H$6-'СЕТ СН'!$H$19</f>
        <v>1003.25642537</v>
      </c>
      <c r="T103" s="36">
        <f>SUMIFS(СВЦЭМ!$C$33:$C$776,СВЦЭМ!$A$33:$A$776,$A103,СВЦЭМ!$B$33:$B$776,T$83)+'СЕТ СН'!$H$9+СВЦЭМ!$D$10+'СЕТ СН'!$H$6-'СЕТ СН'!$H$19</f>
        <v>991.7143417499999</v>
      </c>
      <c r="U103" s="36">
        <f>SUMIFS(СВЦЭМ!$C$33:$C$776,СВЦЭМ!$A$33:$A$776,$A103,СВЦЭМ!$B$33:$B$776,U$83)+'СЕТ СН'!$H$9+СВЦЭМ!$D$10+'СЕТ СН'!$H$6-'СЕТ СН'!$H$19</f>
        <v>999.90754844999992</v>
      </c>
      <c r="V103" s="36">
        <f>SUMIFS(СВЦЭМ!$C$33:$C$776,СВЦЭМ!$A$33:$A$776,$A103,СВЦЭМ!$B$33:$B$776,V$83)+'СЕТ СН'!$H$9+СВЦЭМ!$D$10+'СЕТ СН'!$H$6-'СЕТ СН'!$H$19</f>
        <v>1004.5526476699999</v>
      </c>
      <c r="W103" s="36">
        <f>SUMIFS(СВЦЭМ!$C$33:$C$776,СВЦЭМ!$A$33:$A$776,$A103,СВЦЭМ!$B$33:$B$776,W$83)+'СЕТ СН'!$H$9+СВЦЭМ!$D$10+'СЕТ СН'!$H$6-'СЕТ СН'!$H$19</f>
        <v>1013.4390538099999</v>
      </c>
      <c r="X103" s="36">
        <f>SUMIFS(СВЦЭМ!$C$33:$C$776,СВЦЭМ!$A$33:$A$776,$A103,СВЦЭМ!$B$33:$B$776,X$83)+'СЕТ СН'!$H$9+СВЦЭМ!$D$10+'СЕТ СН'!$H$6-'СЕТ СН'!$H$19</f>
        <v>1018.62333038</v>
      </c>
      <c r="Y103" s="36">
        <f>SUMIFS(СВЦЭМ!$C$33:$C$776,СВЦЭМ!$A$33:$A$776,$A103,СВЦЭМ!$B$33:$B$776,Y$83)+'СЕТ СН'!$H$9+СВЦЭМ!$D$10+'СЕТ СН'!$H$6-'СЕТ СН'!$H$19</f>
        <v>1041.51579801</v>
      </c>
    </row>
    <row r="104" spans="1:25" ht="15.75" x14ac:dyDescent="0.2">
      <c r="A104" s="35">
        <f t="shared" si="2"/>
        <v>44156</v>
      </c>
      <c r="B104" s="36">
        <f>SUMIFS(СВЦЭМ!$C$33:$C$776,СВЦЭМ!$A$33:$A$776,$A104,СВЦЭМ!$B$33:$B$776,B$83)+'СЕТ СН'!$H$9+СВЦЭМ!$D$10+'СЕТ СН'!$H$6-'СЕТ СН'!$H$19</f>
        <v>1115.95583513</v>
      </c>
      <c r="C104" s="36">
        <f>SUMIFS(СВЦЭМ!$C$33:$C$776,СВЦЭМ!$A$33:$A$776,$A104,СВЦЭМ!$B$33:$B$776,C$83)+'СЕТ СН'!$H$9+СВЦЭМ!$D$10+'СЕТ СН'!$H$6-'СЕТ СН'!$H$19</f>
        <v>1163.52874423</v>
      </c>
      <c r="D104" s="36">
        <f>SUMIFS(СВЦЭМ!$C$33:$C$776,СВЦЭМ!$A$33:$A$776,$A104,СВЦЭМ!$B$33:$B$776,D$83)+'СЕТ СН'!$H$9+СВЦЭМ!$D$10+'СЕТ СН'!$H$6-'СЕТ СН'!$H$19</f>
        <v>1215.99271204</v>
      </c>
      <c r="E104" s="36">
        <f>SUMIFS(СВЦЭМ!$C$33:$C$776,СВЦЭМ!$A$33:$A$776,$A104,СВЦЭМ!$B$33:$B$776,E$83)+'СЕТ СН'!$H$9+СВЦЭМ!$D$10+'СЕТ СН'!$H$6-'СЕТ СН'!$H$19</f>
        <v>1219.63301518</v>
      </c>
      <c r="F104" s="36">
        <f>SUMIFS(СВЦЭМ!$C$33:$C$776,СВЦЭМ!$A$33:$A$776,$A104,СВЦЭМ!$B$33:$B$776,F$83)+'СЕТ СН'!$H$9+СВЦЭМ!$D$10+'СЕТ СН'!$H$6-'СЕТ СН'!$H$19</f>
        <v>1217.9691972000001</v>
      </c>
      <c r="G104" s="36">
        <f>SUMIFS(СВЦЭМ!$C$33:$C$776,СВЦЭМ!$A$33:$A$776,$A104,СВЦЭМ!$B$33:$B$776,G$83)+'СЕТ СН'!$H$9+СВЦЭМ!$D$10+'СЕТ СН'!$H$6-'СЕТ СН'!$H$19</f>
        <v>1210.6814651899999</v>
      </c>
      <c r="H104" s="36">
        <f>SUMIFS(СВЦЭМ!$C$33:$C$776,СВЦЭМ!$A$33:$A$776,$A104,СВЦЭМ!$B$33:$B$776,H$83)+'СЕТ СН'!$H$9+СВЦЭМ!$D$10+'СЕТ СН'!$H$6-'СЕТ СН'!$H$19</f>
        <v>1189.0102784400001</v>
      </c>
      <c r="I104" s="36">
        <f>SUMIFS(СВЦЭМ!$C$33:$C$776,СВЦЭМ!$A$33:$A$776,$A104,СВЦЭМ!$B$33:$B$776,I$83)+'СЕТ СН'!$H$9+СВЦЭМ!$D$10+'СЕТ СН'!$H$6-'СЕТ СН'!$H$19</f>
        <v>1156.8364587000001</v>
      </c>
      <c r="J104" s="36">
        <f>SUMIFS(СВЦЭМ!$C$33:$C$776,СВЦЭМ!$A$33:$A$776,$A104,СВЦЭМ!$B$33:$B$776,J$83)+'СЕТ СН'!$H$9+СВЦЭМ!$D$10+'СЕТ СН'!$H$6-'СЕТ СН'!$H$19</f>
        <v>1129.0387137600001</v>
      </c>
      <c r="K104" s="36">
        <f>SUMIFS(СВЦЭМ!$C$33:$C$776,СВЦЭМ!$A$33:$A$776,$A104,СВЦЭМ!$B$33:$B$776,K$83)+'СЕТ СН'!$H$9+СВЦЭМ!$D$10+'СЕТ СН'!$H$6-'СЕТ СН'!$H$19</f>
        <v>1088.60364652</v>
      </c>
      <c r="L104" s="36">
        <f>SUMIFS(СВЦЭМ!$C$33:$C$776,СВЦЭМ!$A$33:$A$776,$A104,СВЦЭМ!$B$33:$B$776,L$83)+'СЕТ СН'!$H$9+СВЦЭМ!$D$10+'СЕТ СН'!$H$6-'СЕТ СН'!$H$19</f>
        <v>1042.9475062900001</v>
      </c>
      <c r="M104" s="36">
        <f>SUMIFS(СВЦЭМ!$C$33:$C$776,СВЦЭМ!$A$33:$A$776,$A104,СВЦЭМ!$B$33:$B$776,M$83)+'СЕТ СН'!$H$9+СВЦЭМ!$D$10+'СЕТ СН'!$H$6-'СЕТ СН'!$H$19</f>
        <v>1004.5824914699999</v>
      </c>
      <c r="N104" s="36">
        <f>SUMIFS(СВЦЭМ!$C$33:$C$776,СВЦЭМ!$A$33:$A$776,$A104,СВЦЭМ!$B$33:$B$776,N$83)+'СЕТ СН'!$H$9+СВЦЭМ!$D$10+'СЕТ СН'!$H$6-'СЕТ СН'!$H$19</f>
        <v>995.2136078499999</v>
      </c>
      <c r="O104" s="36">
        <f>SUMIFS(СВЦЭМ!$C$33:$C$776,СВЦЭМ!$A$33:$A$776,$A104,СВЦЭМ!$B$33:$B$776,O$83)+'СЕТ СН'!$H$9+СВЦЭМ!$D$10+'СЕТ СН'!$H$6-'СЕТ СН'!$H$19</f>
        <v>1000.1187869399999</v>
      </c>
      <c r="P104" s="36">
        <f>SUMIFS(СВЦЭМ!$C$33:$C$776,СВЦЭМ!$A$33:$A$776,$A104,СВЦЭМ!$B$33:$B$776,P$83)+'СЕТ СН'!$H$9+СВЦЭМ!$D$10+'СЕТ СН'!$H$6-'СЕТ СН'!$H$19</f>
        <v>1010.3291290699999</v>
      </c>
      <c r="Q104" s="36">
        <f>SUMIFS(СВЦЭМ!$C$33:$C$776,СВЦЭМ!$A$33:$A$776,$A104,СВЦЭМ!$B$33:$B$776,Q$83)+'СЕТ СН'!$H$9+СВЦЭМ!$D$10+'СЕТ СН'!$H$6-'СЕТ СН'!$H$19</f>
        <v>998.25619252999991</v>
      </c>
      <c r="R104" s="36">
        <f>SUMIFS(СВЦЭМ!$C$33:$C$776,СВЦЭМ!$A$33:$A$776,$A104,СВЦЭМ!$B$33:$B$776,R$83)+'СЕТ СН'!$H$9+СВЦЭМ!$D$10+'СЕТ СН'!$H$6-'СЕТ СН'!$H$19</f>
        <v>2976.3031465500003</v>
      </c>
      <c r="S104" s="36">
        <f>SUMIFS(СВЦЭМ!$C$33:$C$776,СВЦЭМ!$A$33:$A$776,$A104,СВЦЭМ!$B$33:$B$776,S$83)+'СЕТ СН'!$H$9+СВЦЭМ!$D$10+'СЕТ СН'!$H$6-'СЕТ СН'!$H$19</f>
        <v>1033.4226217600001</v>
      </c>
      <c r="T104" s="36">
        <f>SUMIFS(СВЦЭМ!$C$33:$C$776,СВЦЭМ!$A$33:$A$776,$A104,СВЦЭМ!$B$33:$B$776,T$83)+'СЕТ СН'!$H$9+СВЦЭМ!$D$10+'СЕТ СН'!$H$6-'СЕТ СН'!$H$19</f>
        <v>968.30925119999995</v>
      </c>
      <c r="U104" s="36">
        <f>SUMIFS(СВЦЭМ!$C$33:$C$776,СВЦЭМ!$A$33:$A$776,$A104,СВЦЭМ!$B$33:$B$776,U$83)+'СЕТ СН'!$H$9+СВЦЭМ!$D$10+'СЕТ СН'!$H$6-'СЕТ СН'!$H$19</f>
        <v>977.26227454999992</v>
      </c>
      <c r="V104" s="36">
        <f>SUMIFS(СВЦЭМ!$C$33:$C$776,СВЦЭМ!$A$33:$A$776,$A104,СВЦЭМ!$B$33:$B$776,V$83)+'СЕТ СН'!$H$9+СВЦЭМ!$D$10+'СЕТ СН'!$H$6-'СЕТ СН'!$H$19</f>
        <v>972.7940907599999</v>
      </c>
      <c r="W104" s="36">
        <f>SUMIFS(СВЦЭМ!$C$33:$C$776,СВЦЭМ!$A$33:$A$776,$A104,СВЦЭМ!$B$33:$B$776,W$83)+'СЕТ СН'!$H$9+СВЦЭМ!$D$10+'СЕТ СН'!$H$6-'СЕТ СН'!$H$19</f>
        <v>986.11539522999999</v>
      </c>
      <c r="X104" s="36">
        <f>SUMIFS(СВЦЭМ!$C$33:$C$776,СВЦЭМ!$A$33:$A$776,$A104,СВЦЭМ!$B$33:$B$776,X$83)+'СЕТ СН'!$H$9+СВЦЭМ!$D$10+'СЕТ СН'!$H$6-'СЕТ СН'!$H$19</f>
        <v>1005.19847994</v>
      </c>
      <c r="Y104" s="36">
        <f>SUMIFS(СВЦЭМ!$C$33:$C$776,СВЦЭМ!$A$33:$A$776,$A104,СВЦЭМ!$B$33:$B$776,Y$83)+'СЕТ СН'!$H$9+СВЦЭМ!$D$10+'СЕТ СН'!$H$6-'СЕТ СН'!$H$19</f>
        <v>1039.5807892099999</v>
      </c>
    </row>
    <row r="105" spans="1:25" ht="15.75" x14ac:dyDescent="0.2">
      <c r="A105" s="35">
        <f t="shared" si="2"/>
        <v>44157</v>
      </c>
      <c r="B105" s="36">
        <f>SUMIFS(СВЦЭМ!$C$33:$C$776,СВЦЭМ!$A$33:$A$776,$A105,СВЦЭМ!$B$33:$B$776,B$83)+'СЕТ СН'!$H$9+СВЦЭМ!$D$10+'СЕТ СН'!$H$6-'СЕТ СН'!$H$19</f>
        <v>1088.03689321</v>
      </c>
      <c r="C105" s="36">
        <f>SUMIFS(СВЦЭМ!$C$33:$C$776,СВЦЭМ!$A$33:$A$776,$A105,СВЦЭМ!$B$33:$B$776,C$83)+'СЕТ СН'!$H$9+СВЦЭМ!$D$10+'СЕТ СН'!$H$6-'СЕТ СН'!$H$19</f>
        <v>1165.3089852999999</v>
      </c>
      <c r="D105" s="36">
        <f>SUMIFS(СВЦЭМ!$C$33:$C$776,СВЦЭМ!$A$33:$A$776,$A105,СВЦЭМ!$B$33:$B$776,D$83)+'СЕТ СН'!$H$9+СВЦЭМ!$D$10+'СЕТ СН'!$H$6-'СЕТ СН'!$H$19</f>
        <v>1218.3575269</v>
      </c>
      <c r="E105" s="36">
        <f>SUMIFS(СВЦЭМ!$C$33:$C$776,СВЦЭМ!$A$33:$A$776,$A105,СВЦЭМ!$B$33:$B$776,E$83)+'СЕТ СН'!$H$9+СВЦЭМ!$D$10+'СЕТ СН'!$H$6-'СЕТ СН'!$H$19</f>
        <v>1221.6413734400001</v>
      </c>
      <c r="F105" s="36">
        <f>SUMIFS(СВЦЭМ!$C$33:$C$776,СВЦЭМ!$A$33:$A$776,$A105,СВЦЭМ!$B$33:$B$776,F$83)+'СЕТ СН'!$H$9+СВЦЭМ!$D$10+'СЕТ СН'!$H$6-'СЕТ СН'!$H$19</f>
        <v>1219.8837458999999</v>
      </c>
      <c r="G105" s="36">
        <f>SUMIFS(СВЦЭМ!$C$33:$C$776,СВЦЭМ!$A$33:$A$776,$A105,СВЦЭМ!$B$33:$B$776,G$83)+'СЕТ СН'!$H$9+СВЦЭМ!$D$10+'СЕТ СН'!$H$6-'СЕТ СН'!$H$19</f>
        <v>1559.8238027999998</v>
      </c>
      <c r="H105" s="36">
        <f>SUMIFS(СВЦЭМ!$C$33:$C$776,СВЦЭМ!$A$33:$A$776,$A105,СВЦЭМ!$B$33:$B$776,H$83)+'СЕТ СН'!$H$9+СВЦЭМ!$D$10+'СЕТ СН'!$H$6-'СЕТ СН'!$H$19</f>
        <v>1194.9583467299999</v>
      </c>
      <c r="I105" s="36">
        <f>SUMIFS(СВЦЭМ!$C$33:$C$776,СВЦЭМ!$A$33:$A$776,$A105,СВЦЭМ!$B$33:$B$776,I$83)+'СЕТ СН'!$H$9+СВЦЭМ!$D$10+'СЕТ СН'!$H$6-'СЕТ СН'!$H$19</f>
        <v>1167.6216351099999</v>
      </c>
      <c r="J105" s="36">
        <f>SUMIFS(СВЦЭМ!$C$33:$C$776,СВЦЭМ!$A$33:$A$776,$A105,СВЦЭМ!$B$33:$B$776,J$83)+'СЕТ СН'!$H$9+СВЦЭМ!$D$10+'СЕТ СН'!$H$6-'СЕТ СН'!$H$19</f>
        <v>1137.96395153</v>
      </c>
      <c r="K105" s="36">
        <f>SUMIFS(СВЦЭМ!$C$33:$C$776,СВЦЭМ!$A$33:$A$776,$A105,СВЦЭМ!$B$33:$B$776,K$83)+'СЕТ СН'!$H$9+СВЦЭМ!$D$10+'СЕТ СН'!$H$6-'СЕТ СН'!$H$19</f>
        <v>1110.8908700899999</v>
      </c>
      <c r="L105" s="36">
        <f>SUMIFS(СВЦЭМ!$C$33:$C$776,СВЦЭМ!$A$33:$A$776,$A105,СВЦЭМ!$B$33:$B$776,L$83)+'СЕТ СН'!$H$9+СВЦЭМ!$D$10+'СЕТ СН'!$H$6-'СЕТ СН'!$H$19</f>
        <v>1064.2774592599999</v>
      </c>
      <c r="M105" s="36">
        <f>SUMIFS(СВЦЭМ!$C$33:$C$776,СВЦЭМ!$A$33:$A$776,$A105,СВЦЭМ!$B$33:$B$776,M$83)+'СЕТ СН'!$H$9+СВЦЭМ!$D$10+'СЕТ СН'!$H$6-'СЕТ СН'!$H$19</f>
        <v>1011.27324657</v>
      </c>
      <c r="N105" s="36">
        <f>SUMIFS(СВЦЭМ!$C$33:$C$776,СВЦЭМ!$A$33:$A$776,$A105,СВЦЭМ!$B$33:$B$776,N$83)+'СЕТ СН'!$H$9+СВЦЭМ!$D$10+'СЕТ СН'!$H$6-'СЕТ СН'!$H$19</f>
        <v>1005.9468677199999</v>
      </c>
      <c r="O105" s="36">
        <f>SUMIFS(СВЦЭМ!$C$33:$C$776,СВЦЭМ!$A$33:$A$776,$A105,СВЦЭМ!$B$33:$B$776,O$83)+'СЕТ СН'!$H$9+СВЦЭМ!$D$10+'СЕТ СН'!$H$6-'СЕТ СН'!$H$19</f>
        <v>1014.44314459</v>
      </c>
      <c r="P105" s="36">
        <f>SUMIFS(СВЦЭМ!$C$33:$C$776,СВЦЭМ!$A$33:$A$776,$A105,СВЦЭМ!$B$33:$B$776,P$83)+'СЕТ СН'!$H$9+СВЦЭМ!$D$10+'СЕТ СН'!$H$6-'СЕТ СН'!$H$19</f>
        <v>1017.6680555299999</v>
      </c>
      <c r="Q105" s="36">
        <f>SUMIFS(СВЦЭМ!$C$33:$C$776,СВЦЭМ!$A$33:$A$776,$A105,СВЦЭМ!$B$33:$B$776,Q$83)+'СЕТ СН'!$H$9+СВЦЭМ!$D$10+'СЕТ СН'!$H$6-'СЕТ СН'!$H$19</f>
        <v>1014.33806494</v>
      </c>
      <c r="R105" s="36">
        <f>SUMIFS(СВЦЭМ!$C$33:$C$776,СВЦЭМ!$A$33:$A$776,$A105,СВЦЭМ!$B$33:$B$776,R$83)+'СЕТ СН'!$H$9+СВЦЭМ!$D$10+'СЕТ СН'!$H$6-'СЕТ СН'!$H$19</f>
        <v>1009.8817461699999</v>
      </c>
      <c r="S105" s="36">
        <f>SUMIFS(СВЦЭМ!$C$33:$C$776,СВЦЭМ!$A$33:$A$776,$A105,СВЦЭМ!$B$33:$B$776,S$83)+'СЕТ СН'!$H$9+СВЦЭМ!$D$10+'СЕТ СН'!$H$6-'СЕТ СН'!$H$19</f>
        <v>1002.5619948999999</v>
      </c>
      <c r="T105" s="36">
        <f>SUMIFS(СВЦЭМ!$C$33:$C$776,СВЦЭМ!$A$33:$A$776,$A105,СВЦЭМ!$B$33:$B$776,T$83)+'СЕТ СН'!$H$9+СВЦЭМ!$D$10+'СЕТ СН'!$H$6-'СЕТ СН'!$H$19</f>
        <v>966.56609549999996</v>
      </c>
      <c r="U105" s="36">
        <f>SUMIFS(СВЦЭМ!$C$33:$C$776,СВЦЭМ!$A$33:$A$776,$A105,СВЦЭМ!$B$33:$B$776,U$83)+'СЕТ СН'!$H$9+СВЦЭМ!$D$10+'СЕТ СН'!$H$6-'СЕТ СН'!$H$19</f>
        <v>1033.9764355299999</v>
      </c>
      <c r="V105" s="36">
        <f>SUMIFS(СВЦЭМ!$C$33:$C$776,СВЦЭМ!$A$33:$A$776,$A105,СВЦЭМ!$B$33:$B$776,V$83)+'СЕТ СН'!$H$9+СВЦЭМ!$D$10+'СЕТ СН'!$H$6-'СЕТ СН'!$H$19</f>
        <v>975.31678706999992</v>
      </c>
      <c r="W105" s="36">
        <f>SUMIFS(СВЦЭМ!$C$33:$C$776,СВЦЭМ!$A$33:$A$776,$A105,СВЦЭМ!$B$33:$B$776,W$83)+'СЕТ СН'!$H$9+СВЦЭМ!$D$10+'СЕТ СН'!$H$6-'СЕТ СН'!$H$19</f>
        <v>1008.20003547</v>
      </c>
      <c r="X105" s="36">
        <f>SUMIFS(СВЦЭМ!$C$33:$C$776,СВЦЭМ!$A$33:$A$776,$A105,СВЦЭМ!$B$33:$B$776,X$83)+'СЕТ СН'!$H$9+СВЦЭМ!$D$10+'СЕТ СН'!$H$6-'СЕТ СН'!$H$19</f>
        <v>1050.7580520399999</v>
      </c>
      <c r="Y105" s="36">
        <f>SUMIFS(СВЦЭМ!$C$33:$C$776,СВЦЭМ!$A$33:$A$776,$A105,СВЦЭМ!$B$33:$B$776,Y$83)+'СЕТ СН'!$H$9+СВЦЭМ!$D$10+'СЕТ СН'!$H$6-'СЕТ СН'!$H$19</f>
        <v>1065.8378144200001</v>
      </c>
    </row>
    <row r="106" spans="1:25" ht="15.75" x14ac:dyDescent="0.2">
      <c r="A106" s="35">
        <f t="shared" si="2"/>
        <v>44158</v>
      </c>
      <c r="B106" s="36">
        <f>SUMIFS(СВЦЭМ!$C$33:$C$776,СВЦЭМ!$A$33:$A$776,$A106,СВЦЭМ!$B$33:$B$776,B$83)+'СЕТ СН'!$H$9+СВЦЭМ!$D$10+'СЕТ СН'!$H$6-'СЕТ СН'!$H$19</f>
        <v>1057.12214503</v>
      </c>
      <c r="C106" s="36">
        <f>SUMIFS(СВЦЭМ!$C$33:$C$776,СВЦЭМ!$A$33:$A$776,$A106,СВЦЭМ!$B$33:$B$776,C$83)+'СЕТ СН'!$H$9+СВЦЭМ!$D$10+'СЕТ СН'!$H$6-'СЕТ СН'!$H$19</f>
        <v>1102.18988115</v>
      </c>
      <c r="D106" s="36">
        <f>SUMIFS(СВЦЭМ!$C$33:$C$776,СВЦЭМ!$A$33:$A$776,$A106,СВЦЭМ!$B$33:$B$776,D$83)+'СЕТ СН'!$H$9+СВЦЭМ!$D$10+'СЕТ СН'!$H$6-'СЕТ СН'!$H$19</f>
        <v>1140.95875282</v>
      </c>
      <c r="E106" s="36">
        <f>SUMIFS(СВЦЭМ!$C$33:$C$776,СВЦЭМ!$A$33:$A$776,$A106,СВЦЭМ!$B$33:$B$776,E$83)+'СЕТ СН'!$H$9+СВЦЭМ!$D$10+'СЕТ СН'!$H$6-'СЕТ СН'!$H$19</f>
        <v>1144.6403853300001</v>
      </c>
      <c r="F106" s="36">
        <f>SUMIFS(СВЦЭМ!$C$33:$C$776,СВЦЭМ!$A$33:$A$776,$A106,СВЦЭМ!$B$33:$B$776,F$83)+'СЕТ СН'!$H$9+СВЦЭМ!$D$10+'СЕТ СН'!$H$6-'СЕТ СН'!$H$19</f>
        <v>1142.2751403</v>
      </c>
      <c r="G106" s="36">
        <f>SUMIFS(СВЦЭМ!$C$33:$C$776,СВЦЭМ!$A$33:$A$776,$A106,СВЦЭМ!$B$33:$B$776,G$83)+'СЕТ СН'!$H$9+СВЦЭМ!$D$10+'СЕТ СН'!$H$6-'СЕТ СН'!$H$19</f>
        <v>1141.81338553</v>
      </c>
      <c r="H106" s="36">
        <f>SUMIFS(СВЦЭМ!$C$33:$C$776,СВЦЭМ!$A$33:$A$776,$A106,СВЦЭМ!$B$33:$B$776,H$83)+'СЕТ СН'!$H$9+СВЦЭМ!$D$10+'СЕТ СН'!$H$6-'СЕТ СН'!$H$19</f>
        <v>1144.79793378</v>
      </c>
      <c r="I106" s="36">
        <f>SUMIFS(СВЦЭМ!$C$33:$C$776,СВЦЭМ!$A$33:$A$776,$A106,СВЦЭМ!$B$33:$B$776,I$83)+'СЕТ СН'!$H$9+СВЦЭМ!$D$10+'СЕТ СН'!$H$6-'СЕТ СН'!$H$19</f>
        <v>1135.0889935499999</v>
      </c>
      <c r="J106" s="36">
        <f>SUMIFS(СВЦЭМ!$C$33:$C$776,СВЦЭМ!$A$33:$A$776,$A106,СВЦЭМ!$B$33:$B$776,J$83)+'СЕТ СН'!$H$9+СВЦЭМ!$D$10+'СЕТ СН'!$H$6-'СЕТ СН'!$H$19</f>
        <v>1136.0867867100001</v>
      </c>
      <c r="K106" s="36">
        <f>SUMIFS(СВЦЭМ!$C$33:$C$776,СВЦЭМ!$A$33:$A$776,$A106,СВЦЭМ!$B$33:$B$776,K$83)+'СЕТ СН'!$H$9+СВЦЭМ!$D$10+'СЕТ СН'!$H$6-'СЕТ СН'!$H$19</f>
        <v>1147.63078307</v>
      </c>
      <c r="L106" s="36">
        <f>SUMIFS(СВЦЭМ!$C$33:$C$776,СВЦЭМ!$A$33:$A$776,$A106,СВЦЭМ!$B$33:$B$776,L$83)+'СЕТ СН'!$H$9+СВЦЭМ!$D$10+'СЕТ СН'!$H$6-'СЕТ СН'!$H$19</f>
        <v>1117.38590815</v>
      </c>
      <c r="M106" s="36">
        <f>SUMIFS(СВЦЭМ!$C$33:$C$776,СВЦЭМ!$A$33:$A$776,$A106,СВЦЭМ!$B$33:$B$776,M$83)+'СЕТ СН'!$H$9+СВЦЭМ!$D$10+'СЕТ СН'!$H$6-'СЕТ СН'!$H$19</f>
        <v>1065.8400928900001</v>
      </c>
      <c r="N106" s="36">
        <f>SUMIFS(СВЦЭМ!$C$33:$C$776,СВЦЭМ!$A$33:$A$776,$A106,СВЦЭМ!$B$33:$B$776,N$83)+'СЕТ СН'!$H$9+СВЦЭМ!$D$10+'СЕТ СН'!$H$6-'СЕТ СН'!$H$19</f>
        <v>1046.8874196300001</v>
      </c>
      <c r="O106" s="36">
        <f>SUMIFS(СВЦЭМ!$C$33:$C$776,СВЦЭМ!$A$33:$A$776,$A106,СВЦЭМ!$B$33:$B$776,O$83)+'СЕТ СН'!$H$9+СВЦЭМ!$D$10+'СЕТ СН'!$H$6-'СЕТ СН'!$H$19</f>
        <v>1054.8560909800001</v>
      </c>
      <c r="P106" s="36">
        <f>SUMIFS(СВЦЭМ!$C$33:$C$776,СВЦЭМ!$A$33:$A$776,$A106,СВЦЭМ!$B$33:$B$776,P$83)+'СЕТ СН'!$H$9+СВЦЭМ!$D$10+'СЕТ СН'!$H$6-'СЕТ СН'!$H$19</f>
        <v>1061.30226533</v>
      </c>
      <c r="Q106" s="36">
        <f>SUMIFS(СВЦЭМ!$C$33:$C$776,СВЦЭМ!$A$33:$A$776,$A106,СВЦЭМ!$B$33:$B$776,Q$83)+'СЕТ СН'!$H$9+СВЦЭМ!$D$10+'СЕТ СН'!$H$6-'СЕТ СН'!$H$19</f>
        <v>1058.9356887500001</v>
      </c>
      <c r="R106" s="36">
        <f>SUMIFS(СВЦЭМ!$C$33:$C$776,СВЦЭМ!$A$33:$A$776,$A106,СВЦЭМ!$B$33:$B$776,R$83)+'СЕТ СН'!$H$9+СВЦЭМ!$D$10+'СЕТ СН'!$H$6-'СЕТ СН'!$H$19</f>
        <v>1046.7427236599999</v>
      </c>
      <c r="S106" s="36">
        <f>SUMIFS(СВЦЭМ!$C$33:$C$776,СВЦЭМ!$A$33:$A$776,$A106,СВЦЭМ!$B$33:$B$776,S$83)+'СЕТ СН'!$H$9+СВЦЭМ!$D$10+'СЕТ СН'!$H$6-'СЕТ СН'!$H$19</f>
        <v>1030.78619815</v>
      </c>
      <c r="T106" s="36">
        <f>SUMIFS(СВЦЭМ!$C$33:$C$776,СВЦЭМ!$A$33:$A$776,$A106,СВЦЭМ!$B$33:$B$776,T$83)+'СЕТ СН'!$H$9+СВЦЭМ!$D$10+'СЕТ СН'!$H$6-'СЕТ СН'!$H$19</f>
        <v>1017.95744251</v>
      </c>
      <c r="U106" s="36">
        <f>SUMIFS(СВЦЭМ!$C$33:$C$776,СВЦЭМ!$A$33:$A$776,$A106,СВЦЭМ!$B$33:$B$776,U$83)+'СЕТ СН'!$H$9+СВЦЭМ!$D$10+'СЕТ СН'!$H$6-'СЕТ СН'!$H$19</f>
        <v>1026.1128052700001</v>
      </c>
      <c r="V106" s="36">
        <f>SUMIFS(СВЦЭМ!$C$33:$C$776,СВЦЭМ!$A$33:$A$776,$A106,СВЦЭМ!$B$33:$B$776,V$83)+'СЕТ СН'!$H$9+СВЦЭМ!$D$10+'СЕТ СН'!$H$6-'СЕТ СН'!$H$19</f>
        <v>1028.0210255699999</v>
      </c>
      <c r="W106" s="36">
        <f>SUMIFS(СВЦЭМ!$C$33:$C$776,СВЦЭМ!$A$33:$A$776,$A106,СВЦЭМ!$B$33:$B$776,W$83)+'СЕТ СН'!$H$9+СВЦЭМ!$D$10+'СЕТ СН'!$H$6-'СЕТ СН'!$H$19</f>
        <v>1037.5744298100001</v>
      </c>
      <c r="X106" s="36">
        <f>SUMIFS(СВЦЭМ!$C$33:$C$776,СВЦЭМ!$A$33:$A$776,$A106,СВЦЭМ!$B$33:$B$776,X$83)+'СЕТ СН'!$H$9+СВЦЭМ!$D$10+'СЕТ СН'!$H$6-'СЕТ СН'!$H$19</f>
        <v>1031.5273193600001</v>
      </c>
      <c r="Y106" s="36">
        <f>SUMIFS(СВЦЭМ!$C$33:$C$776,СВЦЭМ!$A$33:$A$776,$A106,СВЦЭМ!$B$33:$B$776,Y$83)+'СЕТ СН'!$H$9+СВЦЭМ!$D$10+'СЕТ СН'!$H$6-'СЕТ СН'!$H$19</f>
        <v>1050.66267066</v>
      </c>
    </row>
    <row r="107" spans="1:25" ht="15.75" x14ac:dyDescent="0.2">
      <c r="A107" s="35">
        <f t="shared" si="2"/>
        <v>44159</v>
      </c>
      <c r="B107" s="36">
        <f>SUMIFS(СВЦЭМ!$C$33:$C$776,СВЦЭМ!$A$33:$A$776,$A107,СВЦЭМ!$B$33:$B$776,B$83)+'СЕТ СН'!$H$9+СВЦЭМ!$D$10+'СЕТ СН'!$H$6-'СЕТ СН'!$H$19</f>
        <v>1069.5173246500001</v>
      </c>
      <c r="C107" s="36">
        <f>SUMIFS(СВЦЭМ!$C$33:$C$776,СВЦЭМ!$A$33:$A$776,$A107,СВЦЭМ!$B$33:$B$776,C$83)+'СЕТ СН'!$H$9+СВЦЭМ!$D$10+'СЕТ СН'!$H$6-'СЕТ СН'!$H$19</f>
        <v>1148.79961549</v>
      </c>
      <c r="D107" s="36">
        <f>SUMIFS(СВЦЭМ!$C$33:$C$776,СВЦЭМ!$A$33:$A$776,$A107,СВЦЭМ!$B$33:$B$776,D$83)+'СЕТ СН'!$H$9+СВЦЭМ!$D$10+'СЕТ СН'!$H$6-'СЕТ СН'!$H$19</f>
        <v>1206.2721330899999</v>
      </c>
      <c r="E107" s="36">
        <f>SUMIFS(СВЦЭМ!$C$33:$C$776,СВЦЭМ!$A$33:$A$776,$A107,СВЦЭМ!$B$33:$B$776,E$83)+'СЕТ СН'!$H$9+СВЦЭМ!$D$10+'СЕТ СН'!$H$6-'СЕТ СН'!$H$19</f>
        <v>1224.0081133699998</v>
      </c>
      <c r="F107" s="36">
        <f>SUMIFS(СВЦЭМ!$C$33:$C$776,СВЦЭМ!$A$33:$A$776,$A107,СВЦЭМ!$B$33:$B$776,F$83)+'СЕТ СН'!$H$9+СВЦЭМ!$D$10+'СЕТ СН'!$H$6-'СЕТ СН'!$H$19</f>
        <v>1222.4774434499998</v>
      </c>
      <c r="G107" s="36">
        <f>SUMIFS(СВЦЭМ!$C$33:$C$776,СВЦЭМ!$A$33:$A$776,$A107,СВЦЭМ!$B$33:$B$776,G$83)+'СЕТ СН'!$H$9+СВЦЭМ!$D$10+'СЕТ СН'!$H$6-'СЕТ СН'!$H$19</f>
        <v>1209.2678649899999</v>
      </c>
      <c r="H107" s="36">
        <f>SUMIFS(СВЦЭМ!$C$33:$C$776,СВЦЭМ!$A$33:$A$776,$A107,СВЦЭМ!$B$33:$B$776,H$83)+'СЕТ СН'!$H$9+СВЦЭМ!$D$10+'СЕТ СН'!$H$6-'СЕТ СН'!$H$19</f>
        <v>1170.48395506</v>
      </c>
      <c r="I107" s="36">
        <f>SUMIFS(СВЦЭМ!$C$33:$C$776,СВЦЭМ!$A$33:$A$776,$A107,СВЦЭМ!$B$33:$B$776,I$83)+'СЕТ СН'!$H$9+СВЦЭМ!$D$10+'СЕТ СН'!$H$6-'СЕТ СН'!$H$19</f>
        <v>1123.55355543</v>
      </c>
      <c r="J107" s="36">
        <f>SUMIFS(СВЦЭМ!$C$33:$C$776,СВЦЭМ!$A$33:$A$776,$A107,СВЦЭМ!$B$33:$B$776,J$83)+'СЕТ СН'!$H$9+СВЦЭМ!$D$10+'СЕТ СН'!$H$6-'СЕТ СН'!$H$19</f>
        <v>1100.7261824499999</v>
      </c>
      <c r="K107" s="36">
        <f>SUMIFS(СВЦЭМ!$C$33:$C$776,СВЦЭМ!$A$33:$A$776,$A107,СВЦЭМ!$B$33:$B$776,K$83)+'СЕТ СН'!$H$9+СВЦЭМ!$D$10+'СЕТ СН'!$H$6-'СЕТ СН'!$H$19</f>
        <v>1092.1796782900001</v>
      </c>
      <c r="L107" s="36">
        <f>SUMIFS(СВЦЭМ!$C$33:$C$776,СВЦЭМ!$A$33:$A$776,$A107,СВЦЭМ!$B$33:$B$776,L$83)+'СЕТ СН'!$H$9+СВЦЭМ!$D$10+'СЕТ СН'!$H$6-'СЕТ СН'!$H$19</f>
        <v>1056.99250287</v>
      </c>
      <c r="M107" s="36">
        <f>SUMIFS(СВЦЭМ!$C$33:$C$776,СВЦЭМ!$A$33:$A$776,$A107,СВЦЭМ!$B$33:$B$776,M$83)+'СЕТ СН'!$H$9+СВЦЭМ!$D$10+'СЕТ СН'!$H$6-'СЕТ СН'!$H$19</f>
        <v>1010.2858644299999</v>
      </c>
      <c r="N107" s="36">
        <f>SUMIFS(СВЦЭМ!$C$33:$C$776,СВЦЭМ!$A$33:$A$776,$A107,СВЦЭМ!$B$33:$B$776,N$83)+'СЕТ СН'!$H$9+СВЦЭМ!$D$10+'СЕТ СН'!$H$6-'СЕТ СН'!$H$19</f>
        <v>998.72813983999993</v>
      </c>
      <c r="O107" s="36">
        <f>SUMIFS(СВЦЭМ!$C$33:$C$776,СВЦЭМ!$A$33:$A$776,$A107,СВЦЭМ!$B$33:$B$776,O$83)+'СЕТ СН'!$H$9+СВЦЭМ!$D$10+'СЕТ СН'!$H$6-'СЕТ СН'!$H$19</f>
        <v>1018.10741502</v>
      </c>
      <c r="P107" s="36">
        <f>SUMIFS(СВЦЭМ!$C$33:$C$776,СВЦЭМ!$A$33:$A$776,$A107,СВЦЭМ!$B$33:$B$776,P$83)+'СЕТ СН'!$H$9+СВЦЭМ!$D$10+'СЕТ СН'!$H$6-'СЕТ СН'!$H$19</f>
        <v>1036.8871773799999</v>
      </c>
      <c r="Q107" s="36">
        <f>SUMIFS(СВЦЭМ!$C$33:$C$776,СВЦЭМ!$A$33:$A$776,$A107,СВЦЭМ!$B$33:$B$776,Q$83)+'СЕТ СН'!$H$9+СВЦЭМ!$D$10+'СЕТ СН'!$H$6-'СЕТ СН'!$H$19</f>
        <v>1041.09127083</v>
      </c>
      <c r="R107" s="36">
        <f>SUMIFS(СВЦЭМ!$C$33:$C$776,СВЦЭМ!$A$33:$A$776,$A107,СВЦЭМ!$B$33:$B$776,R$83)+'СЕТ СН'!$H$9+СВЦЭМ!$D$10+'СЕТ СН'!$H$6-'СЕТ СН'!$H$19</f>
        <v>1048.7610674299999</v>
      </c>
      <c r="S107" s="36">
        <f>SUMIFS(СВЦЭМ!$C$33:$C$776,СВЦЭМ!$A$33:$A$776,$A107,СВЦЭМ!$B$33:$B$776,S$83)+'СЕТ СН'!$H$9+СВЦЭМ!$D$10+'СЕТ СН'!$H$6-'СЕТ СН'!$H$19</f>
        <v>1037.0976916300001</v>
      </c>
      <c r="T107" s="36">
        <f>SUMIFS(СВЦЭМ!$C$33:$C$776,СВЦЭМ!$A$33:$A$776,$A107,СВЦЭМ!$B$33:$B$776,T$83)+'СЕТ СН'!$H$9+СВЦЭМ!$D$10+'СЕТ СН'!$H$6-'СЕТ СН'!$H$19</f>
        <v>1000.45592583</v>
      </c>
      <c r="U107" s="36">
        <f>SUMIFS(СВЦЭМ!$C$33:$C$776,СВЦЭМ!$A$33:$A$776,$A107,СВЦЭМ!$B$33:$B$776,U$83)+'СЕТ СН'!$H$9+СВЦЭМ!$D$10+'СЕТ СН'!$H$6-'СЕТ СН'!$H$19</f>
        <v>988.46717605999993</v>
      </c>
      <c r="V107" s="36">
        <f>SUMIFS(СВЦЭМ!$C$33:$C$776,СВЦЭМ!$A$33:$A$776,$A107,СВЦЭМ!$B$33:$B$776,V$83)+'СЕТ СН'!$H$9+СВЦЭМ!$D$10+'СЕТ СН'!$H$6-'СЕТ СН'!$H$19</f>
        <v>994.02449685999989</v>
      </c>
      <c r="W107" s="36">
        <f>SUMIFS(СВЦЭМ!$C$33:$C$776,СВЦЭМ!$A$33:$A$776,$A107,СВЦЭМ!$B$33:$B$776,W$83)+'СЕТ СН'!$H$9+СВЦЭМ!$D$10+'СЕТ СН'!$H$6-'СЕТ СН'!$H$19</f>
        <v>1004.2146349699999</v>
      </c>
      <c r="X107" s="36">
        <f>SUMIFS(СВЦЭМ!$C$33:$C$776,СВЦЭМ!$A$33:$A$776,$A107,СВЦЭМ!$B$33:$B$776,X$83)+'СЕТ СН'!$H$9+СВЦЭМ!$D$10+'СЕТ СН'!$H$6-'СЕТ СН'!$H$19</f>
        <v>1009.9197369899999</v>
      </c>
      <c r="Y107" s="36">
        <f>SUMIFS(СВЦЭМ!$C$33:$C$776,СВЦЭМ!$A$33:$A$776,$A107,СВЦЭМ!$B$33:$B$776,Y$83)+'СЕТ СН'!$H$9+СВЦЭМ!$D$10+'СЕТ СН'!$H$6-'СЕТ СН'!$H$19</f>
        <v>1030.56694251</v>
      </c>
    </row>
    <row r="108" spans="1:25" ht="15.75" x14ac:dyDescent="0.2">
      <c r="A108" s="35">
        <f t="shared" si="2"/>
        <v>44160</v>
      </c>
      <c r="B108" s="36">
        <f>SUMIFS(СВЦЭМ!$C$33:$C$776,СВЦЭМ!$A$33:$A$776,$A108,СВЦЭМ!$B$33:$B$776,B$83)+'СЕТ СН'!$H$9+СВЦЭМ!$D$10+'СЕТ СН'!$H$6-'СЕТ СН'!$H$19</f>
        <v>1074.8551303300001</v>
      </c>
      <c r="C108" s="36">
        <f>SUMIFS(СВЦЭМ!$C$33:$C$776,СВЦЭМ!$A$33:$A$776,$A108,СВЦЭМ!$B$33:$B$776,C$83)+'СЕТ СН'!$H$9+СВЦЭМ!$D$10+'СЕТ СН'!$H$6-'СЕТ СН'!$H$19</f>
        <v>1143.4816268</v>
      </c>
      <c r="D108" s="36">
        <f>SUMIFS(СВЦЭМ!$C$33:$C$776,СВЦЭМ!$A$33:$A$776,$A108,СВЦЭМ!$B$33:$B$776,D$83)+'СЕТ СН'!$H$9+СВЦЭМ!$D$10+'СЕТ СН'!$H$6-'СЕТ СН'!$H$19</f>
        <v>1191.3928542000001</v>
      </c>
      <c r="E108" s="36">
        <f>SUMIFS(СВЦЭМ!$C$33:$C$776,СВЦЭМ!$A$33:$A$776,$A108,СВЦЭМ!$B$33:$B$776,E$83)+'СЕТ СН'!$H$9+СВЦЭМ!$D$10+'СЕТ СН'!$H$6-'СЕТ СН'!$H$19</f>
        <v>1200.0008382799999</v>
      </c>
      <c r="F108" s="36">
        <f>SUMIFS(СВЦЭМ!$C$33:$C$776,СВЦЭМ!$A$33:$A$776,$A108,СВЦЭМ!$B$33:$B$776,F$83)+'СЕТ СН'!$H$9+СВЦЭМ!$D$10+'СЕТ СН'!$H$6-'СЕТ СН'!$H$19</f>
        <v>1195.4386243199999</v>
      </c>
      <c r="G108" s="36">
        <f>SUMIFS(СВЦЭМ!$C$33:$C$776,СВЦЭМ!$A$33:$A$776,$A108,СВЦЭМ!$B$33:$B$776,G$83)+'СЕТ СН'!$H$9+СВЦЭМ!$D$10+'СЕТ СН'!$H$6-'СЕТ СН'!$H$19</f>
        <v>1184.1123502200001</v>
      </c>
      <c r="H108" s="36">
        <f>SUMIFS(СВЦЭМ!$C$33:$C$776,СВЦЭМ!$A$33:$A$776,$A108,СВЦЭМ!$B$33:$B$776,H$83)+'СЕТ СН'!$H$9+СВЦЭМ!$D$10+'СЕТ СН'!$H$6-'СЕТ СН'!$H$19</f>
        <v>1161.9389682599999</v>
      </c>
      <c r="I108" s="36">
        <f>SUMIFS(СВЦЭМ!$C$33:$C$776,СВЦЭМ!$A$33:$A$776,$A108,СВЦЭМ!$B$33:$B$776,I$83)+'СЕТ СН'!$H$9+СВЦЭМ!$D$10+'СЕТ СН'!$H$6-'СЕТ СН'!$H$19</f>
        <v>1127.65732779</v>
      </c>
      <c r="J108" s="36">
        <f>SUMIFS(СВЦЭМ!$C$33:$C$776,СВЦЭМ!$A$33:$A$776,$A108,СВЦЭМ!$B$33:$B$776,J$83)+'СЕТ СН'!$H$9+СВЦЭМ!$D$10+'СЕТ СН'!$H$6-'СЕТ СН'!$H$19</f>
        <v>1110.8600681200001</v>
      </c>
      <c r="K108" s="36">
        <f>SUMIFS(СВЦЭМ!$C$33:$C$776,СВЦЭМ!$A$33:$A$776,$A108,СВЦЭМ!$B$33:$B$776,K$83)+'СЕТ СН'!$H$9+СВЦЭМ!$D$10+'СЕТ СН'!$H$6-'СЕТ СН'!$H$19</f>
        <v>1103.7967038199999</v>
      </c>
      <c r="L108" s="36">
        <f>SUMIFS(СВЦЭМ!$C$33:$C$776,СВЦЭМ!$A$33:$A$776,$A108,СВЦЭМ!$B$33:$B$776,L$83)+'СЕТ СН'!$H$9+СВЦЭМ!$D$10+'СЕТ СН'!$H$6-'СЕТ СН'!$H$19</f>
        <v>1072.35399338</v>
      </c>
      <c r="M108" s="36">
        <f>SUMIFS(СВЦЭМ!$C$33:$C$776,СВЦЭМ!$A$33:$A$776,$A108,СВЦЭМ!$B$33:$B$776,M$83)+'СЕТ СН'!$H$9+СВЦЭМ!$D$10+'СЕТ СН'!$H$6-'СЕТ СН'!$H$19</f>
        <v>1026.0119314000001</v>
      </c>
      <c r="N108" s="36">
        <f>SUMIFS(СВЦЭМ!$C$33:$C$776,СВЦЭМ!$A$33:$A$776,$A108,СВЦЭМ!$B$33:$B$776,N$83)+'СЕТ СН'!$H$9+СВЦЭМ!$D$10+'СЕТ СН'!$H$6-'СЕТ СН'!$H$19</f>
        <v>1012.5044509899999</v>
      </c>
      <c r="O108" s="36">
        <f>SUMIFS(СВЦЭМ!$C$33:$C$776,СВЦЭМ!$A$33:$A$776,$A108,СВЦЭМ!$B$33:$B$776,O$83)+'СЕТ СН'!$H$9+СВЦЭМ!$D$10+'СЕТ СН'!$H$6-'СЕТ СН'!$H$19</f>
        <v>1025.4565435699999</v>
      </c>
      <c r="P108" s="36">
        <f>SUMIFS(СВЦЭМ!$C$33:$C$776,СВЦЭМ!$A$33:$A$776,$A108,СВЦЭМ!$B$33:$B$776,P$83)+'СЕТ СН'!$H$9+СВЦЭМ!$D$10+'СЕТ СН'!$H$6-'СЕТ СН'!$H$19</f>
        <v>1034.65682348</v>
      </c>
      <c r="Q108" s="36">
        <f>SUMIFS(СВЦЭМ!$C$33:$C$776,СВЦЭМ!$A$33:$A$776,$A108,СВЦЭМ!$B$33:$B$776,Q$83)+'СЕТ СН'!$H$9+СВЦЭМ!$D$10+'СЕТ СН'!$H$6-'СЕТ СН'!$H$19</f>
        <v>1034.35686379</v>
      </c>
      <c r="R108" s="36">
        <f>SUMIFS(СВЦЭМ!$C$33:$C$776,СВЦЭМ!$A$33:$A$776,$A108,СВЦЭМ!$B$33:$B$776,R$83)+'СЕТ СН'!$H$9+СВЦЭМ!$D$10+'СЕТ СН'!$H$6-'СЕТ СН'!$H$19</f>
        <v>1033.1589947699999</v>
      </c>
      <c r="S108" s="36">
        <f>SUMIFS(СВЦЭМ!$C$33:$C$776,СВЦЭМ!$A$33:$A$776,$A108,СВЦЭМ!$B$33:$B$776,S$83)+'СЕТ СН'!$H$9+СВЦЭМ!$D$10+'СЕТ СН'!$H$6-'СЕТ СН'!$H$19</f>
        <v>1020.32203821</v>
      </c>
      <c r="T108" s="36">
        <f>SUMIFS(СВЦЭМ!$C$33:$C$776,СВЦЭМ!$A$33:$A$776,$A108,СВЦЭМ!$B$33:$B$776,T$83)+'СЕТ СН'!$H$9+СВЦЭМ!$D$10+'СЕТ СН'!$H$6-'СЕТ СН'!$H$19</f>
        <v>1033.3699138300001</v>
      </c>
      <c r="U108" s="36">
        <f>SUMIFS(СВЦЭМ!$C$33:$C$776,СВЦЭМ!$A$33:$A$776,$A108,СВЦЭМ!$B$33:$B$776,U$83)+'СЕТ СН'!$H$9+СВЦЭМ!$D$10+'СЕТ СН'!$H$6-'СЕТ СН'!$H$19</f>
        <v>1038.86238364</v>
      </c>
      <c r="V108" s="36">
        <f>SUMIFS(СВЦЭМ!$C$33:$C$776,СВЦЭМ!$A$33:$A$776,$A108,СВЦЭМ!$B$33:$B$776,V$83)+'СЕТ СН'!$H$9+СВЦЭМ!$D$10+'СЕТ СН'!$H$6-'СЕТ СН'!$H$19</f>
        <v>1025.18327305</v>
      </c>
      <c r="W108" s="36">
        <f>SUMIFS(СВЦЭМ!$C$33:$C$776,СВЦЭМ!$A$33:$A$776,$A108,СВЦЭМ!$B$33:$B$776,W$83)+'СЕТ СН'!$H$9+СВЦЭМ!$D$10+'СЕТ СН'!$H$6-'СЕТ СН'!$H$19</f>
        <v>1019.9792278599999</v>
      </c>
      <c r="X108" s="36">
        <f>SUMIFS(СВЦЭМ!$C$33:$C$776,СВЦЭМ!$A$33:$A$776,$A108,СВЦЭМ!$B$33:$B$776,X$83)+'СЕТ СН'!$H$9+СВЦЭМ!$D$10+'СЕТ СН'!$H$6-'СЕТ СН'!$H$19</f>
        <v>1033.49403691</v>
      </c>
      <c r="Y108" s="36">
        <f>SUMIFS(СВЦЭМ!$C$33:$C$776,СВЦЭМ!$A$33:$A$776,$A108,СВЦЭМ!$B$33:$B$776,Y$83)+'СЕТ СН'!$H$9+СВЦЭМ!$D$10+'СЕТ СН'!$H$6-'СЕТ СН'!$H$19</f>
        <v>1052.1032154500001</v>
      </c>
    </row>
    <row r="109" spans="1:25" ht="15.75" x14ac:dyDescent="0.2">
      <c r="A109" s="35">
        <f t="shared" si="2"/>
        <v>44161</v>
      </c>
      <c r="B109" s="36">
        <f>SUMIFS(СВЦЭМ!$C$33:$C$776,СВЦЭМ!$A$33:$A$776,$A109,СВЦЭМ!$B$33:$B$776,B$83)+'СЕТ СН'!$H$9+СВЦЭМ!$D$10+'СЕТ СН'!$H$6-'СЕТ СН'!$H$19</f>
        <v>1050.4149608800001</v>
      </c>
      <c r="C109" s="36">
        <f>SUMIFS(СВЦЭМ!$C$33:$C$776,СВЦЭМ!$A$33:$A$776,$A109,СВЦЭМ!$B$33:$B$776,C$83)+'СЕТ СН'!$H$9+СВЦЭМ!$D$10+'СЕТ СН'!$H$6-'СЕТ СН'!$H$19</f>
        <v>1129.39715759</v>
      </c>
      <c r="D109" s="36">
        <f>SUMIFS(СВЦЭМ!$C$33:$C$776,СВЦЭМ!$A$33:$A$776,$A109,СВЦЭМ!$B$33:$B$776,D$83)+'СЕТ СН'!$H$9+СВЦЭМ!$D$10+'СЕТ СН'!$H$6-'СЕТ СН'!$H$19</f>
        <v>1185.2740780199999</v>
      </c>
      <c r="E109" s="36">
        <f>SUMIFS(СВЦЭМ!$C$33:$C$776,СВЦЭМ!$A$33:$A$776,$A109,СВЦЭМ!$B$33:$B$776,E$83)+'СЕТ СН'!$H$9+СВЦЭМ!$D$10+'СЕТ СН'!$H$6-'СЕТ СН'!$H$19</f>
        <v>1194.1827542599999</v>
      </c>
      <c r="F109" s="36">
        <f>SUMIFS(СВЦЭМ!$C$33:$C$776,СВЦЭМ!$A$33:$A$776,$A109,СВЦЭМ!$B$33:$B$776,F$83)+'СЕТ СН'!$H$9+СВЦЭМ!$D$10+'СЕТ СН'!$H$6-'СЕТ СН'!$H$19</f>
        <v>1184.10451167</v>
      </c>
      <c r="G109" s="36">
        <f>SUMIFS(СВЦЭМ!$C$33:$C$776,СВЦЭМ!$A$33:$A$776,$A109,СВЦЭМ!$B$33:$B$776,G$83)+'СЕТ СН'!$H$9+СВЦЭМ!$D$10+'СЕТ СН'!$H$6-'СЕТ СН'!$H$19</f>
        <v>1164.1648069400001</v>
      </c>
      <c r="H109" s="36">
        <f>SUMIFS(СВЦЭМ!$C$33:$C$776,СВЦЭМ!$A$33:$A$776,$A109,СВЦЭМ!$B$33:$B$776,H$83)+'СЕТ СН'!$H$9+СВЦЭМ!$D$10+'СЕТ СН'!$H$6-'СЕТ СН'!$H$19</f>
        <v>1137.0011450899999</v>
      </c>
      <c r="I109" s="36">
        <f>SUMIFS(СВЦЭМ!$C$33:$C$776,СВЦЭМ!$A$33:$A$776,$A109,СВЦЭМ!$B$33:$B$776,I$83)+'СЕТ СН'!$H$9+СВЦЭМ!$D$10+'СЕТ СН'!$H$6-'СЕТ СН'!$H$19</f>
        <v>1105.7279771799999</v>
      </c>
      <c r="J109" s="36">
        <f>SUMIFS(СВЦЭМ!$C$33:$C$776,СВЦЭМ!$A$33:$A$776,$A109,СВЦЭМ!$B$33:$B$776,J$83)+'СЕТ СН'!$H$9+СВЦЭМ!$D$10+'СЕТ СН'!$H$6-'СЕТ СН'!$H$19</f>
        <v>1086.25316965</v>
      </c>
      <c r="K109" s="36">
        <f>SUMIFS(СВЦЭМ!$C$33:$C$776,СВЦЭМ!$A$33:$A$776,$A109,СВЦЭМ!$B$33:$B$776,K$83)+'СЕТ СН'!$H$9+СВЦЭМ!$D$10+'СЕТ СН'!$H$6-'СЕТ СН'!$H$19</f>
        <v>1089.24559772</v>
      </c>
      <c r="L109" s="36">
        <f>SUMIFS(СВЦЭМ!$C$33:$C$776,СВЦЭМ!$A$33:$A$776,$A109,СВЦЭМ!$B$33:$B$776,L$83)+'СЕТ СН'!$H$9+СВЦЭМ!$D$10+'СЕТ СН'!$H$6-'СЕТ СН'!$H$19</f>
        <v>1060.67903735</v>
      </c>
      <c r="M109" s="36">
        <f>SUMIFS(СВЦЭМ!$C$33:$C$776,СВЦЭМ!$A$33:$A$776,$A109,СВЦЭМ!$B$33:$B$776,M$83)+'СЕТ СН'!$H$9+СВЦЭМ!$D$10+'СЕТ СН'!$H$6-'СЕТ СН'!$H$19</f>
        <v>1027.47332132</v>
      </c>
      <c r="N109" s="36">
        <f>SUMIFS(СВЦЭМ!$C$33:$C$776,СВЦЭМ!$A$33:$A$776,$A109,СВЦЭМ!$B$33:$B$776,N$83)+'СЕТ СН'!$H$9+СВЦЭМ!$D$10+'СЕТ СН'!$H$6-'СЕТ СН'!$H$19</f>
        <v>1032.9935077600001</v>
      </c>
      <c r="O109" s="36">
        <f>SUMIFS(СВЦЭМ!$C$33:$C$776,СВЦЭМ!$A$33:$A$776,$A109,СВЦЭМ!$B$33:$B$776,O$83)+'СЕТ СН'!$H$9+СВЦЭМ!$D$10+'СЕТ СН'!$H$6-'СЕТ СН'!$H$19</f>
        <v>1036.0334152200001</v>
      </c>
      <c r="P109" s="36">
        <f>SUMIFS(СВЦЭМ!$C$33:$C$776,СВЦЭМ!$A$33:$A$776,$A109,СВЦЭМ!$B$33:$B$776,P$83)+'СЕТ СН'!$H$9+СВЦЭМ!$D$10+'СЕТ СН'!$H$6-'СЕТ СН'!$H$19</f>
        <v>1040.69195188</v>
      </c>
      <c r="Q109" s="36">
        <f>SUMIFS(СВЦЭМ!$C$33:$C$776,СВЦЭМ!$A$33:$A$776,$A109,СВЦЭМ!$B$33:$B$776,Q$83)+'СЕТ СН'!$H$9+СВЦЭМ!$D$10+'СЕТ СН'!$H$6-'СЕТ СН'!$H$19</f>
        <v>1041.72839804</v>
      </c>
      <c r="R109" s="36">
        <f>SUMIFS(СВЦЭМ!$C$33:$C$776,СВЦЭМ!$A$33:$A$776,$A109,СВЦЭМ!$B$33:$B$776,R$83)+'СЕТ СН'!$H$9+СВЦЭМ!$D$10+'СЕТ СН'!$H$6-'СЕТ СН'!$H$19</f>
        <v>1029.618015</v>
      </c>
      <c r="S109" s="36">
        <f>SUMIFS(СВЦЭМ!$C$33:$C$776,СВЦЭМ!$A$33:$A$776,$A109,СВЦЭМ!$B$33:$B$776,S$83)+'СЕТ СН'!$H$9+СВЦЭМ!$D$10+'СЕТ СН'!$H$6-'СЕТ СН'!$H$19</f>
        <v>1010.6089479</v>
      </c>
      <c r="T109" s="36">
        <f>SUMIFS(СВЦЭМ!$C$33:$C$776,СВЦЭМ!$A$33:$A$776,$A109,СВЦЭМ!$B$33:$B$776,T$83)+'СЕТ СН'!$H$9+СВЦЭМ!$D$10+'СЕТ СН'!$H$6-'СЕТ СН'!$H$19</f>
        <v>1027.2328427</v>
      </c>
      <c r="U109" s="36">
        <f>SUMIFS(СВЦЭМ!$C$33:$C$776,СВЦЭМ!$A$33:$A$776,$A109,СВЦЭМ!$B$33:$B$776,U$83)+'СЕТ СН'!$H$9+СВЦЭМ!$D$10+'СЕТ СН'!$H$6-'СЕТ СН'!$H$19</f>
        <v>1020.4489561299999</v>
      </c>
      <c r="V109" s="36">
        <f>SUMIFS(СВЦЭМ!$C$33:$C$776,СВЦЭМ!$A$33:$A$776,$A109,СВЦЭМ!$B$33:$B$776,V$83)+'СЕТ СН'!$H$9+СВЦЭМ!$D$10+'СЕТ СН'!$H$6-'СЕТ СН'!$H$19</f>
        <v>1006.04700382</v>
      </c>
      <c r="W109" s="36">
        <f>SUMIFS(СВЦЭМ!$C$33:$C$776,СВЦЭМ!$A$33:$A$776,$A109,СВЦЭМ!$B$33:$B$776,W$83)+'СЕТ СН'!$H$9+СВЦЭМ!$D$10+'СЕТ СН'!$H$6-'СЕТ СН'!$H$19</f>
        <v>1028.7785239699999</v>
      </c>
      <c r="X109" s="36">
        <f>SUMIFS(СВЦЭМ!$C$33:$C$776,СВЦЭМ!$A$33:$A$776,$A109,СВЦЭМ!$B$33:$B$776,X$83)+'СЕТ СН'!$H$9+СВЦЭМ!$D$10+'СЕТ СН'!$H$6-'СЕТ СН'!$H$19</f>
        <v>1036.5071924900001</v>
      </c>
      <c r="Y109" s="36">
        <f>SUMIFS(СВЦЭМ!$C$33:$C$776,СВЦЭМ!$A$33:$A$776,$A109,СВЦЭМ!$B$33:$B$776,Y$83)+'СЕТ СН'!$H$9+СВЦЭМ!$D$10+'СЕТ СН'!$H$6-'СЕТ СН'!$H$19</f>
        <v>1049.94520672</v>
      </c>
    </row>
    <row r="110" spans="1:25" ht="15.75" x14ac:dyDescent="0.2">
      <c r="A110" s="35">
        <f t="shared" si="2"/>
        <v>44162</v>
      </c>
      <c r="B110" s="36">
        <f>SUMIFS(СВЦЭМ!$C$33:$C$776,СВЦЭМ!$A$33:$A$776,$A110,СВЦЭМ!$B$33:$B$776,B$83)+'СЕТ СН'!$H$9+СВЦЭМ!$D$10+'СЕТ СН'!$H$6-'СЕТ СН'!$H$19</f>
        <v>1054.8377237499999</v>
      </c>
      <c r="C110" s="36">
        <f>SUMIFS(СВЦЭМ!$C$33:$C$776,СВЦЭМ!$A$33:$A$776,$A110,СВЦЭМ!$B$33:$B$776,C$83)+'СЕТ СН'!$H$9+СВЦЭМ!$D$10+'СЕТ СН'!$H$6-'СЕТ СН'!$H$19</f>
        <v>1134.6811774800001</v>
      </c>
      <c r="D110" s="36">
        <f>SUMIFS(СВЦЭМ!$C$33:$C$776,СВЦЭМ!$A$33:$A$776,$A110,СВЦЭМ!$B$33:$B$776,D$83)+'СЕТ СН'!$H$9+СВЦЭМ!$D$10+'СЕТ СН'!$H$6-'СЕТ СН'!$H$19</f>
        <v>1193.87199186</v>
      </c>
      <c r="E110" s="36">
        <f>SUMIFS(СВЦЭМ!$C$33:$C$776,СВЦЭМ!$A$33:$A$776,$A110,СВЦЭМ!$B$33:$B$776,E$83)+'СЕТ СН'!$H$9+СВЦЭМ!$D$10+'СЕТ СН'!$H$6-'СЕТ СН'!$H$19</f>
        <v>1204.9305193800001</v>
      </c>
      <c r="F110" s="36">
        <f>SUMIFS(СВЦЭМ!$C$33:$C$776,СВЦЭМ!$A$33:$A$776,$A110,СВЦЭМ!$B$33:$B$776,F$83)+'СЕТ СН'!$H$9+СВЦЭМ!$D$10+'СЕТ СН'!$H$6-'СЕТ СН'!$H$19</f>
        <v>1211.78404503</v>
      </c>
      <c r="G110" s="36">
        <f>SUMIFS(СВЦЭМ!$C$33:$C$776,СВЦЭМ!$A$33:$A$776,$A110,СВЦЭМ!$B$33:$B$776,G$83)+'СЕТ СН'!$H$9+СВЦЭМ!$D$10+'СЕТ СН'!$H$6-'СЕТ СН'!$H$19</f>
        <v>1198.3387557399999</v>
      </c>
      <c r="H110" s="36">
        <f>SUMIFS(СВЦЭМ!$C$33:$C$776,СВЦЭМ!$A$33:$A$776,$A110,СВЦЭМ!$B$33:$B$776,H$83)+'СЕТ СН'!$H$9+СВЦЭМ!$D$10+'СЕТ СН'!$H$6-'СЕТ СН'!$H$19</f>
        <v>1150.2689019899999</v>
      </c>
      <c r="I110" s="36">
        <f>SUMIFS(СВЦЭМ!$C$33:$C$776,СВЦЭМ!$A$33:$A$776,$A110,СВЦЭМ!$B$33:$B$776,I$83)+'СЕТ СН'!$H$9+СВЦЭМ!$D$10+'СЕТ СН'!$H$6-'СЕТ СН'!$H$19</f>
        <v>1115.1471385100001</v>
      </c>
      <c r="J110" s="36">
        <f>SUMIFS(СВЦЭМ!$C$33:$C$776,СВЦЭМ!$A$33:$A$776,$A110,СВЦЭМ!$B$33:$B$776,J$83)+'СЕТ СН'!$H$9+СВЦЭМ!$D$10+'СЕТ СН'!$H$6-'СЕТ СН'!$H$19</f>
        <v>1109.1851583299999</v>
      </c>
      <c r="K110" s="36">
        <f>SUMIFS(СВЦЭМ!$C$33:$C$776,СВЦЭМ!$A$33:$A$776,$A110,СВЦЭМ!$B$33:$B$776,K$83)+'СЕТ СН'!$H$9+СВЦЭМ!$D$10+'СЕТ СН'!$H$6-'СЕТ СН'!$H$19</f>
        <v>1110.73124102</v>
      </c>
      <c r="L110" s="36">
        <f>SUMIFS(СВЦЭМ!$C$33:$C$776,СВЦЭМ!$A$33:$A$776,$A110,СВЦЭМ!$B$33:$B$776,L$83)+'СЕТ СН'!$H$9+СВЦЭМ!$D$10+'СЕТ СН'!$H$6-'СЕТ СН'!$H$19</f>
        <v>1081.00936938</v>
      </c>
      <c r="M110" s="36">
        <f>SUMIFS(СВЦЭМ!$C$33:$C$776,СВЦЭМ!$A$33:$A$776,$A110,СВЦЭМ!$B$33:$B$776,M$83)+'СЕТ СН'!$H$9+СВЦЭМ!$D$10+'СЕТ СН'!$H$6-'СЕТ СН'!$H$19</f>
        <v>1032.94636539</v>
      </c>
      <c r="N110" s="36">
        <f>SUMIFS(СВЦЭМ!$C$33:$C$776,СВЦЭМ!$A$33:$A$776,$A110,СВЦЭМ!$B$33:$B$776,N$83)+'СЕТ СН'!$H$9+СВЦЭМ!$D$10+'СЕТ СН'!$H$6-'СЕТ СН'!$H$19</f>
        <v>1017.12082561</v>
      </c>
      <c r="O110" s="36">
        <f>SUMIFS(СВЦЭМ!$C$33:$C$776,СВЦЭМ!$A$33:$A$776,$A110,СВЦЭМ!$B$33:$B$776,O$83)+'СЕТ СН'!$H$9+СВЦЭМ!$D$10+'СЕТ СН'!$H$6-'СЕТ СН'!$H$19</f>
        <v>1017.3960512299999</v>
      </c>
      <c r="P110" s="36">
        <f>SUMIFS(СВЦЭМ!$C$33:$C$776,СВЦЭМ!$A$33:$A$776,$A110,СВЦЭМ!$B$33:$B$776,P$83)+'СЕТ СН'!$H$9+СВЦЭМ!$D$10+'СЕТ СН'!$H$6-'СЕТ СН'!$H$19</f>
        <v>1030.50863445</v>
      </c>
      <c r="Q110" s="36">
        <f>SUMIFS(СВЦЭМ!$C$33:$C$776,СВЦЭМ!$A$33:$A$776,$A110,СВЦЭМ!$B$33:$B$776,Q$83)+'СЕТ СН'!$H$9+СВЦЭМ!$D$10+'СЕТ СН'!$H$6-'СЕТ СН'!$H$19</f>
        <v>1039.4108604400001</v>
      </c>
      <c r="R110" s="36">
        <f>SUMIFS(СВЦЭМ!$C$33:$C$776,СВЦЭМ!$A$33:$A$776,$A110,СВЦЭМ!$B$33:$B$776,R$83)+'СЕТ СН'!$H$9+СВЦЭМ!$D$10+'СЕТ СН'!$H$6-'СЕТ СН'!$H$19</f>
        <v>1036.84415489</v>
      </c>
      <c r="S110" s="36">
        <f>SUMIFS(СВЦЭМ!$C$33:$C$776,СВЦЭМ!$A$33:$A$776,$A110,СВЦЭМ!$B$33:$B$776,S$83)+'СЕТ СН'!$H$9+СВЦЭМ!$D$10+'СЕТ СН'!$H$6-'СЕТ СН'!$H$19</f>
        <v>1013.5182445999999</v>
      </c>
      <c r="T110" s="36">
        <f>SUMIFS(СВЦЭМ!$C$33:$C$776,СВЦЭМ!$A$33:$A$776,$A110,СВЦЭМ!$B$33:$B$776,T$83)+'СЕТ СН'!$H$9+СВЦЭМ!$D$10+'СЕТ СН'!$H$6-'СЕТ СН'!$H$19</f>
        <v>995.21108581999999</v>
      </c>
      <c r="U110" s="36">
        <f>SUMIFS(СВЦЭМ!$C$33:$C$776,СВЦЭМ!$A$33:$A$776,$A110,СВЦЭМ!$B$33:$B$776,U$83)+'СЕТ СН'!$H$9+СВЦЭМ!$D$10+'СЕТ СН'!$H$6-'СЕТ СН'!$H$19</f>
        <v>996.59609837999994</v>
      </c>
      <c r="V110" s="36">
        <f>SUMIFS(СВЦЭМ!$C$33:$C$776,СВЦЭМ!$A$33:$A$776,$A110,СВЦЭМ!$B$33:$B$776,V$83)+'СЕТ СН'!$H$9+СВЦЭМ!$D$10+'СЕТ СН'!$H$6-'СЕТ СН'!$H$19</f>
        <v>997.84787492999999</v>
      </c>
      <c r="W110" s="36">
        <f>SUMIFS(СВЦЭМ!$C$33:$C$776,СВЦЭМ!$A$33:$A$776,$A110,СВЦЭМ!$B$33:$B$776,W$83)+'СЕТ СН'!$H$9+СВЦЭМ!$D$10+'СЕТ СН'!$H$6-'СЕТ СН'!$H$19</f>
        <v>1009.5121207999999</v>
      </c>
      <c r="X110" s="36">
        <f>SUMIFS(СВЦЭМ!$C$33:$C$776,СВЦЭМ!$A$33:$A$776,$A110,СВЦЭМ!$B$33:$B$776,X$83)+'СЕТ СН'!$H$9+СВЦЭМ!$D$10+'СЕТ СН'!$H$6-'СЕТ СН'!$H$19</f>
        <v>1020.94871625</v>
      </c>
      <c r="Y110" s="36">
        <f>SUMIFS(СВЦЭМ!$C$33:$C$776,СВЦЭМ!$A$33:$A$776,$A110,СВЦЭМ!$B$33:$B$776,Y$83)+'СЕТ СН'!$H$9+СВЦЭМ!$D$10+'СЕТ СН'!$H$6-'СЕТ СН'!$H$19</f>
        <v>1041.35270421</v>
      </c>
    </row>
    <row r="111" spans="1:25" ht="15.75" x14ac:dyDescent="0.2">
      <c r="A111" s="35">
        <f t="shared" si="2"/>
        <v>44163</v>
      </c>
      <c r="B111" s="36">
        <f>SUMIFS(СВЦЭМ!$C$33:$C$776,СВЦЭМ!$A$33:$A$776,$A111,СВЦЭМ!$B$33:$B$776,B$83)+'СЕТ СН'!$H$9+СВЦЭМ!$D$10+'СЕТ СН'!$H$6-'СЕТ СН'!$H$19</f>
        <v>1067.34449258</v>
      </c>
      <c r="C111" s="36">
        <f>SUMIFS(СВЦЭМ!$C$33:$C$776,СВЦЭМ!$A$33:$A$776,$A111,СВЦЭМ!$B$33:$B$776,C$83)+'СЕТ СН'!$H$9+СВЦЭМ!$D$10+'СЕТ СН'!$H$6-'СЕТ СН'!$H$19</f>
        <v>1133.9240783099999</v>
      </c>
      <c r="D111" s="36">
        <f>SUMIFS(СВЦЭМ!$C$33:$C$776,СВЦЭМ!$A$33:$A$776,$A111,СВЦЭМ!$B$33:$B$776,D$83)+'СЕТ СН'!$H$9+СВЦЭМ!$D$10+'СЕТ СН'!$H$6-'СЕТ СН'!$H$19</f>
        <v>1178.99751313</v>
      </c>
      <c r="E111" s="36">
        <f>SUMIFS(СВЦЭМ!$C$33:$C$776,СВЦЭМ!$A$33:$A$776,$A111,СВЦЭМ!$B$33:$B$776,E$83)+'СЕТ СН'!$H$9+СВЦЭМ!$D$10+'СЕТ СН'!$H$6-'СЕТ СН'!$H$19</f>
        <v>1185.7840499500001</v>
      </c>
      <c r="F111" s="36">
        <f>SUMIFS(СВЦЭМ!$C$33:$C$776,СВЦЭМ!$A$33:$A$776,$A111,СВЦЭМ!$B$33:$B$776,F$83)+'СЕТ СН'!$H$9+СВЦЭМ!$D$10+'СЕТ СН'!$H$6-'СЕТ СН'!$H$19</f>
        <v>1187.9954721199999</v>
      </c>
      <c r="G111" s="36">
        <f>SUMIFS(СВЦЭМ!$C$33:$C$776,СВЦЭМ!$A$33:$A$776,$A111,СВЦЭМ!$B$33:$B$776,G$83)+'СЕТ СН'!$H$9+СВЦЭМ!$D$10+'СЕТ СН'!$H$6-'СЕТ СН'!$H$19</f>
        <v>1181.78020371</v>
      </c>
      <c r="H111" s="36">
        <f>SUMIFS(СВЦЭМ!$C$33:$C$776,СВЦЭМ!$A$33:$A$776,$A111,СВЦЭМ!$B$33:$B$776,H$83)+'СЕТ СН'!$H$9+СВЦЭМ!$D$10+'СЕТ СН'!$H$6-'СЕТ СН'!$H$19</f>
        <v>1166.7500855999999</v>
      </c>
      <c r="I111" s="36">
        <f>SUMIFS(СВЦЭМ!$C$33:$C$776,СВЦЭМ!$A$33:$A$776,$A111,СВЦЭМ!$B$33:$B$776,I$83)+'СЕТ СН'!$H$9+СВЦЭМ!$D$10+'СЕТ СН'!$H$6-'СЕТ СН'!$H$19</f>
        <v>1151.6020559399999</v>
      </c>
      <c r="J111" s="36">
        <f>SUMIFS(СВЦЭМ!$C$33:$C$776,СВЦЭМ!$A$33:$A$776,$A111,СВЦЭМ!$B$33:$B$776,J$83)+'СЕТ СН'!$H$9+СВЦЭМ!$D$10+'СЕТ СН'!$H$6-'СЕТ СН'!$H$19</f>
        <v>1126.82696029</v>
      </c>
      <c r="K111" s="36">
        <f>SUMIFS(СВЦЭМ!$C$33:$C$776,СВЦЭМ!$A$33:$A$776,$A111,СВЦЭМ!$B$33:$B$776,K$83)+'СЕТ СН'!$H$9+СВЦЭМ!$D$10+'СЕТ СН'!$H$6-'СЕТ СН'!$H$19</f>
        <v>1113.22102202</v>
      </c>
      <c r="L111" s="36">
        <f>SUMIFS(СВЦЭМ!$C$33:$C$776,СВЦЭМ!$A$33:$A$776,$A111,СВЦЭМ!$B$33:$B$776,L$83)+'СЕТ СН'!$H$9+СВЦЭМ!$D$10+'СЕТ СН'!$H$6-'СЕТ СН'!$H$19</f>
        <v>1073.0094437299999</v>
      </c>
      <c r="M111" s="36">
        <f>SUMIFS(СВЦЭМ!$C$33:$C$776,СВЦЭМ!$A$33:$A$776,$A111,СВЦЭМ!$B$33:$B$776,M$83)+'СЕТ СН'!$H$9+СВЦЭМ!$D$10+'СЕТ СН'!$H$6-'СЕТ СН'!$H$19</f>
        <v>1027.8503892399999</v>
      </c>
      <c r="N111" s="36">
        <f>SUMIFS(СВЦЭМ!$C$33:$C$776,СВЦЭМ!$A$33:$A$776,$A111,СВЦЭМ!$B$33:$B$776,N$83)+'СЕТ СН'!$H$9+СВЦЭМ!$D$10+'СЕТ СН'!$H$6-'СЕТ СН'!$H$19</f>
        <v>1020.96936103</v>
      </c>
      <c r="O111" s="36">
        <f>SUMIFS(СВЦЭМ!$C$33:$C$776,СВЦЭМ!$A$33:$A$776,$A111,СВЦЭМ!$B$33:$B$776,O$83)+'СЕТ СН'!$H$9+СВЦЭМ!$D$10+'СЕТ СН'!$H$6-'СЕТ СН'!$H$19</f>
        <v>1031.99402521</v>
      </c>
      <c r="P111" s="36">
        <f>SUMIFS(СВЦЭМ!$C$33:$C$776,СВЦЭМ!$A$33:$A$776,$A111,СВЦЭМ!$B$33:$B$776,P$83)+'СЕТ СН'!$H$9+СВЦЭМ!$D$10+'СЕТ СН'!$H$6-'СЕТ СН'!$H$19</f>
        <v>1040.57947021</v>
      </c>
      <c r="Q111" s="36">
        <f>SUMIFS(СВЦЭМ!$C$33:$C$776,СВЦЭМ!$A$33:$A$776,$A111,СВЦЭМ!$B$33:$B$776,Q$83)+'СЕТ СН'!$H$9+СВЦЭМ!$D$10+'СЕТ СН'!$H$6-'СЕТ СН'!$H$19</f>
        <v>1032.43767099</v>
      </c>
      <c r="R111" s="36">
        <f>SUMIFS(СВЦЭМ!$C$33:$C$776,СВЦЭМ!$A$33:$A$776,$A111,СВЦЭМ!$B$33:$B$776,R$83)+'СЕТ СН'!$H$9+СВЦЭМ!$D$10+'СЕТ СН'!$H$6-'СЕТ СН'!$H$19</f>
        <v>1026.2544899500001</v>
      </c>
      <c r="S111" s="36">
        <f>SUMIFS(СВЦЭМ!$C$33:$C$776,СВЦЭМ!$A$33:$A$776,$A111,СВЦЭМ!$B$33:$B$776,S$83)+'СЕТ СН'!$H$9+СВЦЭМ!$D$10+'СЕТ СН'!$H$6-'СЕТ СН'!$H$19</f>
        <v>1006.9652588499999</v>
      </c>
      <c r="T111" s="36">
        <f>SUMIFS(СВЦЭМ!$C$33:$C$776,СВЦЭМ!$A$33:$A$776,$A111,СВЦЭМ!$B$33:$B$776,T$83)+'СЕТ СН'!$H$9+СВЦЭМ!$D$10+'СЕТ СН'!$H$6-'СЕТ СН'!$H$19</f>
        <v>999.55919830999994</v>
      </c>
      <c r="U111" s="36">
        <f>SUMIFS(СВЦЭМ!$C$33:$C$776,СВЦЭМ!$A$33:$A$776,$A111,СВЦЭМ!$B$33:$B$776,U$83)+'СЕТ СН'!$H$9+СВЦЭМ!$D$10+'СЕТ СН'!$H$6-'СЕТ СН'!$H$19</f>
        <v>991.58205065999994</v>
      </c>
      <c r="V111" s="36">
        <f>SUMIFS(СВЦЭМ!$C$33:$C$776,СВЦЭМ!$A$33:$A$776,$A111,СВЦЭМ!$B$33:$B$776,V$83)+'СЕТ СН'!$H$9+СВЦЭМ!$D$10+'СЕТ СН'!$H$6-'СЕТ СН'!$H$19</f>
        <v>989.4278830799999</v>
      </c>
      <c r="W111" s="36">
        <f>SUMIFS(СВЦЭМ!$C$33:$C$776,СВЦЭМ!$A$33:$A$776,$A111,СВЦЭМ!$B$33:$B$776,W$83)+'СЕТ СН'!$H$9+СВЦЭМ!$D$10+'СЕТ СН'!$H$6-'СЕТ СН'!$H$19</f>
        <v>1006.9089276999999</v>
      </c>
      <c r="X111" s="36">
        <f>SUMIFS(СВЦЭМ!$C$33:$C$776,СВЦЭМ!$A$33:$A$776,$A111,СВЦЭМ!$B$33:$B$776,X$83)+'СЕТ СН'!$H$9+СВЦЭМ!$D$10+'СЕТ СН'!$H$6-'СЕТ СН'!$H$19</f>
        <v>1027.29767077</v>
      </c>
      <c r="Y111" s="36">
        <f>SUMIFS(СВЦЭМ!$C$33:$C$776,СВЦЭМ!$A$33:$A$776,$A111,СВЦЭМ!$B$33:$B$776,Y$83)+'СЕТ СН'!$H$9+СВЦЭМ!$D$10+'СЕТ СН'!$H$6-'СЕТ СН'!$H$19</f>
        <v>1050.09912029</v>
      </c>
    </row>
    <row r="112" spans="1:25" ht="15.75" x14ac:dyDescent="0.2">
      <c r="A112" s="35">
        <f t="shared" si="2"/>
        <v>44164</v>
      </c>
      <c r="B112" s="36">
        <f>SUMIFS(СВЦЭМ!$C$33:$C$776,СВЦЭМ!$A$33:$A$776,$A112,СВЦЭМ!$B$33:$B$776,B$83)+'СЕТ СН'!$H$9+СВЦЭМ!$D$10+'СЕТ СН'!$H$6-'СЕТ СН'!$H$19</f>
        <v>1067.0859063</v>
      </c>
      <c r="C112" s="36">
        <f>SUMIFS(СВЦЭМ!$C$33:$C$776,СВЦЭМ!$A$33:$A$776,$A112,СВЦЭМ!$B$33:$B$776,C$83)+'СЕТ СН'!$H$9+СВЦЭМ!$D$10+'СЕТ СН'!$H$6-'СЕТ СН'!$H$19</f>
        <v>1140.4360661000001</v>
      </c>
      <c r="D112" s="36">
        <f>SUMIFS(СВЦЭМ!$C$33:$C$776,СВЦЭМ!$A$33:$A$776,$A112,СВЦЭМ!$B$33:$B$776,D$83)+'СЕТ СН'!$H$9+СВЦЭМ!$D$10+'СЕТ СН'!$H$6-'СЕТ СН'!$H$19</f>
        <v>1190.8160076500001</v>
      </c>
      <c r="E112" s="36">
        <f>SUMIFS(СВЦЭМ!$C$33:$C$776,СВЦЭМ!$A$33:$A$776,$A112,СВЦЭМ!$B$33:$B$776,E$83)+'СЕТ СН'!$H$9+СВЦЭМ!$D$10+'СЕТ СН'!$H$6-'СЕТ СН'!$H$19</f>
        <v>1202.6341696100001</v>
      </c>
      <c r="F112" s="36">
        <f>SUMIFS(СВЦЭМ!$C$33:$C$776,СВЦЭМ!$A$33:$A$776,$A112,СВЦЭМ!$B$33:$B$776,F$83)+'СЕТ СН'!$H$9+СВЦЭМ!$D$10+'СЕТ СН'!$H$6-'СЕТ СН'!$H$19</f>
        <v>1202.44962605</v>
      </c>
      <c r="G112" s="36">
        <f>SUMIFS(СВЦЭМ!$C$33:$C$776,СВЦЭМ!$A$33:$A$776,$A112,СВЦЭМ!$B$33:$B$776,G$83)+'СЕТ СН'!$H$9+СВЦЭМ!$D$10+'СЕТ СН'!$H$6-'СЕТ СН'!$H$19</f>
        <v>1196.6979006900001</v>
      </c>
      <c r="H112" s="36">
        <f>SUMIFS(СВЦЭМ!$C$33:$C$776,СВЦЭМ!$A$33:$A$776,$A112,СВЦЭМ!$B$33:$B$776,H$83)+'СЕТ СН'!$H$9+СВЦЭМ!$D$10+'СЕТ СН'!$H$6-'СЕТ СН'!$H$19</f>
        <v>1181.39559603</v>
      </c>
      <c r="I112" s="36">
        <f>SUMIFS(СВЦЭМ!$C$33:$C$776,СВЦЭМ!$A$33:$A$776,$A112,СВЦЭМ!$B$33:$B$776,I$83)+'СЕТ СН'!$H$9+СВЦЭМ!$D$10+'СЕТ СН'!$H$6-'СЕТ СН'!$H$19</f>
        <v>1157.95255129</v>
      </c>
      <c r="J112" s="36">
        <f>SUMIFS(СВЦЭМ!$C$33:$C$776,СВЦЭМ!$A$33:$A$776,$A112,СВЦЭМ!$B$33:$B$776,J$83)+'СЕТ СН'!$H$9+СВЦЭМ!$D$10+'СЕТ СН'!$H$6-'СЕТ СН'!$H$19</f>
        <v>1119.1998844100001</v>
      </c>
      <c r="K112" s="36">
        <f>SUMIFS(СВЦЭМ!$C$33:$C$776,СВЦЭМ!$A$33:$A$776,$A112,СВЦЭМ!$B$33:$B$776,K$83)+'СЕТ СН'!$H$9+СВЦЭМ!$D$10+'СЕТ СН'!$H$6-'СЕТ СН'!$H$19</f>
        <v>1102.83738391</v>
      </c>
      <c r="L112" s="36">
        <f>SUMIFS(СВЦЭМ!$C$33:$C$776,СВЦЭМ!$A$33:$A$776,$A112,СВЦЭМ!$B$33:$B$776,L$83)+'СЕТ СН'!$H$9+СВЦЭМ!$D$10+'СЕТ СН'!$H$6-'СЕТ СН'!$H$19</f>
        <v>1061.0283007800001</v>
      </c>
      <c r="M112" s="36">
        <f>SUMIFS(СВЦЭМ!$C$33:$C$776,СВЦЭМ!$A$33:$A$776,$A112,СВЦЭМ!$B$33:$B$776,M$83)+'СЕТ СН'!$H$9+СВЦЭМ!$D$10+'СЕТ СН'!$H$6-'СЕТ СН'!$H$19</f>
        <v>1019.7959377699999</v>
      </c>
      <c r="N112" s="36">
        <f>SUMIFS(СВЦЭМ!$C$33:$C$776,СВЦЭМ!$A$33:$A$776,$A112,СВЦЭМ!$B$33:$B$776,N$83)+'СЕТ СН'!$H$9+СВЦЭМ!$D$10+'СЕТ СН'!$H$6-'СЕТ СН'!$H$19</f>
        <v>1005.1663086799999</v>
      </c>
      <c r="O112" s="36">
        <f>SUMIFS(СВЦЭМ!$C$33:$C$776,СВЦЭМ!$A$33:$A$776,$A112,СВЦЭМ!$B$33:$B$776,O$83)+'СЕТ СН'!$H$9+СВЦЭМ!$D$10+'СЕТ СН'!$H$6-'СЕТ СН'!$H$19</f>
        <v>1020.5786677499999</v>
      </c>
      <c r="P112" s="36">
        <f>SUMIFS(СВЦЭМ!$C$33:$C$776,СВЦЭМ!$A$33:$A$776,$A112,СВЦЭМ!$B$33:$B$776,P$83)+'СЕТ СН'!$H$9+СВЦЭМ!$D$10+'СЕТ СН'!$H$6-'СЕТ СН'!$H$19</f>
        <v>1031.9332799900001</v>
      </c>
      <c r="Q112" s="36">
        <f>SUMIFS(СВЦЭМ!$C$33:$C$776,СВЦЭМ!$A$33:$A$776,$A112,СВЦЭМ!$B$33:$B$776,Q$83)+'СЕТ СН'!$H$9+СВЦЭМ!$D$10+'СЕТ СН'!$H$6-'СЕТ СН'!$H$19</f>
        <v>1031.26816504</v>
      </c>
      <c r="R112" s="36">
        <f>SUMIFS(СВЦЭМ!$C$33:$C$776,СВЦЭМ!$A$33:$A$776,$A112,СВЦЭМ!$B$33:$B$776,R$83)+'СЕТ СН'!$H$9+СВЦЭМ!$D$10+'СЕТ СН'!$H$6-'СЕТ СН'!$H$19</f>
        <v>1027.9353282100001</v>
      </c>
      <c r="S112" s="36">
        <f>SUMIFS(СВЦЭМ!$C$33:$C$776,СВЦЭМ!$A$33:$A$776,$A112,СВЦЭМ!$B$33:$B$776,S$83)+'СЕТ СН'!$H$9+СВЦЭМ!$D$10+'СЕТ СН'!$H$6-'СЕТ СН'!$H$19</f>
        <v>1008.85124745</v>
      </c>
      <c r="T112" s="36">
        <f>SUMIFS(СВЦЭМ!$C$33:$C$776,СВЦЭМ!$A$33:$A$776,$A112,СВЦЭМ!$B$33:$B$776,T$83)+'СЕТ СН'!$H$9+СВЦЭМ!$D$10+'СЕТ СН'!$H$6-'СЕТ СН'!$H$19</f>
        <v>986.93408723999994</v>
      </c>
      <c r="U112" s="36">
        <f>SUMIFS(СВЦЭМ!$C$33:$C$776,СВЦЭМ!$A$33:$A$776,$A112,СВЦЭМ!$B$33:$B$776,U$83)+'СЕТ СН'!$H$9+СВЦЭМ!$D$10+'СЕТ СН'!$H$6-'СЕТ СН'!$H$19</f>
        <v>986.46547755999995</v>
      </c>
      <c r="V112" s="36">
        <f>SUMIFS(СВЦЭМ!$C$33:$C$776,СВЦЭМ!$A$33:$A$776,$A112,СВЦЭМ!$B$33:$B$776,V$83)+'СЕТ СН'!$H$9+СВЦЭМ!$D$10+'СЕТ СН'!$H$6-'СЕТ СН'!$H$19</f>
        <v>992.72802655999999</v>
      </c>
      <c r="W112" s="36">
        <f>SUMIFS(СВЦЭМ!$C$33:$C$776,СВЦЭМ!$A$33:$A$776,$A112,СВЦЭМ!$B$33:$B$776,W$83)+'СЕТ СН'!$H$9+СВЦЭМ!$D$10+'СЕТ СН'!$H$6-'СЕТ СН'!$H$19</f>
        <v>1001.3072882499999</v>
      </c>
      <c r="X112" s="36">
        <f>SUMIFS(СВЦЭМ!$C$33:$C$776,СВЦЭМ!$A$33:$A$776,$A112,СВЦЭМ!$B$33:$B$776,X$83)+'СЕТ СН'!$H$9+СВЦЭМ!$D$10+'СЕТ СН'!$H$6-'СЕТ СН'!$H$19</f>
        <v>1024.1350717</v>
      </c>
      <c r="Y112" s="36">
        <f>SUMIFS(СВЦЭМ!$C$33:$C$776,СВЦЭМ!$A$33:$A$776,$A112,СВЦЭМ!$B$33:$B$776,Y$83)+'СЕТ СН'!$H$9+СВЦЭМ!$D$10+'СЕТ СН'!$H$6-'СЕТ СН'!$H$19</f>
        <v>1040.5999166500001</v>
      </c>
    </row>
    <row r="113" spans="1:27" ht="15.75" x14ac:dyDescent="0.2">
      <c r="A113" s="35">
        <f t="shared" si="2"/>
        <v>44165</v>
      </c>
      <c r="B113" s="36">
        <f>SUMIFS(СВЦЭМ!$C$33:$C$776,СВЦЭМ!$A$33:$A$776,$A113,СВЦЭМ!$B$33:$B$776,B$83)+'СЕТ СН'!$H$9+СВЦЭМ!$D$10+'СЕТ СН'!$H$6-'СЕТ СН'!$H$19</f>
        <v>1108.5905411900001</v>
      </c>
      <c r="C113" s="36">
        <f>SUMIFS(СВЦЭМ!$C$33:$C$776,СВЦЭМ!$A$33:$A$776,$A113,СВЦЭМ!$B$33:$B$776,C$83)+'СЕТ СН'!$H$9+СВЦЭМ!$D$10+'СЕТ СН'!$H$6-'СЕТ СН'!$H$19</f>
        <v>1177.4985807600001</v>
      </c>
      <c r="D113" s="36">
        <f>SUMIFS(СВЦЭМ!$C$33:$C$776,СВЦЭМ!$A$33:$A$776,$A113,СВЦЭМ!$B$33:$B$776,D$83)+'СЕТ СН'!$H$9+СВЦЭМ!$D$10+'СЕТ СН'!$H$6-'СЕТ СН'!$H$19</f>
        <v>1222.58802425</v>
      </c>
      <c r="E113" s="36">
        <f>SUMIFS(СВЦЭМ!$C$33:$C$776,СВЦЭМ!$A$33:$A$776,$A113,СВЦЭМ!$B$33:$B$776,E$83)+'СЕТ СН'!$H$9+СВЦЭМ!$D$10+'СЕТ СН'!$H$6-'СЕТ СН'!$H$19</f>
        <v>1230.7689320100001</v>
      </c>
      <c r="F113" s="36">
        <f>SUMIFS(СВЦЭМ!$C$33:$C$776,СВЦЭМ!$A$33:$A$776,$A113,СВЦЭМ!$B$33:$B$776,F$83)+'СЕТ СН'!$H$9+СВЦЭМ!$D$10+'СЕТ СН'!$H$6-'СЕТ СН'!$H$19</f>
        <v>1226.46453683</v>
      </c>
      <c r="G113" s="36">
        <f>SUMIFS(СВЦЭМ!$C$33:$C$776,СВЦЭМ!$A$33:$A$776,$A113,СВЦЭМ!$B$33:$B$776,G$83)+'СЕТ СН'!$H$9+СВЦЭМ!$D$10+'СЕТ СН'!$H$6-'СЕТ СН'!$H$19</f>
        <v>1211.49296473</v>
      </c>
      <c r="H113" s="36">
        <f>SUMIFS(СВЦЭМ!$C$33:$C$776,СВЦЭМ!$A$33:$A$776,$A113,СВЦЭМ!$B$33:$B$776,H$83)+'СЕТ СН'!$H$9+СВЦЭМ!$D$10+'СЕТ СН'!$H$6-'СЕТ СН'!$H$19</f>
        <v>1196.70567226</v>
      </c>
      <c r="I113" s="36">
        <f>SUMIFS(СВЦЭМ!$C$33:$C$776,СВЦЭМ!$A$33:$A$776,$A113,СВЦЭМ!$B$33:$B$776,I$83)+'СЕТ СН'!$H$9+СВЦЭМ!$D$10+'СЕТ СН'!$H$6-'СЕТ СН'!$H$19</f>
        <v>1169.07762856</v>
      </c>
      <c r="J113" s="36">
        <f>SUMIFS(СВЦЭМ!$C$33:$C$776,СВЦЭМ!$A$33:$A$776,$A113,СВЦЭМ!$B$33:$B$776,J$83)+'СЕТ СН'!$H$9+СВЦЭМ!$D$10+'СЕТ СН'!$H$6-'СЕТ СН'!$H$19</f>
        <v>1143.02496445</v>
      </c>
      <c r="K113" s="36">
        <f>SUMIFS(СВЦЭМ!$C$33:$C$776,СВЦЭМ!$A$33:$A$776,$A113,СВЦЭМ!$B$33:$B$776,K$83)+'СЕТ СН'!$H$9+СВЦЭМ!$D$10+'СЕТ СН'!$H$6-'СЕТ СН'!$H$19</f>
        <v>1135.28283124</v>
      </c>
      <c r="L113" s="36">
        <f>SUMIFS(СВЦЭМ!$C$33:$C$776,СВЦЭМ!$A$33:$A$776,$A113,СВЦЭМ!$B$33:$B$776,L$83)+'СЕТ СН'!$H$9+СВЦЭМ!$D$10+'СЕТ СН'!$H$6-'СЕТ СН'!$H$19</f>
        <v>1109.2294611499999</v>
      </c>
      <c r="M113" s="36">
        <f>SUMIFS(СВЦЭМ!$C$33:$C$776,СВЦЭМ!$A$33:$A$776,$A113,СВЦЭМ!$B$33:$B$776,M$83)+'СЕТ СН'!$H$9+СВЦЭМ!$D$10+'СЕТ СН'!$H$6-'СЕТ СН'!$H$19</f>
        <v>1063.36980264</v>
      </c>
      <c r="N113" s="36">
        <f>SUMIFS(СВЦЭМ!$C$33:$C$776,СВЦЭМ!$A$33:$A$776,$A113,СВЦЭМ!$B$33:$B$776,N$83)+'СЕТ СН'!$H$9+СВЦЭМ!$D$10+'СЕТ СН'!$H$6-'СЕТ СН'!$H$19</f>
        <v>1050.46067569</v>
      </c>
      <c r="O113" s="36">
        <f>SUMIFS(СВЦЭМ!$C$33:$C$776,СВЦЭМ!$A$33:$A$776,$A113,СВЦЭМ!$B$33:$B$776,O$83)+'СЕТ СН'!$H$9+СВЦЭМ!$D$10+'СЕТ СН'!$H$6-'СЕТ СН'!$H$19</f>
        <v>1055.7146707899999</v>
      </c>
      <c r="P113" s="36">
        <f>SUMIFS(СВЦЭМ!$C$33:$C$776,СВЦЭМ!$A$33:$A$776,$A113,СВЦЭМ!$B$33:$B$776,P$83)+'СЕТ СН'!$H$9+СВЦЭМ!$D$10+'СЕТ СН'!$H$6-'СЕТ СН'!$H$19</f>
        <v>1068.3873576999999</v>
      </c>
      <c r="Q113" s="36">
        <f>SUMIFS(СВЦЭМ!$C$33:$C$776,СВЦЭМ!$A$33:$A$776,$A113,СВЦЭМ!$B$33:$B$776,Q$83)+'СЕТ СН'!$H$9+СВЦЭМ!$D$10+'СЕТ СН'!$H$6-'СЕТ СН'!$H$19</f>
        <v>1059.50512037</v>
      </c>
      <c r="R113" s="36">
        <f>SUMIFS(СВЦЭМ!$C$33:$C$776,СВЦЭМ!$A$33:$A$776,$A113,СВЦЭМ!$B$33:$B$776,R$83)+'СЕТ СН'!$H$9+СВЦЭМ!$D$10+'СЕТ СН'!$H$6-'СЕТ СН'!$H$19</f>
        <v>1049.79352195</v>
      </c>
      <c r="S113" s="36">
        <f>SUMIFS(СВЦЭМ!$C$33:$C$776,СВЦЭМ!$A$33:$A$776,$A113,СВЦЭМ!$B$33:$B$776,S$83)+'СЕТ СН'!$H$9+СВЦЭМ!$D$10+'СЕТ СН'!$H$6-'СЕТ СН'!$H$19</f>
        <v>1041.62774605</v>
      </c>
      <c r="T113" s="36">
        <f>SUMIFS(СВЦЭМ!$C$33:$C$776,СВЦЭМ!$A$33:$A$776,$A113,СВЦЭМ!$B$33:$B$776,T$83)+'СЕТ СН'!$H$9+СВЦЭМ!$D$10+'СЕТ СН'!$H$6-'СЕТ СН'!$H$19</f>
        <v>1028.3077123099999</v>
      </c>
      <c r="U113" s="36">
        <f>SUMIFS(СВЦЭМ!$C$33:$C$776,СВЦЭМ!$A$33:$A$776,$A113,СВЦЭМ!$B$33:$B$776,U$83)+'СЕТ СН'!$H$9+СВЦЭМ!$D$10+'СЕТ СН'!$H$6-'СЕТ СН'!$H$19</f>
        <v>1036.30012627</v>
      </c>
      <c r="V113" s="36">
        <f>SUMIFS(СВЦЭМ!$C$33:$C$776,СВЦЭМ!$A$33:$A$776,$A113,СВЦЭМ!$B$33:$B$776,V$83)+'СЕТ СН'!$H$9+СВЦЭМ!$D$10+'СЕТ СН'!$H$6-'СЕТ СН'!$H$19</f>
        <v>1038.2066696300001</v>
      </c>
      <c r="W113" s="36">
        <f>SUMIFS(СВЦЭМ!$C$33:$C$776,СВЦЭМ!$A$33:$A$776,$A113,СВЦЭМ!$B$33:$B$776,W$83)+'СЕТ СН'!$H$9+СВЦЭМ!$D$10+'СЕТ СН'!$H$6-'СЕТ СН'!$H$19</f>
        <v>1047.94488542</v>
      </c>
      <c r="X113" s="36">
        <f>SUMIFS(СВЦЭМ!$C$33:$C$776,СВЦЭМ!$A$33:$A$776,$A113,СВЦЭМ!$B$33:$B$776,X$83)+'СЕТ СН'!$H$9+СВЦЭМ!$D$10+'СЕТ СН'!$H$6-'СЕТ СН'!$H$19</f>
        <v>1053.92760417</v>
      </c>
      <c r="Y113" s="36">
        <f>SUMIFS(СВЦЭМ!$C$33:$C$776,СВЦЭМ!$A$33:$A$776,$A113,СВЦЭМ!$B$33:$B$776,Y$83)+'СЕТ СН'!$H$9+СВЦЭМ!$D$10+'СЕТ СН'!$H$6-'СЕТ СН'!$H$19</f>
        <v>1075.6243442299999</v>
      </c>
      <c r="AA113" s="37"/>
    </row>
    <row r="114" spans="1:27" ht="15.75" hidden="1" x14ac:dyDescent="0.2">
      <c r="A114" s="35">
        <f t="shared" si="2"/>
        <v>44166</v>
      </c>
      <c r="B114" s="36">
        <f>SUMIFS(СВЦЭМ!$C$33:$C$776,СВЦЭМ!$A$33:$A$776,$A114,СВЦЭМ!$B$33:$B$776,B$83)+'СЕТ СН'!$H$9+СВЦЭМ!$D$10+'СЕТ СН'!$H$6-'СЕТ СН'!$H$19</f>
        <v>246.61131551</v>
      </c>
      <c r="C114" s="36">
        <f>SUMIFS(СВЦЭМ!$C$33:$C$776,СВЦЭМ!$A$33:$A$776,$A114,СВЦЭМ!$B$33:$B$776,C$83)+'СЕТ СН'!$H$9+СВЦЭМ!$D$10+'СЕТ СН'!$H$6-'СЕТ СН'!$H$19</f>
        <v>246.61131551</v>
      </c>
      <c r="D114" s="36">
        <f>SUMIFS(СВЦЭМ!$C$33:$C$776,СВЦЭМ!$A$33:$A$776,$A114,СВЦЭМ!$B$33:$B$776,D$83)+'СЕТ СН'!$H$9+СВЦЭМ!$D$10+'СЕТ СН'!$H$6-'СЕТ СН'!$H$19</f>
        <v>246.61131551</v>
      </c>
      <c r="E114" s="36">
        <f>SUMIFS(СВЦЭМ!$C$33:$C$776,СВЦЭМ!$A$33:$A$776,$A114,СВЦЭМ!$B$33:$B$776,E$83)+'СЕТ СН'!$H$9+СВЦЭМ!$D$10+'СЕТ СН'!$H$6-'СЕТ СН'!$H$19</f>
        <v>246.61131551</v>
      </c>
      <c r="F114" s="36">
        <f>SUMIFS(СВЦЭМ!$C$33:$C$776,СВЦЭМ!$A$33:$A$776,$A114,СВЦЭМ!$B$33:$B$776,F$83)+'СЕТ СН'!$H$9+СВЦЭМ!$D$10+'СЕТ СН'!$H$6-'СЕТ СН'!$H$19</f>
        <v>246.61131551</v>
      </c>
      <c r="G114" s="36">
        <f>SUMIFS(СВЦЭМ!$C$33:$C$776,СВЦЭМ!$A$33:$A$776,$A114,СВЦЭМ!$B$33:$B$776,G$83)+'СЕТ СН'!$H$9+СВЦЭМ!$D$10+'СЕТ СН'!$H$6-'СЕТ СН'!$H$19</f>
        <v>246.61131551</v>
      </c>
      <c r="H114" s="36">
        <f>SUMIFS(СВЦЭМ!$C$33:$C$776,СВЦЭМ!$A$33:$A$776,$A114,СВЦЭМ!$B$33:$B$776,H$83)+'СЕТ СН'!$H$9+СВЦЭМ!$D$10+'СЕТ СН'!$H$6-'СЕТ СН'!$H$19</f>
        <v>246.61131551</v>
      </c>
      <c r="I114" s="36">
        <f>SUMIFS(СВЦЭМ!$C$33:$C$776,СВЦЭМ!$A$33:$A$776,$A114,СВЦЭМ!$B$33:$B$776,I$83)+'СЕТ СН'!$H$9+СВЦЭМ!$D$10+'СЕТ СН'!$H$6-'СЕТ СН'!$H$19</f>
        <v>246.61131551</v>
      </c>
      <c r="J114" s="36">
        <f>SUMIFS(СВЦЭМ!$C$33:$C$776,СВЦЭМ!$A$33:$A$776,$A114,СВЦЭМ!$B$33:$B$776,J$83)+'СЕТ СН'!$H$9+СВЦЭМ!$D$10+'СЕТ СН'!$H$6-'СЕТ СН'!$H$19</f>
        <v>246.61131551</v>
      </c>
      <c r="K114" s="36">
        <f>SUMIFS(СВЦЭМ!$C$33:$C$776,СВЦЭМ!$A$33:$A$776,$A114,СВЦЭМ!$B$33:$B$776,K$83)+'СЕТ СН'!$H$9+СВЦЭМ!$D$10+'СЕТ СН'!$H$6-'СЕТ СН'!$H$19</f>
        <v>246.61131551</v>
      </c>
      <c r="L114" s="36">
        <f>SUMIFS(СВЦЭМ!$C$33:$C$776,СВЦЭМ!$A$33:$A$776,$A114,СВЦЭМ!$B$33:$B$776,L$83)+'СЕТ СН'!$H$9+СВЦЭМ!$D$10+'СЕТ СН'!$H$6-'СЕТ СН'!$H$19</f>
        <v>246.61131551</v>
      </c>
      <c r="M114" s="36">
        <f>SUMIFS(СВЦЭМ!$C$33:$C$776,СВЦЭМ!$A$33:$A$776,$A114,СВЦЭМ!$B$33:$B$776,M$83)+'СЕТ СН'!$H$9+СВЦЭМ!$D$10+'СЕТ СН'!$H$6-'СЕТ СН'!$H$19</f>
        <v>246.61131551</v>
      </c>
      <c r="N114" s="36">
        <f>SUMIFS(СВЦЭМ!$C$33:$C$776,СВЦЭМ!$A$33:$A$776,$A114,СВЦЭМ!$B$33:$B$776,N$83)+'СЕТ СН'!$H$9+СВЦЭМ!$D$10+'СЕТ СН'!$H$6-'СЕТ СН'!$H$19</f>
        <v>246.61131551</v>
      </c>
      <c r="O114" s="36">
        <f>SUMIFS(СВЦЭМ!$C$33:$C$776,СВЦЭМ!$A$33:$A$776,$A114,СВЦЭМ!$B$33:$B$776,O$83)+'СЕТ СН'!$H$9+СВЦЭМ!$D$10+'СЕТ СН'!$H$6-'СЕТ СН'!$H$19</f>
        <v>246.61131551</v>
      </c>
      <c r="P114" s="36">
        <f>SUMIFS(СВЦЭМ!$C$33:$C$776,СВЦЭМ!$A$33:$A$776,$A114,СВЦЭМ!$B$33:$B$776,P$83)+'СЕТ СН'!$H$9+СВЦЭМ!$D$10+'СЕТ СН'!$H$6-'СЕТ СН'!$H$19</f>
        <v>246.61131551</v>
      </c>
      <c r="Q114" s="36">
        <f>SUMIFS(СВЦЭМ!$C$33:$C$776,СВЦЭМ!$A$33:$A$776,$A114,СВЦЭМ!$B$33:$B$776,Q$83)+'СЕТ СН'!$H$9+СВЦЭМ!$D$10+'СЕТ СН'!$H$6-'СЕТ СН'!$H$19</f>
        <v>246.61131551</v>
      </c>
      <c r="R114" s="36">
        <f>SUMIFS(СВЦЭМ!$C$33:$C$776,СВЦЭМ!$A$33:$A$776,$A114,СВЦЭМ!$B$33:$B$776,R$83)+'СЕТ СН'!$H$9+СВЦЭМ!$D$10+'СЕТ СН'!$H$6-'СЕТ СН'!$H$19</f>
        <v>246.61131551</v>
      </c>
      <c r="S114" s="36">
        <f>SUMIFS(СВЦЭМ!$C$33:$C$776,СВЦЭМ!$A$33:$A$776,$A114,СВЦЭМ!$B$33:$B$776,S$83)+'СЕТ СН'!$H$9+СВЦЭМ!$D$10+'СЕТ СН'!$H$6-'СЕТ СН'!$H$19</f>
        <v>246.61131551</v>
      </c>
      <c r="T114" s="36">
        <f>SUMIFS(СВЦЭМ!$C$33:$C$776,СВЦЭМ!$A$33:$A$776,$A114,СВЦЭМ!$B$33:$B$776,T$83)+'СЕТ СН'!$H$9+СВЦЭМ!$D$10+'СЕТ СН'!$H$6-'СЕТ СН'!$H$19</f>
        <v>246.61131551</v>
      </c>
      <c r="U114" s="36">
        <f>SUMIFS(СВЦЭМ!$C$33:$C$776,СВЦЭМ!$A$33:$A$776,$A114,СВЦЭМ!$B$33:$B$776,U$83)+'СЕТ СН'!$H$9+СВЦЭМ!$D$10+'СЕТ СН'!$H$6-'СЕТ СН'!$H$19</f>
        <v>246.61131551</v>
      </c>
      <c r="V114" s="36">
        <f>SUMIFS(СВЦЭМ!$C$33:$C$776,СВЦЭМ!$A$33:$A$776,$A114,СВЦЭМ!$B$33:$B$776,V$83)+'СЕТ СН'!$H$9+СВЦЭМ!$D$10+'СЕТ СН'!$H$6-'СЕТ СН'!$H$19</f>
        <v>246.61131551</v>
      </c>
      <c r="W114" s="36">
        <f>SUMIFS(СВЦЭМ!$C$33:$C$776,СВЦЭМ!$A$33:$A$776,$A114,СВЦЭМ!$B$33:$B$776,W$83)+'СЕТ СН'!$H$9+СВЦЭМ!$D$10+'СЕТ СН'!$H$6-'СЕТ СН'!$H$19</f>
        <v>246.61131551</v>
      </c>
      <c r="X114" s="36">
        <f>SUMIFS(СВЦЭМ!$C$33:$C$776,СВЦЭМ!$A$33:$A$776,$A114,СВЦЭМ!$B$33:$B$776,X$83)+'СЕТ СН'!$H$9+СВЦЭМ!$D$10+'СЕТ СН'!$H$6-'СЕТ СН'!$H$19</f>
        <v>246.61131551</v>
      </c>
      <c r="Y114" s="36">
        <f>SUMIFS(СВЦЭМ!$C$33:$C$776,СВЦЭМ!$A$33:$A$776,$A114,СВЦЭМ!$B$33:$B$776,Y$83)+'СЕТ СН'!$H$9+СВЦЭМ!$D$10+'СЕТ СН'!$H$6-'СЕТ СН'!$H$19</f>
        <v>246.61131551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5"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26"/>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2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СН'!$I$9+СВЦЭМ!$D$10+'СЕТ СН'!$I$6-'СЕТ СН'!$I$19</f>
        <v>1345.6091196699999</v>
      </c>
      <c r="C120" s="36">
        <f>SUMIFS(СВЦЭМ!$C$33:$C$776,СВЦЭМ!$A$33:$A$776,$A120,СВЦЭМ!$B$33:$B$776,C$119)+'СЕТ СН'!$I$9+СВЦЭМ!$D$10+'СЕТ СН'!$I$6-'СЕТ СН'!$I$19</f>
        <v>1418.1258490499999</v>
      </c>
      <c r="D120" s="36">
        <f>SUMIFS(СВЦЭМ!$C$33:$C$776,СВЦЭМ!$A$33:$A$776,$A120,СВЦЭМ!$B$33:$B$776,D$119)+'СЕТ СН'!$I$9+СВЦЭМ!$D$10+'СЕТ СН'!$I$6-'СЕТ СН'!$I$19</f>
        <v>1463.6123209799998</v>
      </c>
      <c r="E120" s="36">
        <f>SUMIFS(СВЦЭМ!$C$33:$C$776,СВЦЭМ!$A$33:$A$776,$A120,СВЦЭМ!$B$33:$B$776,E$119)+'СЕТ СН'!$I$9+СВЦЭМ!$D$10+'СЕТ СН'!$I$6-'СЕТ СН'!$I$19</f>
        <v>1471.0157757699999</v>
      </c>
      <c r="F120" s="36">
        <f>SUMIFS(СВЦЭМ!$C$33:$C$776,СВЦЭМ!$A$33:$A$776,$A120,СВЦЭМ!$B$33:$B$776,F$119)+'СЕТ СН'!$I$9+СВЦЭМ!$D$10+'СЕТ СН'!$I$6-'СЕТ СН'!$I$19</f>
        <v>1477.22159386</v>
      </c>
      <c r="G120" s="36">
        <f>SUMIFS(СВЦЭМ!$C$33:$C$776,СВЦЭМ!$A$33:$A$776,$A120,СВЦЭМ!$B$33:$B$776,G$119)+'СЕТ СН'!$I$9+СВЦЭМ!$D$10+'СЕТ СН'!$I$6-'СЕТ СН'!$I$19</f>
        <v>1460.60877375</v>
      </c>
      <c r="H120" s="36">
        <f>SUMIFS(СВЦЭМ!$C$33:$C$776,СВЦЭМ!$A$33:$A$776,$A120,СВЦЭМ!$B$33:$B$776,H$119)+'СЕТ СН'!$I$9+СВЦЭМ!$D$10+'СЕТ СН'!$I$6-'СЕТ СН'!$I$19</f>
        <v>1446.1846847900001</v>
      </c>
      <c r="I120" s="36">
        <f>SUMIFS(СВЦЭМ!$C$33:$C$776,СВЦЭМ!$A$33:$A$776,$A120,СВЦЭМ!$B$33:$B$776,I$119)+'СЕТ СН'!$I$9+СВЦЭМ!$D$10+'СЕТ СН'!$I$6-'СЕТ СН'!$I$19</f>
        <v>1414.8972156499999</v>
      </c>
      <c r="J120" s="36">
        <f>SUMIFS(СВЦЭМ!$C$33:$C$776,СВЦЭМ!$A$33:$A$776,$A120,СВЦЭМ!$B$33:$B$776,J$119)+'СЕТ СН'!$I$9+СВЦЭМ!$D$10+'СЕТ СН'!$I$6-'СЕТ СН'!$I$19</f>
        <v>1396.3685230400001</v>
      </c>
      <c r="K120" s="36">
        <f>SUMIFS(СВЦЭМ!$C$33:$C$776,СВЦЭМ!$A$33:$A$776,$A120,СВЦЭМ!$B$33:$B$776,K$119)+'СЕТ СН'!$I$9+СВЦЭМ!$D$10+'СЕТ СН'!$I$6-'СЕТ СН'!$I$19</f>
        <v>1362.7141267100001</v>
      </c>
      <c r="L120" s="36">
        <f>SUMIFS(СВЦЭМ!$C$33:$C$776,СВЦЭМ!$A$33:$A$776,$A120,СВЦЭМ!$B$33:$B$776,L$119)+'СЕТ СН'!$I$9+СВЦЭМ!$D$10+'СЕТ СН'!$I$6-'СЕТ СН'!$I$19</f>
        <v>1336.5326686399999</v>
      </c>
      <c r="M120" s="36">
        <f>SUMIFS(СВЦЭМ!$C$33:$C$776,СВЦЭМ!$A$33:$A$776,$A120,СВЦЭМ!$B$33:$B$776,M$119)+'СЕТ СН'!$I$9+СВЦЭМ!$D$10+'СЕТ СН'!$I$6-'СЕТ СН'!$I$19</f>
        <v>1302.7157635399999</v>
      </c>
      <c r="N120" s="36">
        <f>SUMIFS(СВЦЭМ!$C$33:$C$776,СВЦЭМ!$A$33:$A$776,$A120,СВЦЭМ!$B$33:$B$776,N$119)+'СЕТ СН'!$I$9+СВЦЭМ!$D$10+'СЕТ СН'!$I$6-'СЕТ СН'!$I$19</f>
        <v>1294.3015111999998</v>
      </c>
      <c r="O120" s="36">
        <f>SUMIFS(СВЦЭМ!$C$33:$C$776,СВЦЭМ!$A$33:$A$776,$A120,СВЦЭМ!$B$33:$B$776,O$119)+'СЕТ СН'!$I$9+СВЦЭМ!$D$10+'СЕТ СН'!$I$6-'СЕТ СН'!$I$19</f>
        <v>1297.0623556199998</v>
      </c>
      <c r="P120" s="36">
        <f>SUMIFS(СВЦЭМ!$C$33:$C$776,СВЦЭМ!$A$33:$A$776,$A120,СВЦЭМ!$B$33:$B$776,P$119)+'СЕТ СН'!$I$9+СВЦЭМ!$D$10+'СЕТ СН'!$I$6-'СЕТ СН'!$I$19</f>
        <v>1325.9031357599999</v>
      </c>
      <c r="Q120" s="36">
        <f>SUMIFS(СВЦЭМ!$C$33:$C$776,СВЦЭМ!$A$33:$A$776,$A120,СВЦЭМ!$B$33:$B$776,Q$119)+'СЕТ СН'!$I$9+СВЦЭМ!$D$10+'СЕТ СН'!$I$6-'СЕТ СН'!$I$19</f>
        <v>1324.43980124</v>
      </c>
      <c r="R120" s="36">
        <f>SUMIFS(СВЦЭМ!$C$33:$C$776,СВЦЭМ!$A$33:$A$776,$A120,СВЦЭМ!$B$33:$B$776,R$119)+'СЕТ СН'!$I$9+СВЦЭМ!$D$10+'СЕТ СН'!$I$6-'СЕТ СН'!$I$19</f>
        <v>1317.3218915799998</v>
      </c>
      <c r="S120" s="36">
        <f>SUMIFS(СВЦЭМ!$C$33:$C$776,СВЦЭМ!$A$33:$A$776,$A120,СВЦЭМ!$B$33:$B$776,S$119)+'СЕТ СН'!$I$9+СВЦЭМ!$D$10+'СЕТ СН'!$I$6-'СЕТ СН'!$I$19</f>
        <v>1305.37500118</v>
      </c>
      <c r="T120" s="36">
        <f>SUMIFS(СВЦЭМ!$C$33:$C$776,СВЦЭМ!$A$33:$A$776,$A120,СВЦЭМ!$B$33:$B$776,T$119)+'СЕТ СН'!$I$9+СВЦЭМ!$D$10+'СЕТ СН'!$I$6-'СЕТ СН'!$I$19</f>
        <v>1286.5257187100001</v>
      </c>
      <c r="U120" s="36">
        <f>SUMIFS(СВЦЭМ!$C$33:$C$776,СВЦЭМ!$A$33:$A$776,$A120,СВЦЭМ!$B$33:$B$776,U$119)+'СЕТ СН'!$I$9+СВЦЭМ!$D$10+'СЕТ СН'!$I$6-'СЕТ СН'!$I$19</f>
        <v>1269.82959188</v>
      </c>
      <c r="V120" s="36">
        <f>SUMIFS(СВЦЭМ!$C$33:$C$776,СВЦЭМ!$A$33:$A$776,$A120,СВЦЭМ!$B$33:$B$776,V$119)+'СЕТ СН'!$I$9+СВЦЭМ!$D$10+'СЕТ СН'!$I$6-'СЕТ СН'!$I$19</f>
        <v>1287.3470844600001</v>
      </c>
      <c r="W120" s="36">
        <f>SUMIFS(СВЦЭМ!$C$33:$C$776,СВЦЭМ!$A$33:$A$776,$A120,СВЦЭМ!$B$33:$B$776,W$119)+'СЕТ СН'!$I$9+СВЦЭМ!$D$10+'СЕТ СН'!$I$6-'СЕТ СН'!$I$19</f>
        <v>1293.1633787400001</v>
      </c>
      <c r="X120" s="36">
        <f>SUMIFS(СВЦЭМ!$C$33:$C$776,СВЦЭМ!$A$33:$A$776,$A120,СВЦЭМ!$B$33:$B$776,X$119)+'СЕТ СН'!$I$9+СВЦЭМ!$D$10+'СЕТ СН'!$I$6-'СЕТ СН'!$I$19</f>
        <v>1307.4515301900001</v>
      </c>
      <c r="Y120" s="36">
        <f>SUMIFS(СВЦЭМ!$C$33:$C$776,СВЦЭМ!$A$33:$A$776,$A120,СВЦЭМ!$B$33:$B$776,Y$119)+'СЕТ СН'!$I$9+СВЦЭМ!$D$10+'СЕТ СН'!$I$6-'СЕТ СН'!$I$19</f>
        <v>1326.90165217</v>
      </c>
    </row>
    <row r="121" spans="1:27" ht="15.75" x14ac:dyDescent="0.2">
      <c r="A121" s="35">
        <f>A120+1</f>
        <v>44137</v>
      </c>
      <c r="B121" s="36">
        <f>SUMIFS(СВЦЭМ!$C$33:$C$776,СВЦЭМ!$A$33:$A$776,$A121,СВЦЭМ!$B$33:$B$776,B$119)+'СЕТ СН'!$I$9+СВЦЭМ!$D$10+'СЕТ СН'!$I$6-'СЕТ СН'!$I$19</f>
        <v>1340.7506789499998</v>
      </c>
      <c r="C121" s="36">
        <f>SUMIFS(СВЦЭМ!$C$33:$C$776,СВЦЭМ!$A$33:$A$776,$A121,СВЦЭМ!$B$33:$B$776,C$119)+'СЕТ СН'!$I$9+СВЦЭМ!$D$10+'СЕТ СН'!$I$6-'СЕТ СН'!$I$19</f>
        <v>1433.8794295399998</v>
      </c>
      <c r="D121" s="36">
        <f>SUMIFS(СВЦЭМ!$C$33:$C$776,СВЦЭМ!$A$33:$A$776,$A121,СВЦЭМ!$B$33:$B$776,D$119)+'СЕТ СН'!$I$9+СВЦЭМ!$D$10+'СЕТ СН'!$I$6-'СЕТ СН'!$I$19</f>
        <v>1512.2345126</v>
      </c>
      <c r="E121" s="36">
        <f>SUMIFS(СВЦЭМ!$C$33:$C$776,СВЦЭМ!$A$33:$A$776,$A121,СВЦЭМ!$B$33:$B$776,E$119)+'СЕТ СН'!$I$9+СВЦЭМ!$D$10+'СЕТ СН'!$I$6-'СЕТ СН'!$I$19</f>
        <v>1547.0289536999999</v>
      </c>
      <c r="F121" s="36">
        <f>SUMIFS(СВЦЭМ!$C$33:$C$776,СВЦЭМ!$A$33:$A$776,$A121,СВЦЭМ!$B$33:$B$776,F$119)+'СЕТ СН'!$I$9+СВЦЭМ!$D$10+'СЕТ СН'!$I$6-'СЕТ СН'!$I$19</f>
        <v>1557.0242271</v>
      </c>
      <c r="G121" s="36">
        <f>SUMIFS(СВЦЭМ!$C$33:$C$776,СВЦЭМ!$A$33:$A$776,$A121,СВЦЭМ!$B$33:$B$776,G$119)+'СЕТ СН'!$I$9+СВЦЭМ!$D$10+'СЕТ СН'!$I$6-'СЕТ СН'!$I$19</f>
        <v>1547.1418242099999</v>
      </c>
      <c r="H121" s="36">
        <f>SUMIFS(СВЦЭМ!$C$33:$C$776,СВЦЭМ!$A$33:$A$776,$A121,СВЦЭМ!$B$33:$B$776,H$119)+'СЕТ СН'!$I$9+СВЦЭМ!$D$10+'СЕТ СН'!$I$6-'СЕТ СН'!$I$19</f>
        <v>1492.3302413000001</v>
      </c>
      <c r="I121" s="36">
        <f>SUMIFS(СВЦЭМ!$C$33:$C$776,СВЦЭМ!$A$33:$A$776,$A121,СВЦЭМ!$B$33:$B$776,I$119)+'СЕТ СН'!$I$9+СВЦЭМ!$D$10+'СЕТ СН'!$I$6-'СЕТ СН'!$I$19</f>
        <v>1417.01461339</v>
      </c>
      <c r="J121" s="36">
        <f>SUMIFS(СВЦЭМ!$C$33:$C$776,СВЦЭМ!$A$33:$A$776,$A121,СВЦЭМ!$B$33:$B$776,J$119)+'СЕТ СН'!$I$9+СВЦЭМ!$D$10+'СЕТ СН'!$I$6-'СЕТ СН'!$I$19</f>
        <v>1392.1787791500001</v>
      </c>
      <c r="K121" s="36">
        <f>SUMIFS(СВЦЭМ!$C$33:$C$776,СВЦЭМ!$A$33:$A$776,$A121,СВЦЭМ!$B$33:$B$776,K$119)+'СЕТ СН'!$I$9+СВЦЭМ!$D$10+'СЕТ СН'!$I$6-'СЕТ СН'!$I$19</f>
        <v>1398.15857353</v>
      </c>
      <c r="L121" s="36">
        <f>SUMIFS(СВЦЭМ!$C$33:$C$776,СВЦЭМ!$A$33:$A$776,$A121,СВЦЭМ!$B$33:$B$776,L$119)+'СЕТ СН'!$I$9+СВЦЭМ!$D$10+'СЕТ СН'!$I$6-'СЕТ СН'!$I$19</f>
        <v>1370.2070620899999</v>
      </c>
      <c r="M121" s="36">
        <f>SUMIFS(СВЦЭМ!$C$33:$C$776,СВЦЭМ!$A$33:$A$776,$A121,СВЦЭМ!$B$33:$B$776,M$119)+'СЕТ СН'!$I$9+СВЦЭМ!$D$10+'СЕТ СН'!$I$6-'СЕТ СН'!$I$19</f>
        <v>1328.11923789</v>
      </c>
      <c r="N121" s="36">
        <f>SUMIFS(СВЦЭМ!$C$33:$C$776,СВЦЭМ!$A$33:$A$776,$A121,СВЦЭМ!$B$33:$B$776,N$119)+'СЕТ СН'!$I$9+СВЦЭМ!$D$10+'СЕТ СН'!$I$6-'СЕТ СН'!$I$19</f>
        <v>1322.2900830799999</v>
      </c>
      <c r="O121" s="36">
        <f>SUMIFS(СВЦЭМ!$C$33:$C$776,СВЦЭМ!$A$33:$A$776,$A121,СВЦЭМ!$B$33:$B$776,O$119)+'СЕТ СН'!$I$9+СВЦЭМ!$D$10+'СЕТ СН'!$I$6-'СЕТ СН'!$I$19</f>
        <v>1319.8796508</v>
      </c>
      <c r="P121" s="36">
        <f>SUMIFS(СВЦЭМ!$C$33:$C$776,СВЦЭМ!$A$33:$A$776,$A121,СВЦЭМ!$B$33:$B$776,P$119)+'СЕТ СН'!$I$9+СВЦЭМ!$D$10+'СЕТ СН'!$I$6-'СЕТ СН'!$I$19</f>
        <v>1328.4813474100001</v>
      </c>
      <c r="Q121" s="36">
        <f>SUMIFS(СВЦЭМ!$C$33:$C$776,СВЦЭМ!$A$33:$A$776,$A121,СВЦЭМ!$B$33:$B$776,Q$119)+'СЕТ СН'!$I$9+СВЦЭМ!$D$10+'СЕТ СН'!$I$6-'СЕТ СН'!$I$19</f>
        <v>1327.5250973</v>
      </c>
      <c r="R121" s="36">
        <f>SUMIFS(СВЦЭМ!$C$33:$C$776,СВЦЭМ!$A$33:$A$776,$A121,СВЦЭМ!$B$33:$B$776,R$119)+'СЕТ СН'!$I$9+СВЦЭМ!$D$10+'СЕТ СН'!$I$6-'СЕТ СН'!$I$19</f>
        <v>1322.02218008</v>
      </c>
      <c r="S121" s="36">
        <f>SUMIFS(СВЦЭМ!$C$33:$C$776,СВЦЭМ!$A$33:$A$776,$A121,СВЦЭМ!$B$33:$B$776,S$119)+'СЕТ СН'!$I$9+СВЦЭМ!$D$10+'СЕТ СН'!$I$6-'СЕТ СН'!$I$19</f>
        <v>1304.8987213199998</v>
      </c>
      <c r="T121" s="36">
        <f>SUMIFS(СВЦЭМ!$C$33:$C$776,СВЦЭМ!$A$33:$A$776,$A121,СВЦЭМ!$B$33:$B$776,T$119)+'СЕТ СН'!$I$9+СВЦЭМ!$D$10+'СЕТ СН'!$I$6-'СЕТ СН'!$I$19</f>
        <v>1279.07432593</v>
      </c>
      <c r="U121" s="36">
        <f>SUMIFS(СВЦЭМ!$C$33:$C$776,СВЦЭМ!$A$33:$A$776,$A121,СВЦЭМ!$B$33:$B$776,U$119)+'СЕТ СН'!$I$9+СВЦЭМ!$D$10+'СЕТ СН'!$I$6-'СЕТ СН'!$I$19</f>
        <v>1280.22222721</v>
      </c>
      <c r="V121" s="36">
        <f>SUMIFS(СВЦЭМ!$C$33:$C$776,СВЦЭМ!$A$33:$A$776,$A121,СВЦЭМ!$B$33:$B$776,V$119)+'СЕТ СН'!$I$9+СВЦЭМ!$D$10+'СЕТ СН'!$I$6-'СЕТ СН'!$I$19</f>
        <v>1273.3749391699998</v>
      </c>
      <c r="W121" s="36">
        <f>SUMIFS(СВЦЭМ!$C$33:$C$776,СВЦЭМ!$A$33:$A$776,$A121,СВЦЭМ!$B$33:$B$776,W$119)+'СЕТ СН'!$I$9+СВЦЭМ!$D$10+'СЕТ СН'!$I$6-'СЕТ СН'!$I$19</f>
        <v>1287.4848181899999</v>
      </c>
      <c r="X121" s="36">
        <f>SUMIFS(СВЦЭМ!$C$33:$C$776,СВЦЭМ!$A$33:$A$776,$A121,СВЦЭМ!$B$33:$B$776,X$119)+'СЕТ СН'!$I$9+СВЦЭМ!$D$10+'СЕТ СН'!$I$6-'СЕТ СН'!$I$19</f>
        <v>1296.36286928</v>
      </c>
      <c r="Y121" s="36">
        <f>SUMIFS(СВЦЭМ!$C$33:$C$776,СВЦЭМ!$A$33:$A$776,$A121,СВЦЭМ!$B$33:$B$776,Y$119)+'СЕТ СН'!$I$9+СВЦЭМ!$D$10+'СЕТ СН'!$I$6-'СЕТ СН'!$I$19</f>
        <v>1325.13861198</v>
      </c>
    </row>
    <row r="122" spans="1:27" ht="15.75" x14ac:dyDescent="0.2">
      <c r="A122" s="35">
        <f t="shared" ref="A122:A150" si="3">A121+1</f>
        <v>44138</v>
      </c>
      <c r="B122" s="36">
        <f>SUMIFS(СВЦЭМ!$C$33:$C$776,СВЦЭМ!$A$33:$A$776,$A122,СВЦЭМ!$B$33:$B$776,B$119)+'СЕТ СН'!$I$9+СВЦЭМ!$D$10+'СЕТ СН'!$I$6-'СЕТ СН'!$I$19</f>
        <v>1394.22625483</v>
      </c>
      <c r="C122" s="36">
        <f>SUMIFS(СВЦЭМ!$C$33:$C$776,СВЦЭМ!$A$33:$A$776,$A122,СВЦЭМ!$B$33:$B$776,C$119)+'СЕТ СН'!$I$9+СВЦЭМ!$D$10+'СЕТ СН'!$I$6-'СЕТ СН'!$I$19</f>
        <v>1469.4521023500001</v>
      </c>
      <c r="D122" s="36">
        <f>SUMIFS(СВЦЭМ!$C$33:$C$776,СВЦЭМ!$A$33:$A$776,$A122,СВЦЭМ!$B$33:$B$776,D$119)+'СЕТ СН'!$I$9+СВЦЭМ!$D$10+'СЕТ СН'!$I$6-'СЕТ СН'!$I$19</f>
        <v>1518.85466537</v>
      </c>
      <c r="E122" s="36">
        <f>SUMIFS(СВЦЭМ!$C$33:$C$776,СВЦЭМ!$A$33:$A$776,$A122,СВЦЭМ!$B$33:$B$776,E$119)+'СЕТ СН'!$I$9+СВЦЭМ!$D$10+'СЕТ СН'!$I$6-'СЕТ СН'!$I$19</f>
        <v>1525.9509173599999</v>
      </c>
      <c r="F122" s="36">
        <f>SUMIFS(СВЦЭМ!$C$33:$C$776,СВЦЭМ!$A$33:$A$776,$A122,СВЦЭМ!$B$33:$B$776,F$119)+'СЕТ СН'!$I$9+СВЦЭМ!$D$10+'СЕТ СН'!$I$6-'СЕТ СН'!$I$19</f>
        <v>1524.7899199899998</v>
      </c>
      <c r="G122" s="36">
        <f>SUMIFS(СВЦЭМ!$C$33:$C$776,СВЦЭМ!$A$33:$A$776,$A122,СВЦЭМ!$B$33:$B$776,G$119)+'СЕТ СН'!$I$9+СВЦЭМ!$D$10+'СЕТ СН'!$I$6-'СЕТ СН'!$I$19</f>
        <v>1508.8730187400001</v>
      </c>
      <c r="H122" s="36">
        <f>SUMIFS(СВЦЭМ!$C$33:$C$776,СВЦЭМ!$A$33:$A$776,$A122,СВЦЭМ!$B$33:$B$776,H$119)+'СЕТ СН'!$I$9+СВЦЭМ!$D$10+'СЕТ СН'!$I$6-'СЕТ СН'!$I$19</f>
        <v>1462.09159112</v>
      </c>
      <c r="I122" s="36">
        <f>SUMIFS(СВЦЭМ!$C$33:$C$776,СВЦЭМ!$A$33:$A$776,$A122,СВЦЭМ!$B$33:$B$776,I$119)+'СЕТ СН'!$I$9+СВЦЭМ!$D$10+'СЕТ СН'!$I$6-'СЕТ СН'!$I$19</f>
        <v>1406.90833548</v>
      </c>
      <c r="J122" s="36">
        <f>SUMIFS(СВЦЭМ!$C$33:$C$776,СВЦЭМ!$A$33:$A$776,$A122,СВЦЭМ!$B$33:$B$776,J$119)+'СЕТ СН'!$I$9+СВЦЭМ!$D$10+'СЕТ СН'!$I$6-'СЕТ СН'!$I$19</f>
        <v>1388.7604984700001</v>
      </c>
      <c r="K122" s="36">
        <f>SUMIFS(СВЦЭМ!$C$33:$C$776,СВЦЭМ!$A$33:$A$776,$A122,СВЦЭМ!$B$33:$B$776,K$119)+'СЕТ СН'!$I$9+СВЦЭМ!$D$10+'СЕТ СН'!$I$6-'СЕТ СН'!$I$19</f>
        <v>1379.3101381000001</v>
      </c>
      <c r="L122" s="36">
        <f>SUMIFS(СВЦЭМ!$C$33:$C$776,СВЦЭМ!$A$33:$A$776,$A122,СВЦЭМ!$B$33:$B$776,L$119)+'СЕТ СН'!$I$9+СВЦЭМ!$D$10+'СЕТ СН'!$I$6-'СЕТ СН'!$I$19</f>
        <v>1354.4444985499999</v>
      </c>
      <c r="M122" s="36">
        <f>SUMIFS(СВЦЭМ!$C$33:$C$776,СВЦЭМ!$A$33:$A$776,$A122,СВЦЭМ!$B$33:$B$776,M$119)+'СЕТ СН'!$I$9+СВЦЭМ!$D$10+'СЕТ СН'!$I$6-'СЕТ СН'!$I$19</f>
        <v>1330.3278929099999</v>
      </c>
      <c r="N122" s="36">
        <f>SUMIFS(СВЦЭМ!$C$33:$C$776,СВЦЭМ!$A$33:$A$776,$A122,СВЦЭМ!$B$33:$B$776,N$119)+'СЕТ СН'!$I$9+СВЦЭМ!$D$10+'СЕТ СН'!$I$6-'СЕТ СН'!$I$19</f>
        <v>1316.44033326</v>
      </c>
      <c r="O122" s="36">
        <f>SUMIFS(СВЦЭМ!$C$33:$C$776,СВЦЭМ!$A$33:$A$776,$A122,СВЦЭМ!$B$33:$B$776,O$119)+'СЕТ СН'!$I$9+СВЦЭМ!$D$10+'СЕТ СН'!$I$6-'СЕТ СН'!$I$19</f>
        <v>1322.3083183799999</v>
      </c>
      <c r="P122" s="36">
        <f>SUMIFS(СВЦЭМ!$C$33:$C$776,СВЦЭМ!$A$33:$A$776,$A122,СВЦЭМ!$B$33:$B$776,P$119)+'СЕТ СН'!$I$9+СВЦЭМ!$D$10+'СЕТ СН'!$I$6-'СЕТ СН'!$I$19</f>
        <v>1332.92613293</v>
      </c>
      <c r="Q122" s="36">
        <f>SUMIFS(СВЦЭМ!$C$33:$C$776,СВЦЭМ!$A$33:$A$776,$A122,СВЦЭМ!$B$33:$B$776,Q$119)+'СЕТ СН'!$I$9+СВЦЭМ!$D$10+'СЕТ СН'!$I$6-'СЕТ СН'!$I$19</f>
        <v>1339.61770269</v>
      </c>
      <c r="R122" s="36">
        <f>SUMIFS(СВЦЭМ!$C$33:$C$776,СВЦЭМ!$A$33:$A$776,$A122,СВЦЭМ!$B$33:$B$776,R$119)+'СЕТ СН'!$I$9+СВЦЭМ!$D$10+'СЕТ СН'!$I$6-'СЕТ СН'!$I$19</f>
        <v>1330.7619928700001</v>
      </c>
      <c r="S122" s="36">
        <f>SUMIFS(СВЦЭМ!$C$33:$C$776,СВЦЭМ!$A$33:$A$776,$A122,СВЦЭМ!$B$33:$B$776,S$119)+'СЕТ СН'!$I$9+СВЦЭМ!$D$10+'СЕТ СН'!$I$6-'СЕТ СН'!$I$19</f>
        <v>1338.0963292000001</v>
      </c>
      <c r="T122" s="36">
        <f>SUMIFS(СВЦЭМ!$C$33:$C$776,СВЦЭМ!$A$33:$A$776,$A122,СВЦЭМ!$B$33:$B$776,T$119)+'СЕТ СН'!$I$9+СВЦЭМ!$D$10+'СЕТ СН'!$I$6-'СЕТ СН'!$I$19</f>
        <v>1294.4878249399999</v>
      </c>
      <c r="U122" s="36">
        <f>SUMIFS(СВЦЭМ!$C$33:$C$776,СВЦЭМ!$A$33:$A$776,$A122,СВЦЭМ!$B$33:$B$776,U$119)+'СЕТ СН'!$I$9+СВЦЭМ!$D$10+'СЕТ СН'!$I$6-'СЕТ СН'!$I$19</f>
        <v>1292.16567379</v>
      </c>
      <c r="V122" s="36">
        <f>SUMIFS(СВЦЭМ!$C$33:$C$776,СВЦЭМ!$A$33:$A$776,$A122,СВЦЭМ!$B$33:$B$776,V$119)+'СЕТ СН'!$I$9+СВЦЭМ!$D$10+'СЕТ СН'!$I$6-'СЕТ СН'!$I$19</f>
        <v>1279.28724061</v>
      </c>
      <c r="W122" s="36">
        <f>SUMIFS(СВЦЭМ!$C$33:$C$776,СВЦЭМ!$A$33:$A$776,$A122,СВЦЭМ!$B$33:$B$776,W$119)+'СЕТ СН'!$I$9+СВЦЭМ!$D$10+'СЕТ СН'!$I$6-'СЕТ СН'!$I$19</f>
        <v>1288.91541775</v>
      </c>
      <c r="X122" s="36">
        <f>SUMIFS(СВЦЭМ!$C$33:$C$776,СВЦЭМ!$A$33:$A$776,$A122,СВЦЭМ!$B$33:$B$776,X$119)+'СЕТ СН'!$I$9+СВЦЭМ!$D$10+'СЕТ СН'!$I$6-'СЕТ СН'!$I$19</f>
        <v>1327.11771608</v>
      </c>
      <c r="Y122" s="36">
        <f>SUMIFS(СВЦЭМ!$C$33:$C$776,СВЦЭМ!$A$33:$A$776,$A122,СВЦЭМ!$B$33:$B$776,Y$119)+'СЕТ СН'!$I$9+СВЦЭМ!$D$10+'СЕТ СН'!$I$6-'СЕТ СН'!$I$19</f>
        <v>1359.5302595600001</v>
      </c>
    </row>
    <row r="123" spans="1:27" ht="15.75" x14ac:dyDescent="0.2">
      <c r="A123" s="35">
        <f t="shared" si="3"/>
        <v>44139</v>
      </c>
      <c r="B123" s="36">
        <f>SUMIFS(СВЦЭМ!$C$33:$C$776,СВЦЭМ!$A$33:$A$776,$A123,СВЦЭМ!$B$33:$B$776,B$119)+'СЕТ СН'!$I$9+СВЦЭМ!$D$10+'СЕТ СН'!$I$6-'СЕТ СН'!$I$19</f>
        <v>1359.5499884000001</v>
      </c>
      <c r="C123" s="36">
        <f>SUMIFS(СВЦЭМ!$C$33:$C$776,СВЦЭМ!$A$33:$A$776,$A123,СВЦЭМ!$B$33:$B$776,C$119)+'СЕТ СН'!$I$9+СВЦЭМ!$D$10+'СЕТ СН'!$I$6-'СЕТ СН'!$I$19</f>
        <v>1435.7307099</v>
      </c>
      <c r="D123" s="36">
        <f>SUMIFS(СВЦЭМ!$C$33:$C$776,СВЦЭМ!$A$33:$A$776,$A123,СВЦЭМ!$B$33:$B$776,D$119)+'СЕТ СН'!$I$9+СВЦЭМ!$D$10+'СЕТ СН'!$I$6-'СЕТ СН'!$I$19</f>
        <v>1498.60582301</v>
      </c>
      <c r="E123" s="36">
        <f>SUMIFS(СВЦЭМ!$C$33:$C$776,СВЦЭМ!$A$33:$A$776,$A123,СВЦЭМ!$B$33:$B$776,E$119)+'СЕТ СН'!$I$9+СВЦЭМ!$D$10+'СЕТ СН'!$I$6-'СЕТ СН'!$I$19</f>
        <v>1503.0853234599999</v>
      </c>
      <c r="F123" s="36">
        <f>SUMIFS(СВЦЭМ!$C$33:$C$776,СВЦЭМ!$A$33:$A$776,$A123,СВЦЭМ!$B$33:$B$776,F$119)+'СЕТ СН'!$I$9+СВЦЭМ!$D$10+'СЕТ СН'!$I$6-'СЕТ СН'!$I$19</f>
        <v>1494.93065166</v>
      </c>
      <c r="G123" s="36">
        <f>SUMIFS(СВЦЭМ!$C$33:$C$776,СВЦЭМ!$A$33:$A$776,$A123,СВЦЭМ!$B$33:$B$776,G$119)+'СЕТ СН'!$I$9+СВЦЭМ!$D$10+'СЕТ СН'!$I$6-'СЕТ СН'!$I$19</f>
        <v>1481.3641767899999</v>
      </c>
      <c r="H123" s="36">
        <f>SUMIFS(СВЦЭМ!$C$33:$C$776,СВЦЭМ!$A$33:$A$776,$A123,СВЦЭМ!$B$33:$B$776,H$119)+'СЕТ СН'!$I$9+СВЦЭМ!$D$10+'СЕТ СН'!$I$6-'СЕТ СН'!$I$19</f>
        <v>1455.37288487</v>
      </c>
      <c r="I123" s="36">
        <f>SUMIFS(СВЦЭМ!$C$33:$C$776,СВЦЭМ!$A$33:$A$776,$A123,СВЦЭМ!$B$33:$B$776,I$119)+'СЕТ СН'!$I$9+СВЦЭМ!$D$10+'СЕТ СН'!$I$6-'СЕТ СН'!$I$19</f>
        <v>1409.2378069699998</v>
      </c>
      <c r="J123" s="36">
        <f>SUMIFS(СВЦЭМ!$C$33:$C$776,СВЦЭМ!$A$33:$A$776,$A123,СВЦЭМ!$B$33:$B$776,J$119)+'СЕТ СН'!$I$9+СВЦЭМ!$D$10+'СЕТ СН'!$I$6-'СЕТ СН'!$I$19</f>
        <v>1382.0804166099999</v>
      </c>
      <c r="K123" s="36">
        <f>SUMIFS(СВЦЭМ!$C$33:$C$776,СВЦЭМ!$A$33:$A$776,$A123,СВЦЭМ!$B$33:$B$776,K$119)+'СЕТ СН'!$I$9+СВЦЭМ!$D$10+'СЕТ СН'!$I$6-'СЕТ СН'!$I$19</f>
        <v>1377.0549706699999</v>
      </c>
      <c r="L123" s="36">
        <f>SUMIFS(СВЦЭМ!$C$33:$C$776,СВЦЭМ!$A$33:$A$776,$A123,СВЦЭМ!$B$33:$B$776,L$119)+'СЕТ СН'!$I$9+СВЦЭМ!$D$10+'СЕТ СН'!$I$6-'СЕТ СН'!$I$19</f>
        <v>1344.1861640699999</v>
      </c>
      <c r="M123" s="36">
        <f>SUMIFS(СВЦЭМ!$C$33:$C$776,СВЦЭМ!$A$33:$A$776,$A123,СВЦЭМ!$B$33:$B$776,M$119)+'СЕТ СН'!$I$9+СВЦЭМ!$D$10+'СЕТ СН'!$I$6-'СЕТ СН'!$I$19</f>
        <v>1303.3738680599999</v>
      </c>
      <c r="N123" s="36">
        <f>SUMIFS(СВЦЭМ!$C$33:$C$776,СВЦЭМ!$A$33:$A$776,$A123,СВЦЭМ!$B$33:$B$776,N$119)+'СЕТ СН'!$I$9+СВЦЭМ!$D$10+'СЕТ СН'!$I$6-'СЕТ СН'!$I$19</f>
        <v>1281.28603047</v>
      </c>
      <c r="O123" s="36">
        <f>SUMIFS(СВЦЭМ!$C$33:$C$776,СВЦЭМ!$A$33:$A$776,$A123,СВЦЭМ!$B$33:$B$776,O$119)+'СЕТ СН'!$I$9+СВЦЭМ!$D$10+'СЕТ СН'!$I$6-'СЕТ СН'!$I$19</f>
        <v>1291.2224519699998</v>
      </c>
      <c r="P123" s="36">
        <f>SUMIFS(СВЦЭМ!$C$33:$C$776,СВЦЭМ!$A$33:$A$776,$A123,СВЦЭМ!$B$33:$B$776,P$119)+'СЕТ СН'!$I$9+СВЦЭМ!$D$10+'СЕТ СН'!$I$6-'СЕТ СН'!$I$19</f>
        <v>1314.7303031699998</v>
      </c>
      <c r="Q123" s="36">
        <f>SUMIFS(СВЦЭМ!$C$33:$C$776,СВЦЭМ!$A$33:$A$776,$A123,СВЦЭМ!$B$33:$B$776,Q$119)+'СЕТ СН'!$I$9+СВЦЭМ!$D$10+'СЕТ СН'!$I$6-'СЕТ СН'!$I$19</f>
        <v>1316.8166025400001</v>
      </c>
      <c r="R123" s="36">
        <f>SUMIFS(СВЦЭМ!$C$33:$C$776,СВЦЭМ!$A$33:$A$776,$A123,СВЦЭМ!$B$33:$B$776,R$119)+'СЕТ СН'!$I$9+СВЦЭМ!$D$10+'СЕТ СН'!$I$6-'СЕТ СН'!$I$19</f>
        <v>1317.98991454</v>
      </c>
      <c r="S123" s="36">
        <f>SUMIFS(СВЦЭМ!$C$33:$C$776,СВЦЭМ!$A$33:$A$776,$A123,СВЦЭМ!$B$33:$B$776,S$119)+'СЕТ СН'!$I$9+СВЦЭМ!$D$10+'СЕТ СН'!$I$6-'СЕТ СН'!$I$19</f>
        <v>1298.6801925899999</v>
      </c>
      <c r="T123" s="36">
        <f>SUMIFS(СВЦЭМ!$C$33:$C$776,СВЦЭМ!$A$33:$A$776,$A123,СВЦЭМ!$B$33:$B$776,T$119)+'СЕТ СН'!$I$9+СВЦЭМ!$D$10+'СЕТ СН'!$I$6-'СЕТ СН'!$I$19</f>
        <v>1308.33072679</v>
      </c>
      <c r="U123" s="36">
        <f>SUMIFS(СВЦЭМ!$C$33:$C$776,СВЦЭМ!$A$33:$A$776,$A123,СВЦЭМ!$B$33:$B$776,U$119)+'СЕТ СН'!$I$9+СВЦЭМ!$D$10+'СЕТ СН'!$I$6-'СЕТ СН'!$I$19</f>
        <v>1310.4534963599999</v>
      </c>
      <c r="V123" s="36">
        <f>SUMIFS(СВЦЭМ!$C$33:$C$776,СВЦЭМ!$A$33:$A$776,$A123,СВЦЭМ!$B$33:$B$776,V$119)+'СЕТ СН'!$I$9+СВЦЭМ!$D$10+'СЕТ СН'!$I$6-'СЕТ СН'!$I$19</f>
        <v>1289.9334106000001</v>
      </c>
      <c r="W123" s="36">
        <f>SUMIFS(СВЦЭМ!$C$33:$C$776,СВЦЭМ!$A$33:$A$776,$A123,СВЦЭМ!$B$33:$B$776,W$119)+'СЕТ СН'!$I$9+СВЦЭМ!$D$10+'СЕТ СН'!$I$6-'СЕТ СН'!$I$19</f>
        <v>1296.7297978000001</v>
      </c>
      <c r="X123" s="36">
        <f>SUMIFS(СВЦЭМ!$C$33:$C$776,СВЦЭМ!$A$33:$A$776,$A123,СВЦЭМ!$B$33:$B$776,X$119)+'СЕТ СН'!$I$9+СВЦЭМ!$D$10+'СЕТ СН'!$I$6-'СЕТ СН'!$I$19</f>
        <v>1297.24465951</v>
      </c>
      <c r="Y123" s="36">
        <f>SUMIFS(СВЦЭМ!$C$33:$C$776,СВЦЭМ!$A$33:$A$776,$A123,СВЦЭМ!$B$33:$B$776,Y$119)+'СЕТ СН'!$I$9+СВЦЭМ!$D$10+'СЕТ СН'!$I$6-'СЕТ СН'!$I$19</f>
        <v>1325.1994004600001</v>
      </c>
    </row>
    <row r="124" spans="1:27" ht="15.75" x14ac:dyDescent="0.2">
      <c r="A124" s="35">
        <f t="shared" si="3"/>
        <v>44140</v>
      </c>
      <c r="B124" s="36">
        <f>SUMIFS(СВЦЭМ!$C$33:$C$776,СВЦЭМ!$A$33:$A$776,$A124,СВЦЭМ!$B$33:$B$776,B$119)+'СЕТ СН'!$I$9+СВЦЭМ!$D$10+'СЕТ СН'!$I$6-'СЕТ СН'!$I$19</f>
        <v>1323.58147762</v>
      </c>
      <c r="C124" s="36">
        <f>SUMIFS(СВЦЭМ!$C$33:$C$776,СВЦЭМ!$A$33:$A$776,$A124,СВЦЭМ!$B$33:$B$776,C$119)+'СЕТ СН'!$I$9+СВЦЭМ!$D$10+'СЕТ СН'!$I$6-'СЕТ СН'!$I$19</f>
        <v>1390.8744488299999</v>
      </c>
      <c r="D124" s="36">
        <f>SUMIFS(СВЦЭМ!$C$33:$C$776,СВЦЭМ!$A$33:$A$776,$A124,СВЦЭМ!$B$33:$B$776,D$119)+'СЕТ СН'!$I$9+СВЦЭМ!$D$10+'СЕТ СН'!$I$6-'СЕТ СН'!$I$19</f>
        <v>1442.3232314100001</v>
      </c>
      <c r="E124" s="36">
        <f>SUMIFS(СВЦЭМ!$C$33:$C$776,СВЦЭМ!$A$33:$A$776,$A124,СВЦЭМ!$B$33:$B$776,E$119)+'СЕТ СН'!$I$9+СВЦЭМ!$D$10+'СЕТ СН'!$I$6-'СЕТ СН'!$I$19</f>
        <v>1442.4735917099999</v>
      </c>
      <c r="F124" s="36">
        <f>SUMIFS(СВЦЭМ!$C$33:$C$776,СВЦЭМ!$A$33:$A$776,$A124,СВЦЭМ!$B$33:$B$776,F$119)+'СЕТ СН'!$I$9+СВЦЭМ!$D$10+'СЕТ СН'!$I$6-'СЕТ СН'!$I$19</f>
        <v>1444.56828101</v>
      </c>
      <c r="G124" s="36">
        <f>SUMIFS(СВЦЭМ!$C$33:$C$776,СВЦЭМ!$A$33:$A$776,$A124,СВЦЭМ!$B$33:$B$776,G$119)+'СЕТ СН'!$I$9+СВЦЭМ!$D$10+'СЕТ СН'!$I$6-'СЕТ СН'!$I$19</f>
        <v>1437.6827267899998</v>
      </c>
      <c r="H124" s="36">
        <f>SUMIFS(СВЦЭМ!$C$33:$C$776,СВЦЭМ!$A$33:$A$776,$A124,СВЦЭМ!$B$33:$B$776,H$119)+'СЕТ СН'!$I$9+СВЦЭМ!$D$10+'СЕТ СН'!$I$6-'СЕТ СН'!$I$19</f>
        <v>1419.5756413300001</v>
      </c>
      <c r="I124" s="36">
        <f>SUMIFS(СВЦЭМ!$C$33:$C$776,СВЦЭМ!$A$33:$A$776,$A124,СВЦЭМ!$B$33:$B$776,I$119)+'СЕТ СН'!$I$9+СВЦЭМ!$D$10+'СЕТ СН'!$I$6-'СЕТ СН'!$I$19</f>
        <v>1431.7245647700001</v>
      </c>
      <c r="J124" s="36">
        <f>SUMIFS(СВЦЭМ!$C$33:$C$776,СВЦЭМ!$A$33:$A$776,$A124,СВЦЭМ!$B$33:$B$776,J$119)+'СЕТ СН'!$I$9+СВЦЭМ!$D$10+'СЕТ СН'!$I$6-'СЕТ СН'!$I$19</f>
        <v>1414.21796507</v>
      </c>
      <c r="K124" s="36">
        <f>SUMIFS(СВЦЭМ!$C$33:$C$776,СВЦЭМ!$A$33:$A$776,$A124,СВЦЭМ!$B$33:$B$776,K$119)+'СЕТ СН'!$I$9+СВЦЭМ!$D$10+'СЕТ СН'!$I$6-'СЕТ СН'!$I$19</f>
        <v>1408.5688095</v>
      </c>
      <c r="L124" s="36">
        <f>SUMIFS(СВЦЭМ!$C$33:$C$776,СВЦЭМ!$A$33:$A$776,$A124,СВЦЭМ!$B$33:$B$776,L$119)+'СЕТ СН'!$I$9+СВЦЭМ!$D$10+'СЕТ СН'!$I$6-'СЕТ СН'!$I$19</f>
        <v>1398.1358517799999</v>
      </c>
      <c r="M124" s="36">
        <f>SUMIFS(СВЦЭМ!$C$33:$C$776,СВЦЭМ!$A$33:$A$776,$A124,СВЦЭМ!$B$33:$B$776,M$119)+'СЕТ СН'!$I$9+СВЦЭМ!$D$10+'СЕТ СН'!$I$6-'СЕТ СН'!$I$19</f>
        <v>1359.1402747900001</v>
      </c>
      <c r="N124" s="36">
        <f>SUMIFS(СВЦЭМ!$C$33:$C$776,СВЦЭМ!$A$33:$A$776,$A124,СВЦЭМ!$B$33:$B$776,N$119)+'СЕТ СН'!$I$9+СВЦЭМ!$D$10+'СЕТ СН'!$I$6-'СЕТ СН'!$I$19</f>
        <v>1321.1113956499998</v>
      </c>
      <c r="O124" s="36">
        <f>SUMIFS(СВЦЭМ!$C$33:$C$776,СВЦЭМ!$A$33:$A$776,$A124,СВЦЭМ!$B$33:$B$776,O$119)+'СЕТ СН'!$I$9+СВЦЭМ!$D$10+'СЕТ СН'!$I$6-'СЕТ СН'!$I$19</f>
        <v>1327.1317639599999</v>
      </c>
      <c r="P124" s="36">
        <f>SUMIFS(СВЦЭМ!$C$33:$C$776,СВЦЭМ!$A$33:$A$776,$A124,СВЦЭМ!$B$33:$B$776,P$119)+'СЕТ СН'!$I$9+СВЦЭМ!$D$10+'СЕТ СН'!$I$6-'СЕТ СН'!$I$19</f>
        <v>1333.3115745599998</v>
      </c>
      <c r="Q124" s="36">
        <f>SUMIFS(СВЦЭМ!$C$33:$C$776,СВЦЭМ!$A$33:$A$776,$A124,СВЦЭМ!$B$33:$B$776,Q$119)+'СЕТ СН'!$I$9+СВЦЭМ!$D$10+'СЕТ СН'!$I$6-'СЕТ СН'!$I$19</f>
        <v>1335.6331269500001</v>
      </c>
      <c r="R124" s="36">
        <f>SUMIFS(СВЦЭМ!$C$33:$C$776,СВЦЭМ!$A$33:$A$776,$A124,СВЦЭМ!$B$33:$B$776,R$119)+'СЕТ СН'!$I$9+СВЦЭМ!$D$10+'СЕТ СН'!$I$6-'СЕТ СН'!$I$19</f>
        <v>1331.0318137099998</v>
      </c>
      <c r="S124" s="36">
        <f>SUMIFS(СВЦЭМ!$C$33:$C$776,СВЦЭМ!$A$33:$A$776,$A124,СВЦЭМ!$B$33:$B$776,S$119)+'СЕТ СН'!$I$9+СВЦЭМ!$D$10+'СЕТ СН'!$I$6-'СЕТ СН'!$I$19</f>
        <v>1324.1923737500001</v>
      </c>
      <c r="T124" s="36">
        <f>SUMIFS(СВЦЭМ!$C$33:$C$776,СВЦЭМ!$A$33:$A$776,$A124,СВЦЭМ!$B$33:$B$776,T$119)+'СЕТ СН'!$I$9+СВЦЭМ!$D$10+'СЕТ СН'!$I$6-'СЕТ СН'!$I$19</f>
        <v>1267.31028335</v>
      </c>
      <c r="U124" s="36">
        <f>SUMIFS(СВЦЭМ!$C$33:$C$776,СВЦЭМ!$A$33:$A$776,$A124,СВЦЭМ!$B$33:$B$776,U$119)+'СЕТ СН'!$I$9+СВЦЭМ!$D$10+'СЕТ СН'!$I$6-'СЕТ СН'!$I$19</f>
        <v>1270.9730598199999</v>
      </c>
      <c r="V124" s="36">
        <f>SUMIFS(СВЦЭМ!$C$33:$C$776,СВЦЭМ!$A$33:$A$776,$A124,СВЦЭМ!$B$33:$B$776,V$119)+'СЕТ СН'!$I$9+СВЦЭМ!$D$10+'СЕТ СН'!$I$6-'СЕТ СН'!$I$19</f>
        <v>1286.1772074999999</v>
      </c>
      <c r="W124" s="36">
        <f>SUMIFS(СВЦЭМ!$C$33:$C$776,СВЦЭМ!$A$33:$A$776,$A124,СВЦЭМ!$B$33:$B$776,W$119)+'СЕТ СН'!$I$9+СВЦЭМ!$D$10+'СЕТ СН'!$I$6-'СЕТ СН'!$I$19</f>
        <v>1317.8472133800001</v>
      </c>
      <c r="X124" s="36">
        <f>SUMIFS(СВЦЭМ!$C$33:$C$776,СВЦЭМ!$A$33:$A$776,$A124,СВЦЭМ!$B$33:$B$776,X$119)+'СЕТ СН'!$I$9+СВЦЭМ!$D$10+'СЕТ СН'!$I$6-'СЕТ СН'!$I$19</f>
        <v>1331.0776992999999</v>
      </c>
      <c r="Y124" s="36">
        <f>SUMIFS(СВЦЭМ!$C$33:$C$776,СВЦЭМ!$A$33:$A$776,$A124,СВЦЭМ!$B$33:$B$776,Y$119)+'СЕТ СН'!$I$9+СВЦЭМ!$D$10+'СЕТ СН'!$I$6-'СЕТ СН'!$I$19</f>
        <v>1369.5657338999999</v>
      </c>
    </row>
    <row r="125" spans="1:27" ht="15.75" x14ac:dyDescent="0.2">
      <c r="A125" s="35">
        <f t="shared" si="3"/>
        <v>44141</v>
      </c>
      <c r="B125" s="36">
        <f>SUMIFS(СВЦЭМ!$C$33:$C$776,СВЦЭМ!$A$33:$A$776,$A125,СВЦЭМ!$B$33:$B$776,B$119)+'СЕТ СН'!$I$9+СВЦЭМ!$D$10+'СЕТ СН'!$I$6-'СЕТ СН'!$I$19</f>
        <v>1347.90981848</v>
      </c>
      <c r="C125" s="36">
        <f>SUMIFS(СВЦЭМ!$C$33:$C$776,СВЦЭМ!$A$33:$A$776,$A125,СВЦЭМ!$B$33:$B$776,C$119)+'СЕТ СН'!$I$9+СВЦЭМ!$D$10+'СЕТ СН'!$I$6-'СЕТ СН'!$I$19</f>
        <v>1422.13274028</v>
      </c>
      <c r="D125" s="36">
        <f>SUMIFS(СВЦЭМ!$C$33:$C$776,СВЦЭМ!$A$33:$A$776,$A125,СВЦЭМ!$B$33:$B$776,D$119)+'СЕТ СН'!$I$9+СВЦЭМ!$D$10+'СЕТ СН'!$I$6-'СЕТ СН'!$I$19</f>
        <v>1478.58351294</v>
      </c>
      <c r="E125" s="36">
        <f>SUMIFS(СВЦЭМ!$C$33:$C$776,СВЦЭМ!$A$33:$A$776,$A125,СВЦЭМ!$B$33:$B$776,E$119)+'СЕТ СН'!$I$9+СВЦЭМ!$D$10+'СЕТ СН'!$I$6-'СЕТ СН'!$I$19</f>
        <v>1481.01409711</v>
      </c>
      <c r="F125" s="36">
        <f>SUMIFS(СВЦЭМ!$C$33:$C$776,СВЦЭМ!$A$33:$A$776,$A125,СВЦЭМ!$B$33:$B$776,F$119)+'СЕТ СН'!$I$9+СВЦЭМ!$D$10+'СЕТ СН'!$I$6-'СЕТ СН'!$I$19</f>
        <v>1482.5861434799999</v>
      </c>
      <c r="G125" s="36">
        <f>SUMIFS(СВЦЭМ!$C$33:$C$776,СВЦЭМ!$A$33:$A$776,$A125,СВЦЭМ!$B$33:$B$776,G$119)+'СЕТ СН'!$I$9+СВЦЭМ!$D$10+'СЕТ СН'!$I$6-'СЕТ СН'!$I$19</f>
        <v>1472.3187993000001</v>
      </c>
      <c r="H125" s="36">
        <f>SUMIFS(СВЦЭМ!$C$33:$C$776,СВЦЭМ!$A$33:$A$776,$A125,СВЦЭМ!$B$33:$B$776,H$119)+'СЕТ СН'!$I$9+СВЦЭМ!$D$10+'СЕТ СН'!$I$6-'СЕТ СН'!$I$19</f>
        <v>1446.4167894100001</v>
      </c>
      <c r="I125" s="36">
        <f>SUMIFS(СВЦЭМ!$C$33:$C$776,СВЦЭМ!$A$33:$A$776,$A125,СВЦЭМ!$B$33:$B$776,I$119)+'СЕТ СН'!$I$9+СВЦЭМ!$D$10+'СЕТ СН'!$I$6-'СЕТ СН'!$I$19</f>
        <v>1451.1651168799999</v>
      </c>
      <c r="J125" s="36">
        <f>SUMIFS(СВЦЭМ!$C$33:$C$776,СВЦЭМ!$A$33:$A$776,$A125,СВЦЭМ!$B$33:$B$776,J$119)+'СЕТ СН'!$I$9+СВЦЭМ!$D$10+'СЕТ СН'!$I$6-'СЕТ СН'!$I$19</f>
        <v>1446.38641631</v>
      </c>
      <c r="K125" s="36">
        <f>SUMIFS(СВЦЭМ!$C$33:$C$776,СВЦЭМ!$A$33:$A$776,$A125,СВЦЭМ!$B$33:$B$776,K$119)+'СЕТ СН'!$I$9+СВЦЭМ!$D$10+'СЕТ СН'!$I$6-'СЕТ СН'!$I$19</f>
        <v>1431.3593049900001</v>
      </c>
      <c r="L125" s="36">
        <f>SUMIFS(СВЦЭМ!$C$33:$C$776,СВЦЭМ!$A$33:$A$776,$A125,СВЦЭМ!$B$33:$B$776,L$119)+'СЕТ СН'!$I$9+СВЦЭМ!$D$10+'СЕТ СН'!$I$6-'СЕТ СН'!$I$19</f>
        <v>1410.58534261</v>
      </c>
      <c r="M125" s="36">
        <f>SUMIFS(СВЦЭМ!$C$33:$C$776,СВЦЭМ!$A$33:$A$776,$A125,СВЦЭМ!$B$33:$B$776,M$119)+'СЕТ СН'!$I$9+СВЦЭМ!$D$10+'СЕТ СН'!$I$6-'СЕТ СН'!$I$19</f>
        <v>1386.40481955</v>
      </c>
      <c r="N125" s="36">
        <f>SUMIFS(СВЦЭМ!$C$33:$C$776,СВЦЭМ!$A$33:$A$776,$A125,СВЦЭМ!$B$33:$B$776,N$119)+'СЕТ СН'!$I$9+СВЦЭМ!$D$10+'СЕТ СН'!$I$6-'СЕТ СН'!$I$19</f>
        <v>1339.9492236799999</v>
      </c>
      <c r="O125" s="36">
        <f>SUMIFS(СВЦЭМ!$C$33:$C$776,СВЦЭМ!$A$33:$A$776,$A125,СВЦЭМ!$B$33:$B$776,O$119)+'СЕТ СН'!$I$9+СВЦЭМ!$D$10+'СЕТ СН'!$I$6-'СЕТ СН'!$I$19</f>
        <v>1326.16070995</v>
      </c>
      <c r="P125" s="36">
        <f>SUMIFS(СВЦЭМ!$C$33:$C$776,СВЦЭМ!$A$33:$A$776,$A125,СВЦЭМ!$B$33:$B$776,P$119)+'СЕТ СН'!$I$9+СВЦЭМ!$D$10+'СЕТ СН'!$I$6-'СЕТ СН'!$I$19</f>
        <v>1333.3021166799999</v>
      </c>
      <c r="Q125" s="36">
        <f>SUMIFS(СВЦЭМ!$C$33:$C$776,СВЦЭМ!$A$33:$A$776,$A125,СВЦЭМ!$B$33:$B$776,Q$119)+'СЕТ СН'!$I$9+СВЦЭМ!$D$10+'СЕТ СН'!$I$6-'СЕТ СН'!$I$19</f>
        <v>1347.45536823</v>
      </c>
      <c r="R125" s="36">
        <f>SUMIFS(СВЦЭМ!$C$33:$C$776,СВЦЭМ!$A$33:$A$776,$A125,СВЦЭМ!$B$33:$B$776,R$119)+'СЕТ СН'!$I$9+СВЦЭМ!$D$10+'СЕТ СН'!$I$6-'СЕТ СН'!$I$19</f>
        <v>1343.8125931</v>
      </c>
      <c r="S125" s="36">
        <f>SUMIFS(СВЦЭМ!$C$33:$C$776,СВЦЭМ!$A$33:$A$776,$A125,СВЦЭМ!$B$33:$B$776,S$119)+'СЕТ СН'!$I$9+СВЦЭМ!$D$10+'СЕТ СН'!$I$6-'СЕТ СН'!$I$19</f>
        <v>1331.7652946200001</v>
      </c>
      <c r="T125" s="36">
        <f>SUMIFS(СВЦЭМ!$C$33:$C$776,СВЦЭМ!$A$33:$A$776,$A125,СВЦЭМ!$B$33:$B$776,T$119)+'СЕТ СН'!$I$9+СВЦЭМ!$D$10+'СЕТ СН'!$I$6-'СЕТ СН'!$I$19</f>
        <v>1294.94156636</v>
      </c>
      <c r="U125" s="36">
        <f>SUMIFS(СВЦЭМ!$C$33:$C$776,СВЦЭМ!$A$33:$A$776,$A125,СВЦЭМ!$B$33:$B$776,U$119)+'СЕТ СН'!$I$9+СВЦЭМ!$D$10+'СЕТ СН'!$I$6-'СЕТ СН'!$I$19</f>
        <v>1296.6857474399999</v>
      </c>
      <c r="V125" s="36">
        <f>SUMIFS(СВЦЭМ!$C$33:$C$776,СВЦЭМ!$A$33:$A$776,$A125,СВЦЭМ!$B$33:$B$776,V$119)+'СЕТ СН'!$I$9+СВЦЭМ!$D$10+'СЕТ СН'!$I$6-'СЕТ СН'!$I$19</f>
        <v>1314.6445271499999</v>
      </c>
      <c r="W125" s="36">
        <f>SUMIFS(СВЦЭМ!$C$33:$C$776,СВЦЭМ!$A$33:$A$776,$A125,СВЦЭМ!$B$33:$B$776,W$119)+'СЕТ СН'!$I$9+СВЦЭМ!$D$10+'СЕТ СН'!$I$6-'СЕТ СН'!$I$19</f>
        <v>1337.9514688700001</v>
      </c>
      <c r="X125" s="36">
        <f>SUMIFS(СВЦЭМ!$C$33:$C$776,СВЦЭМ!$A$33:$A$776,$A125,СВЦЭМ!$B$33:$B$776,X$119)+'СЕТ СН'!$I$9+СВЦЭМ!$D$10+'СЕТ СН'!$I$6-'СЕТ СН'!$I$19</f>
        <v>1350.3519049199999</v>
      </c>
      <c r="Y125" s="36">
        <f>SUMIFS(СВЦЭМ!$C$33:$C$776,СВЦЭМ!$A$33:$A$776,$A125,СВЦЭМ!$B$33:$B$776,Y$119)+'СЕТ СН'!$I$9+СВЦЭМ!$D$10+'СЕТ СН'!$I$6-'СЕТ СН'!$I$19</f>
        <v>1376.0233528799999</v>
      </c>
    </row>
    <row r="126" spans="1:27" ht="15.75" x14ac:dyDescent="0.2">
      <c r="A126" s="35">
        <f t="shared" si="3"/>
        <v>44142</v>
      </c>
      <c r="B126" s="36">
        <f>SUMIFS(СВЦЭМ!$C$33:$C$776,СВЦЭМ!$A$33:$A$776,$A126,СВЦЭМ!$B$33:$B$776,B$119)+'СЕТ СН'!$I$9+СВЦЭМ!$D$10+'СЕТ СН'!$I$6-'СЕТ СН'!$I$19</f>
        <v>1394.5419582099998</v>
      </c>
      <c r="C126" s="36">
        <f>SUMIFS(СВЦЭМ!$C$33:$C$776,СВЦЭМ!$A$33:$A$776,$A126,СВЦЭМ!$B$33:$B$776,C$119)+'СЕТ СН'!$I$9+СВЦЭМ!$D$10+'СЕТ СН'!$I$6-'СЕТ СН'!$I$19</f>
        <v>1451.4787798799998</v>
      </c>
      <c r="D126" s="36">
        <f>SUMIFS(СВЦЭМ!$C$33:$C$776,СВЦЭМ!$A$33:$A$776,$A126,СВЦЭМ!$B$33:$B$776,D$119)+'СЕТ СН'!$I$9+СВЦЭМ!$D$10+'СЕТ СН'!$I$6-'СЕТ СН'!$I$19</f>
        <v>1515.65288874</v>
      </c>
      <c r="E126" s="36">
        <f>SUMIFS(СВЦЭМ!$C$33:$C$776,СВЦЭМ!$A$33:$A$776,$A126,СВЦЭМ!$B$33:$B$776,E$119)+'СЕТ СН'!$I$9+СВЦЭМ!$D$10+'СЕТ СН'!$I$6-'СЕТ СН'!$I$19</f>
        <v>1526.2046415700001</v>
      </c>
      <c r="F126" s="36">
        <f>SUMIFS(СВЦЭМ!$C$33:$C$776,СВЦЭМ!$A$33:$A$776,$A126,СВЦЭМ!$B$33:$B$776,F$119)+'СЕТ СН'!$I$9+СВЦЭМ!$D$10+'СЕТ СН'!$I$6-'СЕТ СН'!$I$19</f>
        <v>1517.9981213900001</v>
      </c>
      <c r="G126" s="36">
        <f>SUMIFS(СВЦЭМ!$C$33:$C$776,СВЦЭМ!$A$33:$A$776,$A126,СВЦЭМ!$B$33:$B$776,G$119)+'СЕТ СН'!$I$9+СВЦЭМ!$D$10+'СЕТ СН'!$I$6-'СЕТ СН'!$I$19</f>
        <v>1506.06331077</v>
      </c>
      <c r="H126" s="36">
        <f>SUMIFS(СВЦЭМ!$C$33:$C$776,СВЦЭМ!$A$33:$A$776,$A126,СВЦЭМ!$B$33:$B$776,H$119)+'СЕТ СН'!$I$9+СВЦЭМ!$D$10+'СЕТ СН'!$I$6-'СЕТ СН'!$I$19</f>
        <v>1488.61161743</v>
      </c>
      <c r="I126" s="36">
        <f>SUMIFS(СВЦЭМ!$C$33:$C$776,СВЦЭМ!$A$33:$A$776,$A126,СВЦЭМ!$B$33:$B$776,I$119)+'СЕТ СН'!$I$9+СВЦЭМ!$D$10+'СЕТ СН'!$I$6-'СЕТ СН'!$I$19</f>
        <v>1443.4721132700001</v>
      </c>
      <c r="J126" s="36">
        <f>SUMIFS(СВЦЭМ!$C$33:$C$776,СВЦЭМ!$A$33:$A$776,$A126,СВЦЭМ!$B$33:$B$776,J$119)+'СЕТ СН'!$I$9+СВЦЭМ!$D$10+'СЕТ СН'!$I$6-'СЕТ СН'!$I$19</f>
        <v>1406.0673234800001</v>
      </c>
      <c r="K126" s="36">
        <f>SUMIFS(СВЦЭМ!$C$33:$C$776,СВЦЭМ!$A$33:$A$776,$A126,СВЦЭМ!$B$33:$B$776,K$119)+'СЕТ СН'!$I$9+СВЦЭМ!$D$10+'СЕТ СН'!$I$6-'СЕТ СН'!$I$19</f>
        <v>1380.42250689</v>
      </c>
      <c r="L126" s="36">
        <f>SUMIFS(СВЦЭМ!$C$33:$C$776,СВЦЭМ!$A$33:$A$776,$A126,СВЦЭМ!$B$33:$B$776,L$119)+'СЕТ СН'!$I$9+СВЦЭМ!$D$10+'СЕТ СН'!$I$6-'СЕТ СН'!$I$19</f>
        <v>1353.76455005</v>
      </c>
      <c r="M126" s="36">
        <f>SUMIFS(СВЦЭМ!$C$33:$C$776,СВЦЭМ!$A$33:$A$776,$A126,СВЦЭМ!$B$33:$B$776,M$119)+'СЕТ СН'!$I$9+СВЦЭМ!$D$10+'СЕТ СН'!$I$6-'СЕТ СН'!$I$19</f>
        <v>1316.46756923</v>
      </c>
      <c r="N126" s="36">
        <f>SUMIFS(СВЦЭМ!$C$33:$C$776,СВЦЭМ!$A$33:$A$776,$A126,СВЦЭМ!$B$33:$B$776,N$119)+'СЕТ СН'!$I$9+СВЦЭМ!$D$10+'СЕТ СН'!$I$6-'СЕТ СН'!$I$19</f>
        <v>1298.6058845100001</v>
      </c>
      <c r="O126" s="36">
        <f>SUMIFS(СВЦЭМ!$C$33:$C$776,СВЦЭМ!$A$33:$A$776,$A126,СВЦЭМ!$B$33:$B$776,O$119)+'СЕТ СН'!$I$9+СВЦЭМ!$D$10+'СЕТ СН'!$I$6-'СЕТ СН'!$I$19</f>
        <v>1309.4685767599999</v>
      </c>
      <c r="P126" s="36">
        <f>SUMIFS(СВЦЭМ!$C$33:$C$776,СВЦЭМ!$A$33:$A$776,$A126,СВЦЭМ!$B$33:$B$776,P$119)+'СЕТ СН'!$I$9+СВЦЭМ!$D$10+'СЕТ СН'!$I$6-'СЕТ СН'!$I$19</f>
        <v>1314.6053046</v>
      </c>
      <c r="Q126" s="36">
        <f>SUMIFS(СВЦЭМ!$C$33:$C$776,СВЦЭМ!$A$33:$A$776,$A126,СВЦЭМ!$B$33:$B$776,Q$119)+'СЕТ СН'!$I$9+СВЦЭМ!$D$10+'СЕТ СН'!$I$6-'СЕТ СН'!$I$19</f>
        <v>1306.8353020300001</v>
      </c>
      <c r="R126" s="36">
        <f>SUMIFS(СВЦЭМ!$C$33:$C$776,СВЦЭМ!$A$33:$A$776,$A126,СВЦЭМ!$B$33:$B$776,R$119)+'СЕТ СН'!$I$9+СВЦЭМ!$D$10+'СЕТ СН'!$I$6-'СЕТ СН'!$I$19</f>
        <v>1294.98940715</v>
      </c>
      <c r="S126" s="36">
        <f>SUMIFS(СВЦЭМ!$C$33:$C$776,СВЦЭМ!$A$33:$A$776,$A126,СВЦЭМ!$B$33:$B$776,S$119)+'СЕТ СН'!$I$9+СВЦЭМ!$D$10+'СЕТ СН'!$I$6-'СЕТ СН'!$I$19</f>
        <v>1293.1715055499999</v>
      </c>
      <c r="T126" s="36">
        <f>SUMIFS(СВЦЭМ!$C$33:$C$776,СВЦЭМ!$A$33:$A$776,$A126,СВЦЭМ!$B$33:$B$776,T$119)+'СЕТ СН'!$I$9+СВЦЭМ!$D$10+'СЕТ СН'!$I$6-'СЕТ СН'!$I$19</f>
        <v>1271.86966164</v>
      </c>
      <c r="U126" s="36">
        <f>SUMIFS(СВЦЭМ!$C$33:$C$776,СВЦЭМ!$A$33:$A$776,$A126,СВЦЭМ!$B$33:$B$776,U$119)+'СЕТ СН'!$I$9+СВЦЭМ!$D$10+'СЕТ СН'!$I$6-'СЕТ СН'!$I$19</f>
        <v>1276.28467359</v>
      </c>
      <c r="V126" s="36">
        <f>SUMIFS(СВЦЭМ!$C$33:$C$776,СВЦЭМ!$A$33:$A$776,$A126,СВЦЭМ!$B$33:$B$776,V$119)+'СЕТ СН'!$I$9+СВЦЭМ!$D$10+'СЕТ СН'!$I$6-'СЕТ СН'!$I$19</f>
        <v>1297.06200663</v>
      </c>
      <c r="W126" s="36">
        <f>SUMIFS(СВЦЭМ!$C$33:$C$776,СВЦЭМ!$A$33:$A$776,$A126,СВЦЭМ!$B$33:$B$776,W$119)+'СЕТ СН'!$I$9+СВЦЭМ!$D$10+'СЕТ СН'!$I$6-'СЕТ СН'!$I$19</f>
        <v>1296.09584161</v>
      </c>
      <c r="X126" s="36">
        <f>SUMIFS(СВЦЭМ!$C$33:$C$776,СВЦЭМ!$A$33:$A$776,$A126,СВЦЭМ!$B$33:$B$776,X$119)+'СЕТ СН'!$I$9+СВЦЭМ!$D$10+'СЕТ СН'!$I$6-'СЕТ СН'!$I$19</f>
        <v>1306.46126007</v>
      </c>
      <c r="Y126" s="36">
        <f>SUMIFS(СВЦЭМ!$C$33:$C$776,СВЦЭМ!$A$33:$A$776,$A126,СВЦЭМ!$B$33:$B$776,Y$119)+'СЕТ СН'!$I$9+СВЦЭМ!$D$10+'СЕТ СН'!$I$6-'СЕТ СН'!$I$19</f>
        <v>1336.3852842000001</v>
      </c>
    </row>
    <row r="127" spans="1:27" ht="15.75" x14ac:dyDescent="0.2">
      <c r="A127" s="35">
        <f t="shared" si="3"/>
        <v>44143</v>
      </c>
      <c r="B127" s="36">
        <f>SUMIFS(СВЦЭМ!$C$33:$C$776,СВЦЭМ!$A$33:$A$776,$A127,СВЦЭМ!$B$33:$B$776,B$119)+'СЕТ СН'!$I$9+СВЦЭМ!$D$10+'СЕТ СН'!$I$6-'СЕТ СН'!$I$19</f>
        <v>1396.45060745</v>
      </c>
      <c r="C127" s="36">
        <f>SUMIFS(СВЦЭМ!$C$33:$C$776,СВЦЭМ!$A$33:$A$776,$A127,СВЦЭМ!$B$33:$B$776,C$119)+'СЕТ СН'!$I$9+СВЦЭМ!$D$10+'СЕТ СН'!$I$6-'СЕТ СН'!$I$19</f>
        <v>1465.0940305899999</v>
      </c>
      <c r="D127" s="36">
        <f>SUMIFS(СВЦЭМ!$C$33:$C$776,СВЦЭМ!$A$33:$A$776,$A127,СВЦЭМ!$B$33:$B$776,D$119)+'СЕТ СН'!$I$9+СВЦЭМ!$D$10+'СЕТ СН'!$I$6-'СЕТ СН'!$I$19</f>
        <v>1527.39806716</v>
      </c>
      <c r="E127" s="36">
        <f>SUMIFS(СВЦЭМ!$C$33:$C$776,СВЦЭМ!$A$33:$A$776,$A127,СВЦЭМ!$B$33:$B$776,E$119)+'СЕТ СН'!$I$9+СВЦЭМ!$D$10+'СЕТ СН'!$I$6-'СЕТ СН'!$I$19</f>
        <v>1542.2066468399998</v>
      </c>
      <c r="F127" s="36">
        <f>SUMIFS(СВЦЭМ!$C$33:$C$776,СВЦЭМ!$A$33:$A$776,$A127,СВЦЭМ!$B$33:$B$776,F$119)+'СЕТ СН'!$I$9+СВЦЭМ!$D$10+'СЕТ СН'!$I$6-'СЕТ СН'!$I$19</f>
        <v>1545.78101333</v>
      </c>
      <c r="G127" s="36">
        <f>SUMIFS(СВЦЭМ!$C$33:$C$776,СВЦЭМ!$A$33:$A$776,$A127,СВЦЭМ!$B$33:$B$776,G$119)+'СЕТ СН'!$I$9+СВЦЭМ!$D$10+'СЕТ СН'!$I$6-'СЕТ СН'!$I$19</f>
        <v>1529.4713022600001</v>
      </c>
      <c r="H127" s="36">
        <f>SUMIFS(СВЦЭМ!$C$33:$C$776,СВЦЭМ!$A$33:$A$776,$A127,СВЦЭМ!$B$33:$B$776,H$119)+'СЕТ СН'!$I$9+СВЦЭМ!$D$10+'СЕТ СН'!$I$6-'СЕТ СН'!$I$19</f>
        <v>1516.62507497</v>
      </c>
      <c r="I127" s="36">
        <f>SUMIFS(СВЦЭМ!$C$33:$C$776,СВЦЭМ!$A$33:$A$776,$A127,СВЦЭМ!$B$33:$B$776,I$119)+'СЕТ СН'!$I$9+СВЦЭМ!$D$10+'СЕТ СН'!$I$6-'СЕТ СН'!$I$19</f>
        <v>1481.80710512</v>
      </c>
      <c r="J127" s="36">
        <f>SUMIFS(СВЦЭМ!$C$33:$C$776,СВЦЭМ!$A$33:$A$776,$A127,СВЦЭМ!$B$33:$B$776,J$119)+'СЕТ СН'!$I$9+СВЦЭМ!$D$10+'СЕТ СН'!$I$6-'СЕТ СН'!$I$19</f>
        <v>1450.8431302200001</v>
      </c>
      <c r="K127" s="36">
        <f>SUMIFS(СВЦЭМ!$C$33:$C$776,СВЦЭМ!$A$33:$A$776,$A127,СВЦЭМ!$B$33:$B$776,K$119)+'СЕТ СН'!$I$9+СВЦЭМ!$D$10+'СЕТ СН'!$I$6-'СЕТ СН'!$I$19</f>
        <v>1408.8959867799999</v>
      </c>
      <c r="L127" s="36">
        <f>SUMIFS(СВЦЭМ!$C$33:$C$776,СВЦЭМ!$A$33:$A$776,$A127,СВЦЭМ!$B$33:$B$776,L$119)+'СЕТ СН'!$I$9+СВЦЭМ!$D$10+'СЕТ СН'!$I$6-'СЕТ СН'!$I$19</f>
        <v>1365.11015591</v>
      </c>
      <c r="M127" s="36">
        <f>SUMIFS(СВЦЭМ!$C$33:$C$776,СВЦЭМ!$A$33:$A$776,$A127,СВЦЭМ!$B$33:$B$776,M$119)+'СЕТ СН'!$I$9+СВЦЭМ!$D$10+'СЕТ СН'!$I$6-'СЕТ СН'!$I$19</f>
        <v>1336.5849793899999</v>
      </c>
      <c r="N127" s="36">
        <f>SUMIFS(СВЦЭМ!$C$33:$C$776,СВЦЭМ!$A$33:$A$776,$A127,СВЦЭМ!$B$33:$B$776,N$119)+'СЕТ СН'!$I$9+СВЦЭМ!$D$10+'СЕТ СН'!$I$6-'СЕТ СН'!$I$19</f>
        <v>1321.52104835</v>
      </c>
      <c r="O127" s="36">
        <f>SUMIFS(СВЦЭМ!$C$33:$C$776,СВЦЭМ!$A$33:$A$776,$A127,СВЦЭМ!$B$33:$B$776,O$119)+'СЕТ СН'!$I$9+СВЦЭМ!$D$10+'СЕТ СН'!$I$6-'СЕТ СН'!$I$19</f>
        <v>1325.8982733299999</v>
      </c>
      <c r="P127" s="36">
        <f>SUMIFS(СВЦЭМ!$C$33:$C$776,СВЦЭМ!$A$33:$A$776,$A127,СВЦЭМ!$B$33:$B$776,P$119)+'СЕТ СН'!$I$9+СВЦЭМ!$D$10+'СЕТ СН'!$I$6-'СЕТ СН'!$I$19</f>
        <v>1334.6327029200002</v>
      </c>
      <c r="Q127" s="36">
        <f>SUMIFS(СВЦЭМ!$C$33:$C$776,СВЦЭМ!$A$33:$A$776,$A127,СВЦЭМ!$B$33:$B$776,Q$119)+'СЕТ СН'!$I$9+СВЦЭМ!$D$10+'СЕТ СН'!$I$6-'СЕТ СН'!$I$19</f>
        <v>1344.0309753699999</v>
      </c>
      <c r="R127" s="36">
        <f>SUMIFS(СВЦЭМ!$C$33:$C$776,СВЦЭМ!$A$33:$A$776,$A127,СВЦЭМ!$B$33:$B$776,R$119)+'СЕТ СН'!$I$9+СВЦЭМ!$D$10+'СЕТ СН'!$I$6-'СЕТ СН'!$I$19</f>
        <v>1334.26904528</v>
      </c>
      <c r="S127" s="36">
        <f>SUMIFS(СВЦЭМ!$C$33:$C$776,СВЦЭМ!$A$33:$A$776,$A127,СВЦЭМ!$B$33:$B$776,S$119)+'СЕТ СН'!$I$9+СВЦЭМ!$D$10+'СЕТ СН'!$I$6-'СЕТ СН'!$I$19</f>
        <v>1314.5834506199999</v>
      </c>
      <c r="T127" s="36">
        <f>SUMIFS(СВЦЭМ!$C$33:$C$776,СВЦЭМ!$A$33:$A$776,$A127,СВЦЭМ!$B$33:$B$776,T$119)+'СЕТ СН'!$I$9+СВЦЭМ!$D$10+'СЕТ СН'!$I$6-'СЕТ СН'!$I$19</f>
        <v>1301.2119463499998</v>
      </c>
      <c r="U127" s="36">
        <f>SUMIFS(СВЦЭМ!$C$33:$C$776,СВЦЭМ!$A$33:$A$776,$A127,СВЦЭМ!$B$33:$B$776,U$119)+'СЕТ СН'!$I$9+СВЦЭМ!$D$10+'СЕТ СН'!$I$6-'СЕТ СН'!$I$19</f>
        <v>1294.2122956399999</v>
      </c>
      <c r="V127" s="36">
        <f>SUMIFS(СВЦЭМ!$C$33:$C$776,СВЦЭМ!$A$33:$A$776,$A127,СВЦЭМ!$B$33:$B$776,V$119)+'СЕТ СН'!$I$9+СВЦЭМ!$D$10+'СЕТ СН'!$I$6-'СЕТ СН'!$I$19</f>
        <v>1308.8612816499999</v>
      </c>
      <c r="W127" s="36">
        <f>SUMIFS(СВЦЭМ!$C$33:$C$776,СВЦЭМ!$A$33:$A$776,$A127,СВЦЭМ!$B$33:$B$776,W$119)+'СЕТ СН'!$I$9+СВЦЭМ!$D$10+'СЕТ СН'!$I$6-'СЕТ СН'!$I$19</f>
        <v>1324.43535737</v>
      </c>
      <c r="X127" s="36">
        <f>SUMIFS(СВЦЭМ!$C$33:$C$776,СВЦЭМ!$A$33:$A$776,$A127,СВЦЭМ!$B$33:$B$776,X$119)+'СЕТ СН'!$I$9+СВЦЭМ!$D$10+'СЕТ СН'!$I$6-'СЕТ СН'!$I$19</f>
        <v>1329.73389941</v>
      </c>
      <c r="Y127" s="36">
        <f>SUMIFS(СВЦЭМ!$C$33:$C$776,СВЦЭМ!$A$33:$A$776,$A127,СВЦЭМ!$B$33:$B$776,Y$119)+'СЕТ СН'!$I$9+СВЦЭМ!$D$10+'СЕТ СН'!$I$6-'СЕТ СН'!$I$19</f>
        <v>1334.2417928999998</v>
      </c>
    </row>
    <row r="128" spans="1:27" ht="15.75" x14ac:dyDescent="0.2">
      <c r="A128" s="35">
        <f t="shared" si="3"/>
        <v>44144</v>
      </c>
      <c r="B128" s="36">
        <f>SUMIFS(СВЦЭМ!$C$33:$C$776,СВЦЭМ!$A$33:$A$776,$A128,СВЦЭМ!$B$33:$B$776,B$119)+'СЕТ СН'!$I$9+СВЦЭМ!$D$10+'СЕТ СН'!$I$6-'СЕТ СН'!$I$19</f>
        <v>1321.92718672</v>
      </c>
      <c r="C128" s="36">
        <f>SUMIFS(СВЦЭМ!$C$33:$C$776,СВЦЭМ!$A$33:$A$776,$A128,СВЦЭМ!$B$33:$B$776,C$119)+'СЕТ СН'!$I$9+СВЦЭМ!$D$10+'СЕТ СН'!$I$6-'СЕТ СН'!$I$19</f>
        <v>1331.98691906</v>
      </c>
      <c r="D128" s="36">
        <f>SUMIFS(СВЦЭМ!$C$33:$C$776,СВЦЭМ!$A$33:$A$776,$A128,СВЦЭМ!$B$33:$B$776,D$119)+'СЕТ СН'!$I$9+СВЦЭМ!$D$10+'СЕТ СН'!$I$6-'СЕТ СН'!$I$19</f>
        <v>1398.2300981799999</v>
      </c>
      <c r="E128" s="36">
        <f>SUMIFS(СВЦЭМ!$C$33:$C$776,СВЦЭМ!$A$33:$A$776,$A128,СВЦЭМ!$B$33:$B$776,E$119)+'СЕТ СН'!$I$9+СВЦЭМ!$D$10+'СЕТ СН'!$I$6-'СЕТ СН'!$I$19</f>
        <v>1404.3211982100001</v>
      </c>
      <c r="F128" s="36">
        <f>SUMIFS(СВЦЭМ!$C$33:$C$776,СВЦЭМ!$A$33:$A$776,$A128,СВЦЭМ!$B$33:$B$776,F$119)+'СЕТ СН'!$I$9+СВЦЭМ!$D$10+'СЕТ СН'!$I$6-'СЕТ СН'!$I$19</f>
        <v>1401.3206544700001</v>
      </c>
      <c r="G128" s="36">
        <f>SUMIFS(СВЦЭМ!$C$33:$C$776,СВЦЭМ!$A$33:$A$776,$A128,СВЦЭМ!$B$33:$B$776,G$119)+'СЕТ СН'!$I$9+СВЦЭМ!$D$10+'СЕТ СН'!$I$6-'СЕТ СН'!$I$19</f>
        <v>1416.6028986000001</v>
      </c>
      <c r="H128" s="36">
        <f>SUMIFS(СВЦЭМ!$C$33:$C$776,СВЦЭМ!$A$33:$A$776,$A128,СВЦЭМ!$B$33:$B$776,H$119)+'СЕТ СН'!$I$9+СВЦЭМ!$D$10+'СЕТ СН'!$I$6-'СЕТ СН'!$I$19</f>
        <v>1450.32496466</v>
      </c>
      <c r="I128" s="36">
        <f>SUMIFS(СВЦЭМ!$C$33:$C$776,СВЦЭМ!$A$33:$A$776,$A128,СВЦЭМ!$B$33:$B$776,I$119)+'СЕТ СН'!$I$9+СВЦЭМ!$D$10+'СЕТ СН'!$I$6-'СЕТ СН'!$I$19</f>
        <v>1474.3290846300001</v>
      </c>
      <c r="J128" s="36">
        <f>SUMIFS(СВЦЭМ!$C$33:$C$776,СВЦЭМ!$A$33:$A$776,$A128,СВЦЭМ!$B$33:$B$776,J$119)+'СЕТ СН'!$I$9+СВЦЭМ!$D$10+'СЕТ СН'!$I$6-'СЕТ СН'!$I$19</f>
        <v>1471.20049561</v>
      </c>
      <c r="K128" s="36">
        <f>SUMIFS(СВЦЭМ!$C$33:$C$776,СВЦЭМ!$A$33:$A$776,$A128,СВЦЭМ!$B$33:$B$776,K$119)+'СЕТ СН'!$I$9+СВЦЭМ!$D$10+'СЕТ СН'!$I$6-'СЕТ СН'!$I$19</f>
        <v>1457.96907306</v>
      </c>
      <c r="L128" s="36">
        <f>SUMIFS(СВЦЭМ!$C$33:$C$776,СВЦЭМ!$A$33:$A$776,$A128,СВЦЭМ!$B$33:$B$776,L$119)+'СЕТ СН'!$I$9+СВЦЭМ!$D$10+'СЕТ СН'!$I$6-'СЕТ СН'!$I$19</f>
        <v>1416.24882116</v>
      </c>
      <c r="M128" s="36">
        <f>SUMIFS(СВЦЭМ!$C$33:$C$776,СВЦЭМ!$A$33:$A$776,$A128,СВЦЭМ!$B$33:$B$776,M$119)+'СЕТ СН'!$I$9+СВЦЭМ!$D$10+'СЕТ СН'!$I$6-'СЕТ СН'!$I$19</f>
        <v>1382.0720723099998</v>
      </c>
      <c r="N128" s="36">
        <f>SUMIFS(СВЦЭМ!$C$33:$C$776,СВЦЭМ!$A$33:$A$776,$A128,СВЦЭМ!$B$33:$B$776,N$119)+'СЕТ СН'!$I$9+СВЦЭМ!$D$10+'СЕТ СН'!$I$6-'СЕТ СН'!$I$19</f>
        <v>1377.7168079099999</v>
      </c>
      <c r="O128" s="36">
        <f>SUMIFS(СВЦЭМ!$C$33:$C$776,СВЦЭМ!$A$33:$A$776,$A128,СВЦЭМ!$B$33:$B$776,O$119)+'СЕТ СН'!$I$9+СВЦЭМ!$D$10+'СЕТ СН'!$I$6-'СЕТ СН'!$I$19</f>
        <v>1386.7768675699999</v>
      </c>
      <c r="P128" s="36">
        <f>SUMIFS(СВЦЭМ!$C$33:$C$776,СВЦЭМ!$A$33:$A$776,$A128,СВЦЭМ!$B$33:$B$776,P$119)+'СЕТ СН'!$I$9+СВЦЭМ!$D$10+'СЕТ СН'!$I$6-'СЕТ СН'!$I$19</f>
        <v>1389.0693971800001</v>
      </c>
      <c r="Q128" s="36">
        <f>SUMIFS(СВЦЭМ!$C$33:$C$776,СВЦЭМ!$A$33:$A$776,$A128,СВЦЭМ!$B$33:$B$776,Q$119)+'СЕТ СН'!$I$9+СВЦЭМ!$D$10+'СЕТ СН'!$I$6-'СЕТ СН'!$I$19</f>
        <v>1388.4825988699999</v>
      </c>
      <c r="R128" s="36">
        <f>SUMIFS(СВЦЭМ!$C$33:$C$776,СВЦЭМ!$A$33:$A$776,$A128,СВЦЭМ!$B$33:$B$776,R$119)+'СЕТ СН'!$I$9+СВЦЭМ!$D$10+'СЕТ СН'!$I$6-'СЕТ СН'!$I$19</f>
        <v>1382.21940995</v>
      </c>
      <c r="S128" s="36">
        <f>SUMIFS(СВЦЭМ!$C$33:$C$776,СВЦЭМ!$A$33:$A$776,$A128,СВЦЭМ!$B$33:$B$776,S$119)+'СЕТ СН'!$I$9+СВЦЭМ!$D$10+'СЕТ СН'!$I$6-'СЕТ СН'!$I$19</f>
        <v>1380.3833650299998</v>
      </c>
      <c r="T128" s="36">
        <f>SUMIFS(СВЦЭМ!$C$33:$C$776,СВЦЭМ!$A$33:$A$776,$A128,СВЦЭМ!$B$33:$B$776,T$119)+'СЕТ СН'!$I$9+СВЦЭМ!$D$10+'СЕТ СН'!$I$6-'СЕТ СН'!$I$19</f>
        <v>1368.6710098399999</v>
      </c>
      <c r="U128" s="36">
        <f>SUMIFS(СВЦЭМ!$C$33:$C$776,СВЦЭМ!$A$33:$A$776,$A128,СВЦЭМ!$B$33:$B$776,U$119)+'СЕТ СН'!$I$9+СВЦЭМ!$D$10+'СЕТ СН'!$I$6-'СЕТ СН'!$I$19</f>
        <v>1362.42000646</v>
      </c>
      <c r="V128" s="36">
        <f>SUMIFS(СВЦЭМ!$C$33:$C$776,СВЦЭМ!$A$33:$A$776,$A128,СВЦЭМ!$B$33:$B$776,V$119)+'СЕТ СН'!$I$9+СВЦЭМ!$D$10+'СЕТ СН'!$I$6-'СЕТ СН'!$I$19</f>
        <v>1361.81649453</v>
      </c>
      <c r="W128" s="36">
        <f>SUMIFS(СВЦЭМ!$C$33:$C$776,СВЦЭМ!$A$33:$A$776,$A128,СВЦЭМ!$B$33:$B$776,W$119)+'СЕТ СН'!$I$9+СВЦЭМ!$D$10+'СЕТ СН'!$I$6-'СЕТ СН'!$I$19</f>
        <v>1375.57294843</v>
      </c>
      <c r="X128" s="36">
        <f>SUMIFS(СВЦЭМ!$C$33:$C$776,СВЦЭМ!$A$33:$A$776,$A128,СВЦЭМ!$B$33:$B$776,X$119)+'СЕТ СН'!$I$9+СВЦЭМ!$D$10+'СЕТ СН'!$I$6-'СЕТ СН'!$I$19</f>
        <v>1407.9311020599998</v>
      </c>
      <c r="Y128" s="36">
        <f>SUMIFS(СВЦЭМ!$C$33:$C$776,СВЦЭМ!$A$33:$A$776,$A128,СВЦЭМ!$B$33:$B$776,Y$119)+'СЕТ СН'!$I$9+СВЦЭМ!$D$10+'СЕТ СН'!$I$6-'СЕТ СН'!$I$19</f>
        <v>1435.6510654799999</v>
      </c>
    </row>
    <row r="129" spans="1:25" ht="15.75" x14ac:dyDescent="0.2">
      <c r="A129" s="35">
        <f t="shared" si="3"/>
        <v>44145</v>
      </c>
      <c r="B129" s="36">
        <f>SUMIFS(СВЦЭМ!$C$33:$C$776,СВЦЭМ!$A$33:$A$776,$A129,СВЦЭМ!$B$33:$B$776,B$119)+'СЕТ СН'!$I$9+СВЦЭМ!$D$10+'СЕТ СН'!$I$6-'СЕТ СН'!$I$19</f>
        <v>1349.8187539199998</v>
      </c>
      <c r="C129" s="36">
        <f>SUMIFS(СВЦЭМ!$C$33:$C$776,СВЦЭМ!$A$33:$A$776,$A129,СВЦЭМ!$B$33:$B$776,C$119)+'СЕТ СН'!$I$9+СВЦЭМ!$D$10+'СЕТ СН'!$I$6-'СЕТ СН'!$I$19</f>
        <v>1441.5930468000001</v>
      </c>
      <c r="D129" s="36">
        <f>SUMIFS(СВЦЭМ!$C$33:$C$776,СВЦЭМ!$A$33:$A$776,$A129,СВЦЭМ!$B$33:$B$776,D$119)+'СЕТ СН'!$I$9+СВЦЭМ!$D$10+'СЕТ СН'!$I$6-'СЕТ СН'!$I$19</f>
        <v>1477.48291728</v>
      </c>
      <c r="E129" s="36">
        <f>SUMIFS(СВЦЭМ!$C$33:$C$776,СВЦЭМ!$A$33:$A$776,$A129,СВЦЭМ!$B$33:$B$776,E$119)+'СЕТ СН'!$I$9+СВЦЭМ!$D$10+'СЕТ СН'!$I$6-'СЕТ СН'!$I$19</f>
        <v>1485.7907671</v>
      </c>
      <c r="F129" s="36">
        <f>SUMIFS(СВЦЭМ!$C$33:$C$776,СВЦЭМ!$A$33:$A$776,$A129,СВЦЭМ!$B$33:$B$776,F$119)+'СЕТ СН'!$I$9+СВЦЭМ!$D$10+'СЕТ СН'!$I$6-'СЕТ СН'!$I$19</f>
        <v>1487.91281527</v>
      </c>
      <c r="G129" s="36">
        <f>SUMIFS(СВЦЭМ!$C$33:$C$776,СВЦЭМ!$A$33:$A$776,$A129,СВЦЭМ!$B$33:$B$776,G$119)+'СЕТ СН'!$I$9+СВЦЭМ!$D$10+'СЕТ СН'!$I$6-'СЕТ СН'!$I$19</f>
        <v>1492.0273570499999</v>
      </c>
      <c r="H129" s="36">
        <f>SUMIFS(СВЦЭМ!$C$33:$C$776,СВЦЭМ!$A$33:$A$776,$A129,СВЦЭМ!$B$33:$B$776,H$119)+'СЕТ СН'!$I$9+СВЦЭМ!$D$10+'СЕТ СН'!$I$6-'СЕТ СН'!$I$19</f>
        <v>1464.72322448</v>
      </c>
      <c r="I129" s="36">
        <f>SUMIFS(СВЦЭМ!$C$33:$C$776,СВЦЭМ!$A$33:$A$776,$A129,СВЦЭМ!$B$33:$B$776,I$119)+'СЕТ СН'!$I$9+СВЦЭМ!$D$10+'СЕТ СН'!$I$6-'СЕТ СН'!$I$19</f>
        <v>1424.91612523</v>
      </c>
      <c r="J129" s="36">
        <f>SUMIFS(СВЦЭМ!$C$33:$C$776,СВЦЭМ!$A$33:$A$776,$A129,СВЦЭМ!$B$33:$B$776,J$119)+'СЕТ СН'!$I$9+СВЦЭМ!$D$10+'СЕТ СН'!$I$6-'СЕТ СН'!$I$19</f>
        <v>1412.2550059499999</v>
      </c>
      <c r="K129" s="36">
        <f>SUMIFS(СВЦЭМ!$C$33:$C$776,СВЦЭМ!$A$33:$A$776,$A129,СВЦЭМ!$B$33:$B$776,K$119)+'СЕТ СН'!$I$9+СВЦЭМ!$D$10+'СЕТ СН'!$I$6-'СЕТ СН'!$I$19</f>
        <v>1408.85636032</v>
      </c>
      <c r="L129" s="36">
        <f>SUMIFS(СВЦЭМ!$C$33:$C$776,СВЦЭМ!$A$33:$A$776,$A129,СВЦЭМ!$B$33:$B$776,L$119)+'СЕТ СН'!$I$9+СВЦЭМ!$D$10+'СЕТ СН'!$I$6-'СЕТ СН'!$I$19</f>
        <v>1376.8357048600001</v>
      </c>
      <c r="M129" s="36">
        <f>SUMIFS(СВЦЭМ!$C$33:$C$776,СВЦЭМ!$A$33:$A$776,$A129,СВЦЭМ!$B$33:$B$776,M$119)+'СЕТ СН'!$I$9+СВЦЭМ!$D$10+'СЕТ СН'!$I$6-'СЕТ СН'!$I$19</f>
        <v>1342.4747222999999</v>
      </c>
      <c r="N129" s="36">
        <f>SUMIFS(СВЦЭМ!$C$33:$C$776,СВЦЭМ!$A$33:$A$776,$A129,СВЦЭМ!$B$33:$B$776,N$119)+'СЕТ СН'!$I$9+СВЦЭМ!$D$10+'СЕТ СН'!$I$6-'СЕТ СН'!$I$19</f>
        <v>1328.4836539600001</v>
      </c>
      <c r="O129" s="36">
        <f>SUMIFS(СВЦЭМ!$C$33:$C$776,СВЦЭМ!$A$33:$A$776,$A129,СВЦЭМ!$B$33:$B$776,O$119)+'СЕТ СН'!$I$9+СВЦЭМ!$D$10+'СЕТ СН'!$I$6-'СЕТ СН'!$I$19</f>
        <v>1333.7833224599999</v>
      </c>
      <c r="P129" s="36">
        <f>SUMIFS(СВЦЭМ!$C$33:$C$776,СВЦЭМ!$A$33:$A$776,$A129,СВЦЭМ!$B$33:$B$776,P$119)+'СЕТ СН'!$I$9+СВЦЭМ!$D$10+'СЕТ СН'!$I$6-'СЕТ СН'!$I$19</f>
        <v>1341.4580535499999</v>
      </c>
      <c r="Q129" s="36">
        <f>SUMIFS(СВЦЭМ!$C$33:$C$776,СВЦЭМ!$A$33:$A$776,$A129,СВЦЭМ!$B$33:$B$776,Q$119)+'СЕТ СН'!$I$9+СВЦЭМ!$D$10+'СЕТ СН'!$I$6-'СЕТ СН'!$I$19</f>
        <v>1339.11447645</v>
      </c>
      <c r="R129" s="36">
        <f>SUMIFS(СВЦЭМ!$C$33:$C$776,СВЦЭМ!$A$33:$A$776,$A129,СВЦЭМ!$B$33:$B$776,R$119)+'СЕТ СН'!$I$9+СВЦЭМ!$D$10+'СЕТ СН'!$I$6-'СЕТ СН'!$I$19</f>
        <v>1328.8021282499999</v>
      </c>
      <c r="S129" s="36">
        <f>SUMIFS(СВЦЭМ!$C$33:$C$776,СВЦЭМ!$A$33:$A$776,$A129,СВЦЭМ!$B$33:$B$776,S$119)+'СЕТ СН'!$I$9+СВЦЭМ!$D$10+'СЕТ СН'!$I$6-'СЕТ СН'!$I$19</f>
        <v>1316.6896351599999</v>
      </c>
      <c r="T129" s="36">
        <f>SUMIFS(СВЦЭМ!$C$33:$C$776,СВЦЭМ!$A$33:$A$776,$A129,СВЦЭМ!$B$33:$B$776,T$119)+'СЕТ СН'!$I$9+СВЦЭМ!$D$10+'СЕТ СН'!$I$6-'СЕТ СН'!$I$19</f>
        <v>1327.65117616</v>
      </c>
      <c r="U129" s="36">
        <f>SUMIFS(СВЦЭМ!$C$33:$C$776,СВЦЭМ!$A$33:$A$776,$A129,СВЦЭМ!$B$33:$B$776,U$119)+'СЕТ СН'!$I$9+СВЦЭМ!$D$10+'СЕТ СН'!$I$6-'СЕТ СН'!$I$19</f>
        <v>1336.7443029000001</v>
      </c>
      <c r="V129" s="36">
        <f>SUMIFS(СВЦЭМ!$C$33:$C$776,СВЦЭМ!$A$33:$A$776,$A129,СВЦЭМ!$B$33:$B$776,V$119)+'СЕТ СН'!$I$9+СВЦЭМ!$D$10+'СЕТ СН'!$I$6-'СЕТ СН'!$I$19</f>
        <v>1328.28969689</v>
      </c>
      <c r="W129" s="36">
        <f>SUMIFS(СВЦЭМ!$C$33:$C$776,СВЦЭМ!$A$33:$A$776,$A129,СВЦЭМ!$B$33:$B$776,W$119)+'СЕТ СН'!$I$9+СВЦЭМ!$D$10+'СЕТ СН'!$I$6-'СЕТ СН'!$I$19</f>
        <v>1318.1281079999999</v>
      </c>
      <c r="X129" s="36">
        <f>SUMIFS(СВЦЭМ!$C$33:$C$776,СВЦЭМ!$A$33:$A$776,$A129,СВЦЭМ!$B$33:$B$776,X$119)+'СЕТ СН'!$I$9+СВЦЭМ!$D$10+'СЕТ СН'!$I$6-'СЕТ СН'!$I$19</f>
        <v>1319.2749238699998</v>
      </c>
      <c r="Y129" s="36">
        <f>SUMIFS(СВЦЭМ!$C$33:$C$776,СВЦЭМ!$A$33:$A$776,$A129,СВЦЭМ!$B$33:$B$776,Y$119)+'СЕТ СН'!$I$9+СВЦЭМ!$D$10+'СЕТ СН'!$I$6-'СЕТ СН'!$I$19</f>
        <v>1401.1833842800002</v>
      </c>
    </row>
    <row r="130" spans="1:25" ht="15.75" x14ac:dyDescent="0.2">
      <c r="A130" s="35">
        <f t="shared" si="3"/>
        <v>44146</v>
      </c>
      <c r="B130" s="36">
        <f>SUMIFS(СВЦЭМ!$C$33:$C$776,СВЦЭМ!$A$33:$A$776,$A130,СВЦЭМ!$B$33:$B$776,B$119)+'СЕТ СН'!$I$9+СВЦЭМ!$D$10+'СЕТ СН'!$I$6-'СЕТ СН'!$I$19</f>
        <v>1412.0883098700001</v>
      </c>
      <c r="C130" s="36">
        <f>SUMIFS(СВЦЭМ!$C$33:$C$776,СВЦЭМ!$A$33:$A$776,$A130,СВЦЭМ!$B$33:$B$776,C$119)+'СЕТ СН'!$I$9+СВЦЭМ!$D$10+'СЕТ СН'!$I$6-'СЕТ СН'!$I$19</f>
        <v>1451.0705078400001</v>
      </c>
      <c r="D130" s="36">
        <f>SUMIFS(СВЦЭМ!$C$33:$C$776,СВЦЭМ!$A$33:$A$776,$A130,СВЦЭМ!$B$33:$B$776,D$119)+'СЕТ СН'!$I$9+СВЦЭМ!$D$10+'СЕТ СН'!$I$6-'СЕТ СН'!$I$19</f>
        <v>1512.9717539600001</v>
      </c>
      <c r="E130" s="36">
        <f>SUMIFS(СВЦЭМ!$C$33:$C$776,СВЦЭМ!$A$33:$A$776,$A130,СВЦЭМ!$B$33:$B$776,E$119)+'СЕТ СН'!$I$9+СВЦЭМ!$D$10+'СЕТ СН'!$I$6-'СЕТ СН'!$I$19</f>
        <v>1530.4004909600001</v>
      </c>
      <c r="F130" s="36">
        <f>SUMIFS(СВЦЭМ!$C$33:$C$776,СВЦЭМ!$A$33:$A$776,$A130,СВЦЭМ!$B$33:$B$776,F$119)+'СЕТ СН'!$I$9+СВЦЭМ!$D$10+'СЕТ СН'!$I$6-'СЕТ СН'!$I$19</f>
        <v>1534.3917786299999</v>
      </c>
      <c r="G130" s="36">
        <f>SUMIFS(СВЦЭМ!$C$33:$C$776,СВЦЭМ!$A$33:$A$776,$A130,СВЦЭМ!$B$33:$B$776,G$119)+'СЕТ СН'!$I$9+СВЦЭМ!$D$10+'СЕТ СН'!$I$6-'СЕТ СН'!$I$19</f>
        <v>1517.3723763600001</v>
      </c>
      <c r="H130" s="36">
        <f>SUMIFS(СВЦЭМ!$C$33:$C$776,СВЦЭМ!$A$33:$A$776,$A130,СВЦЭМ!$B$33:$B$776,H$119)+'СЕТ СН'!$I$9+СВЦЭМ!$D$10+'СЕТ СН'!$I$6-'СЕТ СН'!$I$19</f>
        <v>1481.4320787000001</v>
      </c>
      <c r="I130" s="36">
        <f>SUMIFS(СВЦЭМ!$C$33:$C$776,СВЦЭМ!$A$33:$A$776,$A130,СВЦЭМ!$B$33:$B$776,I$119)+'СЕТ СН'!$I$9+СВЦЭМ!$D$10+'СЕТ СН'!$I$6-'СЕТ СН'!$I$19</f>
        <v>1451.3843287999998</v>
      </c>
      <c r="J130" s="36">
        <f>SUMIFS(СВЦЭМ!$C$33:$C$776,СВЦЭМ!$A$33:$A$776,$A130,СВЦЭМ!$B$33:$B$776,J$119)+'СЕТ СН'!$I$9+СВЦЭМ!$D$10+'СЕТ СН'!$I$6-'СЕТ СН'!$I$19</f>
        <v>1430.0487481999999</v>
      </c>
      <c r="K130" s="36">
        <f>SUMIFS(СВЦЭМ!$C$33:$C$776,СВЦЭМ!$A$33:$A$776,$A130,СВЦЭМ!$B$33:$B$776,K$119)+'СЕТ СН'!$I$9+СВЦЭМ!$D$10+'СЕТ СН'!$I$6-'СЕТ СН'!$I$19</f>
        <v>1408.6370865599999</v>
      </c>
      <c r="L130" s="36">
        <f>SUMIFS(СВЦЭМ!$C$33:$C$776,СВЦЭМ!$A$33:$A$776,$A130,СВЦЭМ!$B$33:$B$776,L$119)+'СЕТ СН'!$I$9+СВЦЭМ!$D$10+'СЕТ СН'!$I$6-'СЕТ СН'!$I$19</f>
        <v>1392.8564755699999</v>
      </c>
      <c r="M130" s="36">
        <f>SUMIFS(СВЦЭМ!$C$33:$C$776,СВЦЭМ!$A$33:$A$776,$A130,СВЦЭМ!$B$33:$B$776,M$119)+'СЕТ СН'!$I$9+СВЦЭМ!$D$10+'СЕТ СН'!$I$6-'СЕТ СН'!$I$19</f>
        <v>1364.6221209099999</v>
      </c>
      <c r="N130" s="36">
        <f>SUMIFS(СВЦЭМ!$C$33:$C$776,СВЦЭМ!$A$33:$A$776,$A130,СВЦЭМ!$B$33:$B$776,N$119)+'СЕТ СН'!$I$9+СВЦЭМ!$D$10+'СЕТ СН'!$I$6-'СЕТ СН'!$I$19</f>
        <v>1341.47382442</v>
      </c>
      <c r="O130" s="36">
        <f>SUMIFS(СВЦЭМ!$C$33:$C$776,СВЦЭМ!$A$33:$A$776,$A130,СВЦЭМ!$B$33:$B$776,O$119)+'СЕТ СН'!$I$9+СВЦЭМ!$D$10+'СЕТ СН'!$I$6-'СЕТ СН'!$I$19</f>
        <v>1346.4391242199999</v>
      </c>
      <c r="P130" s="36">
        <f>SUMIFS(СВЦЭМ!$C$33:$C$776,СВЦЭМ!$A$33:$A$776,$A130,СВЦЭМ!$B$33:$B$776,P$119)+'СЕТ СН'!$I$9+СВЦЭМ!$D$10+'СЕТ СН'!$I$6-'СЕТ СН'!$I$19</f>
        <v>1363.1580838700002</v>
      </c>
      <c r="Q130" s="36">
        <f>SUMIFS(СВЦЭМ!$C$33:$C$776,СВЦЭМ!$A$33:$A$776,$A130,СВЦЭМ!$B$33:$B$776,Q$119)+'СЕТ СН'!$I$9+СВЦЭМ!$D$10+'СЕТ СН'!$I$6-'СЕТ СН'!$I$19</f>
        <v>1362.48420609</v>
      </c>
      <c r="R130" s="36">
        <f>SUMIFS(СВЦЭМ!$C$33:$C$776,СВЦЭМ!$A$33:$A$776,$A130,СВЦЭМ!$B$33:$B$776,R$119)+'СЕТ СН'!$I$9+СВЦЭМ!$D$10+'СЕТ СН'!$I$6-'СЕТ СН'!$I$19</f>
        <v>1360.09258224</v>
      </c>
      <c r="S130" s="36">
        <f>SUMIFS(СВЦЭМ!$C$33:$C$776,СВЦЭМ!$A$33:$A$776,$A130,СВЦЭМ!$B$33:$B$776,S$119)+'СЕТ СН'!$I$9+СВЦЭМ!$D$10+'СЕТ СН'!$I$6-'СЕТ СН'!$I$19</f>
        <v>1346.82907445</v>
      </c>
      <c r="T130" s="36">
        <f>SUMIFS(СВЦЭМ!$C$33:$C$776,СВЦЭМ!$A$33:$A$776,$A130,СВЦЭМ!$B$33:$B$776,T$119)+'СЕТ СН'!$I$9+СВЦЭМ!$D$10+'СЕТ СН'!$I$6-'СЕТ СН'!$I$19</f>
        <v>1366.1592816</v>
      </c>
      <c r="U130" s="36">
        <f>SUMIFS(СВЦЭМ!$C$33:$C$776,СВЦЭМ!$A$33:$A$776,$A130,СВЦЭМ!$B$33:$B$776,U$119)+'СЕТ СН'!$I$9+СВЦЭМ!$D$10+'СЕТ СН'!$I$6-'СЕТ СН'!$I$19</f>
        <v>1363.2503460399998</v>
      </c>
      <c r="V130" s="36">
        <f>SUMIFS(СВЦЭМ!$C$33:$C$776,СВЦЭМ!$A$33:$A$776,$A130,СВЦЭМ!$B$33:$B$776,V$119)+'СЕТ СН'!$I$9+СВЦЭМ!$D$10+'СЕТ СН'!$I$6-'СЕТ СН'!$I$19</f>
        <v>1349.46007506</v>
      </c>
      <c r="W130" s="36">
        <f>SUMIFS(СВЦЭМ!$C$33:$C$776,СВЦЭМ!$A$33:$A$776,$A130,СВЦЭМ!$B$33:$B$776,W$119)+'СЕТ СН'!$I$9+СВЦЭМ!$D$10+'СЕТ СН'!$I$6-'СЕТ СН'!$I$19</f>
        <v>1341.52568733</v>
      </c>
      <c r="X130" s="36">
        <f>SUMIFS(СВЦЭМ!$C$33:$C$776,СВЦЭМ!$A$33:$A$776,$A130,СВЦЭМ!$B$33:$B$776,X$119)+'СЕТ СН'!$I$9+СВЦЭМ!$D$10+'СЕТ СН'!$I$6-'СЕТ СН'!$I$19</f>
        <v>1342.7915945700001</v>
      </c>
      <c r="Y130" s="36">
        <f>SUMIFS(СВЦЭМ!$C$33:$C$776,СВЦЭМ!$A$33:$A$776,$A130,СВЦЭМ!$B$33:$B$776,Y$119)+'СЕТ СН'!$I$9+СВЦЭМ!$D$10+'СЕТ СН'!$I$6-'СЕТ СН'!$I$19</f>
        <v>1365.2691364899999</v>
      </c>
    </row>
    <row r="131" spans="1:25" ht="15.75" x14ac:dyDescent="0.2">
      <c r="A131" s="35">
        <f t="shared" si="3"/>
        <v>44147</v>
      </c>
      <c r="B131" s="36">
        <f>SUMIFS(СВЦЭМ!$C$33:$C$776,СВЦЭМ!$A$33:$A$776,$A131,СВЦЭМ!$B$33:$B$776,B$119)+'СЕТ СН'!$I$9+СВЦЭМ!$D$10+'СЕТ СН'!$I$6-'СЕТ СН'!$I$19</f>
        <v>1360.2364357500001</v>
      </c>
      <c r="C131" s="36">
        <f>SUMIFS(СВЦЭМ!$C$33:$C$776,СВЦЭМ!$A$33:$A$776,$A131,СВЦЭМ!$B$33:$B$776,C$119)+'СЕТ СН'!$I$9+СВЦЭМ!$D$10+'СЕТ СН'!$I$6-'СЕТ СН'!$I$19</f>
        <v>1440.1516898</v>
      </c>
      <c r="D131" s="36">
        <f>SUMIFS(СВЦЭМ!$C$33:$C$776,СВЦЭМ!$A$33:$A$776,$A131,СВЦЭМ!$B$33:$B$776,D$119)+'СЕТ СН'!$I$9+СВЦЭМ!$D$10+'СЕТ СН'!$I$6-'СЕТ СН'!$I$19</f>
        <v>1485.38897711</v>
      </c>
      <c r="E131" s="36">
        <f>SUMIFS(СВЦЭМ!$C$33:$C$776,СВЦЭМ!$A$33:$A$776,$A131,СВЦЭМ!$B$33:$B$776,E$119)+'СЕТ СН'!$I$9+СВЦЭМ!$D$10+'СЕТ СН'!$I$6-'СЕТ СН'!$I$19</f>
        <v>1498.5948955399999</v>
      </c>
      <c r="F131" s="36">
        <f>SUMIFS(СВЦЭМ!$C$33:$C$776,СВЦЭМ!$A$33:$A$776,$A131,СВЦЭМ!$B$33:$B$776,F$119)+'СЕТ СН'!$I$9+СВЦЭМ!$D$10+'СЕТ СН'!$I$6-'СЕТ СН'!$I$19</f>
        <v>1509.38722175</v>
      </c>
      <c r="G131" s="36">
        <f>SUMIFS(СВЦЭМ!$C$33:$C$776,СВЦЭМ!$A$33:$A$776,$A131,СВЦЭМ!$B$33:$B$776,G$119)+'СЕТ СН'!$I$9+СВЦЭМ!$D$10+'СЕТ СН'!$I$6-'СЕТ СН'!$I$19</f>
        <v>1496.5613644</v>
      </c>
      <c r="H131" s="36">
        <f>SUMIFS(СВЦЭМ!$C$33:$C$776,СВЦЭМ!$A$33:$A$776,$A131,СВЦЭМ!$B$33:$B$776,H$119)+'СЕТ СН'!$I$9+СВЦЭМ!$D$10+'СЕТ СН'!$I$6-'СЕТ СН'!$I$19</f>
        <v>1467.8341949000001</v>
      </c>
      <c r="I131" s="36">
        <f>SUMIFS(СВЦЭМ!$C$33:$C$776,СВЦЭМ!$A$33:$A$776,$A131,СВЦЭМ!$B$33:$B$776,I$119)+'СЕТ СН'!$I$9+СВЦЭМ!$D$10+'СЕТ СН'!$I$6-'СЕТ СН'!$I$19</f>
        <v>1436.9009137399999</v>
      </c>
      <c r="J131" s="36">
        <f>SUMIFS(СВЦЭМ!$C$33:$C$776,СВЦЭМ!$A$33:$A$776,$A131,СВЦЭМ!$B$33:$B$776,J$119)+'СЕТ СН'!$I$9+СВЦЭМ!$D$10+'СЕТ СН'!$I$6-'СЕТ СН'!$I$19</f>
        <v>1433.0365216800001</v>
      </c>
      <c r="K131" s="36">
        <f>SUMIFS(СВЦЭМ!$C$33:$C$776,СВЦЭМ!$A$33:$A$776,$A131,СВЦЭМ!$B$33:$B$776,K$119)+'СЕТ СН'!$I$9+СВЦЭМ!$D$10+'СЕТ СН'!$I$6-'СЕТ СН'!$I$19</f>
        <v>1424.53031117</v>
      </c>
      <c r="L131" s="36">
        <f>SUMIFS(СВЦЭМ!$C$33:$C$776,СВЦЭМ!$A$33:$A$776,$A131,СВЦЭМ!$B$33:$B$776,L$119)+'СЕТ СН'!$I$9+СВЦЭМ!$D$10+'СЕТ СН'!$I$6-'СЕТ СН'!$I$19</f>
        <v>1385.68283243</v>
      </c>
      <c r="M131" s="36">
        <f>SUMIFS(СВЦЭМ!$C$33:$C$776,СВЦЭМ!$A$33:$A$776,$A131,СВЦЭМ!$B$33:$B$776,M$119)+'СЕТ СН'!$I$9+СВЦЭМ!$D$10+'СЕТ СН'!$I$6-'СЕТ СН'!$I$19</f>
        <v>1356.38041894</v>
      </c>
      <c r="N131" s="36">
        <f>SUMIFS(СВЦЭМ!$C$33:$C$776,СВЦЭМ!$A$33:$A$776,$A131,СВЦЭМ!$B$33:$B$776,N$119)+'СЕТ СН'!$I$9+СВЦЭМ!$D$10+'СЕТ СН'!$I$6-'СЕТ СН'!$I$19</f>
        <v>1357.34477664</v>
      </c>
      <c r="O131" s="36">
        <f>SUMIFS(СВЦЭМ!$C$33:$C$776,СВЦЭМ!$A$33:$A$776,$A131,СВЦЭМ!$B$33:$B$776,O$119)+'СЕТ СН'!$I$9+СВЦЭМ!$D$10+'СЕТ СН'!$I$6-'СЕТ СН'!$I$19</f>
        <v>1354.9401959100001</v>
      </c>
      <c r="P131" s="36">
        <f>SUMIFS(СВЦЭМ!$C$33:$C$776,СВЦЭМ!$A$33:$A$776,$A131,СВЦЭМ!$B$33:$B$776,P$119)+'СЕТ СН'!$I$9+СВЦЭМ!$D$10+'СЕТ СН'!$I$6-'СЕТ СН'!$I$19</f>
        <v>1358.5030293700001</v>
      </c>
      <c r="Q131" s="36">
        <f>SUMIFS(СВЦЭМ!$C$33:$C$776,СВЦЭМ!$A$33:$A$776,$A131,СВЦЭМ!$B$33:$B$776,Q$119)+'СЕТ СН'!$I$9+СВЦЭМ!$D$10+'СЕТ СН'!$I$6-'СЕТ СН'!$I$19</f>
        <v>1355.2739075700001</v>
      </c>
      <c r="R131" s="36">
        <f>SUMIFS(СВЦЭМ!$C$33:$C$776,СВЦЭМ!$A$33:$A$776,$A131,СВЦЭМ!$B$33:$B$776,R$119)+'СЕТ СН'!$I$9+СВЦЭМ!$D$10+'СЕТ СН'!$I$6-'СЕТ СН'!$I$19</f>
        <v>1355.18385878</v>
      </c>
      <c r="S131" s="36">
        <f>SUMIFS(СВЦЭМ!$C$33:$C$776,СВЦЭМ!$A$33:$A$776,$A131,СВЦЭМ!$B$33:$B$776,S$119)+'СЕТ СН'!$I$9+СВЦЭМ!$D$10+'СЕТ СН'!$I$6-'СЕТ СН'!$I$19</f>
        <v>1351.03103057</v>
      </c>
      <c r="T131" s="36">
        <f>SUMIFS(СВЦЭМ!$C$33:$C$776,СВЦЭМ!$A$33:$A$776,$A131,СВЦЭМ!$B$33:$B$776,T$119)+'СЕТ СН'!$I$9+СВЦЭМ!$D$10+'СЕТ СН'!$I$6-'СЕТ СН'!$I$19</f>
        <v>1374.6920826599999</v>
      </c>
      <c r="U131" s="36">
        <f>SUMIFS(СВЦЭМ!$C$33:$C$776,СВЦЭМ!$A$33:$A$776,$A131,СВЦЭМ!$B$33:$B$776,U$119)+'СЕТ СН'!$I$9+СВЦЭМ!$D$10+'СЕТ СН'!$I$6-'СЕТ СН'!$I$19</f>
        <v>1370.95620119</v>
      </c>
      <c r="V131" s="36">
        <f>SUMIFS(СВЦЭМ!$C$33:$C$776,СВЦЭМ!$A$33:$A$776,$A131,СВЦЭМ!$B$33:$B$776,V$119)+'СЕТ СН'!$I$9+СВЦЭМ!$D$10+'СЕТ СН'!$I$6-'СЕТ СН'!$I$19</f>
        <v>1350.75104478</v>
      </c>
      <c r="W131" s="36">
        <f>SUMIFS(СВЦЭМ!$C$33:$C$776,СВЦЭМ!$A$33:$A$776,$A131,СВЦЭМ!$B$33:$B$776,W$119)+'СЕТ СН'!$I$9+СВЦЭМ!$D$10+'СЕТ СН'!$I$6-'СЕТ СН'!$I$19</f>
        <v>1351.3214586499998</v>
      </c>
      <c r="X131" s="36">
        <f>SUMIFS(СВЦЭМ!$C$33:$C$776,СВЦЭМ!$A$33:$A$776,$A131,СВЦЭМ!$B$33:$B$776,X$119)+'СЕТ СН'!$I$9+СВЦЭМ!$D$10+'СЕТ СН'!$I$6-'СЕТ СН'!$I$19</f>
        <v>1437.2194630399999</v>
      </c>
      <c r="Y131" s="36">
        <f>SUMIFS(СВЦЭМ!$C$33:$C$776,СВЦЭМ!$A$33:$A$776,$A131,СВЦЭМ!$B$33:$B$776,Y$119)+'СЕТ СН'!$I$9+СВЦЭМ!$D$10+'СЕТ СН'!$I$6-'СЕТ СН'!$I$19</f>
        <v>1406.740454</v>
      </c>
    </row>
    <row r="132" spans="1:25" ht="15.75" x14ac:dyDescent="0.2">
      <c r="A132" s="35">
        <f t="shared" si="3"/>
        <v>44148</v>
      </c>
      <c r="B132" s="36">
        <f>SUMIFS(СВЦЭМ!$C$33:$C$776,СВЦЭМ!$A$33:$A$776,$A132,СВЦЭМ!$B$33:$B$776,B$119)+'СЕТ СН'!$I$9+СВЦЭМ!$D$10+'СЕТ СН'!$I$6-'СЕТ СН'!$I$19</f>
        <v>1376.7400140099999</v>
      </c>
      <c r="C132" s="36">
        <f>SUMIFS(СВЦЭМ!$C$33:$C$776,СВЦЭМ!$A$33:$A$776,$A132,СВЦЭМ!$B$33:$B$776,C$119)+'СЕТ СН'!$I$9+СВЦЭМ!$D$10+'СЕТ СН'!$I$6-'СЕТ СН'!$I$19</f>
        <v>1449.0411936400001</v>
      </c>
      <c r="D132" s="36">
        <f>SUMIFS(СВЦЭМ!$C$33:$C$776,СВЦЭМ!$A$33:$A$776,$A132,СВЦЭМ!$B$33:$B$776,D$119)+'СЕТ СН'!$I$9+СВЦЭМ!$D$10+'СЕТ СН'!$I$6-'СЕТ СН'!$I$19</f>
        <v>1503.2389222900001</v>
      </c>
      <c r="E132" s="36">
        <f>SUMIFS(СВЦЭМ!$C$33:$C$776,СВЦЭМ!$A$33:$A$776,$A132,СВЦЭМ!$B$33:$B$776,E$119)+'СЕТ СН'!$I$9+СВЦЭМ!$D$10+'СЕТ СН'!$I$6-'СЕТ СН'!$I$19</f>
        <v>1522.57272356</v>
      </c>
      <c r="F132" s="36">
        <f>SUMIFS(СВЦЭМ!$C$33:$C$776,СВЦЭМ!$A$33:$A$776,$A132,СВЦЭМ!$B$33:$B$776,F$119)+'СЕТ СН'!$I$9+СВЦЭМ!$D$10+'СЕТ СН'!$I$6-'СЕТ СН'!$I$19</f>
        <v>1521.4201412100001</v>
      </c>
      <c r="G132" s="36">
        <f>SUMIFS(СВЦЭМ!$C$33:$C$776,СВЦЭМ!$A$33:$A$776,$A132,СВЦЭМ!$B$33:$B$776,G$119)+'СЕТ СН'!$I$9+СВЦЭМ!$D$10+'СЕТ СН'!$I$6-'СЕТ СН'!$I$19</f>
        <v>1509.0677663199999</v>
      </c>
      <c r="H132" s="36">
        <f>SUMIFS(СВЦЭМ!$C$33:$C$776,СВЦЭМ!$A$33:$A$776,$A132,СВЦЭМ!$B$33:$B$776,H$119)+'СЕТ СН'!$I$9+СВЦЭМ!$D$10+'СЕТ СН'!$I$6-'СЕТ СН'!$I$19</f>
        <v>1472.3213907499999</v>
      </c>
      <c r="I132" s="36">
        <f>SUMIFS(СВЦЭМ!$C$33:$C$776,СВЦЭМ!$A$33:$A$776,$A132,СВЦЭМ!$B$33:$B$776,I$119)+'СЕТ СН'!$I$9+СВЦЭМ!$D$10+'СЕТ СН'!$I$6-'СЕТ СН'!$I$19</f>
        <v>1432.51879345</v>
      </c>
      <c r="J132" s="36">
        <f>SUMIFS(СВЦЭМ!$C$33:$C$776,СВЦЭМ!$A$33:$A$776,$A132,СВЦЭМ!$B$33:$B$776,J$119)+'СЕТ СН'!$I$9+СВЦЭМ!$D$10+'СЕТ СН'!$I$6-'СЕТ СН'!$I$19</f>
        <v>1406.6036761599998</v>
      </c>
      <c r="K132" s="36">
        <f>SUMIFS(СВЦЭМ!$C$33:$C$776,СВЦЭМ!$A$33:$A$776,$A132,СВЦЭМ!$B$33:$B$776,K$119)+'СЕТ СН'!$I$9+СВЦЭМ!$D$10+'СЕТ СН'!$I$6-'СЕТ СН'!$I$19</f>
        <v>1388.82588513</v>
      </c>
      <c r="L132" s="36">
        <f>SUMIFS(СВЦЭМ!$C$33:$C$776,СВЦЭМ!$A$33:$A$776,$A132,СВЦЭМ!$B$33:$B$776,L$119)+'СЕТ СН'!$I$9+СВЦЭМ!$D$10+'СЕТ СН'!$I$6-'СЕТ СН'!$I$19</f>
        <v>1371.7584137899998</v>
      </c>
      <c r="M132" s="36">
        <f>SUMIFS(СВЦЭМ!$C$33:$C$776,СВЦЭМ!$A$33:$A$776,$A132,СВЦЭМ!$B$33:$B$776,M$119)+'СЕТ СН'!$I$9+СВЦЭМ!$D$10+'СЕТ СН'!$I$6-'СЕТ СН'!$I$19</f>
        <v>1353.30507696</v>
      </c>
      <c r="N132" s="36">
        <f>SUMIFS(СВЦЭМ!$C$33:$C$776,СВЦЭМ!$A$33:$A$776,$A132,СВЦЭМ!$B$33:$B$776,N$119)+'СЕТ СН'!$I$9+СВЦЭМ!$D$10+'СЕТ СН'!$I$6-'СЕТ СН'!$I$19</f>
        <v>1330.07137874</v>
      </c>
      <c r="O132" s="36">
        <f>SUMIFS(СВЦЭМ!$C$33:$C$776,СВЦЭМ!$A$33:$A$776,$A132,СВЦЭМ!$B$33:$B$776,O$119)+'СЕТ СН'!$I$9+СВЦЭМ!$D$10+'СЕТ СН'!$I$6-'СЕТ СН'!$I$19</f>
        <v>1325.28986317</v>
      </c>
      <c r="P132" s="36">
        <f>SUMIFS(СВЦЭМ!$C$33:$C$776,СВЦЭМ!$A$33:$A$776,$A132,СВЦЭМ!$B$33:$B$776,P$119)+'СЕТ СН'!$I$9+СВЦЭМ!$D$10+'СЕТ СН'!$I$6-'СЕТ СН'!$I$19</f>
        <v>1337.9028283299999</v>
      </c>
      <c r="Q132" s="36">
        <f>SUMIFS(СВЦЭМ!$C$33:$C$776,СВЦЭМ!$A$33:$A$776,$A132,СВЦЭМ!$B$33:$B$776,Q$119)+'СЕТ СН'!$I$9+СВЦЭМ!$D$10+'СЕТ СН'!$I$6-'СЕТ СН'!$I$19</f>
        <v>1337.40577594</v>
      </c>
      <c r="R132" s="36">
        <f>SUMIFS(СВЦЭМ!$C$33:$C$776,СВЦЭМ!$A$33:$A$776,$A132,СВЦЭМ!$B$33:$B$776,R$119)+'СЕТ СН'!$I$9+СВЦЭМ!$D$10+'СЕТ СН'!$I$6-'СЕТ СН'!$I$19</f>
        <v>1327.03776819</v>
      </c>
      <c r="S132" s="36">
        <f>SUMIFS(СВЦЭМ!$C$33:$C$776,СВЦЭМ!$A$33:$A$776,$A132,СВЦЭМ!$B$33:$B$776,S$119)+'СЕТ СН'!$I$9+СВЦЭМ!$D$10+'СЕТ СН'!$I$6-'СЕТ СН'!$I$19</f>
        <v>1334.6435172299998</v>
      </c>
      <c r="T132" s="36">
        <f>SUMIFS(СВЦЭМ!$C$33:$C$776,СВЦЭМ!$A$33:$A$776,$A132,СВЦЭМ!$B$33:$B$776,T$119)+'СЕТ СН'!$I$9+СВЦЭМ!$D$10+'СЕТ СН'!$I$6-'СЕТ СН'!$I$19</f>
        <v>1358.42785101</v>
      </c>
      <c r="U132" s="36">
        <f>SUMIFS(СВЦЭМ!$C$33:$C$776,СВЦЭМ!$A$33:$A$776,$A132,СВЦЭМ!$B$33:$B$776,U$119)+'СЕТ СН'!$I$9+СВЦЭМ!$D$10+'СЕТ СН'!$I$6-'СЕТ СН'!$I$19</f>
        <v>1357.4648008700001</v>
      </c>
      <c r="V132" s="36">
        <f>SUMIFS(СВЦЭМ!$C$33:$C$776,СВЦЭМ!$A$33:$A$776,$A132,СВЦЭМ!$B$33:$B$776,V$119)+'СЕТ СН'!$I$9+СВЦЭМ!$D$10+'СЕТ СН'!$I$6-'СЕТ СН'!$I$19</f>
        <v>1338.90388852</v>
      </c>
      <c r="W132" s="36">
        <f>SUMIFS(СВЦЭМ!$C$33:$C$776,СВЦЭМ!$A$33:$A$776,$A132,СВЦЭМ!$B$33:$B$776,W$119)+'СЕТ СН'!$I$9+СВЦЭМ!$D$10+'СЕТ СН'!$I$6-'СЕТ СН'!$I$19</f>
        <v>1331.77430306</v>
      </c>
      <c r="X132" s="36">
        <f>SUMIFS(СВЦЭМ!$C$33:$C$776,СВЦЭМ!$A$33:$A$776,$A132,СВЦЭМ!$B$33:$B$776,X$119)+'СЕТ СН'!$I$9+СВЦЭМ!$D$10+'СЕТ СН'!$I$6-'СЕТ СН'!$I$19</f>
        <v>1311.95226015</v>
      </c>
      <c r="Y132" s="36">
        <f>SUMIFS(СВЦЭМ!$C$33:$C$776,СВЦЭМ!$A$33:$A$776,$A132,СВЦЭМ!$B$33:$B$776,Y$119)+'СЕТ СН'!$I$9+СВЦЭМ!$D$10+'СЕТ СН'!$I$6-'СЕТ СН'!$I$19</f>
        <v>1322.94539078</v>
      </c>
    </row>
    <row r="133" spans="1:25" ht="15.75" x14ac:dyDescent="0.2">
      <c r="A133" s="35">
        <f t="shared" si="3"/>
        <v>44149</v>
      </c>
      <c r="B133" s="36">
        <f>SUMIFS(СВЦЭМ!$C$33:$C$776,СВЦЭМ!$A$33:$A$776,$A133,СВЦЭМ!$B$33:$B$776,B$119)+'СЕТ СН'!$I$9+СВЦЭМ!$D$10+'СЕТ СН'!$I$6-'СЕТ СН'!$I$19</f>
        <v>1387.9564254100001</v>
      </c>
      <c r="C133" s="36">
        <f>SUMIFS(СВЦЭМ!$C$33:$C$776,СВЦЭМ!$A$33:$A$776,$A133,СВЦЭМ!$B$33:$B$776,C$119)+'СЕТ СН'!$I$9+СВЦЭМ!$D$10+'СЕТ СН'!$I$6-'СЕТ СН'!$I$19</f>
        <v>1439.4378832699999</v>
      </c>
      <c r="D133" s="36">
        <f>SUMIFS(СВЦЭМ!$C$33:$C$776,СВЦЭМ!$A$33:$A$776,$A133,СВЦЭМ!$B$33:$B$776,D$119)+'СЕТ СН'!$I$9+СВЦЭМ!$D$10+'СЕТ СН'!$I$6-'СЕТ СН'!$I$19</f>
        <v>1492.7852543899999</v>
      </c>
      <c r="E133" s="36">
        <f>SUMIFS(СВЦЭМ!$C$33:$C$776,СВЦЭМ!$A$33:$A$776,$A133,СВЦЭМ!$B$33:$B$776,E$119)+'СЕТ СН'!$I$9+СВЦЭМ!$D$10+'СЕТ СН'!$I$6-'СЕТ СН'!$I$19</f>
        <v>1500.84888258</v>
      </c>
      <c r="F133" s="36">
        <f>SUMIFS(СВЦЭМ!$C$33:$C$776,СВЦЭМ!$A$33:$A$776,$A133,СВЦЭМ!$B$33:$B$776,F$119)+'СЕТ СН'!$I$9+СВЦЭМ!$D$10+'СЕТ СН'!$I$6-'СЕТ СН'!$I$19</f>
        <v>1488.6587092499999</v>
      </c>
      <c r="G133" s="36">
        <f>SUMIFS(СВЦЭМ!$C$33:$C$776,СВЦЭМ!$A$33:$A$776,$A133,СВЦЭМ!$B$33:$B$776,G$119)+'СЕТ СН'!$I$9+СВЦЭМ!$D$10+'СЕТ СН'!$I$6-'СЕТ СН'!$I$19</f>
        <v>1473.11237508</v>
      </c>
      <c r="H133" s="36">
        <f>SUMIFS(СВЦЭМ!$C$33:$C$776,СВЦЭМ!$A$33:$A$776,$A133,СВЦЭМ!$B$33:$B$776,H$119)+'СЕТ СН'!$I$9+СВЦЭМ!$D$10+'СЕТ СН'!$I$6-'СЕТ СН'!$I$19</f>
        <v>1450.9172018300001</v>
      </c>
      <c r="I133" s="36">
        <f>SUMIFS(СВЦЭМ!$C$33:$C$776,СВЦЭМ!$A$33:$A$776,$A133,СВЦЭМ!$B$33:$B$776,I$119)+'СЕТ СН'!$I$9+СВЦЭМ!$D$10+'СЕТ СН'!$I$6-'СЕТ СН'!$I$19</f>
        <v>1436.50310356</v>
      </c>
      <c r="J133" s="36">
        <f>SUMIFS(СВЦЭМ!$C$33:$C$776,СВЦЭМ!$A$33:$A$776,$A133,СВЦЭМ!$B$33:$B$776,J$119)+'СЕТ СН'!$I$9+СВЦЭМ!$D$10+'СЕТ СН'!$I$6-'СЕТ СН'!$I$19</f>
        <v>1418.39415631</v>
      </c>
      <c r="K133" s="36">
        <f>SUMIFS(СВЦЭМ!$C$33:$C$776,СВЦЭМ!$A$33:$A$776,$A133,СВЦЭМ!$B$33:$B$776,K$119)+'СЕТ СН'!$I$9+СВЦЭМ!$D$10+'СЕТ СН'!$I$6-'СЕТ СН'!$I$19</f>
        <v>1395.7888398999999</v>
      </c>
      <c r="L133" s="36">
        <f>SUMIFS(СВЦЭМ!$C$33:$C$776,СВЦЭМ!$A$33:$A$776,$A133,СВЦЭМ!$B$33:$B$776,L$119)+'СЕТ СН'!$I$9+СВЦЭМ!$D$10+'СЕТ СН'!$I$6-'СЕТ СН'!$I$19</f>
        <v>1368.6334665499999</v>
      </c>
      <c r="M133" s="36">
        <f>SUMIFS(СВЦЭМ!$C$33:$C$776,СВЦЭМ!$A$33:$A$776,$A133,СВЦЭМ!$B$33:$B$776,M$119)+'СЕТ СН'!$I$9+СВЦЭМ!$D$10+'СЕТ СН'!$I$6-'СЕТ СН'!$I$19</f>
        <v>1326.7288668900001</v>
      </c>
      <c r="N133" s="36">
        <f>SUMIFS(СВЦЭМ!$C$33:$C$776,СВЦЭМ!$A$33:$A$776,$A133,СВЦЭМ!$B$33:$B$776,N$119)+'СЕТ СН'!$I$9+СВЦЭМ!$D$10+'СЕТ СН'!$I$6-'СЕТ СН'!$I$19</f>
        <v>1320.5570662499999</v>
      </c>
      <c r="O133" s="36">
        <f>SUMIFS(СВЦЭМ!$C$33:$C$776,СВЦЭМ!$A$33:$A$776,$A133,СВЦЭМ!$B$33:$B$776,O$119)+'СЕТ СН'!$I$9+СВЦЭМ!$D$10+'СЕТ СН'!$I$6-'СЕТ СН'!$I$19</f>
        <v>1343.3555375000001</v>
      </c>
      <c r="P133" s="36">
        <f>SUMIFS(СВЦЭМ!$C$33:$C$776,СВЦЭМ!$A$33:$A$776,$A133,СВЦЭМ!$B$33:$B$776,P$119)+'СЕТ СН'!$I$9+СВЦЭМ!$D$10+'СЕТ СН'!$I$6-'СЕТ СН'!$I$19</f>
        <v>1359.0243656799998</v>
      </c>
      <c r="Q133" s="36">
        <f>SUMIFS(СВЦЭМ!$C$33:$C$776,СВЦЭМ!$A$33:$A$776,$A133,СВЦЭМ!$B$33:$B$776,Q$119)+'СЕТ СН'!$I$9+СВЦЭМ!$D$10+'СЕТ СН'!$I$6-'СЕТ СН'!$I$19</f>
        <v>1359.0313323400001</v>
      </c>
      <c r="R133" s="36">
        <f>SUMIFS(СВЦЭМ!$C$33:$C$776,СВЦЭМ!$A$33:$A$776,$A133,СВЦЭМ!$B$33:$B$776,R$119)+'СЕТ СН'!$I$9+СВЦЭМ!$D$10+'СЕТ СН'!$I$6-'СЕТ СН'!$I$19</f>
        <v>1353.6899939499999</v>
      </c>
      <c r="S133" s="36">
        <f>SUMIFS(СВЦЭМ!$C$33:$C$776,СВЦЭМ!$A$33:$A$776,$A133,СВЦЭМ!$B$33:$B$776,S$119)+'СЕТ СН'!$I$9+СВЦЭМ!$D$10+'СЕТ СН'!$I$6-'СЕТ СН'!$I$19</f>
        <v>1332.51659649</v>
      </c>
      <c r="T133" s="36">
        <f>SUMIFS(СВЦЭМ!$C$33:$C$776,СВЦЭМ!$A$33:$A$776,$A133,СВЦЭМ!$B$33:$B$776,T$119)+'СЕТ СН'!$I$9+СВЦЭМ!$D$10+'СЕТ СН'!$I$6-'СЕТ СН'!$I$19</f>
        <v>1301.5548510200001</v>
      </c>
      <c r="U133" s="36">
        <f>SUMIFS(СВЦЭМ!$C$33:$C$776,СВЦЭМ!$A$33:$A$776,$A133,СВЦЭМ!$B$33:$B$776,U$119)+'СЕТ СН'!$I$9+СВЦЭМ!$D$10+'СЕТ СН'!$I$6-'СЕТ СН'!$I$19</f>
        <v>1311.49995433</v>
      </c>
      <c r="V133" s="36">
        <f>SUMIFS(СВЦЭМ!$C$33:$C$776,СВЦЭМ!$A$33:$A$776,$A133,СВЦЭМ!$B$33:$B$776,V$119)+'СЕТ СН'!$I$9+СВЦЭМ!$D$10+'СЕТ СН'!$I$6-'СЕТ СН'!$I$19</f>
        <v>1337.4328897800001</v>
      </c>
      <c r="W133" s="36">
        <f>SUMIFS(СВЦЭМ!$C$33:$C$776,СВЦЭМ!$A$33:$A$776,$A133,СВЦЭМ!$B$33:$B$776,W$119)+'СЕТ СН'!$I$9+СВЦЭМ!$D$10+'СЕТ СН'!$I$6-'СЕТ СН'!$I$19</f>
        <v>1345.2340373900001</v>
      </c>
      <c r="X133" s="36">
        <f>SUMIFS(СВЦЭМ!$C$33:$C$776,СВЦЭМ!$A$33:$A$776,$A133,СВЦЭМ!$B$33:$B$776,X$119)+'СЕТ СН'!$I$9+СВЦЭМ!$D$10+'СЕТ СН'!$I$6-'СЕТ СН'!$I$19</f>
        <v>1353.0752762500001</v>
      </c>
      <c r="Y133" s="36">
        <f>SUMIFS(СВЦЭМ!$C$33:$C$776,СВЦЭМ!$A$33:$A$776,$A133,СВЦЭМ!$B$33:$B$776,Y$119)+'СЕТ СН'!$I$9+СВЦЭМ!$D$10+'СЕТ СН'!$I$6-'СЕТ СН'!$I$19</f>
        <v>1349.30108245</v>
      </c>
    </row>
    <row r="134" spans="1:25" ht="15.75" x14ac:dyDescent="0.2">
      <c r="A134" s="35">
        <f t="shared" si="3"/>
        <v>44150</v>
      </c>
      <c r="B134" s="36">
        <f>SUMIFS(СВЦЭМ!$C$33:$C$776,СВЦЭМ!$A$33:$A$776,$A134,СВЦЭМ!$B$33:$B$776,B$119)+'СЕТ СН'!$I$9+СВЦЭМ!$D$10+'СЕТ СН'!$I$6-'СЕТ СН'!$I$19</f>
        <v>1383.0331907300001</v>
      </c>
      <c r="C134" s="36">
        <f>SUMIFS(СВЦЭМ!$C$33:$C$776,СВЦЭМ!$A$33:$A$776,$A134,СВЦЭМ!$B$33:$B$776,C$119)+'СЕТ СН'!$I$9+СВЦЭМ!$D$10+'СЕТ СН'!$I$6-'СЕТ СН'!$I$19</f>
        <v>1462.5922596400001</v>
      </c>
      <c r="D134" s="36">
        <f>SUMIFS(СВЦЭМ!$C$33:$C$776,СВЦЭМ!$A$33:$A$776,$A134,СВЦЭМ!$B$33:$B$776,D$119)+'СЕТ СН'!$I$9+СВЦЭМ!$D$10+'СЕТ СН'!$I$6-'СЕТ СН'!$I$19</f>
        <v>1520.1585199199999</v>
      </c>
      <c r="E134" s="36">
        <f>SUMIFS(СВЦЭМ!$C$33:$C$776,СВЦЭМ!$A$33:$A$776,$A134,СВЦЭМ!$B$33:$B$776,E$119)+'СЕТ СН'!$I$9+СВЦЭМ!$D$10+'СЕТ СН'!$I$6-'СЕТ СН'!$I$19</f>
        <v>1535.65918543</v>
      </c>
      <c r="F134" s="36">
        <f>SUMIFS(СВЦЭМ!$C$33:$C$776,СВЦЭМ!$A$33:$A$776,$A134,СВЦЭМ!$B$33:$B$776,F$119)+'СЕТ СН'!$I$9+СВЦЭМ!$D$10+'СЕТ СН'!$I$6-'СЕТ СН'!$I$19</f>
        <v>1546.14349791</v>
      </c>
      <c r="G134" s="36">
        <f>SUMIFS(СВЦЭМ!$C$33:$C$776,СВЦЭМ!$A$33:$A$776,$A134,СВЦЭМ!$B$33:$B$776,G$119)+'СЕТ СН'!$I$9+СВЦЭМ!$D$10+'СЕТ СН'!$I$6-'СЕТ СН'!$I$19</f>
        <v>1533.21092494</v>
      </c>
      <c r="H134" s="36">
        <f>SUMIFS(СВЦЭМ!$C$33:$C$776,СВЦЭМ!$A$33:$A$776,$A134,СВЦЭМ!$B$33:$B$776,H$119)+'СЕТ СН'!$I$9+СВЦЭМ!$D$10+'СЕТ СН'!$I$6-'СЕТ СН'!$I$19</f>
        <v>1509.21424935</v>
      </c>
      <c r="I134" s="36">
        <f>SUMIFS(СВЦЭМ!$C$33:$C$776,СВЦЭМ!$A$33:$A$776,$A134,СВЦЭМ!$B$33:$B$776,I$119)+'СЕТ СН'!$I$9+СВЦЭМ!$D$10+'СЕТ СН'!$I$6-'СЕТ СН'!$I$19</f>
        <v>1481.6084679099999</v>
      </c>
      <c r="J134" s="36">
        <f>SUMIFS(СВЦЭМ!$C$33:$C$776,СВЦЭМ!$A$33:$A$776,$A134,СВЦЭМ!$B$33:$B$776,J$119)+'СЕТ СН'!$I$9+СВЦЭМ!$D$10+'СЕТ СН'!$I$6-'СЕТ СН'!$I$19</f>
        <v>1459.3182689400001</v>
      </c>
      <c r="K134" s="36">
        <f>SUMIFS(СВЦЭМ!$C$33:$C$776,СВЦЭМ!$A$33:$A$776,$A134,СВЦЭМ!$B$33:$B$776,K$119)+'СЕТ СН'!$I$9+СВЦЭМ!$D$10+'СЕТ СН'!$I$6-'СЕТ СН'!$I$19</f>
        <v>1438.9404844800001</v>
      </c>
      <c r="L134" s="36">
        <f>SUMIFS(СВЦЭМ!$C$33:$C$776,СВЦЭМ!$A$33:$A$776,$A134,СВЦЭМ!$B$33:$B$776,L$119)+'СЕТ СН'!$I$9+СВЦЭМ!$D$10+'СЕТ СН'!$I$6-'СЕТ СН'!$I$19</f>
        <v>1402.0755641599999</v>
      </c>
      <c r="M134" s="36">
        <f>SUMIFS(СВЦЭМ!$C$33:$C$776,СВЦЭМ!$A$33:$A$776,$A134,СВЦЭМ!$B$33:$B$776,M$119)+'СЕТ СН'!$I$9+СВЦЭМ!$D$10+'СЕТ СН'!$I$6-'СЕТ СН'!$I$19</f>
        <v>1343.7262847299999</v>
      </c>
      <c r="N134" s="36">
        <f>SUMIFS(СВЦЭМ!$C$33:$C$776,СВЦЭМ!$A$33:$A$776,$A134,СВЦЭМ!$B$33:$B$776,N$119)+'СЕТ СН'!$I$9+СВЦЭМ!$D$10+'СЕТ СН'!$I$6-'СЕТ СН'!$I$19</f>
        <v>1336.57545069</v>
      </c>
      <c r="O134" s="36">
        <f>SUMIFS(СВЦЭМ!$C$33:$C$776,СВЦЭМ!$A$33:$A$776,$A134,СВЦЭМ!$B$33:$B$776,O$119)+'СЕТ СН'!$I$9+СВЦЭМ!$D$10+'СЕТ СН'!$I$6-'СЕТ СН'!$I$19</f>
        <v>1338.36043991</v>
      </c>
      <c r="P134" s="36">
        <f>SUMIFS(СВЦЭМ!$C$33:$C$776,СВЦЭМ!$A$33:$A$776,$A134,СВЦЭМ!$B$33:$B$776,P$119)+'СЕТ СН'!$I$9+СВЦЭМ!$D$10+'СЕТ СН'!$I$6-'СЕТ СН'!$I$19</f>
        <v>1345.2253190399999</v>
      </c>
      <c r="Q134" s="36">
        <f>SUMIFS(СВЦЭМ!$C$33:$C$776,СВЦЭМ!$A$33:$A$776,$A134,СВЦЭМ!$B$33:$B$776,Q$119)+'СЕТ СН'!$I$9+СВЦЭМ!$D$10+'СЕТ СН'!$I$6-'СЕТ СН'!$I$19</f>
        <v>1339.75287716</v>
      </c>
      <c r="R134" s="36">
        <f>SUMIFS(СВЦЭМ!$C$33:$C$776,СВЦЭМ!$A$33:$A$776,$A134,СВЦЭМ!$B$33:$B$776,R$119)+'СЕТ СН'!$I$9+СВЦЭМ!$D$10+'СЕТ СН'!$I$6-'СЕТ СН'!$I$19</f>
        <v>1336.3019327900001</v>
      </c>
      <c r="S134" s="36">
        <f>SUMIFS(СВЦЭМ!$C$33:$C$776,СВЦЭМ!$A$33:$A$776,$A134,СВЦЭМ!$B$33:$B$776,S$119)+'СЕТ СН'!$I$9+СВЦЭМ!$D$10+'СЕТ СН'!$I$6-'СЕТ СН'!$I$19</f>
        <v>1320.15123079</v>
      </c>
      <c r="T134" s="36">
        <f>SUMIFS(СВЦЭМ!$C$33:$C$776,СВЦЭМ!$A$33:$A$776,$A134,СВЦЭМ!$B$33:$B$776,T$119)+'СЕТ СН'!$I$9+СВЦЭМ!$D$10+'СЕТ СН'!$I$6-'СЕТ СН'!$I$19</f>
        <v>1291.57025329</v>
      </c>
      <c r="U134" s="36">
        <f>SUMIFS(СВЦЭМ!$C$33:$C$776,СВЦЭМ!$A$33:$A$776,$A134,СВЦЭМ!$B$33:$B$776,U$119)+'СЕТ СН'!$I$9+СВЦЭМ!$D$10+'СЕТ СН'!$I$6-'СЕТ СН'!$I$19</f>
        <v>1297.3079595099998</v>
      </c>
      <c r="V134" s="36">
        <f>SUMIFS(СВЦЭМ!$C$33:$C$776,СВЦЭМ!$A$33:$A$776,$A134,СВЦЭМ!$B$33:$B$776,V$119)+'СЕТ СН'!$I$9+СВЦЭМ!$D$10+'СЕТ СН'!$I$6-'СЕТ СН'!$I$19</f>
        <v>1314.8699990499999</v>
      </c>
      <c r="W134" s="36">
        <f>SUMIFS(СВЦЭМ!$C$33:$C$776,СВЦЭМ!$A$33:$A$776,$A134,СВЦЭМ!$B$33:$B$776,W$119)+'СЕТ СН'!$I$9+СВЦЭМ!$D$10+'СЕТ СН'!$I$6-'СЕТ СН'!$I$19</f>
        <v>1324.5265993399998</v>
      </c>
      <c r="X134" s="36">
        <f>SUMIFS(СВЦЭМ!$C$33:$C$776,СВЦЭМ!$A$33:$A$776,$A134,СВЦЭМ!$B$33:$B$776,X$119)+'СЕТ СН'!$I$9+СВЦЭМ!$D$10+'СЕТ СН'!$I$6-'СЕТ СН'!$I$19</f>
        <v>1339.3448961700001</v>
      </c>
      <c r="Y134" s="36">
        <f>SUMIFS(СВЦЭМ!$C$33:$C$776,СВЦЭМ!$A$33:$A$776,$A134,СВЦЭМ!$B$33:$B$776,Y$119)+'СЕТ СН'!$I$9+СВЦЭМ!$D$10+'СЕТ СН'!$I$6-'СЕТ СН'!$I$19</f>
        <v>1345.21226632</v>
      </c>
    </row>
    <row r="135" spans="1:25" ht="15.75" x14ac:dyDescent="0.2">
      <c r="A135" s="35">
        <f t="shared" si="3"/>
        <v>44151</v>
      </c>
      <c r="B135" s="36">
        <f>SUMIFS(СВЦЭМ!$C$33:$C$776,СВЦЭМ!$A$33:$A$776,$A135,СВЦЭМ!$B$33:$B$776,B$119)+'СЕТ СН'!$I$9+СВЦЭМ!$D$10+'СЕТ СН'!$I$6-'СЕТ СН'!$I$19</f>
        <v>1428.60823175</v>
      </c>
      <c r="C135" s="36">
        <f>SUMIFS(СВЦЭМ!$C$33:$C$776,СВЦЭМ!$A$33:$A$776,$A135,СВЦЭМ!$B$33:$B$776,C$119)+'СЕТ СН'!$I$9+СВЦЭМ!$D$10+'СЕТ СН'!$I$6-'СЕТ СН'!$I$19</f>
        <v>1503.66863369</v>
      </c>
      <c r="D135" s="36">
        <f>SUMIFS(СВЦЭМ!$C$33:$C$776,СВЦЭМ!$A$33:$A$776,$A135,СВЦЭМ!$B$33:$B$776,D$119)+'СЕТ СН'!$I$9+СВЦЭМ!$D$10+'СЕТ СН'!$I$6-'СЕТ СН'!$I$19</f>
        <v>1565.2491870200001</v>
      </c>
      <c r="E135" s="36">
        <f>SUMIFS(СВЦЭМ!$C$33:$C$776,СВЦЭМ!$A$33:$A$776,$A135,СВЦЭМ!$B$33:$B$776,E$119)+'СЕТ СН'!$I$9+СВЦЭМ!$D$10+'СЕТ СН'!$I$6-'СЕТ СН'!$I$19</f>
        <v>1568.76485243</v>
      </c>
      <c r="F135" s="36">
        <f>SUMIFS(СВЦЭМ!$C$33:$C$776,СВЦЭМ!$A$33:$A$776,$A135,СВЦЭМ!$B$33:$B$776,F$119)+'СЕТ СН'!$I$9+СВЦЭМ!$D$10+'СЕТ СН'!$I$6-'СЕТ СН'!$I$19</f>
        <v>1560.6274129799999</v>
      </c>
      <c r="G135" s="36">
        <f>SUMIFS(СВЦЭМ!$C$33:$C$776,СВЦЭМ!$A$33:$A$776,$A135,СВЦЭМ!$B$33:$B$776,G$119)+'СЕТ СН'!$I$9+СВЦЭМ!$D$10+'СЕТ СН'!$I$6-'СЕТ СН'!$I$19</f>
        <v>1543.47226389</v>
      </c>
      <c r="H135" s="36">
        <f>SUMIFS(СВЦЭМ!$C$33:$C$776,СВЦЭМ!$A$33:$A$776,$A135,СВЦЭМ!$B$33:$B$776,H$119)+'СЕТ СН'!$I$9+СВЦЭМ!$D$10+'СЕТ СН'!$I$6-'СЕТ СН'!$I$19</f>
        <v>1493.30919318</v>
      </c>
      <c r="I135" s="36">
        <f>SUMIFS(СВЦЭМ!$C$33:$C$776,СВЦЭМ!$A$33:$A$776,$A135,СВЦЭМ!$B$33:$B$776,I$119)+'СЕТ СН'!$I$9+СВЦЭМ!$D$10+'СЕТ СН'!$I$6-'СЕТ СН'!$I$19</f>
        <v>1465.92004204</v>
      </c>
      <c r="J135" s="36">
        <f>SUMIFS(СВЦЭМ!$C$33:$C$776,СВЦЭМ!$A$33:$A$776,$A135,СВЦЭМ!$B$33:$B$776,J$119)+'СЕТ СН'!$I$9+СВЦЭМ!$D$10+'СЕТ СН'!$I$6-'СЕТ СН'!$I$19</f>
        <v>1450.5114317</v>
      </c>
      <c r="K135" s="36">
        <f>SUMIFS(СВЦЭМ!$C$33:$C$776,СВЦЭМ!$A$33:$A$776,$A135,СВЦЭМ!$B$33:$B$776,K$119)+'СЕТ СН'!$I$9+СВЦЭМ!$D$10+'СЕТ СН'!$I$6-'СЕТ СН'!$I$19</f>
        <v>1453.4328553599998</v>
      </c>
      <c r="L135" s="36">
        <f>SUMIFS(СВЦЭМ!$C$33:$C$776,СВЦЭМ!$A$33:$A$776,$A135,СВЦЭМ!$B$33:$B$776,L$119)+'СЕТ СН'!$I$9+СВЦЭМ!$D$10+'СЕТ СН'!$I$6-'СЕТ СН'!$I$19</f>
        <v>1417.9805335999999</v>
      </c>
      <c r="M135" s="36">
        <f>SUMIFS(СВЦЭМ!$C$33:$C$776,СВЦЭМ!$A$33:$A$776,$A135,СВЦЭМ!$B$33:$B$776,M$119)+'СЕТ СН'!$I$9+СВЦЭМ!$D$10+'СЕТ СН'!$I$6-'СЕТ СН'!$I$19</f>
        <v>1382.11545796</v>
      </c>
      <c r="N135" s="36">
        <f>SUMIFS(СВЦЭМ!$C$33:$C$776,СВЦЭМ!$A$33:$A$776,$A135,СВЦЭМ!$B$33:$B$776,N$119)+'СЕТ СН'!$I$9+СВЦЭМ!$D$10+'СЕТ СН'!$I$6-'СЕТ СН'!$I$19</f>
        <v>1355.9593629400001</v>
      </c>
      <c r="O135" s="36">
        <f>SUMIFS(СВЦЭМ!$C$33:$C$776,СВЦЭМ!$A$33:$A$776,$A135,СВЦЭМ!$B$33:$B$776,O$119)+'СЕТ СН'!$I$9+СВЦЭМ!$D$10+'СЕТ СН'!$I$6-'СЕТ СН'!$I$19</f>
        <v>1365.05751562</v>
      </c>
      <c r="P135" s="36">
        <f>SUMIFS(СВЦЭМ!$C$33:$C$776,СВЦЭМ!$A$33:$A$776,$A135,СВЦЭМ!$B$33:$B$776,P$119)+'СЕТ СН'!$I$9+СВЦЭМ!$D$10+'СЕТ СН'!$I$6-'СЕТ СН'!$I$19</f>
        <v>1368.86588448</v>
      </c>
      <c r="Q135" s="36">
        <f>SUMIFS(СВЦЭМ!$C$33:$C$776,СВЦЭМ!$A$33:$A$776,$A135,СВЦЭМ!$B$33:$B$776,Q$119)+'СЕТ СН'!$I$9+СВЦЭМ!$D$10+'СЕТ СН'!$I$6-'СЕТ СН'!$I$19</f>
        <v>1382.1851316500001</v>
      </c>
      <c r="R135" s="36">
        <f>SUMIFS(СВЦЭМ!$C$33:$C$776,СВЦЭМ!$A$33:$A$776,$A135,СВЦЭМ!$B$33:$B$776,R$119)+'СЕТ СН'!$I$9+СВЦЭМ!$D$10+'СЕТ СН'!$I$6-'СЕТ СН'!$I$19</f>
        <v>1372.1752053999999</v>
      </c>
      <c r="S135" s="36">
        <f>SUMIFS(СВЦЭМ!$C$33:$C$776,СВЦЭМ!$A$33:$A$776,$A135,СВЦЭМ!$B$33:$B$776,S$119)+'СЕТ СН'!$I$9+СВЦЭМ!$D$10+'СЕТ СН'!$I$6-'СЕТ СН'!$I$19</f>
        <v>1355.5311019999999</v>
      </c>
      <c r="T135" s="36">
        <f>SUMIFS(СВЦЭМ!$C$33:$C$776,СВЦЭМ!$A$33:$A$776,$A135,СВЦЭМ!$B$33:$B$776,T$119)+'СЕТ СН'!$I$9+СВЦЭМ!$D$10+'СЕТ СН'!$I$6-'СЕТ СН'!$I$19</f>
        <v>1339.62233229</v>
      </c>
      <c r="U135" s="36">
        <f>SUMIFS(СВЦЭМ!$C$33:$C$776,СВЦЭМ!$A$33:$A$776,$A135,СВЦЭМ!$B$33:$B$776,U$119)+'СЕТ СН'!$I$9+СВЦЭМ!$D$10+'СЕТ СН'!$I$6-'СЕТ СН'!$I$19</f>
        <v>1319.46784037</v>
      </c>
      <c r="V135" s="36">
        <f>SUMIFS(СВЦЭМ!$C$33:$C$776,СВЦЭМ!$A$33:$A$776,$A135,СВЦЭМ!$B$33:$B$776,V$119)+'СЕТ СН'!$I$9+СВЦЭМ!$D$10+'СЕТ СН'!$I$6-'СЕТ СН'!$I$19</f>
        <v>1308.9251976999999</v>
      </c>
      <c r="W135" s="36">
        <f>SUMIFS(СВЦЭМ!$C$33:$C$776,СВЦЭМ!$A$33:$A$776,$A135,СВЦЭМ!$B$33:$B$776,W$119)+'СЕТ СН'!$I$9+СВЦЭМ!$D$10+'СЕТ СН'!$I$6-'СЕТ СН'!$I$19</f>
        <v>1322.85892846</v>
      </c>
      <c r="X135" s="36">
        <f>SUMIFS(СВЦЭМ!$C$33:$C$776,СВЦЭМ!$A$33:$A$776,$A135,СВЦЭМ!$B$33:$B$776,X$119)+'СЕТ СН'!$I$9+СВЦЭМ!$D$10+'СЕТ СН'!$I$6-'СЕТ СН'!$I$19</f>
        <v>1334.6606405799998</v>
      </c>
      <c r="Y135" s="36">
        <f>SUMIFS(СВЦЭМ!$C$33:$C$776,СВЦЭМ!$A$33:$A$776,$A135,СВЦЭМ!$B$33:$B$776,Y$119)+'СЕТ СН'!$I$9+СВЦЭМ!$D$10+'СЕТ СН'!$I$6-'СЕТ СН'!$I$19</f>
        <v>1364.60613132</v>
      </c>
    </row>
    <row r="136" spans="1:25" ht="15.75" x14ac:dyDescent="0.2">
      <c r="A136" s="35">
        <f t="shared" si="3"/>
        <v>44152</v>
      </c>
      <c r="B136" s="36">
        <f>SUMIFS(СВЦЭМ!$C$33:$C$776,СВЦЭМ!$A$33:$A$776,$A136,СВЦЭМ!$B$33:$B$776,B$119)+'СЕТ СН'!$I$9+СВЦЭМ!$D$10+'СЕТ СН'!$I$6-'СЕТ СН'!$I$19</f>
        <v>1401.2048498300001</v>
      </c>
      <c r="C136" s="36">
        <f>SUMIFS(СВЦЭМ!$C$33:$C$776,СВЦЭМ!$A$33:$A$776,$A136,СВЦЭМ!$B$33:$B$776,C$119)+'СЕТ СН'!$I$9+СВЦЭМ!$D$10+'СЕТ СН'!$I$6-'СЕТ СН'!$I$19</f>
        <v>1475.2216630299999</v>
      </c>
      <c r="D136" s="36">
        <f>SUMIFS(СВЦЭМ!$C$33:$C$776,СВЦЭМ!$A$33:$A$776,$A136,СВЦЭМ!$B$33:$B$776,D$119)+'СЕТ СН'!$I$9+СВЦЭМ!$D$10+'СЕТ СН'!$I$6-'СЕТ СН'!$I$19</f>
        <v>1529.8227023100001</v>
      </c>
      <c r="E136" s="36">
        <f>SUMIFS(СВЦЭМ!$C$33:$C$776,СВЦЭМ!$A$33:$A$776,$A136,СВЦЭМ!$B$33:$B$776,E$119)+'СЕТ СН'!$I$9+СВЦЭМ!$D$10+'СЕТ СН'!$I$6-'СЕТ СН'!$I$19</f>
        <v>1533.78025611</v>
      </c>
      <c r="F136" s="36">
        <f>SUMIFS(СВЦЭМ!$C$33:$C$776,СВЦЭМ!$A$33:$A$776,$A136,СВЦЭМ!$B$33:$B$776,F$119)+'СЕТ СН'!$I$9+СВЦЭМ!$D$10+'СЕТ СН'!$I$6-'СЕТ СН'!$I$19</f>
        <v>1521.32226229</v>
      </c>
      <c r="G136" s="36">
        <f>SUMIFS(СВЦЭМ!$C$33:$C$776,СВЦЭМ!$A$33:$A$776,$A136,СВЦЭМ!$B$33:$B$776,G$119)+'СЕТ СН'!$I$9+СВЦЭМ!$D$10+'СЕТ СН'!$I$6-'СЕТ СН'!$I$19</f>
        <v>1511.9798337299999</v>
      </c>
      <c r="H136" s="36">
        <f>SUMIFS(СВЦЭМ!$C$33:$C$776,СВЦЭМ!$A$33:$A$776,$A136,СВЦЭМ!$B$33:$B$776,H$119)+'СЕТ СН'!$I$9+СВЦЭМ!$D$10+'СЕТ СН'!$I$6-'СЕТ СН'!$I$19</f>
        <v>1473.53848995</v>
      </c>
      <c r="I136" s="36">
        <f>SUMIFS(СВЦЭМ!$C$33:$C$776,СВЦЭМ!$A$33:$A$776,$A136,СВЦЭМ!$B$33:$B$776,I$119)+'СЕТ СН'!$I$9+СВЦЭМ!$D$10+'СЕТ СН'!$I$6-'СЕТ СН'!$I$19</f>
        <v>1427.5224351699999</v>
      </c>
      <c r="J136" s="36">
        <f>SUMIFS(СВЦЭМ!$C$33:$C$776,СВЦЭМ!$A$33:$A$776,$A136,СВЦЭМ!$B$33:$B$776,J$119)+'СЕТ СН'!$I$9+СВЦЭМ!$D$10+'СЕТ СН'!$I$6-'СЕТ СН'!$I$19</f>
        <v>1402.77953873</v>
      </c>
      <c r="K136" s="36">
        <f>SUMIFS(СВЦЭМ!$C$33:$C$776,СВЦЭМ!$A$33:$A$776,$A136,СВЦЭМ!$B$33:$B$776,K$119)+'СЕТ СН'!$I$9+СВЦЭМ!$D$10+'СЕТ СН'!$I$6-'СЕТ СН'!$I$19</f>
        <v>1457.3935798799998</v>
      </c>
      <c r="L136" s="36">
        <f>SUMIFS(СВЦЭМ!$C$33:$C$776,СВЦЭМ!$A$33:$A$776,$A136,СВЦЭМ!$B$33:$B$776,L$119)+'СЕТ СН'!$I$9+СВЦЭМ!$D$10+'СЕТ СН'!$I$6-'СЕТ СН'!$I$19</f>
        <v>1416.7248978499999</v>
      </c>
      <c r="M136" s="36">
        <f>SUMIFS(СВЦЭМ!$C$33:$C$776,СВЦЭМ!$A$33:$A$776,$A136,СВЦЭМ!$B$33:$B$776,M$119)+'СЕТ СН'!$I$9+СВЦЭМ!$D$10+'СЕТ СН'!$I$6-'СЕТ СН'!$I$19</f>
        <v>1355.0988264299999</v>
      </c>
      <c r="N136" s="36">
        <f>SUMIFS(СВЦЭМ!$C$33:$C$776,СВЦЭМ!$A$33:$A$776,$A136,СВЦЭМ!$B$33:$B$776,N$119)+'СЕТ СН'!$I$9+СВЦЭМ!$D$10+'СЕТ СН'!$I$6-'СЕТ СН'!$I$19</f>
        <v>1330.5638290299999</v>
      </c>
      <c r="O136" s="36">
        <f>SUMIFS(СВЦЭМ!$C$33:$C$776,СВЦЭМ!$A$33:$A$776,$A136,СВЦЭМ!$B$33:$B$776,O$119)+'СЕТ СН'!$I$9+СВЦЭМ!$D$10+'СЕТ СН'!$I$6-'СЕТ СН'!$I$19</f>
        <v>1335.0075130099999</v>
      </c>
      <c r="P136" s="36">
        <f>SUMIFS(СВЦЭМ!$C$33:$C$776,СВЦЭМ!$A$33:$A$776,$A136,СВЦЭМ!$B$33:$B$776,P$119)+'СЕТ СН'!$I$9+СВЦЭМ!$D$10+'СЕТ СН'!$I$6-'СЕТ СН'!$I$19</f>
        <v>1345.74879207</v>
      </c>
      <c r="Q136" s="36">
        <f>SUMIFS(СВЦЭМ!$C$33:$C$776,СВЦЭМ!$A$33:$A$776,$A136,СВЦЭМ!$B$33:$B$776,Q$119)+'СЕТ СН'!$I$9+СВЦЭМ!$D$10+'СЕТ СН'!$I$6-'СЕТ СН'!$I$19</f>
        <v>1344.3161098</v>
      </c>
      <c r="R136" s="36">
        <f>SUMIFS(СВЦЭМ!$C$33:$C$776,СВЦЭМ!$A$33:$A$776,$A136,СВЦЭМ!$B$33:$B$776,R$119)+'СЕТ СН'!$I$9+СВЦЭМ!$D$10+'СЕТ СН'!$I$6-'СЕТ СН'!$I$19</f>
        <v>1447.5697524900002</v>
      </c>
      <c r="S136" s="36">
        <f>SUMIFS(СВЦЭМ!$C$33:$C$776,СВЦЭМ!$A$33:$A$776,$A136,СВЦЭМ!$B$33:$B$776,S$119)+'СЕТ СН'!$I$9+СВЦЭМ!$D$10+'СЕТ СН'!$I$6-'СЕТ СН'!$I$19</f>
        <v>1419.40904636</v>
      </c>
      <c r="T136" s="36">
        <f>SUMIFS(СВЦЭМ!$C$33:$C$776,СВЦЭМ!$A$33:$A$776,$A136,СВЦЭМ!$B$33:$B$776,T$119)+'СЕТ СН'!$I$9+СВЦЭМ!$D$10+'СЕТ СН'!$I$6-'СЕТ СН'!$I$19</f>
        <v>1348.39318592</v>
      </c>
      <c r="U136" s="36">
        <f>SUMIFS(СВЦЭМ!$C$33:$C$776,СВЦЭМ!$A$33:$A$776,$A136,СВЦЭМ!$B$33:$B$776,U$119)+'СЕТ СН'!$I$9+СВЦЭМ!$D$10+'СЕТ СН'!$I$6-'СЕТ СН'!$I$19</f>
        <v>1293.6757391400001</v>
      </c>
      <c r="V136" s="36">
        <f>SUMIFS(СВЦЭМ!$C$33:$C$776,СВЦЭМ!$A$33:$A$776,$A136,СВЦЭМ!$B$33:$B$776,V$119)+'СЕТ СН'!$I$9+СВЦЭМ!$D$10+'СЕТ СН'!$I$6-'СЕТ СН'!$I$19</f>
        <v>1281.78987663</v>
      </c>
      <c r="W136" s="36">
        <f>SUMIFS(СВЦЭМ!$C$33:$C$776,СВЦЭМ!$A$33:$A$776,$A136,СВЦЭМ!$B$33:$B$776,W$119)+'СЕТ СН'!$I$9+СВЦЭМ!$D$10+'СЕТ СН'!$I$6-'СЕТ СН'!$I$19</f>
        <v>1312.3868544900001</v>
      </c>
      <c r="X136" s="36">
        <f>SUMIFS(СВЦЭМ!$C$33:$C$776,СВЦЭМ!$A$33:$A$776,$A136,СВЦЭМ!$B$33:$B$776,X$119)+'СЕТ СН'!$I$9+СВЦЭМ!$D$10+'СЕТ СН'!$I$6-'СЕТ СН'!$I$19</f>
        <v>1313.3818625499998</v>
      </c>
      <c r="Y136" s="36">
        <f>SUMIFS(СВЦЭМ!$C$33:$C$776,СВЦЭМ!$A$33:$A$776,$A136,СВЦЭМ!$B$33:$B$776,Y$119)+'СЕТ СН'!$I$9+СВЦЭМ!$D$10+'СЕТ СН'!$I$6-'СЕТ СН'!$I$19</f>
        <v>1333.4739850999999</v>
      </c>
    </row>
    <row r="137" spans="1:25" ht="15.75" x14ac:dyDescent="0.2">
      <c r="A137" s="35">
        <f t="shared" si="3"/>
        <v>44153</v>
      </c>
      <c r="B137" s="36">
        <f>SUMIFS(СВЦЭМ!$C$33:$C$776,СВЦЭМ!$A$33:$A$776,$A137,СВЦЭМ!$B$33:$B$776,B$119)+'СЕТ СН'!$I$9+СВЦЭМ!$D$10+'СЕТ СН'!$I$6-'СЕТ СН'!$I$19</f>
        <v>1402.5807371400001</v>
      </c>
      <c r="C137" s="36">
        <f>SUMIFS(СВЦЭМ!$C$33:$C$776,СВЦЭМ!$A$33:$A$776,$A137,СВЦЭМ!$B$33:$B$776,C$119)+'СЕТ СН'!$I$9+СВЦЭМ!$D$10+'СЕТ СН'!$I$6-'СЕТ СН'!$I$19</f>
        <v>1447.2334642000001</v>
      </c>
      <c r="D137" s="36">
        <f>SUMIFS(СВЦЭМ!$C$33:$C$776,СВЦЭМ!$A$33:$A$776,$A137,СВЦЭМ!$B$33:$B$776,D$119)+'СЕТ СН'!$I$9+СВЦЭМ!$D$10+'СЕТ СН'!$I$6-'СЕТ СН'!$I$19</f>
        <v>1487.5597536499999</v>
      </c>
      <c r="E137" s="36">
        <f>SUMIFS(СВЦЭМ!$C$33:$C$776,СВЦЭМ!$A$33:$A$776,$A137,СВЦЭМ!$B$33:$B$776,E$119)+'СЕТ СН'!$I$9+СВЦЭМ!$D$10+'СЕТ СН'!$I$6-'СЕТ СН'!$I$19</f>
        <v>1501.47550052</v>
      </c>
      <c r="F137" s="36">
        <f>SUMIFS(СВЦЭМ!$C$33:$C$776,СВЦЭМ!$A$33:$A$776,$A137,СВЦЭМ!$B$33:$B$776,F$119)+'СЕТ СН'!$I$9+СВЦЭМ!$D$10+'СЕТ СН'!$I$6-'СЕТ СН'!$I$19</f>
        <v>1500.1545752699999</v>
      </c>
      <c r="G137" s="36">
        <f>SUMIFS(СВЦЭМ!$C$33:$C$776,СВЦЭМ!$A$33:$A$776,$A137,СВЦЭМ!$B$33:$B$776,G$119)+'СЕТ СН'!$I$9+СВЦЭМ!$D$10+'СЕТ СН'!$I$6-'СЕТ СН'!$I$19</f>
        <v>1487.8449858899999</v>
      </c>
      <c r="H137" s="36">
        <f>SUMIFS(СВЦЭМ!$C$33:$C$776,СВЦЭМ!$A$33:$A$776,$A137,СВЦЭМ!$B$33:$B$776,H$119)+'СЕТ СН'!$I$9+СВЦЭМ!$D$10+'СЕТ СН'!$I$6-'СЕТ СН'!$I$19</f>
        <v>1489.31029214</v>
      </c>
      <c r="I137" s="36">
        <f>SUMIFS(СВЦЭМ!$C$33:$C$776,СВЦЭМ!$A$33:$A$776,$A137,СВЦЭМ!$B$33:$B$776,I$119)+'СЕТ СН'!$I$9+СВЦЭМ!$D$10+'СЕТ СН'!$I$6-'СЕТ СН'!$I$19</f>
        <v>1471.3607870800001</v>
      </c>
      <c r="J137" s="36">
        <f>SUMIFS(СВЦЭМ!$C$33:$C$776,СВЦЭМ!$A$33:$A$776,$A137,СВЦЭМ!$B$33:$B$776,J$119)+'СЕТ СН'!$I$9+СВЦЭМ!$D$10+'СЕТ СН'!$I$6-'СЕТ СН'!$I$19</f>
        <v>1444.4813338399999</v>
      </c>
      <c r="K137" s="36">
        <f>SUMIFS(СВЦЭМ!$C$33:$C$776,СВЦЭМ!$A$33:$A$776,$A137,СВЦЭМ!$B$33:$B$776,K$119)+'СЕТ СН'!$I$9+СВЦЭМ!$D$10+'СЕТ СН'!$I$6-'СЕТ СН'!$I$19</f>
        <v>1434.042179</v>
      </c>
      <c r="L137" s="36">
        <f>SUMIFS(СВЦЭМ!$C$33:$C$776,СВЦЭМ!$A$33:$A$776,$A137,СВЦЭМ!$B$33:$B$776,L$119)+'СЕТ СН'!$I$9+СВЦЭМ!$D$10+'СЕТ СН'!$I$6-'СЕТ СН'!$I$19</f>
        <v>1403.02912864</v>
      </c>
      <c r="M137" s="36">
        <f>SUMIFS(СВЦЭМ!$C$33:$C$776,СВЦЭМ!$A$33:$A$776,$A137,СВЦЭМ!$B$33:$B$776,M$119)+'СЕТ СН'!$I$9+СВЦЭМ!$D$10+'СЕТ СН'!$I$6-'СЕТ СН'!$I$19</f>
        <v>1381.27621045</v>
      </c>
      <c r="N137" s="36">
        <f>SUMIFS(СВЦЭМ!$C$33:$C$776,СВЦЭМ!$A$33:$A$776,$A137,СВЦЭМ!$B$33:$B$776,N$119)+'СЕТ СН'!$I$9+СВЦЭМ!$D$10+'СЕТ СН'!$I$6-'СЕТ СН'!$I$19</f>
        <v>1353.50678229</v>
      </c>
      <c r="O137" s="36">
        <f>SUMIFS(СВЦЭМ!$C$33:$C$776,СВЦЭМ!$A$33:$A$776,$A137,СВЦЭМ!$B$33:$B$776,O$119)+'СЕТ СН'!$I$9+СВЦЭМ!$D$10+'СЕТ СН'!$I$6-'СЕТ СН'!$I$19</f>
        <v>1351.7519258899999</v>
      </c>
      <c r="P137" s="36">
        <f>SUMIFS(СВЦЭМ!$C$33:$C$776,СВЦЭМ!$A$33:$A$776,$A137,СВЦЭМ!$B$33:$B$776,P$119)+'СЕТ СН'!$I$9+СВЦЭМ!$D$10+'СЕТ СН'!$I$6-'СЕТ СН'!$I$19</f>
        <v>1359.6111783599999</v>
      </c>
      <c r="Q137" s="36">
        <f>SUMIFS(СВЦЭМ!$C$33:$C$776,СВЦЭМ!$A$33:$A$776,$A137,СВЦЭМ!$B$33:$B$776,Q$119)+'СЕТ СН'!$I$9+СВЦЭМ!$D$10+'СЕТ СН'!$I$6-'СЕТ СН'!$I$19</f>
        <v>1351.6847406900001</v>
      </c>
      <c r="R137" s="36">
        <f>SUMIFS(СВЦЭМ!$C$33:$C$776,СВЦЭМ!$A$33:$A$776,$A137,СВЦЭМ!$B$33:$B$776,R$119)+'СЕТ СН'!$I$9+СВЦЭМ!$D$10+'СЕТ СН'!$I$6-'СЕТ СН'!$I$19</f>
        <v>1344.8736365099999</v>
      </c>
      <c r="S137" s="36">
        <f>SUMIFS(СВЦЭМ!$C$33:$C$776,СВЦЭМ!$A$33:$A$776,$A137,СВЦЭМ!$B$33:$B$776,S$119)+'СЕТ СН'!$I$9+СВЦЭМ!$D$10+'СЕТ СН'!$I$6-'СЕТ СН'!$I$19</f>
        <v>1360.5912438800001</v>
      </c>
      <c r="T137" s="36">
        <f>SUMIFS(СВЦЭМ!$C$33:$C$776,СВЦЭМ!$A$33:$A$776,$A137,СВЦЭМ!$B$33:$B$776,T$119)+'СЕТ СН'!$I$9+СВЦЭМ!$D$10+'СЕТ СН'!$I$6-'СЕТ СН'!$I$19</f>
        <v>1383.3964955000001</v>
      </c>
      <c r="U137" s="36">
        <f>SUMIFS(СВЦЭМ!$C$33:$C$776,СВЦЭМ!$A$33:$A$776,$A137,СВЦЭМ!$B$33:$B$776,U$119)+'СЕТ СН'!$I$9+СВЦЭМ!$D$10+'СЕТ СН'!$I$6-'СЕТ СН'!$I$19</f>
        <v>1382.7040672099999</v>
      </c>
      <c r="V137" s="36">
        <f>SUMIFS(СВЦЭМ!$C$33:$C$776,СВЦЭМ!$A$33:$A$776,$A137,СВЦЭМ!$B$33:$B$776,V$119)+'СЕТ СН'!$I$9+СВЦЭМ!$D$10+'СЕТ СН'!$I$6-'СЕТ СН'!$I$19</f>
        <v>1373.37281379</v>
      </c>
      <c r="W137" s="36">
        <f>SUMIFS(СВЦЭМ!$C$33:$C$776,СВЦЭМ!$A$33:$A$776,$A137,СВЦЭМ!$B$33:$B$776,W$119)+'СЕТ СН'!$I$9+СВЦЭМ!$D$10+'СЕТ СН'!$I$6-'СЕТ СН'!$I$19</f>
        <v>1363.6188264500001</v>
      </c>
      <c r="X137" s="36">
        <f>SUMIFS(СВЦЭМ!$C$33:$C$776,СВЦЭМ!$A$33:$A$776,$A137,СВЦЭМ!$B$33:$B$776,X$119)+'СЕТ СН'!$I$9+СВЦЭМ!$D$10+'СЕТ СН'!$I$6-'СЕТ СН'!$I$19</f>
        <v>1354.6200982999999</v>
      </c>
      <c r="Y137" s="36">
        <f>SUMIFS(СВЦЭМ!$C$33:$C$776,СВЦЭМ!$A$33:$A$776,$A137,СВЦЭМ!$B$33:$B$776,Y$119)+'СЕТ СН'!$I$9+СВЦЭМ!$D$10+'СЕТ СН'!$I$6-'СЕТ СН'!$I$19</f>
        <v>1360.32139955</v>
      </c>
    </row>
    <row r="138" spans="1:25" ht="15.75" x14ac:dyDescent="0.2">
      <c r="A138" s="35">
        <f t="shared" si="3"/>
        <v>44154</v>
      </c>
      <c r="B138" s="36">
        <f>SUMIFS(СВЦЭМ!$C$33:$C$776,СВЦЭМ!$A$33:$A$776,$A138,СВЦЭМ!$B$33:$B$776,B$119)+'СЕТ СН'!$I$9+СВЦЭМ!$D$10+'СЕТ СН'!$I$6-'СЕТ СН'!$I$19</f>
        <v>1428.4471836600001</v>
      </c>
      <c r="C138" s="36">
        <f>SUMIFS(СВЦЭМ!$C$33:$C$776,СВЦЭМ!$A$33:$A$776,$A138,СВЦЭМ!$B$33:$B$776,C$119)+'СЕТ СН'!$I$9+СВЦЭМ!$D$10+'СЕТ СН'!$I$6-'СЕТ СН'!$I$19</f>
        <v>1493.3877705099999</v>
      </c>
      <c r="D138" s="36">
        <f>SUMIFS(СВЦЭМ!$C$33:$C$776,СВЦЭМ!$A$33:$A$776,$A138,СВЦЭМ!$B$33:$B$776,D$119)+'СЕТ СН'!$I$9+СВЦЭМ!$D$10+'СЕТ СН'!$I$6-'СЕТ СН'!$I$19</f>
        <v>1521.0967979</v>
      </c>
      <c r="E138" s="36">
        <f>SUMIFS(СВЦЭМ!$C$33:$C$776,СВЦЭМ!$A$33:$A$776,$A138,СВЦЭМ!$B$33:$B$776,E$119)+'СЕТ СН'!$I$9+СВЦЭМ!$D$10+'СЕТ СН'!$I$6-'СЕТ СН'!$I$19</f>
        <v>1525.1799463899999</v>
      </c>
      <c r="F138" s="36">
        <f>SUMIFS(СВЦЭМ!$C$33:$C$776,СВЦЭМ!$A$33:$A$776,$A138,СВЦЭМ!$B$33:$B$776,F$119)+'СЕТ СН'!$I$9+СВЦЭМ!$D$10+'СЕТ СН'!$I$6-'СЕТ СН'!$I$19</f>
        <v>1522.63539507</v>
      </c>
      <c r="G138" s="36">
        <f>SUMIFS(СВЦЭМ!$C$33:$C$776,СВЦЭМ!$A$33:$A$776,$A138,СВЦЭМ!$B$33:$B$776,G$119)+'СЕТ СН'!$I$9+СВЦЭМ!$D$10+'СЕТ СН'!$I$6-'СЕТ СН'!$I$19</f>
        <v>1523.54387329</v>
      </c>
      <c r="H138" s="36">
        <f>SUMIFS(СВЦЭМ!$C$33:$C$776,СВЦЭМ!$A$33:$A$776,$A138,СВЦЭМ!$B$33:$B$776,H$119)+'СЕТ СН'!$I$9+СВЦЭМ!$D$10+'СЕТ СН'!$I$6-'СЕТ СН'!$I$19</f>
        <v>1502.4896074799999</v>
      </c>
      <c r="I138" s="36">
        <f>SUMIFS(СВЦЭМ!$C$33:$C$776,СВЦЭМ!$A$33:$A$776,$A138,СВЦЭМ!$B$33:$B$776,I$119)+'СЕТ СН'!$I$9+СВЦЭМ!$D$10+'СЕТ СН'!$I$6-'СЕТ СН'!$I$19</f>
        <v>1461.41881068</v>
      </c>
      <c r="J138" s="36">
        <f>SUMIFS(СВЦЭМ!$C$33:$C$776,СВЦЭМ!$A$33:$A$776,$A138,СВЦЭМ!$B$33:$B$776,J$119)+'СЕТ СН'!$I$9+СВЦЭМ!$D$10+'СЕТ СН'!$I$6-'СЕТ СН'!$I$19</f>
        <v>1433.22388299</v>
      </c>
      <c r="K138" s="36">
        <f>SUMIFS(СВЦЭМ!$C$33:$C$776,СВЦЭМ!$A$33:$A$776,$A138,СВЦЭМ!$B$33:$B$776,K$119)+'СЕТ СН'!$I$9+СВЦЭМ!$D$10+'СЕТ СН'!$I$6-'СЕТ СН'!$I$19</f>
        <v>1425.62042735</v>
      </c>
      <c r="L138" s="36">
        <f>SUMIFS(СВЦЭМ!$C$33:$C$776,СВЦЭМ!$A$33:$A$776,$A138,СВЦЭМ!$B$33:$B$776,L$119)+'СЕТ СН'!$I$9+СВЦЭМ!$D$10+'СЕТ СН'!$I$6-'СЕТ СН'!$I$19</f>
        <v>1393.4442347899999</v>
      </c>
      <c r="M138" s="36">
        <f>SUMIFS(СВЦЭМ!$C$33:$C$776,СВЦЭМ!$A$33:$A$776,$A138,СВЦЭМ!$B$33:$B$776,M$119)+'СЕТ СН'!$I$9+СВЦЭМ!$D$10+'СЕТ СН'!$I$6-'СЕТ СН'!$I$19</f>
        <v>1370.12124976</v>
      </c>
      <c r="N138" s="36">
        <f>SUMIFS(СВЦЭМ!$C$33:$C$776,СВЦЭМ!$A$33:$A$776,$A138,СВЦЭМ!$B$33:$B$776,N$119)+'СЕТ СН'!$I$9+СВЦЭМ!$D$10+'СЕТ СН'!$I$6-'СЕТ СН'!$I$19</f>
        <v>1365.57890886</v>
      </c>
      <c r="O138" s="36">
        <f>SUMIFS(СВЦЭМ!$C$33:$C$776,СВЦЭМ!$A$33:$A$776,$A138,СВЦЭМ!$B$33:$B$776,O$119)+'СЕТ СН'!$I$9+СВЦЭМ!$D$10+'СЕТ СН'!$I$6-'СЕТ СН'!$I$19</f>
        <v>1554.46926207</v>
      </c>
      <c r="P138" s="36">
        <f>SUMIFS(СВЦЭМ!$C$33:$C$776,СВЦЭМ!$A$33:$A$776,$A138,СВЦЭМ!$B$33:$B$776,P$119)+'СЕТ СН'!$I$9+СВЦЭМ!$D$10+'СЕТ СН'!$I$6-'СЕТ СН'!$I$19</f>
        <v>1376.10203581</v>
      </c>
      <c r="Q138" s="36">
        <f>SUMIFS(СВЦЭМ!$C$33:$C$776,СВЦЭМ!$A$33:$A$776,$A138,СВЦЭМ!$B$33:$B$776,Q$119)+'СЕТ СН'!$I$9+СВЦЭМ!$D$10+'СЕТ СН'!$I$6-'СЕТ СН'!$I$19</f>
        <v>1378.3093652500002</v>
      </c>
      <c r="R138" s="36">
        <f>SUMIFS(СВЦЭМ!$C$33:$C$776,СВЦЭМ!$A$33:$A$776,$A138,СВЦЭМ!$B$33:$B$776,R$119)+'СЕТ СН'!$I$9+СВЦЭМ!$D$10+'СЕТ СН'!$I$6-'СЕТ СН'!$I$19</f>
        <v>1365.2159338199999</v>
      </c>
      <c r="S138" s="36">
        <f>SUMIFS(СВЦЭМ!$C$33:$C$776,СВЦЭМ!$A$33:$A$776,$A138,СВЦЭМ!$B$33:$B$776,S$119)+'СЕТ СН'!$I$9+СВЦЭМ!$D$10+'СЕТ СН'!$I$6-'СЕТ СН'!$I$19</f>
        <v>1363.2567254800001</v>
      </c>
      <c r="T138" s="36">
        <f>SUMIFS(СВЦЭМ!$C$33:$C$776,СВЦЭМ!$A$33:$A$776,$A138,СВЦЭМ!$B$33:$B$776,T$119)+'СЕТ СН'!$I$9+СВЦЭМ!$D$10+'СЕТ СН'!$I$6-'СЕТ СН'!$I$19</f>
        <v>1381.2809888199999</v>
      </c>
      <c r="U138" s="36">
        <f>SUMIFS(СВЦЭМ!$C$33:$C$776,СВЦЭМ!$A$33:$A$776,$A138,СВЦЭМ!$B$33:$B$776,U$119)+'СЕТ СН'!$I$9+СВЦЭМ!$D$10+'СЕТ СН'!$I$6-'СЕТ СН'!$I$19</f>
        <v>1377.5722368299998</v>
      </c>
      <c r="V138" s="36">
        <f>SUMIFS(СВЦЭМ!$C$33:$C$776,СВЦЭМ!$A$33:$A$776,$A138,СВЦЭМ!$B$33:$B$776,V$119)+'СЕТ СН'!$I$9+СВЦЭМ!$D$10+'СЕТ СН'!$I$6-'СЕТ СН'!$I$19</f>
        <v>1366.28385751</v>
      </c>
      <c r="W138" s="36">
        <f>SUMIFS(СВЦЭМ!$C$33:$C$776,СВЦЭМ!$A$33:$A$776,$A138,СВЦЭМ!$B$33:$B$776,W$119)+'СЕТ СН'!$I$9+СВЦЭМ!$D$10+'СЕТ СН'!$I$6-'СЕТ СН'!$I$19</f>
        <v>1349.34703889</v>
      </c>
      <c r="X138" s="36">
        <f>SUMIFS(СВЦЭМ!$C$33:$C$776,СВЦЭМ!$A$33:$A$776,$A138,СВЦЭМ!$B$33:$B$776,X$119)+'СЕТ СН'!$I$9+СВЦЭМ!$D$10+'СЕТ СН'!$I$6-'СЕТ СН'!$I$19</f>
        <v>1340.6218524999999</v>
      </c>
      <c r="Y138" s="36">
        <f>SUMIFS(СВЦЭМ!$C$33:$C$776,СВЦЭМ!$A$33:$A$776,$A138,СВЦЭМ!$B$33:$B$776,Y$119)+'СЕТ СН'!$I$9+СВЦЭМ!$D$10+'СЕТ СН'!$I$6-'СЕТ СН'!$I$19</f>
        <v>1339.8160927700001</v>
      </c>
    </row>
    <row r="139" spans="1:25" ht="15.75" x14ac:dyDescent="0.2">
      <c r="A139" s="35">
        <f t="shared" si="3"/>
        <v>44155</v>
      </c>
      <c r="B139" s="36">
        <f>SUMIFS(СВЦЭМ!$C$33:$C$776,СВЦЭМ!$A$33:$A$776,$A139,СВЦЭМ!$B$33:$B$776,B$119)+'СЕТ СН'!$I$9+СВЦЭМ!$D$10+'СЕТ СН'!$I$6-'СЕТ СН'!$I$19</f>
        <v>1423.5659455499999</v>
      </c>
      <c r="C139" s="36">
        <f>SUMIFS(СВЦЭМ!$C$33:$C$776,СВЦЭМ!$A$33:$A$776,$A139,СВЦЭМ!$B$33:$B$776,C$119)+'СЕТ СН'!$I$9+СВЦЭМ!$D$10+'СЕТ СН'!$I$6-'СЕТ СН'!$I$19</f>
        <v>1497.93999809</v>
      </c>
      <c r="D139" s="36">
        <f>SUMIFS(СВЦЭМ!$C$33:$C$776,СВЦЭМ!$A$33:$A$776,$A139,СВЦЭМ!$B$33:$B$776,D$119)+'СЕТ СН'!$I$9+СВЦЭМ!$D$10+'СЕТ СН'!$I$6-'СЕТ СН'!$I$19</f>
        <v>1543.6670993499999</v>
      </c>
      <c r="E139" s="36">
        <f>SUMIFS(СВЦЭМ!$C$33:$C$776,СВЦЭМ!$A$33:$A$776,$A139,СВЦЭМ!$B$33:$B$776,E$119)+'СЕТ СН'!$I$9+СВЦЭМ!$D$10+'СЕТ СН'!$I$6-'СЕТ СН'!$I$19</f>
        <v>1556.56319478</v>
      </c>
      <c r="F139" s="36">
        <f>SUMIFS(СВЦЭМ!$C$33:$C$776,СВЦЭМ!$A$33:$A$776,$A139,СВЦЭМ!$B$33:$B$776,F$119)+'СЕТ СН'!$I$9+СВЦЭМ!$D$10+'СЕТ СН'!$I$6-'СЕТ СН'!$I$19</f>
        <v>1550.9999759699999</v>
      </c>
      <c r="G139" s="36">
        <f>SUMIFS(СВЦЭМ!$C$33:$C$776,СВЦЭМ!$A$33:$A$776,$A139,СВЦЭМ!$B$33:$B$776,G$119)+'СЕТ СН'!$I$9+СВЦЭМ!$D$10+'СЕТ СН'!$I$6-'СЕТ СН'!$I$19</f>
        <v>1534.30673422</v>
      </c>
      <c r="H139" s="36">
        <f>SUMIFS(СВЦЭМ!$C$33:$C$776,СВЦЭМ!$A$33:$A$776,$A139,СВЦЭМ!$B$33:$B$776,H$119)+'СЕТ СН'!$I$9+СВЦЭМ!$D$10+'СЕТ СН'!$I$6-'СЕТ СН'!$I$19</f>
        <v>1489.5658346800001</v>
      </c>
      <c r="I139" s="36">
        <f>SUMIFS(СВЦЭМ!$C$33:$C$776,СВЦЭМ!$A$33:$A$776,$A139,СВЦЭМ!$B$33:$B$776,I$119)+'СЕТ СН'!$I$9+СВЦЭМ!$D$10+'СЕТ СН'!$I$6-'СЕТ СН'!$I$19</f>
        <v>1451.1807759799999</v>
      </c>
      <c r="J139" s="36">
        <f>SUMIFS(СВЦЭМ!$C$33:$C$776,СВЦЭМ!$A$33:$A$776,$A139,СВЦЭМ!$B$33:$B$776,J$119)+'СЕТ СН'!$I$9+СВЦЭМ!$D$10+'СЕТ СН'!$I$6-'СЕТ СН'!$I$19</f>
        <v>1428.4818365000001</v>
      </c>
      <c r="K139" s="36">
        <f>SUMIFS(СВЦЭМ!$C$33:$C$776,СВЦЭМ!$A$33:$A$776,$A139,СВЦЭМ!$B$33:$B$776,K$119)+'СЕТ СН'!$I$9+СВЦЭМ!$D$10+'СЕТ СН'!$I$6-'СЕТ СН'!$I$19</f>
        <v>1425.5532611399999</v>
      </c>
      <c r="L139" s="36">
        <f>SUMIFS(СВЦЭМ!$C$33:$C$776,СВЦЭМ!$A$33:$A$776,$A139,СВЦЭМ!$B$33:$B$776,L$119)+'СЕТ СН'!$I$9+СВЦЭМ!$D$10+'СЕТ СН'!$I$6-'СЕТ СН'!$I$19</f>
        <v>1416.62783734</v>
      </c>
      <c r="M139" s="36">
        <f>SUMIFS(СВЦЭМ!$C$33:$C$776,СВЦЭМ!$A$33:$A$776,$A139,СВЦЭМ!$B$33:$B$776,M$119)+'СЕТ СН'!$I$9+СВЦЭМ!$D$10+'СЕТ СН'!$I$6-'СЕТ СН'!$I$19</f>
        <v>1355.86404115</v>
      </c>
      <c r="N139" s="36">
        <f>SUMIFS(СВЦЭМ!$C$33:$C$776,СВЦЭМ!$A$33:$A$776,$A139,СВЦЭМ!$B$33:$B$776,N$119)+'СЕТ СН'!$I$9+СВЦЭМ!$D$10+'СЕТ СН'!$I$6-'СЕТ СН'!$I$19</f>
        <v>1341.0307711400001</v>
      </c>
      <c r="O139" s="36">
        <f>SUMIFS(СВЦЭМ!$C$33:$C$776,СВЦЭМ!$A$33:$A$776,$A139,СВЦЭМ!$B$33:$B$776,O$119)+'СЕТ СН'!$I$9+СВЦЭМ!$D$10+'СЕТ СН'!$I$6-'СЕТ СН'!$I$19</f>
        <v>1344.28857569</v>
      </c>
      <c r="P139" s="36">
        <f>SUMIFS(СВЦЭМ!$C$33:$C$776,СВЦЭМ!$A$33:$A$776,$A139,СВЦЭМ!$B$33:$B$776,P$119)+'СЕТ СН'!$I$9+СВЦЭМ!$D$10+'СЕТ СН'!$I$6-'СЕТ СН'!$I$19</f>
        <v>1353.31630058</v>
      </c>
      <c r="Q139" s="36">
        <f>SUMIFS(СВЦЭМ!$C$33:$C$776,СВЦЭМ!$A$33:$A$776,$A139,СВЦЭМ!$B$33:$B$776,Q$119)+'СЕТ СН'!$I$9+СВЦЭМ!$D$10+'СЕТ СН'!$I$6-'СЕТ СН'!$I$19</f>
        <v>1353.8963669300001</v>
      </c>
      <c r="R139" s="36">
        <f>SUMIFS(СВЦЭМ!$C$33:$C$776,СВЦЭМ!$A$33:$A$776,$A139,СВЦЭМ!$B$33:$B$776,R$119)+'СЕТ СН'!$I$9+СВЦЭМ!$D$10+'СЕТ СН'!$I$6-'СЕТ СН'!$I$19</f>
        <v>1346.40460143</v>
      </c>
      <c r="S139" s="36">
        <f>SUMIFS(СВЦЭМ!$C$33:$C$776,СВЦЭМ!$A$33:$A$776,$A139,СВЦЭМ!$B$33:$B$776,S$119)+'СЕТ СН'!$I$9+СВЦЭМ!$D$10+'СЕТ СН'!$I$6-'СЕТ СН'!$I$19</f>
        <v>1315.95642537</v>
      </c>
      <c r="T139" s="36">
        <f>SUMIFS(СВЦЭМ!$C$33:$C$776,СВЦЭМ!$A$33:$A$776,$A139,СВЦЭМ!$B$33:$B$776,T$119)+'СЕТ СН'!$I$9+СВЦЭМ!$D$10+'СЕТ СН'!$I$6-'СЕТ СН'!$I$19</f>
        <v>1304.4143417499999</v>
      </c>
      <c r="U139" s="36">
        <f>SUMIFS(СВЦЭМ!$C$33:$C$776,СВЦЭМ!$A$33:$A$776,$A139,СВЦЭМ!$B$33:$B$776,U$119)+'СЕТ СН'!$I$9+СВЦЭМ!$D$10+'СЕТ СН'!$I$6-'СЕТ СН'!$I$19</f>
        <v>1312.60754845</v>
      </c>
      <c r="V139" s="36">
        <f>SUMIFS(СВЦЭМ!$C$33:$C$776,СВЦЭМ!$A$33:$A$776,$A139,СВЦЭМ!$B$33:$B$776,V$119)+'СЕТ СН'!$I$9+СВЦЭМ!$D$10+'СЕТ СН'!$I$6-'СЕТ СН'!$I$19</f>
        <v>1317.25264767</v>
      </c>
      <c r="W139" s="36">
        <f>SUMIFS(СВЦЭМ!$C$33:$C$776,СВЦЭМ!$A$33:$A$776,$A139,СВЦЭМ!$B$33:$B$776,W$119)+'СЕТ СН'!$I$9+СВЦЭМ!$D$10+'СЕТ СН'!$I$6-'СЕТ СН'!$I$19</f>
        <v>1326.13905381</v>
      </c>
      <c r="X139" s="36">
        <f>SUMIFS(СВЦЭМ!$C$33:$C$776,СВЦЭМ!$A$33:$A$776,$A139,СВЦЭМ!$B$33:$B$776,X$119)+'СЕТ СН'!$I$9+СВЦЭМ!$D$10+'СЕТ СН'!$I$6-'СЕТ СН'!$I$19</f>
        <v>1331.32333038</v>
      </c>
      <c r="Y139" s="36">
        <f>SUMIFS(СВЦЭМ!$C$33:$C$776,СВЦЭМ!$A$33:$A$776,$A139,СВЦЭМ!$B$33:$B$776,Y$119)+'СЕТ СН'!$I$9+СВЦЭМ!$D$10+'СЕТ СН'!$I$6-'СЕТ СН'!$I$19</f>
        <v>1354.2157980100001</v>
      </c>
    </row>
    <row r="140" spans="1:25" ht="15.75" x14ac:dyDescent="0.2">
      <c r="A140" s="35">
        <f t="shared" si="3"/>
        <v>44156</v>
      </c>
      <c r="B140" s="36">
        <f>SUMIFS(СВЦЭМ!$C$33:$C$776,СВЦЭМ!$A$33:$A$776,$A140,СВЦЭМ!$B$33:$B$776,B$119)+'СЕТ СН'!$I$9+СВЦЭМ!$D$10+'СЕТ СН'!$I$6-'СЕТ СН'!$I$19</f>
        <v>1428.65583513</v>
      </c>
      <c r="C140" s="36">
        <f>SUMIFS(СВЦЭМ!$C$33:$C$776,СВЦЭМ!$A$33:$A$776,$A140,СВЦЭМ!$B$33:$B$776,C$119)+'СЕТ СН'!$I$9+СВЦЭМ!$D$10+'СЕТ СН'!$I$6-'СЕТ СН'!$I$19</f>
        <v>1476.2287442299998</v>
      </c>
      <c r="D140" s="36">
        <f>SUMIFS(СВЦЭМ!$C$33:$C$776,СВЦЭМ!$A$33:$A$776,$A140,СВЦЭМ!$B$33:$B$776,D$119)+'СЕТ СН'!$I$9+СВЦЭМ!$D$10+'СЕТ СН'!$I$6-'СЕТ СН'!$I$19</f>
        <v>1528.6927120400001</v>
      </c>
      <c r="E140" s="36">
        <f>SUMIFS(СВЦЭМ!$C$33:$C$776,СВЦЭМ!$A$33:$A$776,$A140,СВЦЭМ!$B$33:$B$776,E$119)+'СЕТ СН'!$I$9+СВЦЭМ!$D$10+'СЕТ СН'!$I$6-'СЕТ СН'!$I$19</f>
        <v>1532.3330151800001</v>
      </c>
      <c r="F140" s="36">
        <f>SUMIFS(СВЦЭМ!$C$33:$C$776,СВЦЭМ!$A$33:$A$776,$A140,СВЦЭМ!$B$33:$B$776,F$119)+'СЕТ СН'!$I$9+СВЦЭМ!$D$10+'СЕТ СН'!$I$6-'СЕТ СН'!$I$19</f>
        <v>1530.6691972000001</v>
      </c>
      <c r="G140" s="36">
        <f>SUMIFS(СВЦЭМ!$C$33:$C$776,СВЦЭМ!$A$33:$A$776,$A140,СВЦЭМ!$B$33:$B$776,G$119)+'СЕТ СН'!$I$9+СВЦЭМ!$D$10+'СЕТ СН'!$I$6-'СЕТ СН'!$I$19</f>
        <v>1523.38146519</v>
      </c>
      <c r="H140" s="36">
        <f>SUMIFS(СВЦЭМ!$C$33:$C$776,СВЦЭМ!$A$33:$A$776,$A140,СВЦЭМ!$B$33:$B$776,H$119)+'СЕТ СН'!$I$9+СВЦЭМ!$D$10+'СЕТ СН'!$I$6-'СЕТ СН'!$I$19</f>
        <v>1501.7102784399999</v>
      </c>
      <c r="I140" s="36">
        <f>SUMIFS(СВЦЭМ!$C$33:$C$776,СВЦЭМ!$A$33:$A$776,$A140,СВЦЭМ!$B$33:$B$776,I$119)+'СЕТ СН'!$I$9+СВЦЭМ!$D$10+'СЕТ СН'!$I$6-'СЕТ СН'!$I$19</f>
        <v>1469.5364586999999</v>
      </c>
      <c r="J140" s="36">
        <f>SUMIFS(СВЦЭМ!$C$33:$C$776,СВЦЭМ!$A$33:$A$776,$A140,СВЦЭМ!$B$33:$B$776,J$119)+'СЕТ СН'!$I$9+СВЦЭМ!$D$10+'СЕТ СН'!$I$6-'СЕТ СН'!$I$19</f>
        <v>1441.7387137599999</v>
      </c>
      <c r="K140" s="36">
        <f>SUMIFS(СВЦЭМ!$C$33:$C$776,СВЦЭМ!$A$33:$A$776,$A140,СВЦЭМ!$B$33:$B$776,K$119)+'СЕТ СН'!$I$9+СВЦЭМ!$D$10+'СЕТ СН'!$I$6-'СЕТ СН'!$I$19</f>
        <v>1401.30364652</v>
      </c>
      <c r="L140" s="36">
        <f>SUMIFS(СВЦЭМ!$C$33:$C$776,СВЦЭМ!$A$33:$A$776,$A140,СВЦЭМ!$B$33:$B$776,L$119)+'СЕТ СН'!$I$9+СВЦЭМ!$D$10+'СЕТ СН'!$I$6-'СЕТ СН'!$I$19</f>
        <v>1355.6475062899999</v>
      </c>
      <c r="M140" s="36">
        <f>SUMIFS(СВЦЭМ!$C$33:$C$776,СВЦЭМ!$A$33:$A$776,$A140,СВЦЭМ!$B$33:$B$776,M$119)+'СЕТ СН'!$I$9+СВЦЭМ!$D$10+'СЕТ СН'!$I$6-'СЕТ СН'!$I$19</f>
        <v>1317.28249147</v>
      </c>
      <c r="N140" s="36">
        <f>SUMIFS(СВЦЭМ!$C$33:$C$776,СВЦЭМ!$A$33:$A$776,$A140,СВЦЭМ!$B$33:$B$776,N$119)+'СЕТ СН'!$I$9+СВЦЭМ!$D$10+'СЕТ СН'!$I$6-'СЕТ СН'!$I$19</f>
        <v>1307.9136078500001</v>
      </c>
      <c r="O140" s="36">
        <f>SUMIFS(СВЦЭМ!$C$33:$C$776,СВЦЭМ!$A$33:$A$776,$A140,СВЦЭМ!$B$33:$B$776,O$119)+'СЕТ СН'!$I$9+СВЦЭМ!$D$10+'СЕТ СН'!$I$6-'СЕТ СН'!$I$19</f>
        <v>1312.8187869399999</v>
      </c>
      <c r="P140" s="36">
        <f>SUMIFS(СВЦЭМ!$C$33:$C$776,СВЦЭМ!$A$33:$A$776,$A140,СВЦЭМ!$B$33:$B$776,P$119)+'СЕТ СН'!$I$9+СВЦЭМ!$D$10+'СЕТ СН'!$I$6-'СЕТ СН'!$I$19</f>
        <v>1323.02912907</v>
      </c>
      <c r="Q140" s="36">
        <f>SUMIFS(СВЦЭМ!$C$33:$C$776,СВЦЭМ!$A$33:$A$776,$A140,СВЦЭМ!$B$33:$B$776,Q$119)+'СЕТ СН'!$I$9+СВЦЭМ!$D$10+'СЕТ СН'!$I$6-'СЕТ СН'!$I$19</f>
        <v>1310.95619253</v>
      </c>
      <c r="R140" s="36">
        <f>SUMIFS(СВЦЭМ!$C$33:$C$776,СВЦЭМ!$A$33:$A$776,$A140,СВЦЭМ!$B$33:$B$776,R$119)+'СЕТ СН'!$I$9+СВЦЭМ!$D$10+'СЕТ СН'!$I$6-'СЕТ СН'!$I$19</f>
        <v>3289.0031465500006</v>
      </c>
      <c r="S140" s="36">
        <f>SUMIFS(СВЦЭМ!$C$33:$C$776,СВЦЭМ!$A$33:$A$776,$A140,СВЦЭМ!$B$33:$B$776,S$119)+'СЕТ СН'!$I$9+СВЦЭМ!$D$10+'СЕТ СН'!$I$6-'СЕТ СН'!$I$19</f>
        <v>1346.1226217600001</v>
      </c>
      <c r="T140" s="36">
        <f>SUMIFS(СВЦЭМ!$C$33:$C$776,СВЦЭМ!$A$33:$A$776,$A140,СВЦЭМ!$B$33:$B$776,T$119)+'СЕТ СН'!$I$9+СВЦЭМ!$D$10+'СЕТ СН'!$I$6-'СЕТ СН'!$I$19</f>
        <v>1281.0092512000001</v>
      </c>
      <c r="U140" s="36">
        <f>SUMIFS(СВЦЭМ!$C$33:$C$776,СВЦЭМ!$A$33:$A$776,$A140,СВЦЭМ!$B$33:$B$776,U$119)+'СЕТ СН'!$I$9+СВЦЭМ!$D$10+'СЕТ СН'!$I$6-'СЕТ СН'!$I$19</f>
        <v>1289.9622745500001</v>
      </c>
      <c r="V140" s="36">
        <f>SUMIFS(СВЦЭМ!$C$33:$C$776,СВЦЭМ!$A$33:$A$776,$A140,СВЦЭМ!$B$33:$B$776,V$119)+'СЕТ СН'!$I$9+СВЦЭМ!$D$10+'СЕТ СН'!$I$6-'СЕТ СН'!$I$19</f>
        <v>1285.4940907599998</v>
      </c>
      <c r="W140" s="36">
        <f>SUMIFS(СВЦЭМ!$C$33:$C$776,СВЦЭМ!$A$33:$A$776,$A140,СВЦЭМ!$B$33:$B$776,W$119)+'СЕТ СН'!$I$9+СВЦЭМ!$D$10+'СЕТ СН'!$I$6-'СЕТ СН'!$I$19</f>
        <v>1298.8153952299999</v>
      </c>
      <c r="X140" s="36">
        <f>SUMIFS(СВЦЭМ!$C$33:$C$776,СВЦЭМ!$A$33:$A$776,$A140,СВЦЭМ!$B$33:$B$776,X$119)+'СЕТ СН'!$I$9+СВЦЭМ!$D$10+'СЕТ СН'!$I$6-'СЕТ СН'!$I$19</f>
        <v>1317.89847994</v>
      </c>
      <c r="Y140" s="36">
        <f>SUMIFS(СВЦЭМ!$C$33:$C$776,СВЦЭМ!$A$33:$A$776,$A140,СВЦЭМ!$B$33:$B$776,Y$119)+'СЕТ СН'!$I$9+СВЦЭМ!$D$10+'СЕТ СН'!$I$6-'СЕТ СН'!$I$19</f>
        <v>1352.28078921</v>
      </c>
    </row>
    <row r="141" spans="1:25" ht="15.75" x14ac:dyDescent="0.2">
      <c r="A141" s="35">
        <f t="shared" si="3"/>
        <v>44157</v>
      </c>
      <c r="B141" s="36">
        <f>SUMIFS(СВЦЭМ!$C$33:$C$776,СВЦЭМ!$A$33:$A$776,$A141,СВЦЭМ!$B$33:$B$776,B$119)+'СЕТ СН'!$I$9+СВЦЭМ!$D$10+'СЕТ СН'!$I$6-'СЕТ СН'!$I$19</f>
        <v>1400.7368932099998</v>
      </c>
      <c r="C141" s="36">
        <f>SUMIFS(СВЦЭМ!$C$33:$C$776,СВЦЭМ!$A$33:$A$776,$A141,СВЦЭМ!$B$33:$B$776,C$119)+'СЕТ СН'!$I$9+СВЦЭМ!$D$10+'СЕТ СН'!$I$6-'СЕТ СН'!$I$19</f>
        <v>1478.0089852999999</v>
      </c>
      <c r="D141" s="36">
        <f>SUMIFS(СВЦЭМ!$C$33:$C$776,СВЦЭМ!$A$33:$A$776,$A141,СВЦЭМ!$B$33:$B$776,D$119)+'СЕТ СН'!$I$9+СВЦЭМ!$D$10+'СЕТ СН'!$I$6-'СЕТ СН'!$I$19</f>
        <v>1531.0575269000001</v>
      </c>
      <c r="E141" s="36">
        <f>SUMIFS(СВЦЭМ!$C$33:$C$776,СВЦЭМ!$A$33:$A$776,$A141,СВЦЭМ!$B$33:$B$776,E$119)+'СЕТ СН'!$I$9+СВЦЭМ!$D$10+'СЕТ СН'!$I$6-'СЕТ СН'!$I$19</f>
        <v>1534.3413734400001</v>
      </c>
      <c r="F141" s="36">
        <f>SUMIFS(СВЦЭМ!$C$33:$C$776,СВЦЭМ!$A$33:$A$776,$A141,СВЦЭМ!$B$33:$B$776,F$119)+'СЕТ СН'!$I$9+СВЦЭМ!$D$10+'СЕТ СН'!$I$6-'СЕТ СН'!$I$19</f>
        <v>1532.5837458999999</v>
      </c>
      <c r="G141" s="36">
        <f>SUMIFS(СВЦЭМ!$C$33:$C$776,СВЦЭМ!$A$33:$A$776,$A141,СВЦЭМ!$B$33:$B$776,G$119)+'СЕТ СН'!$I$9+СВЦЭМ!$D$10+'СЕТ СН'!$I$6-'СЕТ СН'!$I$19</f>
        <v>1872.5238027999999</v>
      </c>
      <c r="H141" s="36">
        <f>SUMIFS(СВЦЭМ!$C$33:$C$776,СВЦЭМ!$A$33:$A$776,$A141,СВЦЭМ!$B$33:$B$776,H$119)+'СЕТ СН'!$I$9+СВЦЭМ!$D$10+'СЕТ СН'!$I$6-'СЕТ СН'!$I$19</f>
        <v>1507.6583467299999</v>
      </c>
      <c r="I141" s="36">
        <f>SUMIFS(СВЦЭМ!$C$33:$C$776,СВЦЭМ!$A$33:$A$776,$A141,СВЦЭМ!$B$33:$B$776,I$119)+'СЕТ СН'!$I$9+СВЦЭМ!$D$10+'СЕТ СН'!$I$6-'СЕТ СН'!$I$19</f>
        <v>1480.32163511</v>
      </c>
      <c r="J141" s="36">
        <f>SUMIFS(СВЦЭМ!$C$33:$C$776,СВЦЭМ!$A$33:$A$776,$A141,СВЦЭМ!$B$33:$B$776,J$119)+'СЕТ СН'!$I$9+СВЦЭМ!$D$10+'СЕТ СН'!$I$6-'СЕТ СН'!$I$19</f>
        <v>1450.6639515299998</v>
      </c>
      <c r="K141" s="36">
        <f>SUMIFS(СВЦЭМ!$C$33:$C$776,СВЦЭМ!$A$33:$A$776,$A141,СВЦЭМ!$B$33:$B$776,K$119)+'СЕТ СН'!$I$9+СВЦЭМ!$D$10+'СЕТ СН'!$I$6-'СЕТ СН'!$I$19</f>
        <v>1423.59087009</v>
      </c>
      <c r="L141" s="36">
        <f>SUMIFS(СВЦЭМ!$C$33:$C$776,СВЦЭМ!$A$33:$A$776,$A141,СВЦЭМ!$B$33:$B$776,L$119)+'СЕТ СН'!$I$9+СВЦЭМ!$D$10+'СЕТ СН'!$I$6-'СЕТ СН'!$I$19</f>
        <v>1376.9774592599999</v>
      </c>
      <c r="M141" s="36">
        <f>SUMIFS(СВЦЭМ!$C$33:$C$776,СВЦЭМ!$A$33:$A$776,$A141,СВЦЭМ!$B$33:$B$776,M$119)+'СЕТ СН'!$I$9+СВЦЭМ!$D$10+'СЕТ СН'!$I$6-'СЕТ СН'!$I$19</f>
        <v>1323.9732465699999</v>
      </c>
      <c r="N141" s="36">
        <f>SUMIFS(СВЦЭМ!$C$33:$C$776,СВЦЭМ!$A$33:$A$776,$A141,СВЦЭМ!$B$33:$B$776,N$119)+'СЕТ СН'!$I$9+СВЦЭМ!$D$10+'СЕТ СН'!$I$6-'СЕТ СН'!$I$19</f>
        <v>1318.64686772</v>
      </c>
      <c r="O141" s="36">
        <f>SUMIFS(СВЦЭМ!$C$33:$C$776,СВЦЭМ!$A$33:$A$776,$A141,СВЦЭМ!$B$33:$B$776,O$119)+'СЕТ СН'!$I$9+СВЦЭМ!$D$10+'СЕТ СН'!$I$6-'СЕТ СН'!$I$19</f>
        <v>1327.14314459</v>
      </c>
      <c r="P141" s="36">
        <f>SUMIFS(СВЦЭМ!$C$33:$C$776,СВЦЭМ!$A$33:$A$776,$A141,СВЦЭМ!$B$33:$B$776,P$119)+'СЕТ СН'!$I$9+СВЦЭМ!$D$10+'СЕТ СН'!$I$6-'СЕТ СН'!$I$19</f>
        <v>1330.36805553</v>
      </c>
      <c r="Q141" s="36">
        <f>SUMIFS(СВЦЭМ!$C$33:$C$776,СВЦЭМ!$A$33:$A$776,$A141,СВЦЭМ!$B$33:$B$776,Q$119)+'СЕТ СН'!$I$9+СВЦЭМ!$D$10+'СЕТ СН'!$I$6-'СЕТ СН'!$I$19</f>
        <v>1327.0380649399999</v>
      </c>
      <c r="R141" s="36">
        <f>SUMIFS(СВЦЭМ!$C$33:$C$776,СВЦЭМ!$A$33:$A$776,$A141,СВЦЭМ!$B$33:$B$776,R$119)+'СЕТ СН'!$I$9+СВЦЭМ!$D$10+'СЕТ СН'!$I$6-'СЕТ СН'!$I$19</f>
        <v>1322.5817461699999</v>
      </c>
      <c r="S141" s="36">
        <f>SUMIFS(СВЦЭМ!$C$33:$C$776,СВЦЭМ!$A$33:$A$776,$A141,СВЦЭМ!$B$33:$B$776,S$119)+'СЕТ СН'!$I$9+СВЦЭМ!$D$10+'СЕТ СН'!$I$6-'СЕТ СН'!$I$19</f>
        <v>1315.2619949</v>
      </c>
      <c r="T141" s="36">
        <f>SUMIFS(СВЦЭМ!$C$33:$C$776,СВЦЭМ!$A$33:$A$776,$A141,СВЦЭМ!$B$33:$B$776,T$119)+'СЕТ СН'!$I$9+СВЦЭМ!$D$10+'СЕТ СН'!$I$6-'СЕТ СН'!$I$19</f>
        <v>1279.2660955000001</v>
      </c>
      <c r="U141" s="36">
        <f>SUMIFS(СВЦЭМ!$C$33:$C$776,СВЦЭМ!$A$33:$A$776,$A141,СВЦЭМ!$B$33:$B$776,U$119)+'СЕТ СН'!$I$9+СВЦЭМ!$D$10+'СЕТ СН'!$I$6-'СЕТ СН'!$I$19</f>
        <v>1346.6764355299999</v>
      </c>
      <c r="V141" s="36">
        <f>SUMIFS(СВЦЭМ!$C$33:$C$776,СВЦЭМ!$A$33:$A$776,$A141,СВЦЭМ!$B$33:$B$776,V$119)+'СЕТ СН'!$I$9+СВЦЭМ!$D$10+'СЕТ СН'!$I$6-'СЕТ СН'!$I$19</f>
        <v>1288.01678707</v>
      </c>
      <c r="W141" s="36">
        <f>SUMIFS(СВЦЭМ!$C$33:$C$776,СВЦЭМ!$A$33:$A$776,$A141,СВЦЭМ!$B$33:$B$776,W$119)+'СЕТ СН'!$I$9+СВЦЭМ!$D$10+'СЕТ СН'!$I$6-'СЕТ СН'!$I$19</f>
        <v>1320.9000354700001</v>
      </c>
      <c r="X141" s="36">
        <f>SUMIFS(СВЦЭМ!$C$33:$C$776,СВЦЭМ!$A$33:$A$776,$A141,СВЦЭМ!$B$33:$B$776,X$119)+'СЕТ СН'!$I$9+СВЦЭМ!$D$10+'СЕТ СН'!$I$6-'СЕТ СН'!$I$19</f>
        <v>1363.45805204</v>
      </c>
      <c r="Y141" s="36">
        <f>SUMIFS(СВЦЭМ!$C$33:$C$776,СВЦЭМ!$A$33:$A$776,$A141,СВЦЭМ!$B$33:$B$776,Y$119)+'СЕТ СН'!$I$9+СВЦЭМ!$D$10+'СЕТ СН'!$I$6-'СЕТ СН'!$I$19</f>
        <v>1378.5378144199999</v>
      </c>
    </row>
    <row r="142" spans="1:25" ht="15.75" x14ac:dyDescent="0.2">
      <c r="A142" s="35">
        <f t="shared" si="3"/>
        <v>44158</v>
      </c>
      <c r="B142" s="36">
        <f>SUMIFS(СВЦЭМ!$C$33:$C$776,СВЦЭМ!$A$33:$A$776,$A142,СВЦЭМ!$B$33:$B$776,B$119)+'СЕТ СН'!$I$9+СВЦЭМ!$D$10+'СЕТ СН'!$I$6-'СЕТ СН'!$I$19</f>
        <v>1369.82214503</v>
      </c>
      <c r="C142" s="36">
        <f>SUMIFS(СВЦЭМ!$C$33:$C$776,СВЦЭМ!$A$33:$A$776,$A142,СВЦЭМ!$B$33:$B$776,C$119)+'СЕТ СН'!$I$9+СВЦЭМ!$D$10+'СЕТ СН'!$I$6-'СЕТ СН'!$I$19</f>
        <v>1414.8898811499998</v>
      </c>
      <c r="D142" s="36">
        <f>SUMIFS(СВЦЭМ!$C$33:$C$776,СВЦЭМ!$A$33:$A$776,$A142,СВЦЭМ!$B$33:$B$776,D$119)+'СЕТ СН'!$I$9+СВЦЭМ!$D$10+'СЕТ СН'!$I$6-'СЕТ СН'!$I$19</f>
        <v>1453.65875282</v>
      </c>
      <c r="E142" s="36">
        <f>SUMIFS(СВЦЭМ!$C$33:$C$776,СВЦЭМ!$A$33:$A$776,$A142,СВЦЭМ!$B$33:$B$776,E$119)+'СЕТ СН'!$I$9+СВЦЭМ!$D$10+'СЕТ СН'!$I$6-'СЕТ СН'!$I$19</f>
        <v>1457.3403853300001</v>
      </c>
      <c r="F142" s="36">
        <f>SUMIFS(СВЦЭМ!$C$33:$C$776,СВЦЭМ!$A$33:$A$776,$A142,СВЦЭМ!$B$33:$B$776,F$119)+'СЕТ СН'!$I$9+СВЦЭМ!$D$10+'СЕТ СН'!$I$6-'СЕТ СН'!$I$19</f>
        <v>1454.9751403</v>
      </c>
      <c r="G142" s="36">
        <f>SUMIFS(СВЦЭМ!$C$33:$C$776,СВЦЭМ!$A$33:$A$776,$A142,СВЦЭМ!$B$33:$B$776,G$119)+'СЕТ СН'!$I$9+СВЦЭМ!$D$10+'СЕТ СН'!$I$6-'СЕТ СН'!$I$19</f>
        <v>1454.5133855300001</v>
      </c>
      <c r="H142" s="36">
        <f>SUMIFS(СВЦЭМ!$C$33:$C$776,СВЦЭМ!$A$33:$A$776,$A142,СВЦЭМ!$B$33:$B$776,H$119)+'СЕТ СН'!$I$9+СВЦЭМ!$D$10+'СЕТ СН'!$I$6-'СЕТ СН'!$I$19</f>
        <v>1457.49793378</v>
      </c>
      <c r="I142" s="36">
        <f>SUMIFS(СВЦЭМ!$C$33:$C$776,СВЦЭМ!$A$33:$A$776,$A142,СВЦЭМ!$B$33:$B$776,I$119)+'СЕТ СН'!$I$9+СВЦЭМ!$D$10+'СЕТ СН'!$I$6-'СЕТ СН'!$I$19</f>
        <v>1447.78899355</v>
      </c>
      <c r="J142" s="36">
        <f>SUMIFS(СВЦЭМ!$C$33:$C$776,СВЦЭМ!$A$33:$A$776,$A142,СВЦЭМ!$B$33:$B$776,J$119)+'СЕТ СН'!$I$9+СВЦЭМ!$D$10+'СЕТ СН'!$I$6-'СЕТ СН'!$I$19</f>
        <v>1448.7867867099999</v>
      </c>
      <c r="K142" s="36">
        <f>SUMIFS(СВЦЭМ!$C$33:$C$776,СВЦЭМ!$A$33:$A$776,$A142,СВЦЭМ!$B$33:$B$776,K$119)+'СЕТ СН'!$I$9+СВЦЭМ!$D$10+'СЕТ СН'!$I$6-'СЕТ СН'!$I$19</f>
        <v>1460.3307830700001</v>
      </c>
      <c r="L142" s="36">
        <f>SUMIFS(СВЦЭМ!$C$33:$C$776,СВЦЭМ!$A$33:$A$776,$A142,СВЦЭМ!$B$33:$B$776,L$119)+'СЕТ СН'!$I$9+СВЦЭМ!$D$10+'СЕТ СН'!$I$6-'СЕТ СН'!$I$19</f>
        <v>1430.08590815</v>
      </c>
      <c r="M142" s="36">
        <f>SUMIFS(СВЦЭМ!$C$33:$C$776,СВЦЭМ!$A$33:$A$776,$A142,СВЦЭМ!$B$33:$B$776,M$119)+'СЕТ СН'!$I$9+СВЦЭМ!$D$10+'СЕТ СН'!$I$6-'СЕТ СН'!$I$19</f>
        <v>1378.5400928899999</v>
      </c>
      <c r="N142" s="36">
        <f>SUMIFS(СВЦЭМ!$C$33:$C$776,СВЦЭМ!$A$33:$A$776,$A142,СВЦЭМ!$B$33:$B$776,N$119)+'СЕТ СН'!$I$9+СВЦЭМ!$D$10+'СЕТ СН'!$I$6-'СЕТ СН'!$I$19</f>
        <v>1359.5874196300001</v>
      </c>
      <c r="O142" s="36">
        <f>SUMIFS(СВЦЭМ!$C$33:$C$776,СВЦЭМ!$A$33:$A$776,$A142,СВЦЭМ!$B$33:$B$776,O$119)+'СЕТ СН'!$I$9+СВЦЭМ!$D$10+'СЕТ СН'!$I$6-'СЕТ СН'!$I$19</f>
        <v>1367.5560909800001</v>
      </c>
      <c r="P142" s="36">
        <f>SUMIFS(СВЦЭМ!$C$33:$C$776,СВЦЭМ!$A$33:$A$776,$A142,СВЦЭМ!$B$33:$B$776,P$119)+'СЕТ СН'!$I$9+СВЦЭМ!$D$10+'СЕТ СН'!$I$6-'СЕТ СН'!$I$19</f>
        <v>1374.00226533</v>
      </c>
      <c r="Q142" s="36">
        <f>SUMIFS(СВЦЭМ!$C$33:$C$776,СВЦЭМ!$A$33:$A$776,$A142,СВЦЭМ!$B$33:$B$776,Q$119)+'СЕТ СН'!$I$9+СВЦЭМ!$D$10+'СЕТ СН'!$I$6-'СЕТ СН'!$I$19</f>
        <v>1371.6356887500001</v>
      </c>
      <c r="R142" s="36">
        <f>SUMIFS(СВЦЭМ!$C$33:$C$776,СВЦЭМ!$A$33:$A$776,$A142,СВЦЭМ!$B$33:$B$776,R$119)+'СЕТ СН'!$I$9+СВЦЭМ!$D$10+'СЕТ СН'!$I$6-'СЕТ СН'!$I$19</f>
        <v>1359.44272366</v>
      </c>
      <c r="S142" s="36">
        <f>SUMIFS(СВЦЭМ!$C$33:$C$776,СВЦЭМ!$A$33:$A$776,$A142,СВЦЭМ!$B$33:$B$776,S$119)+'СЕТ СН'!$I$9+СВЦЭМ!$D$10+'СЕТ СН'!$I$6-'СЕТ СН'!$I$19</f>
        <v>1343.4861981499998</v>
      </c>
      <c r="T142" s="36">
        <f>SUMIFS(СВЦЭМ!$C$33:$C$776,СВЦЭМ!$A$33:$A$776,$A142,СВЦЭМ!$B$33:$B$776,T$119)+'СЕТ СН'!$I$9+СВЦЭМ!$D$10+'СЕТ СН'!$I$6-'СЕТ СН'!$I$19</f>
        <v>1330.65744251</v>
      </c>
      <c r="U142" s="36">
        <f>SUMIFS(СВЦЭМ!$C$33:$C$776,СВЦЭМ!$A$33:$A$776,$A142,СВЦЭМ!$B$33:$B$776,U$119)+'СЕТ СН'!$I$9+СВЦЭМ!$D$10+'СЕТ СН'!$I$6-'СЕТ СН'!$I$19</f>
        <v>1338.8128052699999</v>
      </c>
      <c r="V142" s="36">
        <f>SUMIFS(СВЦЭМ!$C$33:$C$776,СВЦЭМ!$A$33:$A$776,$A142,СВЦЭМ!$B$33:$B$776,V$119)+'СЕТ СН'!$I$9+СВЦЭМ!$D$10+'СЕТ СН'!$I$6-'СЕТ СН'!$I$19</f>
        <v>1340.7210255699999</v>
      </c>
      <c r="W142" s="36">
        <f>SUMIFS(СВЦЭМ!$C$33:$C$776,СВЦЭМ!$A$33:$A$776,$A142,СВЦЭМ!$B$33:$B$776,W$119)+'СЕТ СН'!$I$9+СВЦЭМ!$D$10+'СЕТ СН'!$I$6-'СЕТ СН'!$I$19</f>
        <v>1350.2744298100001</v>
      </c>
      <c r="X142" s="36">
        <f>SUMIFS(СВЦЭМ!$C$33:$C$776,СВЦЭМ!$A$33:$A$776,$A142,СВЦЭМ!$B$33:$B$776,X$119)+'СЕТ СН'!$I$9+СВЦЭМ!$D$10+'СЕТ СН'!$I$6-'СЕТ СН'!$I$19</f>
        <v>1344.2273193599999</v>
      </c>
      <c r="Y142" s="36">
        <f>SUMIFS(СВЦЭМ!$C$33:$C$776,СВЦЭМ!$A$33:$A$776,$A142,СВЦЭМ!$B$33:$B$776,Y$119)+'СЕТ СН'!$I$9+СВЦЭМ!$D$10+'СЕТ СН'!$I$6-'СЕТ СН'!$I$19</f>
        <v>1363.3626706599998</v>
      </c>
    </row>
    <row r="143" spans="1:25" ht="15.75" x14ac:dyDescent="0.2">
      <c r="A143" s="35">
        <f t="shared" si="3"/>
        <v>44159</v>
      </c>
      <c r="B143" s="36">
        <f>SUMIFS(СВЦЭМ!$C$33:$C$776,СВЦЭМ!$A$33:$A$776,$A143,СВЦЭМ!$B$33:$B$776,B$119)+'СЕТ СН'!$I$9+СВЦЭМ!$D$10+'СЕТ СН'!$I$6-'СЕТ СН'!$I$19</f>
        <v>1382.2173246500001</v>
      </c>
      <c r="C143" s="36">
        <f>SUMIFS(СВЦЭМ!$C$33:$C$776,СВЦЭМ!$A$33:$A$776,$A143,СВЦЭМ!$B$33:$B$776,C$119)+'СЕТ СН'!$I$9+СВЦЭМ!$D$10+'СЕТ СН'!$I$6-'СЕТ СН'!$I$19</f>
        <v>1461.49961549</v>
      </c>
      <c r="D143" s="36">
        <f>SUMIFS(СВЦЭМ!$C$33:$C$776,СВЦЭМ!$A$33:$A$776,$A143,СВЦЭМ!$B$33:$B$776,D$119)+'СЕТ СН'!$I$9+СВЦЭМ!$D$10+'СЕТ СН'!$I$6-'СЕТ СН'!$I$19</f>
        <v>1518.9721330899999</v>
      </c>
      <c r="E143" s="36">
        <f>SUMIFS(СВЦЭМ!$C$33:$C$776,СВЦЭМ!$A$33:$A$776,$A143,СВЦЭМ!$B$33:$B$776,E$119)+'СЕТ СН'!$I$9+СВЦЭМ!$D$10+'СЕТ СН'!$I$6-'СЕТ СН'!$I$19</f>
        <v>1536.7081133699999</v>
      </c>
      <c r="F143" s="36">
        <f>SUMIFS(СВЦЭМ!$C$33:$C$776,СВЦЭМ!$A$33:$A$776,$A143,СВЦЭМ!$B$33:$B$776,F$119)+'СЕТ СН'!$I$9+СВЦЭМ!$D$10+'СЕТ СН'!$I$6-'СЕТ СН'!$I$19</f>
        <v>1535.1774434499998</v>
      </c>
      <c r="G143" s="36">
        <f>SUMIFS(СВЦЭМ!$C$33:$C$776,СВЦЭМ!$A$33:$A$776,$A143,СВЦЭМ!$B$33:$B$776,G$119)+'СЕТ СН'!$I$9+СВЦЭМ!$D$10+'СЕТ СН'!$I$6-'СЕТ СН'!$I$19</f>
        <v>1521.96786499</v>
      </c>
      <c r="H143" s="36">
        <f>SUMIFS(СВЦЭМ!$C$33:$C$776,СВЦЭМ!$A$33:$A$776,$A143,СВЦЭМ!$B$33:$B$776,H$119)+'СЕТ СН'!$I$9+СВЦЭМ!$D$10+'СЕТ СН'!$I$6-'СЕТ СН'!$I$19</f>
        <v>1483.18395506</v>
      </c>
      <c r="I143" s="36">
        <f>SUMIFS(СВЦЭМ!$C$33:$C$776,СВЦЭМ!$A$33:$A$776,$A143,СВЦЭМ!$B$33:$B$776,I$119)+'СЕТ СН'!$I$9+СВЦЭМ!$D$10+'СЕТ СН'!$I$6-'СЕТ СН'!$I$19</f>
        <v>1436.25355543</v>
      </c>
      <c r="J143" s="36">
        <f>SUMIFS(СВЦЭМ!$C$33:$C$776,СВЦЭМ!$A$33:$A$776,$A143,СВЦЭМ!$B$33:$B$776,J$119)+'СЕТ СН'!$I$9+СВЦЭМ!$D$10+'СЕТ СН'!$I$6-'СЕТ СН'!$I$19</f>
        <v>1413.4261824499999</v>
      </c>
      <c r="K143" s="36">
        <f>SUMIFS(СВЦЭМ!$C$33:$C$776,СВЦЭМ!$A$33:$A$776,$A143,СВЦЭМ!$B$33:$B$776,K$119)+'СЕТ СН'!$I$9+СВЦЭМ!$D$10+'СЕТ СН'!$I$6-'СЕТ СН'!$I$19</f>
        <v>1404.8796782899999</v>
      </c>
      <c r="L143" s="36">
        <f>SUMIFS(СВЦЭМ!$C$33:$C$776,СВЦЭМ!$A$33:$A$776,$A143,СВЦЭМ!$B$33:$B$776,L$119)+'СЕТ СН'!$I$9+СВЦЭМ!$D$10+'СЕТ СН'!$I$6-'СЕТ СН'!$I$19</f>
        <v>1369.69250287</v>
      </c>
      <c r="M143" s="36">
        <f>SUMIFS(СВЦЭМ!$C$33:$C$776,СВЦЭМ!$A$33:$A$776,$A143,СВЦЭМ!$B$33:$B$776,M$119)+'СЕТ СН'!$I$9+СВЦЭМ!$D$10+'СЕТ СН'!$I$6-'СЕТ СН'!$I$19</f>
        <v>1322.98586443</v>
      </c>
      <c r="N143" s="36">
        <f>SUMIFS(СВЦЭМ!$C$33:$C$776,СВЦЭМ!$A$33:$A$776,$A143,СВЦЭМ!$B$33:$B$776,N$119)+'СЕТ СН'!$I$9+СВЦЭМ!$D$10+'СЕТ СН'!$I$6-'СЕТ СН'!$I$19</f>
        <v>1311.4281398399999</v>
      </c>
      <c r="O143" s="36">
        <f>SUMIFS(СВЦЭМ!$C$33:$C$776,СВЦЭМ!$A$33:$A$776,$A143,СВЦЭМ!$B$33:$B$776,O$119)+'СЕТ СН'!$I$9+СВЦЭМ!$D$10+'СЕТ СН'!$I$6-'СЕТ СН'!$I$19</f>
        <v>1330.80741502</v>
      </c>
      <c r="P143" s="36">
        <f>SUMIFS(СВЦЭМ!$C$33:$C$776,СВЦЭМ!$A$33:$A$776,$A143,СВЦЭМ!$B$33:$B$776,P$119)+'СЕТ СН'!$I$9+СВЦЭМ!$D$10+'СЕТ СН'!$I$6-'СЕТ СН'!$I$19</f>
        <v>1349.58717738</v>
      </c>
      <c r="Q143" s="36">
        <f>SUMIFS(СВЦЭМ!$C$33:$C$776,СВЦЭМ!$A$33:$A$776,$A143,СВЦЭМ!$B$33:$B$776,Q$119)+'СЕТ СН'!$I$9+СВЦЭМ!$D$10+'СЕТ СН'!$I$6-'СЕТ СН'!$I$19</f>
        <v>1353.79127083</v>
      </c>
      <c r="R143" s="36">
        <f>SUMIFS(СВЦЭМ!$C$33:$C$776,СВЦЭМ!$A$33:$A$776,$A143,СВЦЭМ!$B$33:$B$776,R$119)+'СЕТ СН'!$I$9+СВЦЭМ!$D$10+'СЕТ СН'!$I$6-'СЕТ СН'!$I$19</f>
        <v>1361.46106743</v>
      </c>
      <c r="S143" s="36">
        <f>SUMIFS(СВЦЭМ!$C$33:$C$776,СВЦЭМ!$A$33:$A$776,$A143,СВЦЭМ!$B$33:$B$776,S$119)+'СЕТ СН'!$I$9+СВЦЭМ!$D$10+'СЕТ СН'!$I$6-'СЕТ СН'!$I$19</f>
        <v>1349.7976916299999</v>
      </c>
      <c r="T143" s="36">
        <f>SUMIFS(СВЦЭМ!$C$33:$C$776,СВЦЭМ!$A$33:$A$776,$A143,СВЦЭМ!$B$33:$B$776,T$119)+'СЕТ СН'!$I$9+СВЦЭМ!$D$10+'СЕТ СН'!$I$6-'СЕТ СН'!$I$19</f>
        <v>1313.1559258299999</v>
      </c>
      <c r="U143" s="36">
        <f>SUMIFS(СВЦЭМ!$C$33:$C$776,СВЦЭМ!$A$33:$A$776,$A143,СВЦЭМ!$B$33:$B$776,U$119)+'СЕТ СН'!$I$9+СВЦЭМ!$D$10+'СЕТ СН'!$I$6-'СЕТ СН'!$I$19</f>
        <v>1301.16717606</v>
      </c>
      <c r="V143" s="36">
        <f>SUMIFS(СВЦЭМ!$C$33:$C$776,СВЦЭМ!$A$33:$A$776,$A143,СВЦЭМ!$B$33:$B$776,V$119)+'СЕТ СН'!$I$9+СВЦЭМ!$D$10+'СЕТ СН'!$I$6-'СЕТ СН'!$I$19</f>
        <v>1306.7244968599998</v>
      </c>
      <c r="W143" s="36">
        <f>SUMIFS(СВЦЭМ!$C$33:$C$776,СВЦЭМ!$A$33:$A$776,$A143,СВЦЭМ!$B$33:$B$776,W$119)+'СЕТ СН'!$I$9+СВЦЭМ!$D$10+'СЕТ СН'!$I$6-'СЕТ СН'!$I$19</f>
        <v>1316.91463497</v>
      </c>
      <c r="X143" s="36">
        <f>SUMIFS(СВЦЭМ!$C$33:$C$776,СВЦЭМ!$A$33:$A$776,$A143,СВЦЭМ!$B$33:$B$776,X$119)+'СЕТ СН'!$I$9+СВЦЭМ!$D$10+'СЕТ СН'!$I$6-'СЕТ СН'!$I$19</f>
        <v>1322.6197369900001</v>
      </c>
      <c r="Y143" s="36">
        <f>SUMIFS(СВЦЭМ!$C$33:$C$776,СВЦЭМ!$A$33:$A$776,$A143,СВЦЭМ!$B$33:$B$776,Y$119)+'СЕТ СН'!$I$9+СВЦЭМ!$D$10+'СЕТ СН'!$I$6-'СЕТ СН'!$I$19</f>
        <v>1343.26694251</v>
      </c>
    </row>
    <row r="144" spans="1:25" ht="15.75" x14ac:dyDescent="0.2">
      <c r="A144" s="35">
        <f t="shared" si="3"/>
        <v>44160</v>
      </c>
      <c r="B144" s="36">
        <f>SUMIFS(СВЦЭМ!$C$33:$C$776,СВЦЭМ!$A$33:$A$776,$A144,СВЦЭМ!$B$33:$B$776,B$119)+'СЕТ СН'!$I$9+СВЦЭМ!$D$10+'СЕТ СН'!$I$6-'СЕТ СН'!$I$19</f>
        <v>1387.5551303299999</v>
      </c>
      <c r="C144" s="36">
        <f>SUMIFS(СВЦЭМ!$C$33:$C$776,СВЦЭМ!$A$33:$A$776,$A144,СВЦЭМ!$B$33:$B$776,C$119)+'СЕТ СН'!$I$9+СВЦЭМ!$D$10+'СЕТ СН'!$I$6-'СЕТ СН'!$I$19</f>
        <v>1456.1816268</v>
      </c>
      <c r="D144" s="36">
        <f>SUMIFS(СВЦЭМ!$C$33:$C$776,СВЦЭМ!$A$33:$A$776,$A144,СВЦЭМ!$B$33:$B$776,D$119)+'СЕТ СН'!$I$9+СВЦЭМ!$D$10+'СЕТ СН'!$I$6-'СЕТ СН'!$I$19</f>
        <v>1504.0928542000001</v>
      </c>
      <c r="E144" s="36">
        <f>SUMIFS(СВЦЭМ!$C$33:$C$776,СВЦЭМ!$A$33:$A$776,$A144,СВЦЭМ!$B$33:$B$776,E$119)+'СЕТ СН'!$I$9+СВЦЭМ!$D$10+'СЕТ СН'!$I$6-'СЕТ СН'!$I$19</f>
        <v>1512.70083828</v>
      </c>
      <c r="F144" s="36">
        <f>SUMIFS(СВЦЭМ!$C$33:$C$776,СВЦЭМ!$A$33:$A$776,$A144,СВЦЭМ!$B$33:$B$776,F$119)+'СЕТ СН'!$I$9+СВЦЭМ!$D$10+'СЕТ СН'!$I$6-'СЕТ СН'!$I$19</f>
        <v>1508.13862432</v>
      </c>
      <c r="G144" s="36">
        <f>SUMIFS(СВЦЭМ!$C$33:$C$776,СВЦЭМ!$A$33:$A$776,$A144,СВЦЭМ!$B$33:$B$776,G$119)+'СЕТ СН'!$I$9+СВЦЭМ!$D$10+'СЕТ СН'!$I$6-'СЕТ СН'!$I$19</f>
        <v>1496.8123502200001</v>
      </c>
      <c r="H144" s="36">
        <f>SUMIFS(СВЦЭМ!$C$33:$C$776,СВЦЭМ!$A$33:$A$776,$A144,СВЦЭМ!$B$33:$B$776,H$119)+'СЕТ СН'!$I$9+СВЦЭМ!$D$10+'СЕТ СН'!$I$6-'СЕТ СН'!$I$19</f>
        <v>1474.63896826</v>
      </c>
      <c r="I144" s="36">
        <f>SUMIFS(СВЦЭМ!$C$33:$C$776,СВЦЭМ!$A$33:$A$776,$A144,СВЦЭМ!$B$33:$B$776,I$119)+'СЕТ СН'!$I$9+СВЦЭМ!$D$10+'СЕТ СН'!$I$6-'СЕТ СН'!$I$19</f>
        <v>1440.35732779</v>
      </c>
      <c r="J144" s="36">
        <f>SUMIFS(СВЦЭМ!$C$33:$C$776,СВЦЭМ!$A$33:$A$776,$A144,СВЦЭМ!$B$33:$B$776,J$119)+'СЕТ СН'!$I$9+СВЦЭМ!$D$10+'СЕТ СН'!$I$6-'СЕТ СН'!$I$19</f>
        <v>1423.5600681199999</v>
      </c>
      <c r="K144" s="36">
        <f>SUMIFS(СВЦЭМ!$C$33:$C$776,СВЦЭМ!$A$33:$A$776,$A144,СВЦЭМ!$B$33:$B$776,K$119)+'СЕТ СН'!$I$9+СВЦЭМ!$D$10+'СЕТ СН'!$I$6-'СЕТ СН'!$I$19</f>
        <v>1416.49670382</v>
      </c>
      <c r="L144" s="36">
        <f>SUMIFS(СВЦЭМ!$C$33:$C$776,СВЦЭМ!$A$33:$A$776,$A144,СВЦЭМ!$B$33:$B$776,L$119)+'СЕТ СН'!$I$9+СВЦЭМ!$D$10+'СЕТ СН'!$I$6-'СЕТ СН'!$I$19</f>
        <v>1385.0539933800001</v>
      </c>
      <c r="M144" s="36">
        <f>SUMIFS(СВЦЭМ!$C$33:$C$776,СВЦЭМ!$A$33:$A$776,$A144,СВЦЭМ!$B$33:$B$776,M$119)+'СЕТ СН'!$I$9+СВЦЭМ!$D$10+'СЕТ СН'!$I$6-'СЕТ СН'!$I$19</f>
        <v>1338.7119314000001</v>
      </c>
      <c r="N144" s="36">
        <f>SUMIFS(СВЦЭМ!$C$33:$C$776,СВЦЭМ!$A$33:$A$776,$A144,СВЦЭМ!$B$33:$B$776,N$119)+'СЕТ СН'!$I$9+СВЦЭМ!$D$10+'СЕТ СН'!$I$6-'СЕТ СН'!$I$19</f>
        <v>1325.2044509899999</v>
      </c>
      <c r="O144" s="36">
        <f>SUMIFS(СВЦЭМ!$C$33:$C$776,СВЦЭМ!$A$33:$A$776,$A144,СВЦЭМ!$B$33:$B$776,O$119)+'СЕТ СН'!$I$9+СВЦЭМ!$D$10+'СЕТ СН'!$I$6-'СЕТ СН'!$I$19</f>
        <v>1338.1565435699999</v>
      </c>
      <c r="P144" s="36">
        <f>SUMIFS(СВЦЭМ!$C$33:$C$776,СВЦЭМ!$A$33:$A$776,$A144,СВЦЭМ!$B$33:$B$776,P$119)+'СЕТ СН'!$I$9+СВЦЭМ!$D$10+'СЕТ СН'!$I$6-'СЕТ СН'!$I$19</f>
        <v>1347.35682348</v>
      </c>
      <c r="Q144" s="36">
        <f>SUMIFS(СВЦЭМ!$C$33:$C$776,СВЦЭМ!$A$33:$A$776,$A144,СВЦЭМ!$B$33:$B$776,Q$119)+'СЕТ СН'!$I$9+СВЦЭМ!$D$10+'СЕТ СН'!$I$6-'СЕТ СН'!$I$19</f>
        <v>1347.0568637900001</v>
      </c>
      <c r="R144" s="36">
        <f>SUMIFS(СВЦЭМ!$C$33:$C$776,СВЦЭМ!$A$33:$A$776,$A144,СВЦЭМ!$B$33:$B$776,R$119)+'СЕТ СН'!$I$9+СВЦЭМ!$D$10+'СЕТ СН'!$I$6-'СЕТ СН'!$I$19</f>
        <v>1345.85899477</v>
      </c>
      <c r="S144" s="36">
        <f>SUMIFS(СВЦЭМ!$C$33:$C$776,СВЦЭМ!$A$33:$A$776,$A144,СВЦЭМ!$B$33:$B$776,S$119)+'СЕТ СН'!$I$9+СВЦЭМ!$D$10+'СЕТ СН'!$I$6-'СЕТ СН'!$I$19</f>
        <v>1333.0220382100001</v>
      </c>
      <c r="T144" s="36">
        <f>SUMIFS(СВЦЭМ!$C$33:$C$776,СВЦЭМ!$A$33:$A$776,$A144,СВЦЭМ!$B$33:$B$776,T$119)+'СЕТ СН'!$I$9+СВЦЭМ!$D$10+'СЕТ СН'!$I$6-'СЕТ СН'!$I$19</f>
        <v>1346.0699138300001</v>
      </c>
      <c r="U144" s="36">
        <f>SUMIFS(СВЦЭМ!$C$33:$C$776,СВЦЭМ!$A$33:$A$776,$A144,СВЦЭМ!$B$33:$B$776,U$119)+'СЕТ СН'!$I$9+СВЦЭМ!$D$10+'СЕТ СН'!$I$6-'СЕТ СН'!$I$19</f>
        <v>1351.56238364</v>
      </c>
      <c r="V144" s="36">
        <f>SUMIFS(СВЦЭМ!$C$33:$C$776,СВЦЭМ!$A$33:$A$776,$A144,СВЦЭМ!$B$33:$B$776,V$119)+'СЕТ СН'!$I$9+СВЦЭМ!$D$10+'СЕТ СН'!$I$6-'СЕТ СН'!$I$19</f>
        <v>1337.8832730499998</v>
      </c>
      <c r="W144" s="36">
        <f>SUMIFS(СВЦЭМ!$C$33:$C$776,СВЦЭМ!$A$33:$A$776,$A144,СВЦЭМ!$B$33:$B$776,W$119)+'СЕТ СН'!$I$9+СВЦЭМ!$D$10+'СЕТ СН'!$I$6-'СЕТ СН'!$I$19</f>
        <v>1332.6792278600001</v>
      </c>
      <c r="X144" s="36">
        <f>SUMIFS(СВЦЭМ!$C$33:$C$776,СВЦЭМ!$A$33:$A$776,$A144,СВЦЭМ!$B$33:$B$776,X$119)+'СЕТ СН'!$I$9+СВЦЭМ!$D$10+'СЕТ СН'!$I$6-'СЕТ СН'!$I$19</f>
        <v>1346.19403691</v>
      </c>
      <c r="Y144" s="36">
        <f>SUMIFS(СВЦЭМ!$C$33:$C$776,СВЦЭМ!$A$33:$A$776,$A144,СВЦЭМ!$B$33:$B$776,Y$119)+'СЕТ СН'!$I$9+СВЦЭМ!$D$10+'СЕТ СН'!$I$6-'СЕТ СН'!$I$19</f>
        <v>1364.8032154500002</v>
      </c>
    </row>
    <row r="145" spans="1:26" ht="15.75" x14ac:dyDescent="0.2">
      <c r="A145" s="35">
        <f t="shared" si="3"/>
        <v>44161</v>
      </c>
      <c r="B145" s="36">
        <f>SUMIFS(СВЦЭМ!$C$33:$C$776,СВЦЭМ!$A$33:$A$776,$A145,СВЦЭМ!$B$33:$B$776,B$119)+'СЕТ СН'!$I$9+СВЦЭМ!$D$10+'СЕТ СН'!$I$6-'СЕТ СН'!$I$19</f>
        <v>1363.1149608800001</v>
      </c>
      <c r="C145" s="36">
        <f>SUMIFS(СВЦЭМ!$C$33:$C$776,СВЦЭМ!$A$33:$A$776,$A145,СВЦЭМ!$B$33:$B$776,C$119)+'СЕТ СН'!$I$9+СВЦЭМ!$D$10+'СЕТ СН'!$I$6-'СЕТ СН'!$I$19</f>
        <v>1442.0971575899998</v>
      </c>
      <c r="D145" s="36">
        <f>SUMIFS(СВЦЭМ!$C$33:$C$776,СВЦЭМ!$A$33:$A$776,$A145,СВЦЭМ!$B$33:$B$776,D$119)+'СЕТ СН'!$I$9+СВЦЭМ!$D$10+'СЕТ СН'!$I$6-'СЕТ СН'!$I$19</f>
        <v>1497.97407802</v>
      </c>
      <c r="E145" s="36">
        <f>SUMIFS(СВЦЭМ!$C$33:$C$776,СВЦЭМ!$A$33:$A$776,$A145,СВЦЭМ!$B$33:$B$776,E$119)+'СЕТ СН'!$I$9+СВЦЭМ!$D$10+'СЕТ СН'!$I$6-'СЕТ СН'!$I$19</f>
        <v>1506.88275426</v>
      </c>
      <c r="F145" s="36">
        <f>SUMIFS(СВЦЭМ!$C$33:$C$776,СВЦЭМ!$A$33:$A$776,$A145,СВЦЭМ!$B$33:$B$776,F$119)+'СЕТ СН'!$I$9+СВЦЭМ!$D$10+'СЕТ СН'!$I$6-'СЕТ СН'!$I$19</f>
        <v>1496.80451167</v>
      </c>
      <c r="G145" s="36">
        <f>SUMIFS(СВЦЭМ!$C$33:$C$776,СВЦЭМ!$A$33:$A$776,$A145,СВЦЭМ!$B$33:$B$776,G$119)+'СЕТ СН'!$I$9+СВЦЭМ!$D$10+'СЕТ СН'!$I$6-'СЕТ СН'!$I$19</f>
        <v>1476.8648069400001</v>
      </c>
      <c r="H145" s="36">
        <f>SUMIFS(СВЦЭМ!$C$33:$C$776,СВЦЭМ!$A$33:$A$776,$A145,СВЦЭМ!$B$33:$B$776,H$119)+'СЕТ СН'!$I$9+СВЦЭМ!$D$10+'СЕТ СН'!$I$6-'СЕТ СН'!$I$19</f>
        <v>1449.70114509</v>
      </c>
      <c r="I145" s="36">
        <f>SUMIFS(СВЦЭМ!$C$33:$C$776,СВЦЭМ!$A$33:$A$776,$A145,СВЦЭМ!$B$33:$B$776,I$119)+'СЕТ СН'!$I$9+СВЦЭМ!$D$10+'СЕТ СН'!$I$6-'СЕТ СН'!$I$19</f>
        <v>1418.42797718</v>
      </c>
      <c r="J145" s="36">
        <f>SUMIFS(СВЦЭМ!$C$33:$C$776,СВЦЭМ!$A$33:$A$776,$A145,СВЦЭМ!$B$33:$B$776,J$119)+'СЕТ СН'!$I$9+СВЦЭМ!$D$10+'СЕТ СН'!$I$6-'СЕТ СН'!$I$19</f>
        <v>1398.9531696499998</v>
      </c>
      <c r="K145" s="36">
        <f>SUMIFS(СВЦЭМ!$C$33:$C$776,СВЦЭМ!$A$33:$A$776,$A145,СВЦЭМ!$B$33:$B$776,K$119)+'СЕТ СН'!$I$9+СВЦЭМ!$D$10+'СЕТ СН'!$I$6-'СЕТ СН'!$I$19</f>
        <v>1401.94559772</v>
      </c>
      <c r="L145" s="36">
        <f>SUMIFS(СВЦЭМ!$C$33:$C$776,СВЦЭМ!$A$33:$A$776,$A145,СВЦЭМ!$B$33:$B$776,L$119)+'СЕТ СН'!$I$9+СВЦЭМ!$D$10+'СЕТ СН'!$I$6-'СЕТ СН'!$I$19</f>
        <v>1373.3790373500001</v>
      </c>
      <c r="M145" s="36">
        <f>SUMIFS(СВЦЭМ!$C$33:$C$776,СВЦЭМ!$A$33:$A$776,$A145,СВЦЭМ!$B$33:$B$776,M$119)+'СЕТ СН'!$I$9+СВЦЭМ!$D$10+'СЕТ СН'!$I$6-'СЕТ СН'!$I$19</f>
        <v>1340.17332132</v>
      </c>
      <c r="N145" s="36">
        <f>SUMIFS(СВЦЭМ!$C$33:$C$776,СВЦЭМ!$A$33:$A$776,$A145,СВЦЭМ!$B$33:$B$776,N$119)+'СЕТ СН'!$I$9+СВЦЭМ!$D$10+'СЕТ СН'!$I$6-'СЕТ СН'!$I$19</f>
        <v>1345.6935077600001</v>
      </c>
      <c r="O145" s="36">
        <f>SUMIFS(СВЦЭМ!$C$33:$C$776,СВЦЭМ!$A$33:$A$776,$A145,СВЦЭМ!$B$33:$B$776,O$119)+'СЕТ СН'!$I$9+СВЦЭМ!$D$10+'СЕТ СН'!$I$6-'СЕТ СН'!$I$19</f>
        <v>1348.7334152200001</v>
      </c>
      <c r="P145" s="36">
        <f>SUMIFS(СВЦЭМ!$C$33:$C$776,СВЦЭМ!$A$33:$A$776,$A145,СВЦЭМ!$B$33:$B$776,P$119)+'СЕТ СН'!$I$9+СВЦЭМ!$D$10+'СЕТ СН'!$I$6-'СЕТ СН'!$I$19</f>
        <v>1353.3919518799999</v>
      </c>
      <c r="Q145" s="36">
        <f>SUMIFS(СВЦЭМ!$C$33:$C$776,СВЦЭМ!$A$33:$A$776,$A145,СВЦЭМ!$B$33:$B$776,Q$119)+'СЕТ СН'!$I$9+СВЦЭМ!$D$10+'СЕТ СН'!$I$6-'СЕТ СН'!$I$19</f>
        <v>1354.42839804</v>
      </c>
      <c r="R145" s="36">
        <f>SUMIFS(СВЦЭМ!$C$33:$C$776,СВЦЭМ!$A$33:$A$776,$A145,СВЦЭМ!$B$33:$B$776,R$119)+'СЕТ СН'!$I$9+СВЦЭМ!$D$10+'СЕТ СН'!$I$6-'СЕТ СН'!$I$19</f>
        <v>1342.3180149999998</v>
      </c>
      <c r="S145" s="36">
        <f>SUMIFS(СВЦЭМ!$C$33:$C$776,СВЦЭМ!$A$33:$A$776,$A145,СВЦЭМ!$B$33:$B$776,S$119)+'СЕТ СН'!$I$9+СВЦЭМ!$D$10+'СЕТ СН'!$I$6-'СЕТ СН'!$I$19</f>
        <v>1323.3089479</v>
      </c>
      <c r="T145" s="36">
        <f>SUMIFS(СВЦЭМ!$C$33:$C$776,СВЦЭМ!$A$33:$A$776,$A145,СВЦЭМ!$B$33:$B$776,T$119)+'СЕТ СН'!$I$9+СВЦЭМ!$D$10+'СЕТ СН'!$I$6-'СЕТ СН'!$I$19</f>
        <v>1339.9328427</v>
      </c>
      <c r="U145" s="36">
        <f>SUMIFS(СВЦЭМ!$C$33:$C$776,СВЦЭМ!$A$33:$A$776,$A145,СВЦЭМ!$B$33:$B$776,U$119)+'СЕТ СН'!$I$9+СВЦЭМ!$D$10+'СЕТ СН'!$I$6-'СЕТ СН'!$I$19</f>
        <v>1333.14895613</v>
      </c>
      <c r="V145" s="36">
        <f>SUMIFS(СВЦЭМ!$C$33:$C$776,СВЦЭМ!$A$33:$A$776,$A145,СВЦЭМ!$B$33:$B$776,V$119)+'СЕТ СН'!$I$9+СВЦЭМ!$D$10+'СЕТ СН'!$I$6-'СЕТ СН'!$I$19</f>
        <v>1318.7470038199999</v>
      </c>
      <c r="W145" s="36">
        <f>SUMIFS(СВЦЭМ!$C$33:$C$776,СВЦЭМ!$A$33:$A$776,$A145,СВЦЭМ!$B$33:$B$776,W$119)+'СЕТ СН'!$I$9+СВЦЭМ!$D$10+'СЕТ СН'!$I$6-'СЕТ СН'!$I$19</f>
        <v>1341.47852397</v>
      </c>
      <c r="X145" s="36">
        <f>SUMIFS(СВЦЭМ!$C$33:$C$776,СВЦЭМ!$A$33:$A$776,$A145,СВЦЭМ!$B$33:$B$776,X$119)+'СЕТ СН'!$I$9+СВЦЭМ!$D$10+'СЕТ СН'!$I$6-'СЕТ СН'!$I$19</f>
        <v>1349.2071924900001</v>
      </c>
      <c r="Y145" s="36">
        <f>SUMIFS(СВЦЭМ!$C$33:$C$776,СВЦЭМ!$A$33:$A$776,$A145,СВЦЭМ!$B$33:$B$776,Y$119)+'СЕТ СН'!$I$9+СВЦЭМ!$D$10+'СЕТ СН'!$I$6-'СЕТ СН'!$I$19</f>
        <v>1362.64520672</v>
      </c>
    </row>
    <row r="146" spans="1:26" ht="15.75" x14ac:dyDescent="0.2">
      <c r="A146" s="35">
        <f t="shared" si="3"/>
        <v>44162</v>
      </c>
      <c r="B146" s="36">
        <f>SUMIFS(СВЦЭМ!$C$33:$C$776,СВЦЭМ!$A$33:$A$776,$A146,СВЦЭМ!$B$33:$B$776,B$119)+'СЕТ СН'!$I$9+СВЦЭМ!$D$10+'СЕТ СН'!$I$6-'СЕТ СН'!$I$19</f>
        <v>1367.5377237499999</v>
      </c>
      <c r="C146" s="36">
        <f>SUMIFS(СВЦЭМ!$C$33:$C$776,СВЦЭМ!$A$33:$A$776,$A146,СВЦЭМ!$B$33:$B$776,C$119)+'СЕТ СН'!$I$9+СВЦЭМ!$D$10+'СЕТ СН'!$I$6-'СЕТ СН'!$I$19</f>
        <v>1447.3811774800001</v>
      </c>
      <c r="D146" s="36">
        <f>SUMIFS(СВЦЭМ!$C$33:$C$776,СВЦЭМ!$A$33:$A$776,$A146,СВЦЭМ!$B$33:$B$776,D$119)+'СЕТ СН'!$I$9+СВЦЭМ!$D$10+'СЕТ СН'!$I$6-'СЕТ СН'!$I$19</f>
        <v>1506.57199186</v>
      </c>
      <c r="E146" s="36">
        <f>SUMIFS(СВЦЭМ!$C$33:$C$776,СВЦЭМ!$A$33:$A$776,$A146,СВЦЭМ!$B$33:$B$776,E$119)+'СЕТ СН'!$I$9+СВЦЭМ!$D$10+'СЕТ СН'!$I$6-'СЕТ СН'!$I$19</f>
        <v>1517.6305193799999</v>
      </c>
      <c r="F146" s="36">
        <f>SUMIFS(СВЦЭМ!$C$33:$C$776,СВЦЭМ!$A$33:$A$776,$A146,СВЦЭМ!$B$33:$B$776,F$119)+'СЕТ СН'!$I$9+СВЦЭМ!$D$10+'СЕТ СН'!$I$6-'СЕТ СН'!$I$19</f>
        <v>1524.4840450299998</v>
      </c>
      <c r="G146" s="36">
        <f>SUMIFS(СВЦЭМ!$C$33:$C$776,СВЦЭМ!$A$33:$A$776,$A146,СВЦЭМ!$B$33:$B$776,G$119)+'СЕТ СН'!$I$9+СВЦЭМ!$D$10+'СЕТ СН'!$I$6-'СЕТ СН'!$I$19</f>
        <v>1511.0387557399999</v>
      </c>
      <c r="H146" s="36">
        <f>SUMIFS(СВЦЭМ!$C$33:$C$776,СВЦЭМ!$A$33:$A$776,$A146,СВЦЭМ!$B$33:$B$776,H$119)+'СЕТ СН'!$I$9+СВЦЭМ!$D$10+'СЕТ СН'!$I$6-'СЕТ СН'!$I$19</f>
        <v>1462.9689019899999</v>
      </c>
      <c r="I146" s="36">
        <f>SUMIFS(СВЦЭМ!$C$33:$C$776,СВЦЭМ!$A$33:$A$776,$A146,СВЦЭМ!$B$33:$B$776,I$119)+'СЕТ СН'!$I$9+СВЦЭМ!$D$10+'СЕТ СН'!$I$6-'СЕТ СН'!$I$19</f>
        <v>1427.8471385100001</v>
      </c>
      <c r="J146" s="36">
        <f>SUMIFS(СВЦЭМ!$C$33:$C$776,СВЦЭМ!$A$33:$A$776,$A146,СВЦЭМ!$B$33:$B$776,J$119)+'СЕТ СН'!$I$9+СВЦЭМ!$D$10+'СЕТ СН'!$I$6-'СЕТ СН'!$I$19</f>
        <v>1421.88515833</v>
      </c>
      <c r="K146" s="36">
        <f>SUMIFS(СВЦЭМ!$C$33:$C$776,СВЦЭМ!$A$33:$A$776,$A146,СВЦЭМ!$B$33:$B$776,K$119)+'СЕТ СН'!$I$9+СВЦЭМ!$D$10+'СЕТ СН'!$I$6-'СЕТ СН'!$I$19</f>
        <v>1423.43124102</v>
      </c>
      <c r="L146" s="36">
        <f>SUMIFS(СВЦЭМ!$C$33:$C$776,СВЦЭМ!$A$33:$A$776,$A146,СВЦЭМ!$B$33:$B$776,L$119)+'СЕТ СН'!$I$9+СВЦЭМ!$D$10+'СЕТ СН'!$I$6-'СЕТ СН'!$I$19</f>
        <v>1393.70936938</v>
      </c>
      <c r="M146" s="36">
        <f>SUMIFS(СВЦЭМ!$C$33:$C$776,СВЦЭМ!$A$33:$A$776,$A146,СВЦЭМ!$B$33:$B$776,M$119)+'СЕТ СН'!$I$9+СВЦЭМ!$D$10+'СЕТ СН'!$I$6-'СЕТ СН'!$I$19</f>
        <v>1345.64636539</v>
      </c>
      <c r="N146" s="36">
        <f>SUMIFS(СВЦЭМ!$C$33:$C$776,СВЦЭМ!$A$33:$A$776,$A146,СВЦЭМ!$B$33:$B$776,N$119)+'СЕТ СН'!$I$9+СВЦЭМ!$D$10+'СЕТ СН'!$I$6-'СЕТ СН'!$I$19</f>
        <v>1329.8208256100002</v>
      </c>
      <c r="O146" s="36">
        <f>SUMIFS(СВЦЭМ!$C$33:$C$776,СВЦЭМ!$A$33:$A$776,$A146,СВЦЭМ!$B$33:$B$776,O$119)+'СЕТ СН'!$I$9+СВЦЭМ!$D$10+'СЕТ СН'!$I$6-'СЕТ СН'!$I$19</f>
        <v>1330.0960512299998</v>
      </c>
      <c r="P146" s="36">
        <f>SUMIFS(СВЦЭМ!$C$33:$C$776,СВЦЭМ!$A$33:$A$776,$A146,СВЦЭМ!$B$33:$B$776,P$119)+'СЕТ СН'!$I$9+СВЦЭМ!$D$10+'СЕТ СН'!$I$6-'СЕТ СН'!$I$19</f>
        <v>1343.2086344499999</v>
      </c>
      <c r="Q146" s="36">
        <f>SUMIFS(СВЦЭМ!$C$33:$C$776,СВЦЭМ!$A$33:$A$776,$A146,СВЦЭМ!$B$33:$B$776,Q$119)+'СЕТ СН'!$I$9+СВЦЭМ!$D$10+'СЕТ СН'!$I$6-'СЕТ СН'!$I$19</f>
        <v>1352.1108604400001</v>
      </c>
      <c r="R146" s="36">
        <f>SUMIFS(СВЦЭМ!$C$33:$C$776,СВЦЭМ!$A$33:$A$776,$A146,СВЦЭМ!$B$33:$B$776,R$119)+'СЕТ СН'!$I$9+СВЦЭМ!$D$10+'СЕТ СН'!$I$6-'СЕТ СН'!$I$19</f>
        <v>1349.5441548899998</v>
      </c>
      <c r="S146" s="36">
        <f>SUMIFS(СВЦЭМ!$C$33:$C$776,СВЦЭМ!$A$33:$A$776,$A146,СВЦЭМ!$B$33:$B$776,S$119)+'СЕТ СН'!$I$9+СВЦЭМ!$D$10+'СЕТ СН'!$I$6-'СЕТ СН'!$I$19</f>
        <v>1326.2182445999999</v>
      </c>
      <c r="T146" s="36">
        <f>SUMIFS(СВЦЭМ!$C$33:$C$776,СВЦЭМ!$A$33:$A$776,$A146,СВЦЭМ!$B$33:$B$776,T$119)+'СЕТ СН'!$I$9+СВЦЭМ!$D$10+'СЕТ СН'!$I$6-'СЕТ СН'!$I$19</f>
        <v>1307.9110858200002</v>
      </c>
      <c r="U146" s="36">
        <f>SUMIFS(СВЦЭМ!$C$33:$C$776,СВЦЭМ!$A$33:$A$776,$A146,СВЦЭМ!$B$33:$B$776,U$119)+'СЕТ СН'!$I$9+СВЦЭМ!$D$10+'СЕТ СН'!$I$6-'СЕТ СН'!$I$19</f>
        <v>1309.2960983799999</v>
      </c>
      <c r="V146" s="36">
        <f>SUMIFS(СВЦЭМ!$C$33:$C$776,СВЦЭМ!$A$33:$A$776,$A146,СВЦЭМ!$B$33:$B$776,V$119)+'СЕТ СН'!$I$9+СВЦЭМ!$D$10+'СЕТ СН'!$I$6-'СЕТ СН'!$I$19</f>
        <v>1310.54787493</v>
      </c>
      <c r="W146" s="36">
        <f>SUMIFS(СВЦЭМ!$C$33:$C$776,СВЦЭМ!$A$33:$A$776,$A146,СВЦЭМ!$B$33:$B$776,W$119)+'СЕТ СН'!$I$9+СВЦЭМ!$D$10+'СЕТ СН'!$I$6-'СЕТ СН'!$I$19</f>
        <v>1322.2121207999999</v>
      </c>
      <c r="X146" s="36">
        <f>SUMIFS(СВЦЭМ!$C$33:$C$776,СВЦЭМ!$A$33:$A$776,$A146,СВЦЭМ!$B$33:$B$776,X$119)+'СЕТ СН'!$I$9+СВЦЭМ!$D$10+'СЕТ СН'!$I$6-'СЕТ СН'!$I$19</f>
        <v>1333.64871625</v>
      </c>
      <c r="Y146" s="36">
        <f>SUMIFS(СВЦЭМ!$C$33:$C$776,СВЦЭМ!$A$33:$A$776,$A146,СВЦЭМ!$B$33:$B$776,Y$119)+'СЕТ СН'!$I$9+СВЦЭМ!$D$10+'СЕТ СН'!$I$6-'СЕТ СН'!$I$19</f>
        <v>1354.05270421</v>
      </c>
    </row>
    <row r="147" spans="1:26" ht="15.75" x14ac:dyDescent="0.2">
      <c r="A147" s="35">
        <f t="shared" si="3"/>
        <v>44163</v>
      </c>
      <c r="B147" s="36">
        <f>SUMIFS(СВЦЭМ!$C$33:$C$776,СВЦЭМ!$A$33:$A$776,$A147,СВЦЭМ!$B$33:$B$776,B$119)+'СЕТ СН'!$I$9+СВЦЭМ!$D$10+'СЕТ СН'!$I$6-'СЕТ СН'!$I$19</f>
        <v>1380.04449258</v>
      </c>
      <c r="C147" s="36">
        <f>SUMIFS(СВЦЭМ!$C$33:$C$776,СВЦЭМ!$A$33:$A$776,$A147,СВЦЭМ!$B$33:$B$776,C$119)+'СЕТ СН'!$I$9+СВЦЭМ!$D$10+'СЕТ СН'!$I$6-'СЕТ СН'!$I$19</f>
        <v>1446.62407831</v>
      </c>
      <c r="D147" s="36">
        <f>SUMIFS(СВЦЭМ!$C$33:$C$776,СВЦЭМ!$A$33:$A$776,$A147,СВЦЭМ!$B$33:$B$776,D$119)+'СЕТ СН'!$I$9+СВЦЭМ!$D$10+'СЕТ СН'!$I$6-'СЕТ СН'!$I$19</f>
        <v>1491.6975131300001</v>
      </c>
      <c r="E147" s="36">
        <f>SUMIFS(СВЦЭМ!$C$33:$C$776,СВЦЭМ!$A$33:$A$776,$A147,СВЦЭМ!$B$33:$B$776,E$119)+'СЕТ СН'!$I$9+СВЦЭМ!$D$10+'СЕТ СН'!$I$6-'СЕТ СН'!$I$19</f>
        <v>1498.4840499500001</v>
      </c>
      <c r="F147" s="36">
        <f>SUMIFS(СВЦЭМ!$C$33:$C$776,СВЦЭМ!$A$33:$A$776,$A147,СВЦЭМ!$B$33:$B$776,F$119)+'СЕТ СН'!$I$9+СВЦЭМ!$D$10+'СЕТ СН'!$I$6-'СЕТ СН'!$I$19</f>
        <v>1500.69547212</v>
      </c>
      <c r="G147" s="36">
        <f>SUMIFS(СВЦЭМ!$C$33:$C$776,СВЦЭМ!$A$33:$A$776,$A147,СВЦЭМ!$B$33:$B$776,G$119)+'СЕТ СН'!$I$9+СВЦЭМ!$D$10+'СЕТ СН'!$I$6-'СЕТ СН'!$I$19</f>
        <v>1494.4802037099998</v>
      </c>
      <c r="H147" s="36">
        <f>SUMIFS(СВЦЭМ!$C$33:$C$776,СВЦЭМ!$A$33:$A$776,$A147,СВЦЭМ!$B$33:$B$776,H$119)+'СЕТ СН'!$I$9+СВЦЭМ!$D$10+'СЕТ СН'!$I$6-'СЕТ СН'!$I$19</f>
        <v>1479.4500856</v>
      </c>
      <c r="I147" s="36">
        <f>SUMIFS(СВЦЭМ!$C$33:$C$776,СВЦЭМ!$A$33:$A$776,$A147,СВЦЭМ!$B$33:$B$776,I$119)+'СЕТ СН'!$I$9+СВЦЭМ!$D$10+'СЕТ СН'!$I$6-'СЕТ СН'!$I$19</f>
        <v>1464.3020559399999</v>
      </c>
      <c r="J147" s="36">
        <f>SUMIFS(СВЦЭМ!$C$33:$C$776,СВЦЭМ!$A$33:$A$776,$A147,СВЦЭМ!$B$33:$B$776,J$119)+'СЕТ СН'!$I$9+СВЦЭМ!$D$10+'СЕТ СН'!$I$6-'СЕТ СН'!$I$19</f>
        <v>1439.52696029</v>
      </c>
      <c r="K147" s="36">
        <f>SUMIFS(СВЦЭМ!$C$33:$C$776,СВЦЭМ!$A$33:$A$776,$A147,СВЦЭМ!$B$33:$B$776,K$119)+'СЕТ СН'!$I$9+СВЦЭМ!$D$10+'СЕТ СН'!$I$6-'СЕТ СН'!$I$19</f>
        <v>1425.92102202</v>
      </c>
      <c r="L147" s="36">
        <f>SUMIFS(СВЦЭМ!$C$33:$C$776,СВЦЭМ!$A$33:$A$776,$A147,СВЦЭМ!$B$33:$B$776,L$119)+'СЕТ СН'!$I$9+СВЦЭМ!$D$10+'СЕТ СН'!$I$6-'СЕТ СН'!$I$19</f>
        <v>1385.70944373</v>
      </c>
      <c r="M147" s="36">
        <f>SUMIFS(СВЦЭМ!$C$33:$C$776,СВЦЭМ!$A$33:$A$776,$A147,СВЦЭМ!$B$33:$B$776,M$119)+'СЕТ СН'!$I$9+СВЦЭМ!$D$10+'СЕТ СН'!$I$6-'СЕТ СН'!$I$19</f>
        <v>1340.55038924</v>
      </c>
      <c r="N147" s="36">
        <f>SUMIFS(СВЦЭМ!$C$33:$C$776,СВЦЭМ!$A$33:$A$776,$A147,СВЦЭМ!$B$33:$B$776,N$119)+'СЕТ СН'!$I$9+СВЦЭМ!$D$10+'СЕТ СН'!$I$6-'СЕТ СН'!$I$19</f>
        <v>1333.6693610299999</v>
      </c>
      <c r="O147" s="36">
        <f>SUMIFS(СВЦЭМ!$C$33:$C$776,СВЦЭМ!$A$33:$A$776,$A147,СВЦЭМ!$B$33:$B$776,O$119)+'СЕТ СН'!$I$9+СВЦЭМ!$D$10+'СЕТ СН'!$I$6-'СЕТ СН'!$I$19</f>
        <v>1344.6940252099998</v>
      </c>
      <c r="P147" s="36">
        <f>SUMIFS(СВЦЭМ!$C$33:$C$776,СВЦЭМ!$A$33:$A$776,$A147,СВЦЭМ!$B$33:$B$776,P$119)+'СЕТ СН'!$I$9+СВЦЭМ!$D$10+'СЕТ СН'!$I$6-'СЕТ СН'!$I$19</f>
        <v>1353.27947021</v>
      </c>
      <c r="Q147" s="36">
        <f>SUMIFS(СВЦЭМ!$C$33:$C$776,СВЦЭМ!$A$33:$A$776,$A147,СВЦЭМ!$B$33:$B$776,Q$119)+'СЕТ СН'!$I$9+СВЦЭМ!$D$10+'СЕТ СН'!$I$6-'СЕТ СН'!$I$19</f>
        <v>1345.1376709900001</v>
      </c>
      <c r="R147" s="36">
        <f>SUMIFS(СВЦЭМ!$C$33:$C$776,СВЦЭМ!$A$33:$A$776,$A147,СВЦЭМ!$B$33:$B$776,R$119)+'СЕТ СН'!$I$9+СВЦЭМ!$D$10+'СЕТ СН'!$I$6-'СЕТ СН'!$I$19</f>
        <v>1338.9544899500002</v>
      </c>
      <c r="S147" s="36">
        <f>SUMIFS(СВЦЭМ!$C$33:$C$776,СВЦЭМ!$A$33:$A$776,$A147,СВЦЭМ!$B$33:$B$776,S$119)+'СЕТ СН'!$I$9+СВЦЭМ!$D$10+'СЕТ СН'!$I$6-'СЕТ СН'!$I$19</f>
        <v>1319.6652588500001</v>
      </c>
      <c r="T147" s="36">
        <f>SUMIFS(СВЦЭМ!$C$33:$C$776,СВЦЭМ!$A$33:$A$776,$A147,СВЦЭМ!$B$33:$B$776,T$119)+'СЕТ СН'!$I$9+СВЦЭМ!$D$10+'СЕТ СН'!$I$6-'СЕТ СН'!$I$19</f>
        <v>1312.2591983100001</v>
      </c>
      <c r="U147" s="36">
        <f>SUMIFS(СВЦЭМ!$C$33:$C$776,СВЦЭМ!$A$33:$A$776,$A147,СВЦЭМ!$B$33:$B$776,U$119)+'СЕТ СН'!$I$9+СВЦЭМ!$D$10+'СЕТ СН'!$I$6-'СЕТ СН'!$I$19</f>
        <v>1304.2820506600001</v>
      </c>
      <c r="V147" s="36">
        <f>SUMIFS(СВЦЭМ!$C$33:$C$776,СВЦЭМ!$A$33:$A$776,$A147,СВЦЭМ!$B$33:$B$776,V$119)+'СЕТ СН'!$I$9+СВЦЭМ!$D$10+'СЕТ СН'!$I$6-'СЕТ СН'!$I$19</f>
        <v>1302.1278830799999</v>
      </c>
      <c r="W147" s="36">
        <f>SUMIFS(СВЦЭМ!$C$33:$C$776,СВЦЭМ!$A$33:$A$776,$A147,СВЦЭМ!$B$33:$B$776,W$119)+'СЕТ СН'!$I$9+СВЦЭМ!$D$10+'СЕТ СН'!$I$6-'СЕТ СН'!$I$19</f>
        <v>1319.6089277000001</v>
      </c>
      <c r="X147" s="36">
        <f>SUMIFS(СВЦЭМ!$C$33:$C$776,СВЦЭМ!$A$33:$A$776,$A147,СВЦЭМ!$B$33:$B$776,X$119)+'СЕТ СН'!$I$9+СВЦЭМ!$D$10+'СЕТ СН'!$I$6-'СЕТ СН'!$I$19</f>
        <v>1339.99767077</v>
      </c>
      <c r="Y147" s="36">
        <f>SUMIFS(СВЦЭМ!$C$33:$C$776,СВЦЭМ!$A$33:$A$776,$A147,СВЦЭМ!$B$33:$B$776,Y$119)+'СЕТ СН'!$I$9+СВЦЭМ!$D$10+'СЕТ СН'!$I$6-'СЕТ СН'!$I$19</f>
        <v>1362.79912029</v>
      </c>
    </row>
    <row r="148" spans="1:26" ht="15.75" x14ac:dyDescent="0.2">
      <c r="A148" s="35">
        <f t="shared" si="3"/>
        <v>44164</v>
      </c>
      <c r="B148" s="36">
        <f>SUMIFS(СВЦЭМ!$C$33:$C$776,СВЦЭМ!$A$33:$A$776,$A148,СВЦЭМ!$B$33:$B$776,B$119)+'СЕТ СН'!$I$9+СВЦЭМ!$D$10+'СЕТ СН'!$I$6-'СЕТ СН'!$I$19</f>
        <v>1379.7859063000001</v>
      </c>
      <c r="C148" s="36">
        <f>SUMIFS(СВЦЭМ!$C$33:$C$776,СВЦЭМ!$A$33:$A$776,$A148,СВЦЭМ!$B$33:$B$776,C$119)+'СЕТ СН'!$I$9+СВЦЭМ!$D$10+'СЕТ СН'!$I$6-'СЕТ СН'!$I$19</f>
        <v>1453.1360660999999</v>
      </c>
      <c r="D148" s="36">
        <f>SUMIFS(СВЦЭМ!$C$33:$C$776,СВЦЭМ!$A$33:$A$776,$A148,СВЦЭМ!$B$33:$B$776,D$119)+'СЕТ СН'!$I$9+СВЦЭМ!$D$10+'СЕТ СН'!$I$6-'СЕТ СН'!$I$19</f>
        <v>1503.5160076500001</v>
      </c>
      <c r="E148" s="36">
        <f>SUMIFS(СВЦЭМ!$C$33:$C$776,СВЦЭМ!$A$33:$A$776,$A148,СВЦЭМ!$B$33:$B$776,E$119)+'СЕТ СН'!$I$9+СВЦЭМ!$D$10+'СЕТ СН'!$I$6-'СЕТ СН'!$I$19</f>
        <v>1515.3341696100001</v>
      </c>
      <c r="F148" s="36">
        <f>SUMIFS(СВЦЭМ!$C$33:$C$776,СВЦЭМ!$A$33:$A$776,$A148,СВЦЭМ!$B$33:$B$776,F$119)+'СЕТ СН'!$I$9+СВЦЭМ!$D$10+'СЕТ СН'!$I$6-'СЕТ СН'!$I$19</f>
        <v>1515.1496260499998</v>
      </c>
      <c r="G148" s="36">
        <f>SUMIFS(СВЦЭМ!$C$33:$C$776,СВЦЭМ!$A$33:$A$776,$A148,СВЦЭМ!$B$33:$B$776,G$119)+'СЕТ СН'!$I$9+СВЦЭМ!$D$10+'СЕТ СН'!$I$6-'СЕТ СН'!$I$19</f>
        <v>1509.3979006899999</v>
      </c>
      <c r="H148" s="36">
        <f>SUMIFS(СВЦЭМ!$C$33:$C$776,СВЦЭМ!$A$33:$A$776,$A148,СВЦЭМ!$B$33:$B$776,H$119)+'СЕТ СН'!$I$9+СВЦЭМ!$D$10+'СЕТ СН'!$I$6-'СЕТ СН'!$I$19</f>
        <v>1494.09559603</v>
      </c>
      <c r="I148" s="36">
        <f>SUMIFS(СВЦЭМ!$C$33:$C$776,СВЦЭМ!$A$33:$A$776,$A148,СВЦЭМ!$B$33:$B$776,I$119)+'СЕТ СН'!$I$9+СВЦЭМ!$D$10+'СЕТ СН'!$I$6-'СЕТ СН'!$I$19</f>
        <v>1470.65255129</v>
      </c>
      <c r="J148" s="36">
        <f>SUMIFS(СВЦЭМ!$C$33:$C$776,СВЦЭМ!$A$33:$A$776,$A148,СВЦЭМ!$B$33:$B$776,J$119)+'СЕТ СН'!$I$9+СВЦЭМ!$D$10+'СЕТ СН'!$I$6-'СЕТ СН'!$I$19</f>
        <v>1431.8998844100001</v>
      </c>
      <c r="K148" s="36">
        <f>SUMIFS(СВЦЭМ!$C$33:$C$776,СВЦЭМ!$A$33:$A$776,$A148,СВЦЭМ!$B$33:$B$776,K$119)+'СЕТ СН'!$I$9+СВЦЭМ!$D$10+'СЕТ СН'!$I$6-'СЕТ СН'!$I$19</f>
        <v>1415.53738391</v>
      </c>
      <c r="L148" s="36">
        <f>SUMIFS(СВЦЭМ!$C$33:$C$776,СВЦЭМ!$A$33:$A$776,$A148,СВЦЭМ!$B$33:$B$776,L$119)+'СЕТ СН'!$I$9+СВЦЭМ!$D$10+'СЕТ СН'!$I$6-'СЕТ СН'!$I$19</f>
        <v>1373.7283007800002</v>
      </c>
      <c r="M148" s="36">
        <f>SUMIFS(СВЦЭМ!$C$33:$C$776,СВЦЭМ!$A$33:$A$776,$A148,СВЦЭМ!$B$33:$B$776,M$119)+'СЕТ СН'!$I$9+СВЦЭМ!$D$10+'СЕТ СН'!$I$6-'СЕТ СН'!$I$19</f>
        <v>1332.49593777</v>
      </c>
      <c r="N148" s="36">
        <f>SUMIFS(СВЦЭМ!$C$33:$C$776,СВЦЭМ!$A$33:$A$776,$A148,СВЦЭМ!$B$33:$B$776,N$119)+'СЕТ СН'!$I$9+СВЦЭМ!$D$10+'СЕТ СН'!$I$6-'СЕТ СН'!$I$19</f>
        <v>1317.86630868</v>
      </c>
      <c r="O148" s="36">
        <f>SUMIFS(СВЦЭМ!$C$33:$C$776,СВЦЭМ!$A$33:$A$776,$A148,СВЦЭМ!$B$33:$B$776,O$119)+'СЕТ СН'!$I$9+СВЦЭМ!$D$10+'СЕТ СН'!$I$6-'СЕТ СН'!$I$19</f>
        <v>1333.2786677499998</v>
      </c>
      <c r="P148" s="36">
        <f>SUMIFS(СВЦЭМ!$C$33:$C$776,СВЦЭМ!$A$33:$A$776,$A148,СВЦЭМ!$B$33:$B$776,P$119)+'СЕТ СН'!$I$9+СВЦЭМ!$D$10+'СЕТ СН'!$I$6-'СЕТ СН'!$I$19</f>
        <v>1344.6332799900001</v>
      </c>
      <c r="Q148" s="36">
        <f>SUMIFS(СВЦЭМ!$C$33:$C$776,СВЦЭМ!$A$33:$A$776,$A148,СВЦЭМ!$B$33:$B$776,Q$119)+'СЕТ СН'!$I$9+СВЦЭМ!$D$10+'СЕТ СН'!$I$6-'СЕТ СН'!$I$19</f>
        <v>1343.96816504</v>
      </c>
      <c r="R148" s="36">
        <f>SUMIFS(СВЦЭМ!$C$33:$C$776,СВЦЭМ!$A$33:$A$776,$A148,СВЦЭМ!$B$33:$B$776,R$119)+'СЕТ СН'!$I$9+СВЦЭМ!$D$10+'СЕТ СН'!$I$6-'СЕТ СН'!$I$19</f>
        <v>1340.6353282099999</v>
      </c>
      <c r="S148" s="36">
        <f>SUMIFS(СВЦЭМ!$C$33:$C$776,СВЦЭМ!$A$33:$A$776,$A148,СВЦЭМ!$B$33:$B$776,S$119)+'СЕТ СН'!$I$9+СВЦЭМ!$D$10+'СЕТ СН'!$I$6-'СЕТ СН'!$I$19</f>
        <v>1321.5512474500001</v>
      </c>
      <c r="T148" s="36">
        <f>SUMIFS(СВЦЭМ!$C$33:$C$776,СВЦЭМ!$A$33:$A$776,$A148,СВЦЭМ!$B$33:$B$776,T$119)+'СЕТ СН'!$I$9+СВЦЭМ!$D$10+'СЕТ СН'!$I$6-'СЕТ СН'!$I$19</f>
        <v>1299.6340872400001</v>
      </c>
      <c r="U148" s="36">
        <f>SUMIFS(СВЦЭМ!$C$33:$C$776,СВЦЭМ!$A$33:$A$776,$A148,СВЦЭМ!$B$33:$B$776,U$119)+'СЕТ СН'!$I$9+СВЦЭМ!$D$10+'СЕТ СН'!$I$6-'СЕТ СН'!$I$19</f>
        <v>1299.16547756</v>
      </c>
      <c r="V148" s="36">
        <f>SUMIFS(СВЦЭМ!$C$33:$C$776,СВЦЭМ!$A$33:$A$776,$A148,СВЦЭМ!$B$33:$B$776,V$119)+'СЕТ СН'!$I$9+СВЦЭМ!$D$10+'СЕТ СН'!$I$6-'СЕТ СН'!$I$19</f>
        <v>1305.42802656</v>
      </c>
      <c r="W148" s="36">
        <f>SUMIFS(СВЦЭМ!$C$33:$C$776,СВЦЭМ!$A$33:$A$776,$A148,СВЦЭМ!$B$33:$B$776,W$119)+'СЕТ СН'!$I$9+СВЦЭМ!$D$10+'СЕТ СН'!$I$6-'СЕТ СН'!$I$19</f>
        <v>1314.0072882499999</v>
      </c>
      <c r="X148" s="36">
        <f>SUMIFS(СВЦЭМ!$C$33:$C$776,СВЦЭМ!$A$33:$A$776,$A148,СВЦЭМ!$B$33:$B$776,X$119)+'СЕТ СН'!$I$9+СВЦЭМ!$D$10+'СЕТ СН'!$I$6-'СЕТ СН'!$I$19</f>
        <v>1336.8350716999998</v>
      </c>
      <c r="Y148" s="36">
        <f>SUMIFS(СВЦЭМ!$C$33:$C$776,СВЦЭМ!$A$33:$A$776,$A148,СВЦЭМ!$B$33:$B$776,Y$119)+'СЕТ СН'!$I$9+СВЦЭМ!$D$10+'СЕТ СН'!$I$6-'СЕТ СН'!$I$19</f>
        <v>1353.2999166499999</v>
      </c>
    </row>
    <row r="149" spans="1:26" ht="15.75" x14ac:dyDescent="0.2">
      <c r="A149" s="35">
        <f t="shared" si="3"/>
        <v>44165</v>
      </c>
      <c r="B149" s="36">
        <f>SUMIFS(СВЦЭМ!$C$33:$C$776,СВЦЭМ!$A$33:$A$776,$A149,СВЦЭМ!$B$33:$B$776,B$119)+'СЕТ СН'!$I$9+СВЦЭМ!$D$10+'СЕТ СН'!$I$6-'СЕТ СН'!$I$19</f>
        <v>1421.2905411900001</v>
      </c>
      <c r="C149" s="36">
        <f>SUMIFS(СВЦЭМ!$C$33:$C$776,СВЦЭМ!$A$33:$A$776,$A149,СВЦЭМ!$B$33:$B$776,C$119)+'СЕТ СН'!$I$9+СВЦЭМ!$D$10+'СЕТ СН'!$I$6-'СЕТ СН'!$I$19</f>
        <v>1490.1985807599999</v>
      </c>
      <c r="D149" s="36">
        <f>SUMIFS(СВЦЭМ!$C$33:$C$776,СВЦЭМ!$A$33:$A$776,$A149,СВЦЭМ!$B$33:$B$776,D$119)+'СЕТ СН'!$I$9+СВЦЭМ!$D$10+'СЕТ СН'!$I$6-'СЕТ СН'!$I$19</f>
        <v>1535.28802425</v>
      </c>
      <c r="E149" s="36">
        <f>SUMIFS(СВЦЭМ!$C$33:$C$776,СВЦЭМ!$A$33:$A$776,$A149,СВЦЭМ!$B$33:$B$776,E$119)+'СЕТ СН'!$I$9+СВЦЭМ!$D$10+'СЕТ СН'!$I$6-'СЕТ СН'!$I$19</f>
        <v>1543.4689320100001</v>
      </c>
      <c r="F149" s="36">
        <f>SUMIFS(СВЦЭМ!$C$33:$C$776,СВЦЭМ!$A$33:$A$776,$A149,СВЦЭМ!$B$33:$B$776,F$119)+'СЕТ СН'!$I$9+СВЦЭМ!$D$10+'СЕТ СН'!$I$6-'СЕТ СН'!$I$19</f>
        <v>1539.1645368300001</v>
      </c>
      <c r="G149" s="36">
        <f>SUMIFS(СВЦЭМ!$C$33:$C$776,СВЦЭМ!$A$33:$A$776,$A149,СВЦЭМ!$B$33:$B$776,G$119)+'СЕТ СН'!$I$9+СВЦЭМ!$D$10+'СЕТ СН'!$I$6-'СЕТ СН'!$I$19</f>
        <v>1524.1929647299999</v>
      </c>
      <c r="H149" s="36">
        <f>SUMIFS(СВЦЭМ!$C$33:$C$776,СВЦЭМ!$A$33:$A$776,$A149,СВЦЭМ!$B$33:$B$776,H$119)+'СЕТ СН'!$I$9+СВЦЭМ!$D$10+'СЕТ СН'!$I$6-'СЕТ СН'!$I$19</f>
        <v>1509.4056722599998</v>
      </c>
      <c r="I149" s="36">
        <f>SUMIFS(СВЦЭМ!$C$33:$C$776,СВЦЭМ!$A$33:$A$776,$A149,СВЦЭМ!$B$33:$B$776,I$119)+'СЕТ СН'!$I$9+СВЦЭМ!$D$10+'СЕТ СН'!$I$6-'СЕТ СН'!$I$19</f>
        <v>1481.77762856</v>
      </c>
      <c r="J149" s="36">
        <f>SUMIFS(СВЦЭМ!$C$33:$C$776,СВЦЭМ!$A$33:$A$776,$A149,СВЦЭМ!$B$33:$B$776,J$119)+'СЕТ СН'!$I$9+СВЦЭМ!$D$10+'СЕТ СН'!$I$6-'СЕТ СН'!$I$19</f>
        <v>1455.72496445</v>
      </c>
      <c r="K149" s="36">
        <f>SUMIFS(СВЦЭМ!$C$33:$C$776,СВЦЭМ!$A$33:$A$776,$A149,СВЦЭМ!$B$33:$B$776,K$119)+'СЕТ СН'!$I$9+СВЦЭМ!$D$10+'СЕТ СН'!$I$6-'СЕТ СН'!$I$19</f>
        <v>1447.98283124</v>
      </c>
      <c r="L149" s="36">
        <f>SUMIFS(СВЦЭМ!$C$33:$C$776,СВЦЭМ!$A$33:$A$776,$A149,СВЦЭМ!$B$33:$B$776,L$119)+'СЕТ СН'!$I$9+СВЦЭМ!$D$10+'СЕТ СН'!$I$6-'СЕТ СН'!$I$19</f>
        <v>1421.92946115</v>
      </c>
      <c r="M149" s="36">
        <f>SUMIFS(СВЦЭМ!$C$33:$C$776,СВЦЭМ!$A$33:$A$776,$A149,СВЦЭМ!$B$33:$B$776,M$119)+'СЕТ СН'!$I$9+СВЦЭМ!$D$10+'СЕТ СН'!$I$6-'СЕТ СН'!$I$19</f>
        <v>1376.06980264</v>
      </c>
      <c r="N149" s="36">
        <f>SUMIFS(СВЦЭМ!$C$33:$C$776,СВЦЭМ!$A$33:$A$776,$A149,СВЦЭМ!$B$33:$B$776,N$119)+'СЕТ СН'!$I$9+СВЦЭМ!$D$10+'СЕТ СН'!$I$6-'СЕТ СН'!$I$19</f>
        <v>1363.1606756900001</v>
      </c>
      <c r="O149" s="36">
        <f>SUMIFS(СВЦЭМ!$C$33:$C$776,СВЦЭМ!$A$33:$A$776,$A149,СВЦЭМ!$B$33:$B$776,O$119)+'СЕТ СН'!$I$9+СВЦЭМ!$D$10+'СЕТ СН'!$I$6-'СЕТ СН'!$I$19</f>
        <v>1368.4146707899999</v>
      </c>
      <c r="P149" s="36">
        <f>SUMIFS(СВЦЭМ!$C$33:$C$776,СВЦЭМ!$A$33:$A$776,$A149,СВЦЭМ!$B$33:$B$776,P$119)+'СЕТ СН'!$I$9+СВЦЭМ!$D$10+'СЕТ СН'!$I$6-'СЕТ СН'!$I$19</f>
        <v>1381.0873577</v>
      </c>
      <c r="Q149" s="36">
        <f>SUMIFS(СВЦЭМ!$C$33:$C$776,СВЦЭМ!$A$33:$A$776,$A149,СВЦЭМ!$B$33:$B$776,Q$119)+'СЕТ СН'!$I$9+СВЦЭМ!$D$10+'СЕТ СН'!$I$6-'СЕТ СН'!$I$19</f>
        <v>1372.20512037</v>
      </c>
      <c r="R149" s="36">
        <f>SUMIFS(СВЦЭМ!$C$33:$C$776,СВЦЭМ!$A$33:$A$776,$A149,СВЦЭМ!$B$33:$B$776,R$119)+'СЕТ СН'!$I$9+СВЦЭМ!$D$10+'СЕТ СН'!$I$6-'СЕТ СН'!$I$19</f>
        <v>1362.4935219499998</v>
      </c>
      <c r="S149" s="36">
        <f>SUMIFS(СВЦЭМ!$C$33:$C$776,СВЦЭМ!$A$33:$A$776,$A149,СВЦЭМ!$B$33:$B$776,S$119)+'СЕТ СН'!$I$9+СВЦЭМ!$D$10+'СЕТ СН'!$I$6-'СЕТ СН'!$I$19</f>
        <v>1354.3277460499999</v>
      </c>
      <c r="T149" s="36">
        <f>SUMIFS(СВЦЭМ!$C$33:$C$776,СВЦЭМ!$A$33:$A$776,$A149,СВЦЭМ!$B$33:$B$776,T$119)+'СЕТ СН'!$I$9+СВЦЭМ!$D$10+'СЕТ СН'!$I$6-'СЕТ СН'!$I$19</f>
        <v>1341.00771231</v>
      </c>
      <c r="U149" s="36">
        <f>SUMIFS(СВЦЭМ!$C$33:$C$776,СВЦЭМ!$A$33:$A$776,$A149,СВЦЭМ!$B$33:$B$776,U$119)+'СЕТ СН'!$I$9+СВЦЭМ!$D$10+'СЕТ СН'!$I$6-'СЕТ СН'!$I$19</f>
        <v>1349.00012627</v>
      </c>
      <c r="V149" s="36">
        <f>SUMIFS(СВЦЭМ!$C$33:$C$776,СВЦЭМ!$A$33:$A$776,$A149,СВЦЭМ!$B$33:$B$776,V$119)+'СЕТ СН'!$I$9+СВЦЭМ!$D$10+'СЕТ СН'!$I$6-'СЕТ СН'!$I$19</f>
        <v>1350.9066696300001</v>
      </c>
      <c r="W149" s="36">
        <f>SUMIFS(СВЦЭМ!$C$33:$C$776,СВЦЭМ!$A$33:$A$776,$A149,СВЦЭМ!$B$33:$B$776,W$119)+'СЕТ СН'!$I$9+СВЦЭМ!$D$10+'СЕТ СН'!$I$6-'СЕТ СН'!$I$19</f>
        <v>1360.64488542</v>
      </c>
      <c r="X149" s="36">
        <f>SUMIFS(СВЦЭМ!$C$33:$C$776,СВЦЭМ!$A$33:$A$776,$A149,СВЦЭМ!$B$33:$B$776,X$119)+'СЕТ СН'!$I$9+СВЦЭМ!$D$10+'СЕТ СН'!$I$6-'СЕТ СН'!$I$19</f>
        <v>1366.62760417</v>
      </c>
      <c r="Y149" s="36">
        <f>SUMIFS(СВЦЭМ!$C$33:$C$776,СВЦЭМ!$A$33:$A$776,$A149,СВЦЭМ!$B$33:$B$776,Y$119)+'СЕТ СН'!$I$9+СВЦЭМ!$D$10+'СЕТ СН'!$I$6-'СЕТ СН'!$I$19</f>
        <v>1388.32434423</v>
      </c>
    </row>
    <row r="150" spans="1:26" ht="15.75" hidden="1" x14ac:dyDescent="0.2">
      <c r="A150" s="35">
        <f t="shared" si="3"/>
        <v>44166</v>
      </c>
      <c r="B150" s="36">
        <f>SUMIFS(СВЦЭМ!$C$33:$C$776,СВЦЭМ!$A$33:$A$776,$A150,СВЦЭМ!$B$33:$B$776,B$119)+'СЕТ СН'!$I$9+СВЦЭМ!$D$10+'СЕТ СН'!$I$6-'СЕТ СН'!$I$19</f>
        <v>559.31131550999999</v>
      </c>
      <c r="C150" s="36">
        <f>SUMIFS(СВЦЭМ!$C$33:$C$776,СВЦЭМ!$A$33:$A$776,$A150,СВЦЭМ!$B$33:$B$776,C$119)+'СЕТ СН'!$I$9+СВЦЭМ!$D$10+'СЕТ СН'!$I$6-'СЕТ СН'!$I$19</f>
        <v>559.31131550999999</v>
      </c>
      <c r="D150" s="36">
        <f>SUMIFS(СВЦЭМ!$C$33:$C$776,СВЦЭМ!$A$33:$A$776,$A150,СВЦЭМ!$B$33:$B$776,D$119)+'СЕТ СН'!$I$9+СВЦЭМ!$D$10+'СЕТ СН'!$I$6-'СЕТ СН'!$I$19</f>
        <v>559.31131550999999</v>
      </c>
      <c r="E150" s="36">
        <f>SUMIFS(СВЦЭМ!$C$33:$C$776,СВЦЭМ!$A$33:$A$776,$A150,СВЦЭМ!$B$33:$B$776,E$119)+'СЕТ СН'!$I$9+СВЦЭМ!$D$10+'СЕТ СН'!$I$6-'СЕТ СН'!$I$19</f>
        <v>559.31131550999999</v>
      </c>
      <c r="F150" s="36">
        <f>SUMIFS(СВЦЭМ!$C$33:$C$776,СВЦЭМ!$A$33:$A$776,$A150,СВЦЭМ!$B$33:$B$776,F$119)+'СЕТ СН'!$I$9+СВЦЭМ!$D$10+'СЕТ СН'!$I$6-'СЕТ СН'!$I$19</f>
        <v>559.31131550999999</v>
      </c>
      <c r="G150" s="36">
        <f>SUMIFS(СВЦЭМ!$C$33:$C$776,СВЦЭМ!$A$33:$A$776,$A150,СВЦЭМ!$B$33:$B$776,G$119)+'СЕТ СН'!$I$9+СВЦЭМ!$D$10+'СЕТ СН'!$I$6-'СЕТ СН'!$I$19</f>
        <v>559.31131550999999</v>
      </c>
      <c r="H150" s="36">
        <f>SUMIFS(СВЦЭМ!$C$33:$C$776,СВЦЭМ!$A$33:$A$776,$A150,СВЦЭМ!$B$33:$B$776,H$119)+'СЕТ СН'!$I$9+СВЦЭМ!$D$10+'СЕТ СН'!$I$6-'СЕТ СН'!$I$19</f>
        <v>559.31131550999999</v>
      </c>
      <c r="I150" s="36">
        <f>SUMIFS(СВЦЭМ!$C$33:$C$776,СВЦЭМ!$A$33:$A$776,$A150,СВЦЭМ!$B$33:$B$776,I$119)+'СЕТ СН'!$I$9+СВЦЭМ!$D$10+'СЕТ СН'!$I$6-'СЕТ СН'!$I$19</f>
        <v>559.31131550999999</v>
      </c>
      <c r="J150" s="36">
        <f>SUMIFS(СВЦЭМ!$C$33:$C$776,СВЦЭМ!$A$33:$A$776,$A150,СВЦЭМ!$B$33:$B$776,J$119)+'СЕТ СН'!$I$9+СВЦЭМ!$D$10+'СЕТ СН'!$I$6-'СЕТ СН'!$I$19</f>
        <v>559.31131550999999</v>
      </c>
      <c r="K150" s="36">
        <f>SUMIFS(СВЦЭМ!$C$33:$C$776,СВЦЭМ!$A$33:$A$776,$A150,СВЦЭМ!$B$33:$B$776,K$119)+'СЕТ СН'!$I$9+СВЦЭМ!$D$10+'СЕТ СН'!$I$6-'СЕТ СН'!$I$19</f>
        <v>559.31131550999999</v>
      </c>
      <c r="L150" s="36">
        <f>SUMIFS(СВЦЭМ!$C$33:$C$776,СВЦЭМ!$A$33:$A$776,$A150,СВЦЭМ!$B$33:$B$776,L$119)+'СЕТ СН'!$I$9+СВЦЭМ!$D$10+'СЕТ СН'!$I$6-'СЕТ СН'!$I$19</f>
        <v>559.31131550999999</v>
      </c>
      <c r="M150" s="36">
        <f>SUMIFS(СВЦЭМ!$C$33:$C$776,СВЦЭМ!$A$33:$A$776,$A150,СВЦЭМ!$B$33:$B$776,M$119)+'СЕТ СН'!$I$9+СВЦЭМ!$D$10+'СЕТ СН'!$I$6-'СЕТ СН'!$I$19</f>
        <v>559.31131550999999</v>
      </c>
      <c r="N150" s="36">
        <f>SUMIFS(СВЦЭМ!$C$33:$C$776,СВЦЭМ!$A$33:$A$776,$A150,СВЦЭМ!$B$33:$B$776,N$119)+'СЕТ СН'!$I$9+СВЦЭМ!$D$10+'СЕТ СН'!$I$6-'СЕТ СН'!$I$19</f>
        <v>559.31131550999999</v>
      </c>
      <c r="O150" s="36">
        <f>SUMIFS(СВЦЭМ!$C$33:$C$776,СВЦЭМ!$A$33:$A$776,$A150,СВЦЭМ!$B$33:$B$776,O$119)+'СЕТ СН'!$I$9+СВЦЭМ!$D$10+'СЕТ СН'!$I$6-'СЕТ СН'!$I$19</f>
        <v>559.31131550999999</v>
      </c>
      <c r="P150" s="36">
        <f>SUMIFS(СВЦЭМ!$C$33:$C$776,СВЦЭМ!$A$33:$A$776,$A150,СВЦЭМ!$B$33:$B$776,P$119)+'СЕТ СН'!$I$9+СВЦЭМ!$D$10+'СЕТ СН'!$I$6-'СЕТ СН'!$I$19</f>
        <v>559.31131550999999</v>
      </c>
      <c r="Q150" s="36">
        <f>SUMIFS(СВЦЭМ!$C$33:$C$776,СВЦЭМ!$A$33:$A$776,$A150,СВЦЭМ!$B$33:$B$776,Q$119)+'СЕТ СН'!$I$9+СВЦЭМ!$D$10+'СЕТ СН'!$I$6-'СЕТ СН'!$I$19</f>
        <v>559.31131550999999</v>
      </c>
      <c r="R150" s="36">
        <f>SUMIFS(СВЦЭМ!$C$33:$C$776,СВЦЭМ!$A$33:$A$776,$A150,СВЦЭМ!$B$33:$B$776,R$119)+'СЕТ СН'!$I$9+СВЦЭМ!$D$10+'СЕТ СН'!$I$6-'СЕТ СН'!$I$19</f>
        <v>559.31131550999999</v>
      </c>
      <c r="S150" s="36">
        <f>SUMIFS(СВЦЭМ!$C$33:$C$776,СВЦЭМ!$A$33:$A$776,$A150,СВЦЭМ!$B$33:$B$776,S$119)+'СЕТ СН'!$I$9+СВЦЭМ!$D$10+'СЕТ СН'!$I$6-'СЕТ СН'!$I$19</f>
        <v>559.31131550999999</v>
      </c>
      <c r="T150" s="36">
        <f>SUMIFS(СВЦЭМ!$C$33:$C$776,СВЦЭМ!$A$33:$A$776,$A150,СВЦЭМ!$B$33:$B$776,T$119)+'СЕТ СН'!$I$9+СВЦЭМ!$D$10+'СЕТ СН'!$I$6-'СЕТ СН'!$I$19</f>
        <v>559.31131550999999</v>
      </c>
      <c r="U150" s="36">
        <f>SUMIFS(СВЦЭМ!$C$33:$C$776,СВЦЭМ!$A$33:$A$776,$A150,СВЦЭМ!$B$33:$B$776,U$119)+'СЕТ СН'!$I$9+СВЦЭМ!$D$10+'СЕТ СН'!$I$6-'СЕТ СН'!$I$19</f>
        <v>559.31131550999999</v>
      </c>
      <c r="V150" s="36">
        <f>SUMIFS(СВЦЭМ!$C$33:$C$776,СВЦЭМ!$A$33:$A$776,$A150,СВЦЭМ!$B$33:$B$776,V$119)+'СЕТ СН'!$I$9+СВЦЭМ!$D$10+'СЕТ СН'!$I$6-'СЕТ СН'!$I$19</f>
        <v>559.31131550999999</v>
      </c>
      <c r="W150" s="36">
        <f>SUMIFS(СВЦЭМ!$C$33:$C$776,СВЦЭМ!$A$33:$A$776,$A150,СВЦЭМ!$B$33:$B$776,W$119)+'СЕТ СН'!$I$9+СВЦЭМ!$D$10+'СЕТ СН'!$I$6-'СЕТ СН'!$I$19</f>
        <v>559.31131550999999</v>
      </c>
      <c r="X150" s="36">
        <f>SUMIFS(СВЦЭМ!$C$33:$C$776,СВЦЭМ!$A$33:$A$776,$A150,СВЦЭМ!$B$33:$B$776,X$119)+'СЕТ СН'!$I$9+СВЦЭМ!$D$10+'СЕТ СН'!$I$6-'СЕТ СН'!$I$19</f>
        <v>559.31131550999999</v>
      </c>
      <c r="Y150" s="36">
        <f>SUMIFS(СВЦЭМ!$C$33:$C$776,СВЦЭМ!$A$33:$A$776,$A150,СВЦЭМ!$B$33:$B$776,Y$119)+'СЕТ СН'!$I$9+СВЦЭМ!$D$10+'СЕТ СН'!$I$6-'СЕТ СН'!$I$19</f>
        <v>559.31131550999999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6" t="s">
        <v>74</v>
      </c>
      <c r="B153" s="136"/>
      <c r="C153" s="136"/>
      <c r="D153" s="136"/>
      <c r="E153" s="136"/>
      <c r="F153" s="136"/>
      <c r="G153" s="136"/>
      <c r="H153" s="136"/>
      <c r="I153" s="136"/>
      <c r="J153" s="136"/>
      <c r="K153" s="136"/>
      <c r="L153" s="136"/>
      <c r="M153" s="136"/>
      <c r="N153" s="137" t="s">
        <v>29</v>
      </c>
      <c r="O153" s="137"/>
      <c r="P153" s="137"/>
      <c r="Q153" s="137"/>
      <c r="R153" s="137"/>
      <c r="S153" s="137"/>
      <c r="T153" s="137"/>
      <c r="U153" s="137"/>
      <c r="V153" s="39"/>
      <c r="W153" s="39"/>
      <c r="X153" s="39"/>
      <c r="Y153" s="39"/>
      <c r="Z153" s="39"/>
    </row>
    <row r="154" spans="1:26" ht="15.75" x14ac:dyDescent="0.25">
      <c r="A154" s="136"/>
      <c r="B154" s="136"/>
      <c r="C154" s="136"/>
      <c r="D154" s="136"/>
      <c r="E154" s="136"/>
      <c r="F154" s="136"/>
      <c r="G154" s="136"/>
      <c r="H154" s="136"/>
      <c r="I154" s="136"/>
      <c r="J154" s="136"/>
      <c r="K154" s="136"/>
      <c r="L154" s="136"/>
      <c r="M154" s="136"/>
      <c r="N154" s="138" t="s">
        <v>0</v>
      </c>
      <c r="O154" s="138"/>
      <c r="P154" s="138" t="s">
        <v>1</v>
      </c>
      <c r="Q154" s="138"/>
      <c r="R154" s="138" t="s">
        <v>2</v>
      </c>
      <c r="S154" s="138"/>
      <c r="T154" s="138" t="s">
        <v>3</v>
      </c>
      <c r="U154" s="138"/>
      <c r="V154" s="32"/>
      <c r="W154" s="32"/>
      <c r="X154" s="32"/>
      <c r="Y154" s="32"/>
    </row>
    <row r="155" spans="1:26" ht="15.75" x14ac:dyDescent="0.2">
      <c r="A155" s="136"/>
      <c r="B155" s="136"/>
      <c r="C155" s="136"/>
      <c r="D155" s="136"/>
      <c r="E155" s="136"/>
      <c r="F155" s="136"/>
      <c r="G155" s="136"/>
      <c r="H155" s="136"/>
      <c r="I155" s="136"/>
      <c r="J155" s="136"/>
      <c r="K155" s="136"/>
      <c r="L155" s="136"/>
      <c r="M155" s="136"/>
      <c r="N155" s="139">
        <f>СВЦЭМ!$D$12+'СЕТ СН'!$F$10-'СЕТ СН'!$F$20</f>
        <v>697704.00648824009</v>
      </c>
      <c r="O155" s="140"/>
      <c r="P155" s="139">
        <f>СВЦЭМ!$D$12+'СЕТ СН'!$F$10-'СЕТ СН'!$G$20</f>
        <v>697704.00648824009</v>
      </c>
      <c r="Q155" s="140"/>
      <c r="R155" s="139">
        <f>СВЦЭМ!$D$12+'СЕТ СН'!$F$10-'СЕТ СН'!$H$20</f>
        <v>697704.00648824009</v>
      </c>
      <c r="S155" s="140"/>
      <c r="T155" s="139">
        <f>СВЦЭМ!$D$12+'СЕТ СН'!$F$10-'СЕТ СН'!$I$20</f>
        <v>697704.00648824009</v>
      </c>
      <c r="U155" s="140"/>
      <c r="V155" s="40"/>
      <c r="W155" s="40"/>
      <c r="X155" s="40"/>
      <c r="Y155" s="40"/>
    </row>
    <row r="156" spans="1:26" x14ac:dyDescent="0.25">
      <c r="A156" s="142"/>
      <c r="B156" s="142"/>
      <c r="C156" s="142"/>
      <c r="D156" s="142"/>
      <c r="E156" s="142"/>
      <c r="F156" s="143"/>
      <c r="G156" s="143"/>
      <c r="H156" s="143"/>
      <c r="I156" s="143"/>
      <c r="J156" s="143"/>
      <c r="K156" s="143"/>
      <c r="L156" s="143"/>
      <c r="M156" s="143"/>
    </row>
    <row r="157" spans="1:26" ht="15.75" x14ac:dyDescent="0.25">
      <c r="A157" s="145" t="s">
        <v>75</v>
      </c>
      <c r="B157" s="146"/>
      <c r="C157" s="146"/>
      <c r="D157" s="146"/>
      <c r="E157" s="146"/>
      <c r="F157" s="146"/>
      <c r="G157" s="146"/>
      <c r="H157" s="146"/>
      <c r="I157" s="146"/>
      <c r="J157" s="146"/>
      <c r="K157" s="146"/>
      <c r="L157" s="146"/>
      <c r="M157" s="147"/>
      <c r="N157" s="137" t="s">
        <v>29</v>
      </c>
      <c r="O157" s="137"/>
      <c r="P157" s="137"/>
      <c r="Q157" s="137"/>
      <c r="R157" s="137"/>
      <c r="S157" s="137"/>
      <c r="T157" s="137"/>
      <c r="U157" s="137"/>
    </row>
    <row r="158" spans="1:26" ht="15.75" x14ac:dyDescent="0.25">
      <c r="A158" s="148"/>
      <c r="B158" s="149"/>
      <c r="C158" s="149"/>
      <c r="D158" s="149"/>
      <c r="E158" s="149"/>
      <c r="F158" s="149"/>
      <c r="G158" s="149"/>
      <c r="H158" s="149"/>
      <c r="I158" s="149"/>
      <c r="J158" s="149"/>
      <c r="K158" s="149"/>
      <c r="L158" s="149"/>
      <c r="M158" s="150"/>
      <c r="N158" s="138" t="s">
        <v>0</v>
      </c>
      <c r="O158" s="138"/>
      <c r="P158" s="138" t="s">
        <v>1</v>
      </c>
      <c r="Q158" s="138"/>
      <c r="R158" s="138" t="s">
        <v>2</v>
      </c>
      <c r="S158" s="138"/>
      <c r="T158" s="138" t="s">
        <v>3</v>
      </c>
      <c r="U158" s="138"/>
    </row>
    <row r="159" spans="1:26" ht="15.75" x14ac:dyDescent="0.25">
      <c r="A159" s="151"/>
      <c r="B159" s="152"/>
      <c r="C159" s="152"/>
      <c r="D159" s="152"/>
      <c r="E159" s="152"/>
      <c r="F159" s="152"/>
      <c r="G159" s="152"/>
      <c r="H159" s="152"/>
      <c r="I159" s="152"/>
      <c r="J159" s="152"/>
      <c r="K159" s="152"/>
      <c r="L159" s="152"/>
      <c r="M159" s="153"/>
      <c r="N159" s="144">
        <f>'СЕТ СН'!$F$7</f>
        <v>937508.51</v>
      </c>
      <c r="O159" s="144"/>
      <c r="P159" s="144">
        <f>'СЕТ СН'!$G$7</f>
        <v>1413546.16</v>
      </c>
      <c r="Q159" s="144"/>
      <c r="R159" s="144">
        <f>'СЕТ СН'!$H$7</f>
        <v>1159187.8</v>
      </c>
      <c r="S159" s="144"/>
      <c r="T159" s="144">
        <f>'СЕТ СН'!$I$7</f>
        <v>874156.75</v>
      </c>
      <c r="U159" s="144"/>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2020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4" t="s">
        <v>40</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32.25" customHeight="1" x14ac:dyDescent="0.2">
      <c r="A4" s="124" t="s">
        <v>10</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customHeight="1"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SUMIFS(СВЦЭМ!$D$33:$D$776,СВЦЭМ!$A$33:$A$776,$A12,СВЦЭМ!$B$33:$B$776,B$11)+'СЕТ СН'!$F$11+СВЦЭМ!$D$10+'СЕТ СН'!$F$5-'СЕТ СН'!$F$21</f>
        <v>2380.8142729800002</v>
      </c>
      <c r="C12" s="36">
        <f>SUMIFS(СВЦЭМ!$D$33:$D$776,СВЦЭМ!$A$33:$A$776,$A12,СВЦЭМ!$B$33:$B$776,C$11)+'СЕТ СН'!$F$11+СВЦЭМ!$D$10+'СЕТ СН'!$F$5-'СЕТ СН'!$F$21</f>
        <v>2455.51600758</v>
      </c>
      <c r="D12" s="36">
        <f>SUMIFS(СВЦЭМ!$D$33:$D$776,СВЦЭМ!$A$33:$A$776,$A12,СВЦЭМ!$B$33:$B$776,D$11)+'СЕТ СН'!$F$11+СВЦЭМ!$D$10+'СЕТ СН'!$F$5-'СЕТ СН'!$F$21</f>
        <v>2504.5992864700002</v>
      </c>
      <c r="E12" s="36">
        <f>SUMIFS(СВЦЭМ!$D$33:$D$776,СВЦЭМ!$A$33:$A$776,$A12,СВЦЭМ!$B$33:$B$776,E$11)+'СЕТ СН'!$F$11+СВЦЭМ!$D$10+'СЕТ СН'!$F$5-'СЕТ СН'!$F$21</f>
        <v>2512.37663621</v>
      </c>
      <c r="F12" s="36">
        <f>SUMIFS(СВЦЭМ!$D$33:$D$776,СВЦЭМ!$A$33:$A$776,$A12,СВЦЭМ!$B$33:$B$776,F$11)+'СЕТ СН'!$F$11+СВЦЭМ!$D$10+'СЕТ СН'!$F$5-'СЕТ СН'!$F$21</f>
        <v>2517.8498985799997</v>
      </c>
      <c r="G12" s="36">
        <f>SUMIFS(СВЦЭМ!$D$33:$D$776,СВЦЭМ!$A$33:$A$776,$A12,СВЦЭМ!$B$33:$B$776,G$11)+'СЕТ СН'!$F$11+СВЦЭМ!$D$10+'СЕТ СН'!$F$5-'СЕТ СН'!$F$21</f>
        <v>2505.31282835</v>
      </c>
      <c r="H12" s="36">
        <f>SUMIFS(СВЦЭМ!$D$33:$D$776,СВЦЭМ!$A$33:$A$776,$A12,СВЦЭМ!$B$33:$B$776,H$11)+'СЕТ СН'!$F$11+СВЦЭМ!$D$10+'СЕТ СН'!$F$5-'СЕТ СН'!$F$21</f>
        <v>2488.7877627500002</v>
      </c>
      <c r="I12" s="36">
        <f>SUMIFS(СВЦЭМ!$D$33:$D$776,СВЦЭМ!$A$33:$A$776,$A12,СВЦЭМ!$B$33:$B$776,I$11)+'СЕТ СН'!$F$11+СВЦЭМ!$D$10+'СЕТ СН'!$F$5-'СЕТ СН'!$F$21</f>
        <v>2457.3337961799998</v>
      </c>
      <c r="J12" s="36">
        <f>SUMIFS(СВЦЭМ!$D$33:$D$776,СВЦЭМ!$A$33:$A$776,$A12,СВЦЭМ!$B$33:$B$776,J$11)+'СЕТ СН'!$F$11+СВЦЭМ!$D$10+'СЕТ СН'!$F$5-'СЕТ СН'!$F$21</f>
        <v>2437.8323307000001</v>
      </c>
      <c r="K12" s="36">
        <f>SUMIFS(СВЦЭМ!$D$33:$D$776,СВЦЭМ!$A$33:$A$776,$A12,СВЦЭМ!$B$33:$B$776,K$11)+'СЕТ СН'!$F$11+СВЦЭМ!$D$10+'СЕТ СН'!$F$5-'СЕТ СН'!$F$21</f>
        <v>2405.4189818999998</v>
      </c>
      <c r="L12" s="36">
        <f>SUMIFS(СВЦЭМ!$D$33:$D$776,СВЦЭМ!$A$33:$A$776,$A12,СВЦЭМ!$B$33:$B$776,L$11)+'СЕТ СН'!$F$11+СВЦЭМ!$D$10+'СЕТ СН'!$F$5-'СЕТ СН'!$F$21</f>
        <v>2379.8276843100002</v>
      </c>
      <c r="M12" s="36">
        <f>SUMIFS(СВЦЭМ!$D$33:$D$776,СВЦЭМ!$A$33:$A$776,$A12,СВЦЭМ!$B$33:$B$776,M$11)+'СЕТ СН'!$F$11+СВЦЭМ!$D$10+'СЕТ СН'!$F$5-'СЕТ СН'!$F$21</f>
        <v>2341.0063636499999</v>
      </c>
      <c r="N12" s="36">
        <f>SUMIFS(СВЦЭМ!$D$33:$D$776,СВЦЭМ!$A$33:$A$776,$A12,СВЦЭМ!$B$33:$B$776,N$11)+'СЕТ СН'!$F$11+СВЦЭМ!$D$10+'СЕТ СН'!$F$5-'СЕТ СН'!$F$21</f>
        <v>2337.8566563999998</v>
      </c>
      <c r="O12" s="36">
        <f>SUMIFS(СВЦЭМ!$D$33:$D$776,СВЦЭМ!$A$33:$A$776,$A12,СВЦЭМ!$B$33:$B$776,O$11)+'СЕТ СН'!$F$11+СВЦЭМ!$D$10+'СЕТ СН'!$F$5-'СЕТ СН'!$F$21</f>
        <v>2343.6104421599998</v>
      </c>
      <c r="P12" s="36">
        <f>SUMIFS(СВЦЭМ!$D$33:$D$776,СВЦЭМ!$A$33:$A$776,$A12,СВЦЭМ!$B$33:$B$776,P$11)+'СЕТ СН'!$F$11+СВЦЭМ!$D$10+'СЕТ СН'!$F$5-'СЕТ СН'!$F$21</f>
        <v>2367.6228346099997</v>
      </c>
      <c r="Q12" s="36">
        <f>SUMIFS(СВЦЭМ!$D$33:$D$776,СВЦЭМ!$A$33:$A$776,$A12,СВЦЭМ!$B$33:$B$776,Q$11)+'СЕТ СН'!$F$11+СВЦЭМ!$D$10+'СЕТ СН'!$F$5-'СЕТ СН'!$F$21</f>
        <v>2367.77261008</v>
      </c>
      <c r="R12" s="36">
        <f>SUMIFS(СВЦЭМ!$D$33:$D$776,СВЦЭМ!$A$33:$A$776,$A12,СВЦЭМ!$B$33:$B$776,R$11)+'СЕТ СН'!$F$11+СВЦЭМ!$D$10+'СЕТ СН'!$F$5-'СЕТ СН'!$F$21</f>
        <v>2360.2176246099998</v>
      </c>
      <c r="S12" s="36">
        <f>SUMIFS(СВЦЭМ!$D$33:$D$776,СВЦЭМ!$A$33:$A$776,$A12,СВЦЭМ!$B$33:$B$776,S$11)+'СЕТ СН'!$F$11+СВЦЭМ!$D$10+'СЕТ СН'!$F$5-'СЕТ СН'!$F$21</f>
        <v>2347.04734082</v>
      </c>
      <c r="T12" s="36">
        <f>SUMIFS(СВЦЭМ!$D$33:$D$776,СВЦЭМ!$A$33:$A$776,$A12,СВЦЭМ!$B$33:$B$776,T$11)+'СЕТ СН'!$F$11+СВЦЭМ!$D$10+'СЕТ СН'!$F$5-'СЕТ СН'!$F$21</f>
        <v>2329.2457803699999</v>
      </c>
      <c r="U12" s="36">
        <f>SUMIFS(СВЦЭМ!$D$33:$D$776,СВЦЭМ!$A$33:$A$776,$A12,СВЦЭМ!$B$33:$B$776,U$11)+'СЕТ СН'!$F$11+СВЦЭМ!$D$10+'СЕТ СН'!$F$5-'СЕТ СН'!$F$21</f>
        <v>2316.0682631499999</v>
      </c>
      <c r="V12" s="36">
        <f>SUMIFS(СВЦЭМ!$D$33:$D$776,СВЦЭМ!$A$33:$A$776,$A12,СВЦЭМ!$B$33:$B$776,V$11)+'СЕТ СН'!$F$11+СВЦЭМ!$D$10+'СЕТ СН'!$F$5-'СЕТ СН'!$F$21</f>
        <v>2328.9060327100001</v>
      </c>
      <c r="W12" s="36">
        <f>SUMIFS(СВЦЭМ!$D$33:$D$776,СВЦЭМ!$A$33:$A$776,$A12,СВЦЭМ!$B$33:$B$776,W$11)+'СЕТ СН'!$F$11+СВЦЭМ!$D$10+'СЕТ СН'!$F$5-'СЕТ СН'!$F$21</f>
        <v>2336.6787945000001</v>
      </c>
      <c r="X12" s="36">
        <f>SUMIFS(СВЦЭМ!$D$33:$D$776,СВЦЭМ!$A$33:$A$776,$A12,СВЦЭМ!$B$33:$B$776,X$11)+'СЕТ СН'!$F$11+СВЦЭМ!$D$10+'СЕТ СН'!$F$5-'СЕТ СН'!$F$21</f>
        <v>2351.2897346499999</v>
      </c>
      <c r="Y12" s="36">
        <f>SUMIFS(СВЦЭМ!$D$33:$D$776,СВЦЭМ!$A$33:$A$776,$A12,СВЦЭМ!$B$33:$B$776,Y$11)+'СЕТ СН'!$F$11+СВЦЭМ!$D$10+'СЕТ СН'!$F$5-'СЕТ СН'!$F$21</f>
        <v>2370.1713276299997</v>
      </c>
      <c r="AA12" s="45"/>
    </row>
    <row r="13" spans="1:27" ht="15.75" x14ac:dyDescent="0.2">
      <c r="A13" s="35">
        <f>A12+1</f>
        <v>44137</v>
      </c>
      <c r="B13" s="36">
        <f>SUMIFS(СВЦЭМ!$D$33:$D$776,СВЦЭМ!$A$33:$A$776,$A13,СВЦЭМ!$B$33:$B$776,B$11)+'СЕТ СН'!$F$11+СВЦЭМ!$D$10+'СЕТ СН'!$F$5-'СЕТ СН'!$F$21</f>
        <v>2378.1872606500001</v>
      </c>
      <c r="C13" s="36">
        <f>SUMIFS(СВЦЭМ!$D$33:$D$776,СВЦЭМ!$A$33:$A$776,$A13,СВЦЭМ!$B$33:$B$776,C$11)+'СЕТ СН'!$F$11+СВЦЭМ!$D$10+'СЕТ СН'!$F$5-'СЕТ СН'!$F$21</f>
        <v>2475.4544329400001</v>
      </c>
      <c r="D13" s="36">
        <f>SUMIFS(СВЦЭМ!$D$33:$D$776,СВЦЭМ!$A$33:$A$776,$A13,СВЦЭМ!$B$33:$B$776,D$11)+'СЕТ СН'!$F$11+СВЦЭМ!$D$10+'СЕТ СН'!$F$5-'СЕТ СН'!$F$21</f>
        <v>2554.9043124700001</v>
      </c>
      <c r="E13" s="36">
        <f>SUMIFS(СВЦЭМ!$D$33:$D$776,СВЦЭМ!$A$33:$A$776,$A13,СВЦЭМ!$B$33:$B$776,E$11)+'СЕТ СН'!$F$11+СВЦЭМ!$D$10+'СЕТ СН'!$F$5-'СЕТ СН'!$F$21</f>
        <v>2589.4754795600002</v>
      </c>
      <c r="F13" s="36">
        <f>SUMIFS(СВЦЭМ!$D$33:$D$776,СВЦЭМ!$A$33:$A$776,$A13,СВЦЭМ!$B$33:$B$776,F$11)+'СЕТ СН'!$F$11+СВЦЭМ!$D$10+'СЕТ СН'!$F$5-'СЕТ СН'!$F$21</f>
        <v>2598.1481902799997</v>
      </c>
      <c r="G13" s="36">
        <f>SUMIFS(СВЦЭМ!$D$33:$D$776,СВЦЭМ!$A$33:$A$776,$A13,СВЦЭМ!$B$33:$B$776,G$11)+'СЕТ СН'!$F$11+СВЦЭМ!$D$10+'СЕТ СН'!$F$5-'СЕТ СН'!$F$21</f>
        <v>2579.8589020600002</v>
      </c>
      <c r="H13" s="36">
        <f>SUMIFS(СВЦЭМ!$D$33:$D$776,СВЦЭМ!$A$33:$A$776,$A13,СВЦЭМ!$B$33:$B$776,H$11)+'СЕТ СН'!$F$11+СВЦЭМ!$D$10+'СЕТ СН'!$F$5-'СЕТ СН'!$F$21</f>
        <v>2532.6807683899997</v>
      </c>
      <c r="I13" s="36">
        <f>SUMIFS(СВЦЭМ!$D$33:$D$776,СВЦЭМ!$A$33:$A$776,$A13,СВЦЭМ!$B$33:$B$776,I$11)+'СЕТ СН'!$F$11+СВЦЭМ!$D$10+'СЕТ СН'!$F$5-'СЕТ СН'!$F$21</f>
        <v>2458.34047835</v>
      </c>
      <c r="J13" s="36">
        <f>SUMIFS(СВЦЭМ!$D$33:$D$776,СВЦЭМ!$A$33:$A$776,$A13,СВЦЭМ!$B$33:$B$776,J$11)+'СЕТ СН'!$F$11+СВЦЭМ!$D$10+'СЕТ СН'!$F$5-'СЕТ СН'!$F$21</f>
        <v>2433.3090130700002</v>
      </c>
      <c r="K13" s="36">
        <f>SUMIFS(СВЦЭМ!$D$33:$D$776,СВЦЭМ!$A$33:$A$776,$A13,СВЦЭМ!$B$33:$B$776,K$11)+'СЕТ СН'!$F$11+СВЦЭМ!$D$10+'СЕТ СН'!$F$5-'СЕТ СН'!$F$21</f>
        <v>2439.9546603499998</v>
      </c>
      <c r="L13" s="36">
        <f>SUMIFS(СВЦЭМ!$D$33:$D$776,СВЦЭМ!$A$33:$A$776,$A13,СВЦЭМ!$B$33:$B$776,L$11)+'СЕТ СН'!$F$11+СВЦЭМ!$D$10+'СЕТ СН'!$F$5-'СЕТ СН'!$F$21</f>
        <v>2413.6414873200001</v>
      </c>
      <c r="M13" s="36">
        <f>SUMIFS(СВЦЭМ!$D$33:$D$776,СВЦЭМ!$A$33:$A$776,$A13,СВЦЭМ!$B$33:$B$776,M$11)+'СЕТ СН'!$F$11+СВЦЭМ!$D$10+'СЕТ СН'!$F$5-'СЕТ СН'!$F$21</f>
        <v>2370.73352024</v>
      </c>
      <c r="N13" s="36">
        <f>SUMIFS(СВЦЭМ!$D$33:$D$776,СВЦЭМ!$A$33:$A$776,$A13,СВЦЭМ!$B$33:$B$776,N$11)+'СЕТ СН'!$F$11+СВЦЭМ!$D$10+'СЕТ СН'!$F$5-'СЕТ СН'!$F$21</f>
        <v>2367.4807609999998</v>
      </c>
      <c r="O13" s="36">
        <f>SUMIFS(СВЦЭМ!$D$33:$D$776,СВЦЭМ!$A$33:$A$776,$A13,СВЦЭМ!$B$33:$B$776,O$11)+'СЕТ СН'!$F$11+СВЦЭМ!$D$10+'СЕТ СН'!$F$5-'СЕТ СН'!$F$21</f>
        <v>2366.5870069100001</v>
      </c>
      <c r="P13" s="36">
        <f>SUMIFS(СВЦЭМ!$D$33:$D$776,СВЦЭМ!$A$33:$A$776,$A13,СВЦЭМ!$B$33:$B$776,P$11)+'СЕТ СН'!$F$11+СВЦЭМ!$D$10+'СЕТ СН'!$F$5-'СЕТ СН'!$F$21</f>
        <v>2370.5200853199999</v>
      </c>
      <c r="Q13" s="36">
        <f>SUMIFS(СВЦЭМ!$D$33:$D$776,СВЦЭМ!$A$33:$A$776,$A13,СВЦЭМ!$B$33:$B$776,Q$11)+'СЕТ СН'!$F$11+СВЦЭМ!$D$10+'СЕТ СН'!$F$5-'СЕТ СН'!$F$21</f>
        <v>2371.0955711199999</v>
      </c>
      <c r="R13" s="36">
        <f>SUMIFS(СВЦЭМ!$D$33:$D$776,СВЦЭМ!$A$33:$A$776,$A13,СВЦЭМ!$B$33:$B$776,R$11)+'СЕТ СН'!$F$11+СВЦЭМ!$D$10+'СЕТ СН'!$F$5-'СЕТ СН'!$F$21</f>
        <v>2364.8675082499999</v>
      </c>
      <c r="S13" s="36">
        <f>SUMIFS(СВЦЭМ!$D$33:$D$776,СВЦЭМ!$A$33:$A$776,$A13,СВЦЭМ!$B$33:$B$776,S$11)+'СЕТ СН'!$F$11+СВЦЭМ!$D$10+'СЕТ СН'!$F$5-'СЕТ СН'!$F$21</f>
        <v>2347.9787742899998</v>
      </c>
      <c r="T13" s="36">
        <f>SUMIFS(СВЦЭМ!$D$33:$D$776,СВЦЭМ!$A$33:$A$776,$A13,СВЦЭМ!$B$33:$B$776,T$11)+'СЕТ СН'!$F$11+СВЦЭМ!$D$10+'СЕТ СН'!$F$5-'СЕТ СН'!$F$21</f>
        <v>2321.4786525099998</v>
      </c>
      <c r="U13" s="36">
        <f>SUMIFS(СВЦЭМ!$D$33:$D$776,СВЦЭМ!$A$33:$A$776,$A13,СВЦЭМ!$B$33:$B$776,U$11)+'СЕТ СН'!$F$11+СВЦЭМ!$D$10+'СЕТ СН'!$F$5-'СЕТ СН'!$F$21</f>
        <v>2321.8714860099999</v>
      </c>
      <c r="V13" s="36">
        <f>SUMIFS(СВЦЭМ!$D$33:$D$776,СВЦЭМ!$A$33:$A$776,$A13,СВЦЭМ!$B$33:$B$776,V$11)+'СЕТ СН'!$F$11+СВЦЭМ!$D$10+'СЕТ СН'!$F$5-'СЕТ СН'!$F$21</f>
        <v>2311.5059941700001</v>
      </c>
      <c r="W13" s="36">
        <f>SUMIFS(СВЦЭМ!$D$33:$D$776,СВЦЭМ!$A$33:$A$776,$A13,СВЦЭМ!$B$33:$B$776,W$11)+'СЕТ СН'!$F$11+СВЦЭМ!$D$10+'СЕТ СН'!$F$5-'СЕТ СН'!$F$21</f>
        <v>2330.9737306799998</v>
      </c>
      <c r="X13" s="36">
        <f>SUMIFS(СВЦЭМ!$D$33:$D$776,СВЦЭМ!$A$33:$A$776,$A13,СВЦЭМ!$B$33:$B$776,X$11)+'СЕТ СН'!$F$11+СВЦЭМ!$D$10+'СЕТ СН'!$F$5-'СЕТ СН'!$F$21</f>
        <v>2339.7841285599998</v>
      </c>
      <c r="Y13" s="36">
        <f>SUMIFS(СВЦЭМ!$D$33:$D$776,СВЦЭМ!$A$33:$A$776,$A13,СВЦЭМ!$B$33:$B$776,Y$11)+'СЕТ СН'!$F$11+СВЦЭМ!$D$10+'СЕТ СН'!$F$5-'СЕТ СН'!$F$21</f>
        <v>2366.8962599699998</v>
      </c>
    </row>
    <row r="14" spans="1:27" ht="15.75" x14ac:dyDescent="0.2">
      <c r="A14" s="35">
        <f t="shared" ref="A14:A42" si="0">A13+1</f>
        <v>44138</v>
      </c>
      <c r="B14" s="36">
        <f>SUMIFS(СВЦЭМ!$D$33:$D$776,СВЦЭМ!$A$33:$A$776,$A14,СВЦЭМ!$B$33:$B$776,B$11)+'СЕТ СН'!$F$11+СВЦЭМ!$D$10+'СЕТ СН'!$F$5-'СЕТ СН'!$F$21</f>
        <v>2428.9771421800001</v>
      </c>
      <c r="C14" s="36">
        <f>SUMIFS(СВЦЭМ!$D$33:$D$776,СВЦЭМ!$A$33:$A$776,$A14,СВЦЭМ!$B$33:$B$776,C$11)+'СЕТ СН'!$F$11+СВЦЭМ!$D$10+'СЕТ СН'!$F$5-'СЕТ СН'!$F$21</f>
        <v>2511.3893272599998</v>
      </c>
      <c r="D14" s="36">
        <f>SUMIFS(СВЦЭМ!$D$33:$D$776,СВЦЭМ!$A$33:$A$776,$A14,СВЦЭМ!$B$33:$B$776,D$11)+'СЕТ СН'!$F$11+СВЦЭМ!$D$10+'СЕТ СН'!$F$5-'СЕТ СН'!$F$21</f>
        <v>2562.01817024</v>
      </c>
      <c r="E14" s="36">
        <f>SUMIFS(СВЦЭМ!$D$33:$D$776,СВЦЭМ!$A$33:$A$776,$A14,СВЦЭМ!$B$33:$B$776,E$11)+'СЕТ СН'!$F$11+СВЦЭМ!$D$10+'СЕТ СН'!$F$5-'СЕТ СН'!$F$21</f>
        <v>2569.1385175099999</v>
      </c>
      <c r="F14" s="36">
        <f>SUMIFS(СВЦЭМ!$D$33:$D$776,СВЦЭМ!$A$33:$A$776,$A14,СВЦЭМ!$B$33:$B$776,F$11)+'СЕТ СН'!$F$11+СВЦЭМ!$D$10+'СЕТ СН'!$F$5-'СЕТ СН'!$F$21</f>
        <v>2567.4711921200001</v>
      </c>
      <c r="G14" s="36">
        <f>SUMIFS(СВЦЭМ!$D$33:$D$776,СВЦЭМ!$A$33:$A$776,$A14,СВЦЭМ!$B$33:$B$776,G$11)+'СЕТ СН'!$F$11+СВЦЭМ!$D$10+'СЕТ СН'!$F$5-'СЕТ СН'!$F$21</f>
        <v>2550.59322191</v>
      </c>
      <c r="H14" s="36">
        <f>SUMIFS(СВЦЭМ!$D$33:$D$776,СВЦЭМ!$A$33:$A$776,$A14,СВЦЭМ!$B$33:$B$776,H$11)+'СЕТ СН'!$F$11+СВЦЭМ!$D$10+'СЕТ СН'!$F$5-'СЕТ СН'!$F$21</f>
        <v>2504.6091801399998</v>
      </c>
      <c r="I14" s="36">
        <f>SUMIFS(СВЦЭМ!$D$33:$D$776,СВЦЭМ!$A$33:$A$776,$A14,СВЦЭМ!$B$33:$B$776,I$11)+'СЕТ СН'!$F$11+СВЦЭМ!$D$10+'СЕТ СН'!$F$5-'СЕТ СН'!$F$21</f>
        <v>2444.7749150199998</v>
      </c>
      <c r="J14" s="36">
        <f>SUMIFS(СВЦЭМ!$D$33:$D$776,СВЦЭМ!$A$33:$A$776,$A14,СВЦЭМ!$B$33:$B$776,J$11)+'СЕТ СН'!$F$11+СВЦЭМ!$D$10+'СЕТ СН'!$F$5-'СЕТ СН'!$F$21</f>
        <v>2423.5488934499999</v>
      </c>
      <c r="K14" s="36">
        <f>SUMIFS(СВЦЭМ!$D$33:$D$776,СВЦЭМ!$A$33:$A$776,$A14,СВЦЭМ!$B$33:$B$776,K$11)+'СЕТ СН'!$F$11+СВЦЭМ!$D$10+'СЕТ СН'!$F$5-'СЕТ СН'!$F$21</f>
        <v>2422.3709109599999</v>
      </c>
      <c r="L14" s="36">
        <f>SUMIFS(СВЦЭМ!$D$33:$D$776,СВЦЭМ!$A$33:$A$776,$A14,СВЦЭМ!$B$33:$B$776,L$11)+'СЕТ СН'!$F$11+СВЦЭМ!$D$10+'СЕТ СН'!$F$5-'СЕТ СН'!$F$21</f>
        <v>2397.53350284</v>
      </c>
      <c r="M14" s="36">
        <f>SUMIFS(СВЦЭМ!$D$33:$D$776,СВЦЭМ!$A$33:$A$776,$A14,СВЦЭМ!$B$33:$B$776,M$11)+'СЕТ СН'!$F$11+СВЦЭМ!$D$10+'СЕТ СН'!$F$5-'СЕТ СН'!$F$21</f>
        <v>2371.1537804599998</v>
      </c>
      <c r="N14" s="36">
        <f>SUMIFS(СВЦЭМ!$D$33:$D$776,СВЦЭМ!$A$33:$A$776,$A14,СВЦЭМ!$B$33:$B$776,N$11)+'СЕТ СН'!$F$11+СВЦЭМ!$D$10+'СЕТ СН'!$F$5-'СЕТ СН'!$F$21</f>
        <v>2361.4304470899997</v>
      </c>
      <c r="O14" s="36">
        <f>SUMIFS(СВЦЭМ!$D$33:$D$776,СВЦЭМ!$A$33:$A$776,$A14,СВЦЭМ!$B$33:$B$776,O$11)+'СЕТ СН'!$F$11+СВЦЭМ!$D$10+'СЕТ СН'!$F$5-'СЕТ СН'!$F$21</f>
        <v>2368.7282603399999</v>
      </c>
      <c r="P14" s="36">
        <f>SUMIFS(СВЦЭМ!$D$33:$D$776,СВЦЭМ!$A$33:$A$776,$A14,СВЦЭМ!$B$33:$B$776,P$11)+'СЕТ СН'!$F$11+СВЦЭМ!$D$10+'СЕТ СН'!$F$5-'СЕТ СН'!$F$21</f>
        <v>2374.5521181300001</v>
      </c>
      <c r="Q14" s="36">
        <f>SUMIFS(СВЦЭМ!$D$33:$D$776,СВЦЭМ!$A$33:$A$776,$A14,СВЦЭМ!$B$33:$B$776,Q$11)+'СЕТ СН'!$F$11+СВЦЭМ!$D$10+'СЕТ СН'!$F$5-'СЕТ СН'!$F$21</f>
        <v>2377.0272909699997</v>
      </c>
      <c r="R14" s="36">
        <f>SUMIFS(СВЦЭМ!$D$33:$D$776,СВЦЭМ!$A$33:$A$776,$A14,СВЦЭМ!$B$33:$B$776,R$11)+'СЕТ СН'!$F$11+СВЦЭМ!$D$10+'СЕТ СН'!$F$5-'СЕТ СН'!$F$21</f>
        <v>2372.68914262</v>
      </c>
      <c r="S14" s="36">
        <f>SUMIFS(СВЦЭМ!$D$33:$D$776,СВЦЭМ!$A$33:$A$776,$A14,СВЦЭМ!$B$33:$B$776,S$11)+'СЕТ СН'!$F$11+СВЦЭМ!$D$10+'СЕТ СН'!$F$5-'СЕТ СН'!$F$21</f>
        <v>2381.58491254</v>
      </c>
      <c r="T14" s="36">
        <f>SUMIFS(СВЦЭМ!$D$33:$D$776,СВЦЭМ!$A$33:$A$776,$A14,СВЦЭМ!$B$33:$B$776,T$11)+'СЕТ СН'!$F$11+СВЦЭМ!$D$10+'СЕТ СН'!$F$5-'СЕТ СН'!$F$21</f>
        <v>2331.8798064799998</v>
      </c>
      <c r="U14" s="36">
        <f>SUMIFS(СВЦЭМ!$D$33:$D$776,СВЦЭМ!$A$33:$A$776,$A14,СВЦЭМ!$B$33:$B$776,U$11)+'СЕТ СН'!$F$11+СВЦЭМ!$D$10+'СЕТ СН'!$F$5-'СЕТ СН'!$F$21</f>
        <v>2323.27665789</v>
      </c>
      <c r="V14" s="36">
        <f>SUMIFS(СВЦЭМ!$D$33:$D$776,СВЦЭМ!$A$33:$A$776,$A14,СВЦЭМ!$B$33:$B$776,V$11)+'СЕТ СН'!$F$11+СВЦЭМ!$D$10+'СЕТ СН'!$F$5-'СЕТ СН'!$F$21</f>
        <v>2320.7527059599997</v>
      </c>
      <c r="W14" s="36">
        <f>SUMIFS(СВЦЭМ!$D$33:$D$776,СВЦЭМ!$A$33:$A$776,$A14,СВЦЭМ!$B$33:$B$776,W$11)+'СЕТ СН'!$F$11+СВЦЭМ!$D$10+'СЕТ СН'!$F$5-'СЕТ СН'!$F$21</f>
        <v>2331.81703328</v>
      </c>
      <c r="X14" s="36">
        <f>SUMIFS(СВЦЭМ!$D$33:$D$776,СВЦЭМ!$A$33:$A$776,$A14,СВЦЭМ!$B$33:$B$776,X$11)+'СЕТ СН'!$F$11+СВЦЭМ!$D$10+'СЕТ СН'!$F$5-'СЕТ СН'!$F$21</f>
        <v>2369.2882329599997</v>
      </c>
      <c r="Y14" s="36">
        <f>SUMIFS(СВЦЭМ!$D$33:$D$776,СВЦЭМ!$A$33:$A$776,$A14,СВЦЭМ!$B$33:$B$776,Y$11)+'СЕТ СН'!$F$11+СВЦЭМ!$D$10+'СЕТ СН'!$F$5-'СЕТ СН'!$F$21</f>
        <v>2402.0317435100001</v>
      </c>
    </row>
    <row r="15" spans="1:27" ht="15.75" x14ac:dyDescent="0.2">
      <c r="A15" s="35">
        <f t="shared" si="0"/>
        <v>44139</v>
      </c>
      <c r="B15" s="36">
        <f>SUMIFS(СВЦЭМ!$D$33:$D$776,СВЦЭМ!$A$33:$A$776,$A15,СВЦЭМ!$B$33:$B$776,B$11)+'СЕТ СН'!$F$11+СВЦЭМ!$D$10+'СЕТ СН'!$F$5-'СЕТ СН'!$F$21</f>
        <v>2394.1809881300001</v>
      </c>
      <c r="C15" s="36">
        <f>SUMIFS(СВЦЭМ!$D$33:$D$776,СВЦЭМ!$A$33:$A$776,$A15,СВЦЭМ!$B$33:$B$776,C$11)+'СЕТ СН'!$F$11+СВЦЭМ!$D$10+'СЕТ СН'!$F$5-'СЕТ СН'!$F$21</f>
        <v>2476.8495959100001</v>
      </c>
      <c r="D15" s="36">
        <f>SUMIFS(СВЦЭМ!$D$33:$D$776,СВЦЭМ!$A$33:$A$776,$A15,СВЦЭМ!$B$33:$B$776,D$11)+'СЕТ СН'!$F$11+СВЦЭМ!$D$10+'СЕТ СН'!$F$5-'СЕТ СН'!$F$21</f>
        <v>2539.3819564800001</v>
      </c>
      <c r="E15" s="36">
        <f>SUMIFS(СВЦЭМ!$D$33:$D$776,СВЦЭМ!$A$33:$A$776,$A15,СВЦЭМ!$B$33:$B$776,E$11)+'СЕТ СН'!$F$11+СВЦЭМ!$D$10+'СЕТ СН'!$F$5-'СЕТ СН'!$F$21</f>
        <v>2544.3520746599997</v>
      </c>
      <c r="F15" s="36">
        <f>SUMIFS(СВЦЭМ!$D$33:$D$776,СВЦЭМ!$A$33:$A$776,$A15,СВЦЭМ!$B$33:$B$776,F$11)+'СЕТ СН'!$F$11+СВЦЭМ!$D$10+'СЕТ СН'!$F$5-'СЕТ СН'!$F$21</f>
        <v>2535.96768703</v>
      </c>
      <c r="G15" s="36">
        <f>SUMIFS(СВЦЭМ!$D$33:$D$776,СВЦЭМ!$A$33:$A$776,$A15,СВЦЭМ!$B$33:$B$776,G$11)+'СЕТ СН'!$F$11+СВЦЭМ!$D$10+'СЕТ СН'!$F$5-'СЕТ СН'!$F$21</f>
        <v>2521.7801965499998</v>
      </c>
      <c r="H15" s="36">
        <f>SUMIFS(СВЦЭМ!$D$33:$D$776,СВЦЭМ!$A$33:$A$776,$A15,СВЦЭМ!$B$33:$B$776,H$11)+'СЕТ СН'!$F$11+СВЦЭМ!$D$10+'СЕТ СН'!$F$5-'СЕТ СН'!$F$21</f>
        <v>2497.0335432900001</v>
      </c>
      <c r="I15" s="36">
        <f>SUMIFS(СВЦЭМ!$D$33:$D$776,СВЦЭМ!$A$33:$A$776,$A15,СВЦЭМ!$B$33:$B$776,I$11)+'СЕТ СН'!$F$11+СВЦЭМ!$D$10+'СЕТ СН'!$F$5-'СЕТ СН'!$F$21</f>
        <v>2450.9654393299998</v>
      </c>
      <c r="J15" s="36">
        <f>SUMIFS(СВЦЭМ!$D$33:$D$776,СВЦЭМ!$A$33:$A$776,$A15,СВЦЭМ!$B$33:$B$776,J$11)+'СЕТ СН'!$F$11+СВЦЭМ!$D$10+'СЕТ СН'!$F$5-'СЕТ СН'!$F$21</f>
        <v>2418.1448272299999</v>
      </c>
      <c r="K15" s="36">
        <f>SUMIFS(СВЦЭМ!$D$33:$D$776,СВЦЭМ!$A$33:$A$776,$A15,СВЦЭМ!$B$33:$B$776,K$11)+'СЕТ СН'!$F$11+СВЦЭМ!$D$10+'СЕТ СН'!$F$5-'СЕТ СН'!$F$21</f>
        <v>2415.73792151</v>
      </c>
      <c r="L15" s="36">
        <f>SUMIFS(СВЦЭМ!$D$33:$D$776,СВЦЭМ!$A$33:$A$776,$A15,СВЦЭМ!$B$33:$B$776,L$11)+'СЕТ СН'!$F$11+СВЦЭМ!$D$10+'СЕТ СН'!$F$5-'СЕТ СН'!$F$21</f>
        <v>2390.0094792999998</v>
      </c>
      <c r="M15" s="36">
        <f>SUMIFS(СВЦЭМ!$D$33:$D$776,СВЦЭМ!$A$33:$A$776,$A15,СВЦЭМ!$B$33:$B$776,M$11)+'СЕТ СН'!$F$11+СВЦЭМ!$D$10+'СЕТ СН'!$F$5-'СЕТ СН'!$F$21</f>
        <v>2346.1886190999999</v>
      </c>
      <c r="N15" s="36">
        <f>SUMIFS(СВЦЭМ!$D$33:$D$776,СВЦЭМ!$A$33:$A$776,$A15,СВЦЭМ!$B$33:$B$776,N$11)+'СЕТ СН'!$F$11+СВЦЭМ!$D$10+'СЕТ СН'!$F$5-'СЕТ СН'!$F$21</f>
        <v>2328.1278225699998</v>
      </c>
      <c r="O15" s="36">
        <f>SUMIFS(СВЦЭМ!$D$33:$D$776,СВЦЭМ!$A$33:$A$776,$A15,СВЦЭМ!$B$33:$B$776,O$11)+'СЕТ СН'!$F$11+СВЦЭМ!$D$10+'СЕТ СН'!$F$5-'СЕТ СН'!$F$21</f>
        <v>2337.5942090999997</v>
      </c>
      <c r="P15" s="36">
        <f>SUMIFS(СВЦЭМ!$D$33:$D$776,СВЦЭМ!$A$33:$A$776,$A15,СВЦЭМ!$B$33:$B$776,P$11)+'СЕТ СН'!$F$11+СВЦЭМ!$D$10+'СЕТ СН'!$F$5-'СЕТ СН'!$F$21</f>
        <v>2357.0229853699998</v>
      </c>
      <c r="Q15" s="36">
        <f>SUMIFS(СВЦЭМ!$D$33:$D$776,СВЦЭМ!$A$33:$A$776,$A15,СВЦЭМ!$B$33:$B$776,Q$11)+'СЕТ СН'!$F$11+СВЦЭМ!$D$10+'СЕТ СН'!$F$5-'СЕТ СН'!$F$21</f>
        <v>2357.7945949199998</v>
      </c>
      <c r="R15" s="36">
        <f>SUMIFS(СВЦЭМ!$D$33:$D$776,СВЦЭМ!$A$33:$A$776,$A15,СВЦЭМ!$B$33:$B$776,R$11)+'СЕТ СН'!$F$11+СВЦЭМ!$D$10+'СЕТ СН'!$F$5-'СЕТ СН'!$F$21</f>
        <v>2351.87322197</v>
      </c>
      <c r="S15" s="36">
        <f>SUMIFS(СВЦЭМ!$D$33:$D$776,СВЦЭМ!$A$33:$A$776,$A15,СВЦЭМ!$B$33:$B$776,S$11)+'СЕТ СН'!$F$11+СВЦЭМ!$D$10+'СЕТ СН'!$F$5-'СЕТ СН'!$F$21</f>
        <v>2341.6604144399998</v>
      </c>
      <c r="T15" s="36">
        <f>SUMIFS(СВЦЭМ!$D$33:$D$776,СВЦЭМ!$A$33:$A$776,$A15,СВЦЭМ!$B$33:$B$776,T$11)+'СЕТ СН'!$F$11+СВЦЭМ!$D$10+'СЕТ СН'!$F$5-'СЕТ СН'!$F$21</f>
        <v>2349.8119022699998</v>
      </c>
      <c r="U15" s="36">
        <f>SUMIFS(СВЦЭМ!$D$33:$D$776,СВЦЭМ!$A$33:$A$776,$A15,СВЦЭМ!$B$33:$B$776,U$11)+'СЕТ СН'!$F$11+СВЦЭМ!$D$10+'СЕТ СН'!$F$5-'СЕТ СН'!$F$21</f>
        <v>2350.14100009</v>
      </c>
      <c r="V15" s="36">
        <f>SUMIFS(СВЦЭМ!$D$33:$D$776,СВЦЭМ!$A$33:$A$776,$A15,СВЦЭМ!$B$33:$B$776,V$11)+'СЕТ СН'!$F$11+СВЦЭМ!$D$10+'СЕТ СН'!$F$5-'СЕТ СН'!$F$21</f>
        <v>2337.0860961600001</v>
      </c>
      <c r="W15" s="36">
        <f>SUMIFS(СВЦЭМ!$D$33:$D$776,СВЦЭМ!$A$33:$A$776,$A15,СВЦЭМ!$B$33:$B$776,W$11)+'СЕТ СН'!$F$11+СВЦЭМ!$D$10+'СЕТ СН'!$F$5-'СЕТ СН'!$F$21</f>
        <v>2336.2040826399998</v>
      </c>
      <c r="X15" s="36">
        <f>SUMIFS(СВЦЭМ!$D$33:$D$776,СВЦЭМ!$A$33:$A$776,$A15,СВЦЭМ!$B$33:$B$776,X$11)+'СЕТ СН'!$F$11+СВЦЭМ!$D$10+'СЕТ СН'!$F$5-'СЕТ СН'!$F$21</f>
        <v>2339.31265618</v>
      </c>
      <c r="Y15" s="36">
        <f>SUMIFS(СВЦЭМ!$D$33:$D$776,СВЦЭМ!$A$33:$A$776,$A15,СВЦЭМ!$B$33:$B$776,Y$11)+'СЕТ СН'!$F$11+СВЦЭМ!$D$10+'СЕТ СН'!$F$5-'СЕТ СН'!$F$21</f>
        <v>2368.0124142099999</v>
      </c>
    </row>
    <row r="16" spans="1:27" ht="15.75" x14ac:dyDescent="0.2">
      <c r="A16" s="35">
        <f t="shared" si="0"/>
        <v>44140</v>
      </c>
      <c r="B16" s="36">
        <f>SUMIFS(СВЦЭМ!$D$33:$D$776,СВЦЭМ!$A$33:$A$776,$A16,СВЦЭМ!$B$33:$B$776,B$11)+'СЕТ СН'!$F$11+СВЦЭМ!$D$10+'СЕТ СН'!$F$5-'СЕТ СН'!$F$21</f>
        <v>2359.0297758799998</v>
      </c>
      <c r="C16" s="36">
        <f>SUMIFS(СВЦЭМ!$D$33:$D$776,СВЦЭМ!$A$33:$A$776,$A16,СВЦЭМ!$B$33:$B$776,C$11)+'СЕТ СН'!$F$11+СВЦЭМ!$D$10+'СЕТ СН'!$F$5-'СЕТ СН'!$F$21</f>
        <v>2432.9932021999998</v>
      </c>
      <c r="D16" s="36">
        <f>SUMIFS(СВЦЭМ!$D$33:$D$776,СВЦЭМ!$A$33:$A$776,$A16,СВЦЭМ!$B$33:$B$776,D$11)+'СЕТ СН'!$F$11+СВЦЭМ!$D$10+'СЕТ СН'!$F$5-'СЕТ СН'!$F$21</f>
        <v>2484.6866486700001</v>
      </c>
      <c r="E16" s="36">
        <f>SUMIFS(СВЦЭМ!$D$33:$D$776,СВЦЭМ!$A$33:$A$776,$A16,СВЦЭМ!$B$33:$B$776,E$11)+'СЕТ СН'!$F$11+СВЦЭМ!$D$10+'СЕТ СН'!$F$5-'СЕТ СН'!$F$21</f>
        <v>2484.8980130700002</v>
      </c>
      <c r="F16" s="36">
        <f>SUMIFS(СВЦЭМ!$D$33:$D$776,СВЦЭМ!$A$33:$A$776,$A16,СВЦЭМ!$B$33:$B$776,F$11)+'СЕТ СН'!$F$11+СВЦЭМ!$D$10+'СЕТ СН'!$F$5-'СЕТ СН'!$F$21</f>
        <v>2487.5636512699998</v>
      </c>
      <c r="G16" s="36">
        <f>SUMIFS(СВЦЭМ!$D$33:$D$776,СВЦЭМ!$A$33:$A$776,$A16,СВЦЭМ!$B$33:$B$776,G$11)+'СЕТ СН'!$F$11+СВЦЭМ!$D$10+'СЕТ СН'!$F$5-'СЕТ СН'!$F$21</f>
        <v>2479.8587428999999</v>
      </c>
      <c r="H16" s="36">
        <f>SUMIFS(СВЦЭМ!$D$33:$D$776,СВЦЭМ!$A$33:$A$776,$A16,СВЦЭМ!$B$33:$B$776,H$11)+'СЕТ СН'!$F$11+СВЦЭМ!$D$10+'СЕТ СН'!$F$5-'СЕТ СН'!$F$21</f>
        <v>2462.1788950299997</v>
      </c>
      <c r="I16" s="36">
        <f>SUMIFS(СВЦЭМ!$D$33:$D$776,СВЦЭМ!$A$33:$A$776,$A16,СВЦЭМ!$B$33:$B$776,I$11)+'СЕТ СН'!$F$11+СВЦЭМ!$D$10+'СЕТ СН'!$F$5-'СЕТ СН'!$F$21</f>
        <v>2474.4309931299999</v>
      </c>
      <c r="J16" s="36">
        <f>SUMIFS(СВЦЭМ!$D$33:$D$776,СВЦЭМ!$A$33:$A$776,$A16,СВЦЭМ!$B$33:$B$776,J$11)+'СЕТ СН'!$F$11+СВЦЭМ!$D$10+'СЕТ СН'!$F$5-'СЕТ СН'!$F$21</f>
        <v>2459.7754317999998</v>
      </c>
      <c r="K16" s="36">
        <f>SUMIFS(СВЦЭМ!$D$33:$D$776,СВЦЭМ!$A$33:$A$776,$A16,СВЦЭМ!$B$33:$B$776,K$11)+'СЕТ СН'!$F$11+СВЦЭМ!$D$10+'СЕТ СН'!$F$5-'СЕТ СН'!$F$21</f>
        <v>2454.4341970599999</v>
      </c>
      <c r="L16" s="36">
        <f>SUMIFS(СВЦЭМ!$D$33:$D$776,СВЦЭМ!$A$33:$A$776,$A16,СВЦЭМ!$B$33:$B$776,L$11)+'СЕТ СН'!$F$11+СВЦЭМ!$D$10+'СЕТ СН'!$F$5-'СЕТ СН'!$F$21</f>
        <v>2439.86159752</v>
      </c>
      <c r="M16" s="36">
        <f>SUMIFS(СВЦЭМ!$D$33:$D$776,СВЦЭМ!$A$33:$A$776,$A16,СВЦЭМ!$B$33:$B$776,M$11)+'СЕТ СН'!$F$11+СВЦЭМ!$D$10+'СЕТ СН'!$F$5-'СЕТ СН'!$F$21</f>
        <v>2393.9440218700001</v>
      </c>
      <c r="N16" s="36">
        <f>SUMIFS(СВЦЭМ!$D$33:$D$776,СВЦЭМ!$A$33:$A$776,$A16,СВЦЭМ!$B$33:$B$776,N$11)+'СЕТ СН'!$F$11+СВЦЭМ!$D$10+'СЕТ СН'!$F$5-'СЕТ СН'!$F$21</f>
        <v>2366.3411924299999</v>
      </c>
      <c r="O16" s="36">
        <f>SUMIFS(СВЦЭМ!$D$33:$D$776,СВЦЭМ!$A$33:$A$776,$A16,СВЦЭМ!$B$33:$B$776,O$11)+'СЕТ СН'!$F$11+СВЦЭМ!$D$10+'СЕТ СН'!$F$5-'СЕТ СН'!$F$21</f>
        <v>2373.1235746000002</v>
      </c>
      <c r="P16" s="36">
        <f>SUMIFS(СВЦЭМ!$D$33:$D$776,СВЦЭМ!$A$33:$A$776,$A16,СВЦЭМ!$B$33:$B$776,P$11)+'СЕТ СН'!$F$11+СВЦЭМ!$D$10+'СЕТ СН'!$F$5-'СЕТ СН'!$F$21</f>
        <v>2374.7832790499997</v>
      </c>
      <c r="Q16" s="36">
        <f>SUMIFS(СВЦЭМ!$D$33:$D$776,СВЦЭМ!$A$33:$A$776,$A16,СВЦЭМ!$B$33:$B$776,Q$11)+'СЕТ СН'!$F$11+СВЦЭМ!$D$10+'СЕТ СН'!$F$5-'СЕТ СН'!$F$21</f>
        <v>2377.7602343099998</v>
      </c>
      <c r="R16" s="36">
        <f>SUMIFS(СВЦЭМ!$D$33:$D$776,СВЦЭМ!$A$33:$A$776,$A16,СВЦЭМ!$B$33:$B$776,R$11)+'СЕТ СН'!$F$11+СВЦЭМ!$D$10+'СЕТ СН'!$F$5-'СЕТ СН'!$F$21</f>
        <v>2371.8258615300001</v>
      </c>
      <c r="S16" s="36">
        <f>SUMIFS(СВЦЭМ!$D$33:$D$776,СВЦЭМ!$A$33:$A$776,$A16,СВЦЭМ!$B$33:$B$776,S$11)+'СЕТ СН'!$F$11+СВЦЭМ!$D$10+'СЕТ СН'!$F$5-'СЕТ СН'!$F$21</f>
        <v>2365.0964848799999</v>
      </c>
      <c r="T16" s="36">
        <f>SUMIFS(СВЦЭМ!$D$33:$D$776,СВЦЭМ!$A$33:$A$776,$A16,СВЦЭМ!$B$33:$B$776,T$11)+'СЕТ СН'!$F$11+СВЦЭМ!$D$10+'СЕТ СН'!$F$5-'СЕТ СН'!$F$21</f>
        <v>2313.70822451</v>
      </c>
      <c r="U16" s="36">
        <f>SUMIFS(СВЦЭМ!$D$33:$D$776,СВЦЭМ!$A$33:$A$776,$A16,СВЦЭМ!$B$33:$B$776,U$11)+'СЕТ СН'!$F$11+СВЦЭМ!$D$10+'СЕТ СН'!$F$5-'СЕТ СН'!$F$21</f>
        <v>2309.3071895399999</v>
      </c>
      <c r="V16" s="36">
        <f>SUMIFS(СВЦЭМ!$D$33:$D$776,СВЦЭМ!$A$33:$A$776,$A16,СВЦЭМ!$B$33:$B$776,V$11)+'СЕТ СН'!$F$11+СВЦЭМ!$D$10+'СЕТ СН'!$F$5-'СЕТ СН'!$F$21</f>
        <v>2330.5162322400001</v>
      </c>
      <c r="W16" s="36">
        <f>SUMIFS(СВЦЭМ!$D$33:$D$776,СВЦЭМ!$A$33:$A$776,$A16,СВЦЭМ!$B$33:$B$776,W$11)+'СЕТ СН'!$F$11+СВЦЭМ!$D$10+'СЕТ СН'!$F$5-'СЕТ СН'!$F$21</f>
        <v>2364.1911180100001</v>
      </c>
      <c r="X16" s="36">
        <f>SUMIFS(СВЦЭМ!$D$33:$D$776,СВЦЭМ!$A$33:$A$776,$A16,СВЦЭМ!$B$33:$B$776,X$11)+'СЕТ СН'!$F$11+СВЦЭМ!$D$10+'СЕТ СН'!$F$5-'СЕТ СН'!$F$21</f>
        <v>2376.18001297</v>
      </c>
      <c r="Y16" s="36">
        <f>SUMIFS(СВЦЭМ!$D$33:$D$776,СВЦЭМ!$A$33:$A$776,$A16,СВЦЭМ!$B$33:$B$776,Y$11)+'СЕТ СН'!$F$11+СВЦЭМ!$D$10+'СЕТ СН'!$F$5-'СЕТ СН'!$F$21</f>
        <v>2414.75417853</v>
      </c>
    </row>
    <row r="17" spans="1:25" ht="15.75" x14ac:dyDescent="0.2">
      <c r="A17" s="35">
        <f t="shared" si="0"/>
        <v>44141</v>
      </c>
      <c r="B17" s="36">
        <f>SUMIFS(СВЦЭМ!$D$33:$D$776,СВЦЭМ!$A$33:$A$776,$A17,СВЦЭМ!$B$33:$B$776,B$11)+'СЕТ СН'!$F$11+СВЦЭМ!$D$10+'СЕТ СН'!$F$5-'СЕТ СН'!$F$21</f>
        <v>2395.5340603899999</v>
      </c>
      <c r="C17" s="36">
        <f>SUMIFS(СВЦЭМ!$D$33:$D$776,СВЦЭМ!$A$33:$A$776,$A17,СВЦЭМ!$B$33:$B$776,C$11)+'СЕТ СН'!$F$11+СВЦЭМ!$D$10+'СЕТ СН'!$F$5-'СЕТ СН'!$F$21</f>
        <v>2467.5988452199999</v>
      </c>
      <c r="D17" s="36">
        <f>SUMIFS(СВЦЭМ!$D$33:$D$776,СВЦЭМ!$A$33:$A$776,$A17,СВЦЭМ!$B$33:$B$776,D$11)+'СЕТ СН'!$F$11+СВЦЭМ!$D$10+'СЕТ СН'!$F$5-'СЕТ СН'!$F$21</f>
        <v>2524.3076931699998</v>
      </c>
      <c r="E17" s="36">
        <f>SUMIFS(СВЦЭМ!$D$33:$D$776,СВЦЭМ!$A$33:$A$776,$A17,СВЦЭМ!$B$33:$B$776,E$11)+'СЕТ СН'!$F$11+СВЦЭМ!$D$10+'СЕТ СН'!$F$5-'СЕТ СН'!$F$21</f>
        <v>2526.5434636099999</v>
      </c>
      <c r="F17" s="36">
        <f>SUMIFS(СВЦЭМ!$D$33:$D$776,СВЦЭМ!$A$33:$A$776,$A17,СВЦЭМ!$B$33:$B$776,F$11)+'СЕТ СН'!$F$11+СВЦЭМ!$D$10+'СЕТ СН'!$F$5-'СЕТ СН'!$F$21</f>
        <v>2528.35059692</v>
      </c>
      <c r="G17" s="36">
        <f>SUMIFS(СВЦЭМ!$D$33:$D$776,СВЦЭМ!$A$33:$A$776,$A17,СВЦЭМ!$B$33:$B$776,G$11)+'СЕТ СН'!$F$11+СВЦЭМ!$D$10+'СЕТ СН'!$F$5-'СЕТ СН'!$F$21</f>
        <v>2518.0623394899999</v>
      </c>
      <c r="H17" s="36">
        <f>SUMIFS(СВЦЭМ!$D$33:$D$776,СВЦЭМ!$A$33:$A$776,$A17,СВЦЭМ!$B$33:$B$776,H$11)+'СЕТ СН'!$F$11+СВЦЭМ!$D$10+'СЕТ СН'!$F$5-'СЕТ СН'!$F$21</f>
        <v>2491.9663786199999</v>
      </c>
      <c r="I17" s="36">
        <f>SUMIFS(СВЦЭМ!$D$33:$D$776,СВЦЭМ!$A$33:$A$776,$A17,СВЦЭМ!$B$33:$B$776,I$11)+'СЕТ СН'!$F$11+СВЦЭМ!$D$10+'СЕТ СН'!$F$5-'СЕТ СН'!$F$21</f>
        <v>2496.2631686899999</v>
      </c>
      <c r="J17" s="36">
        <f>SUMIFS(СВЦЭМ!$D$33:$D$776,СВЦЭМ!$A$33:$A$776,$A17,СВЦЭМ!$B$33:$B$776,J$11)+'СЕТ СН'!$F$11+СВЦЭМ!$D$10+'СЕТ СН'!$F$5-'СЕТ СН'!$F$21</f>
        <v>2489.0998581599997</v>
      </c>
      <c r="K17" s="36">
        <f>SUMIFS(СВЦЭМ!$D$33:$D$776,СВЦЭМ!$A$33:$A$776,$A17,СВЦЭМ!$B$33:$B$776,K$11)+'СЕТ СН'!$F$11+СВЦЭМ!$D$10+'СЕТ СН'!$F$5-'СЕТ СН'!$F$21</f>
        <v>2476.73790233</v>
      </c>
      <c r="L17" s="36">
        <f>SUMIFS(СВЦЭМ!$D$33:$D$776,СВЦЭМ!$A$33:$A$776,$A17,СВЦЭМ!$B$33:$B$776,L$11)+'СЕТ СН'!$F$11+СВЦЭМ!$D$10+'СЕТ СН'!$F$5-'СЕТ СН'!$F$21</f>
        <v>2456.3507377400001</v>
      </c>
      <c r="M17" s="36">
        <f>SUMIFS(СВЦЭМ!$D$33:$D$776,СВЦЭМ!$A$33:$A$776,$A17,СВЦЭМ!$B$33:$B$776,M$11)+'СЕТ СН'!$F$11+СВЦЭМ!$D$10+'СЕТ СН'!$F$5-'СЕТ СН'!$F$21</f>
        <v>2427.1548085899999</v>
      </c>
      <c r="N17" s="36">
        <f>SUMIFS(СВЦЭМ!$D$33:$D$776,СВЦЭМ!$A$33:$A$776,$A17,СВЦЭМ!$B$33:$B$776,N$11)+'СЕТ СН'!$F$11+СВЦЭМ!$D$10+'СЕТ СН'!$F$5-'СЕТ СН'!$F$21</f>
        <v>2383.3047758299999</v>
      </c>
      <c r="O17" s="36">
        <f>SUMIFS(СВЦЭМ!$D$33:$D$776,СВЦЭМ!$A$33:$A$776,$A17,СВЦЭМ!$B$33:$B$776,O$11)+'СЕТ СН'!$F$11+СВЦЭМ!$D$10+'СЕТ СН'!$F$5-'СЕТ СН'!$F$21</f>
        <v>2371.8380279200001</v>
      </c>
      <c r="P17" s="36">
        <f>SUMIFS(СВЦЭМ!$D$33:$D$776,СВЦЭМ!$A$33:$A$776,$A17,СВЦЭМ!$B$33:$B$776,P$11)+'СЕТ СН'!$F$11+СВЦЭМ!$D$10+'СЕТ СН'!$F$5-'СЕТ СН'!$F$21</f>
        <v>2377.0553952800001</v>
      </c>
      <c r="Q17" s="36">
        <f>SUMIFS(СВЦЭМ!$D$33:$D$776,СВЦЭМ!$A$33:$A$776,$A17,СВЦЭМ!$B$33:$B$776,Q$11)+'СЕТ СН'!$F$11+СВЦЭМ!$D$10+'СЕТ СН'!$F$5-'СЕТ СН'!$F$21</f>
        <v>2388.3429896500002</v>
      </c>
      <c r="R17" s="36">
        <f>SUMIFS(СВЦЭМ!$D$33:$D$776,СВЦЭМ!$A$33:$A$776,$A17,СВЦЭМ!$B$33:$B$776,R$11)+'СЕТ СН'!$F$11+СВЦЭМ!$D$10+'СЕТ СН'!$F$5-'СЕТ СН'!$F$21</f>
        <v>2382.8295180199998</v>
      </c>
      <c r="S17" s="36">
        <f>SUMIFS(СВЦЭМ!$D$33:$D$776,СВЦЭМ!$A$33:$A$776,$A17,СВЦЭМ!$B$33:$B$776,S$11)+'СЕТ СН'!$F$11+СВЦЭМ!$D$10+'СЕТ СН'!$F$5-'СЕТ СН'!$F$21</f>
        <v>2374.58537953</v>
      </c>
      <c r="T17" s="36">
        <f>SUMIFS(СВЦЭМ!$D$33:$D$776,СВЦЭМ!$A$33:$A$776,$A17,СВЦЭМ!$B$33:$B$776,T$11)+'СЕТ СН'!$F$11+СВЦЭМ!$D$10+'СЕТ СН'!$F$5-'СЕТ СН'!$F$21</f>
        <v>2336.19909022</v>
      </c>
      <c r="U17" s="36">
        <f>SUMIFS(СВЦЭМ!$D$33:$D$776,СВЦЭМ!$A$33:$A$776,$A17,СВЦЭМ!$B$33:$B$776,U$11)+'СЕТ СН'!$F$11+СВЦЭМ!$D$10+'СЕТ СН'!$F$5-'СЕТ СН'!$F$21</f>
        <v>2335.5837968000001</v>
      </c>
      <c r="V17" s="36">
        <f>SUMIFS(СВЦЭМ!$D$33:$D$776,СВЦЭМ!$A$33:$A$776,$A17,СВЦЭМ!$B$33:$B$776,V$11)+'СЕТ СН'!$F$11+СВЦЭМ!$D$10+'СЕТ СН'!$F$5-'СЕТ СН'!$F$21</f>
        <v>2346.4548888300001</v>
      </c>
      <c r="W17" s="36">
        <f>SUMIFS(СВЦЭМ!$D$33:$D$776,СВЦЭМ!$A$33:$A$776,$A17,СВЦЭМ!$B$33:$B$776,W$11)+'СЕТ СН'!$F$11+СВЦЭМ!$D$10+'СЕТ СН'!$F$5-'СЕТ СН'!$F$21</f>
        <v>2380.17847828</v>
      </c>
      <c r="X17" s="36">
        <f>SUMIFS(СВЦЭМ!$D$33:$D$776,СВЦЭМ!$A$33:$A$776,$A17,СВЦЭМ!$B$33:$B$776,X$11)+'СЕТ СН'!$F$11+СВЦЭМ!$D$10+'СЕТ СН'!$F$5-'СЕТ СН'!$F$21</f>
        <v>2391.8276264199999</v>
      </c>
      <c r="Y17" s="36">
        <f>SUMIFS(СВЦЭМ!$D$33:$D$776,СВЦЭМ!$A$33:$A$776,$A17,СВЦЭМ!$B$33:$B$776,Y$11)+'СЕТ СН'!$F$11+СВЦЭМ!$D$10+'СЕТ СН'!$F$5-'СЕТ СН'!$F$21</f>
        <v>2416.7413461299998</v>
      </c>
    </row>
    <row r="18" spans="1:25" ht="15.75" x14ac:dyDescent="0.2">
      <c r="A18" s="35">
        <f t="shared" si="0"/>
        <v>44142</v>
      </c>
      <c r="B18" s="36">
        <f>SUMIFS(СВЦЭМ!$D$33:$D$776,СВЦЭМ!$A$33:$A$776,$A18,СВЦЭМ!$B$33:$B$776,B$11)+'СЕТ СН'!$F$11+СВЦЭМ!$D$10+'СЕТ СН'!$F$5-'СЕТ СН'!$F$21</f>
        <v>2421.4775773000001</v>
      </c>
      <c r="C18" s="36">
        <f>SUMIFS(СВЦЭМ!$D$33:$D$776,СВЦЭМ!$A$33:$A$776,$A18,СВЦЭМ!$B$33:$B$776,C$11)+'СЕТ СН'!$F$11+СВЦЭМ!$D$10+'СЕТ СН'!$F$5-'СЕТ СН'!$F$21</f>
        <v>2491.76639462</v>
      </c>
      <c r="D18" s="36">
        <f>SUMIFS(СВЦЭМ!$D$33:$D$776,СВЦЭМ!$A$33:$A$776,$A18,СВЦЭМ!$B$33:$B$776,D$11)+'СЕТ СН'!$F$11+СВЦЭМ!$D$10+'СЕТ СН'!$F$5-'СЕТ СН'!$F$21</f>
        <v>2555.6222179199999</v>
      </c>
      <c r="E18" s="36">
        <f>SUMIFS(СВЦЭМ!$D$33:$D$776,СВЦЭМ!$A$33:$A$776,$A18,СВЦЭМ!$B$33:$B$776,E$11)+'СЕТ СН'!$F$11+СВЦЭМ!$D$10+'СЕТ СН'!$F$5-'СЕТ СН'!$F$21</f>
        <v>2566.7337013599999</v>
      </c>
      <c r="F18" s="36">
        <f>SUMIFS(СВЦЭМ!$D$33:$D$776,СВЦЭМ!$A$33:$A$776,$A18,СВЦЭМ!$B$33:$B$776,F$11)+'СЕТ СН'!$F$11+СВЦЭМ!$D$10+'СЕТ СН'!$F$5-'СЕТ СН'!$F$21</f>
        <v>2557.4175129699997</v>
      </c>
      <c r="G18" s="36">
        <f>SUMIFS(СВЦЭМ!$D$33:$D$776,СВЦЭМ!$A$33:$A$776,$A18,СВЦЭМ!$B$33:$B$776,G$11)+'СЕТ СН'!$F$11+СВЦЭМ!$D$10+'СЕТ СН'!$F$5-'СЕТ СН'!$F$21</f>
        <v>2546.8555850900002</v>
      </c>
      <c r="H18" s="36">
        <f>SUMIFS(СВЦЭМ!$D$33:$D$776,СВЦЭМ!$A$33:$A$776,$A18,СВЦЭМ!$B$33:$B$776,H$11)+'СЕТ СН'!$F$11+СВЦЭМ!$D$10+'СЕТ СН'!$F$5-'СЕТ СН'!$F$21</f>
        <v>2530.7595002600001</v>
      </c>
      <c r="I18" s="36">
        <f>SUMIFS(СВЦЭМ!$D$33:$D$776,СВЦЭМ!$A$33:$A$776,$A18,СВЦЭМ!$B$33:$B$776,I$11)+'СЕТ СН'!$F$11+СВЦЭМ!$D$10+'СЕТ СН'!$F$5-'СЕТ СН'!$F$21</f>
        <v>2484.4109155199999</v>
      </c>
      <c r="J18" s="36">
        <f>SUMIFS(СВЦЭМ!$D$33:$D$776,СВЦЭМ!$A$33:$A$776,$A18,СВЦЭМ!$B$33:$B$776,J$11)+'СЕТ СН'!$F$11+СВЦЭМ!$D$10+'СЕТ СН'!$F$5-'СЕТ СН'!$F$21</f>
        <v>2446.9480910699999</v>
      </c>
      <c r="K18" s="36">
        <f>SUMIFS(СВЦЭМ!$D$33:$D$776,СВЦЭМ!$A$33:$A$776,$A18,СВЦЭМ!$B$33:$B$776,K$11)+'СЕТ СН'!$F$11+СВЦЭМ!$D$10+'СЕТ СН'!$F$5-'СЕТ СН'!$F$21</f>
        <v>2423.4972912499998</v>
      </c>
      <c r="L18" s="36">
        <f>SUMIFS(СВЦЭМ!$D$33:$D$776,СВЦЭМ!$A$33:$A$776,$A18,СВЦЭМ!$B$33:$B$776,L$11)+'СЕТ СН'!$F$11+СВЦЭМ!$D$10+'СЕТ СН'!$F$5-'СЕТ СН'!$F$21</f>
        <v>2395.9386564500001</v>
      </c>
      <c r="M18" s="36">
        <f>SUMIFS(СВЦЭМ!$D$33:$D$776,СВЦЭМ!$A$33:$A$776,$A18,СВЦЭМ!$B$33:$B$776,M$11)+'СЕТ СН'!$F$11+СВЦЭМ!$D$10+'СЕТ СН'!$F$5-'СЕТ СН'!$F$21</f>
        <v>2358.6568728100001</v>
      </c>
      <c r="N18" s="36">
        <f>SUMIFS(СВЦЭМ!$D$33:$D$776,СВЦЭМ!$A$33:$A$776,$A18,СВЦЭМ!$B$33:$B$776,N$11)+'СЕТ СН'!$F$11+СВЦЭМ!$D$10+'СЕТ СН'!$F$5-'СЕТ СН'!$F$21</f>
        <v>2342.9762681399998</v>
      </c>
      <c r="O18" s="36">
        <f>SUMIFS(СВЦЭМ!$D$33:$D$776,СВЦЭМ!$A$33:$A$776,$A18,СВЦЭМ!$B$33:$B$776,O$11)+'СЕТ СН'!$F$11+СВЦЭМ!$D$10+'СЕТ СН'!$F$5-'СЕТ СН'!$F$21</f>
        <v>2355.67094499</v>
      </c>
      <c r="P18" s="36">
        <f>SUMIFS(СВЦЭМ!$D$33:$D$776,СВЦЭМ!$A$33:$A$776,$A18,СВЦЭМ!$B$33:$B$776,P$11)+'СЕТ СН'!$F$11+СВЦЭМ!$D$10+'СЕТ СН'!$F$5-'СЕТ СН'!$F$21</f>
        <v>2356.2243495600001</v>
      </c>
      <c r="Q18" s="36">
        <f>SUMIFS(СВЦЭМ!$D$33:$D$776,СВЦЭМ!$A$33:$A$776,$A18,СВЦЭМ!$B$33:$B$776,Q$11)+'СЕТ СН'!$F$11+СВЦЭМ!$D$10+'СЕТ СН'!$F$5-'СЕТ СН'!$F$21</f>
        <v>2349.4695102300002</v>
      </c>
      <c r="R18" s="36">
        <f>SUMIFS(СВЦЭМ!$D$33:$D$776,СВЦЭМ!$A$33:$A$776,$A18,СВЦЭМ!$B$33:$B$776,R$11)+'СЕТ СН'!$F$11+СВЦЭМ!$D$10+'СЕТ СН'!$F$5-'СЕТ СН'!$F$21</f>
        <v>2337.5980713999998</v>
      </c>
      <c r="S18" s="36">
        <f>SUMIFS(СВЦЭМ!$D$33:$D$776,СВЦЭМ!$A$33:$A$776,$A18,СВЦЭМ!$B$33:$B$776,S$11)+'СЕТ СН'!$F$11+СВЦЭМ!$D$10+'СЕТ СН'!$F$5-'СЕТ СН'!$F$21</f>
        <v>2334.2215795499997</v>
      </c>
      <c r="T18" s="36">
        <f>SUMIFS(СВЦЭМ!$D$33:$D$776,СВЦЭМ!$A$33:$A$776,$A18,СВЦЭМ!$B$33:$B$776,T$11)+'СЕТ СН'!$F$11+СВЦЭМ!$D$10+'СЕТ СН'!$F$5-'СЕТ СН'!$F$21</f>
        <v>2313.27562941</v>
      </c>
      <c r="U18" s="36">
        <f>SUMIFS(СВЦЭМ!$D$33:$D$776,СВЦЭМ!$A$33:$A$776,$A18,СВЦЭМ!$B$33:$B$776,U$11)+'СЕТ СН'!$F$11+СВЦЭМ!$D$10+'СЕТ СН'!$F$5-'СЕТ СН'!$F$21</f>
        <v>2318.6005045000002</v>
      </c>
      <c r="V18" s="36">
        <f>SUMIFS(СВЦЭМ!$D$33:$D$776,СВЦЭМ!$A$33:$A$776,$A18,СВЦЭМ!$B$33:$B$776,V$11)+'СЕТ СН'!$F$11+СВЦЭМ!$D$10+'СЕТ СН'!$F$5-'СЕТ СН'!$F$21</f>
        <v>2331.0589769500002</v>
      </c>
      <c r="W18" s="36">
        <f>SUMIFS(СВЦЭМ!$D$33:$D$776,СВЦЭМ!$A$33:$A$776,$A18,СВЦЭМ!$B$33:$B$776,W$11)+'СЕТ СН'!$F$11+СВЦЭМ!$D$10+'СЕТ СН'!$F$5-'СЕТ СН'!$F$21</f>
        <v>2338.5556747700002</v>
      </c>
      <c r="X18" s="36">
        <f>SUMIFS(СВЦЭМ!$D$33:$D$776,СВЦЭМ!$A$33:$A$776,$A18,СВЦЭМ!$B$33:$B$776,X$11)+'СЕТ СН'!$F$11+СВЦЭМ!$D$10+'СЕТ СН'!$F$5-'СЕТ СН'!$F$21</f>
        <v>2348.1580283499998</v>
      </c>
      <c r="Y18" s="36">
        <f>SUMIFS(СВЦЭМ!$D$33:$D$776,СВЦЭМ!$A$33:$A$776,$A18,СВЦЭМ!$B$33:$B$776,Y$11)+'СЕТ СН'!$F$11+СВЦЭМ!$D$10+'СЕТ СН'!$F$5-'СЕТ СН'!$F$21</f>
        <v>2378.28643091</v>
      </c>
    </row>
    <row r="19" spans="1:25" ht="15.75" x14ac:dyDescent="0.2">
      <c r="A19" s="35">
        <f t="shared" si="0"/>
        <v>44143</v>
      </c>
      <c r="B19" s="36">
        <f>SUMIFS(СВЦЭМ!$D$33:$D$776,СВЦЭМ!$A$33:$A$776,$A19,СВЦЭМ!$B$33:$B$776,B$11)+'СЕТ СН'!$F$11+СВЦЭМ!$D$10+'СЕТ СН'!$F$5-'СЕТ СН'!$F$21</f>
        <v>2423.84719421</v>
      </c>
      <c r="C19" s="36">
        <f>SUMIFS(СВЦЭМ!$D$33:$D$776,СВЦЭМ!$A$33:$A$776,$A19,СВЦЭМ!$B$33:$B$776,C$11)+'СЕТ СН'!$F$11+СВЦЭМ!$D$10+'СЕТ СН'!$F$5-'СЕТ СН'!$F$21</f>
        <v>2504.9169372900001</v>
      </c>
      <c r="D19" s="36">
        <f>SUMIFS(СВЦЭМ!$D$33:$D$776,СВЦЭМ!$A$33:$A$776,$A19,СВЦЭМ!$B$33:$B$776,D$11)+'СЕТ СН'!$F$11+СВЦЭМ!$D$10+'СЕТ СН'!$F$5-'СЕТ СН'!$F$21</f>
        <v>2568.2629513000002</v>
      </c>
      <c r="E19" s="36">
        <f>SUMIFS(СВЦЭМ!$D$33:$D$776,СВЦЭМ!$A$33:$A$776,$A19,СВЦЭМ!$B$33:$B$776,E$11)+'СЕТ СН'!$F$11+СВЦЭМ!$D$10+'СЕТ СН'!$F$5-'СЕТ СН'!$F$21</f>
        <v>2581.8922432099998</v>
      </c>
      <c r="F19" s="36">
        <f>SUMIFS(СВЦЭМ!$D$33:$D$776,СВЦЭМ!$A$33:$A$776,$A19,СВЦЭМ!$B$33:$B$776,F$11)+'СЕТ СН'!$F$11+СВЦЭМ!$D$10+'СЕТ СН'!$F$5-'СЕТ СН'!$F$21</f>
        <v>2576.8630456599999</v>
      </c>
      <c r="G19" s="36">
        <f>SUMIFS(СВЦЭМ!$D$33:$D$776,СВЦЭМ!$A$33:$A$776,$A19,СВЦЭМ!$B$33:$B$776,G$11)+'СЕТ СН'!$F$11+СВЦЭМ!$D$10+'СЕТ СН'!$F$5-'СЕТ СН'!$F$21</f>
        <v>2575.5580690699999</v>
      </c>
      <c r="H19" s="36">
        <f>SUMIFS(СВЦЭМ!$D$33:$D$776,СВЦЭМ!$A$33:$A$776,$A19,СВЦЭМ!$B$33:$B$776,H$11)+'СЕТ СН'!$F$11+СВЦЭМ!$D$10+'СЕТ СН'!$F$5-'СЕТ СН'!$F$21</f>
        <v>2559.4804440099997</v>
      </c>
      <c r="I19" s="36">
        <f>SUMIFS(СВЦЭМ!$D$33:$D$776,СВЦЭМ!$A$33:$A$776,$A19,СВЦЭМ!$B$33:$B$776,I$11)+'СЕТ СН'!$F$11+СВЦЭМ!$D$10+'СЕТ СН'!$F$5-'СЕТ СН'!$F$21</f>
        <v>2528.6882407399999</v>
      </c>
      <c r="J19" s="36">
        <f>SUMIFS(СВЦЭМ!$D$33:$D$776,СВЦЭМ!$A$33:$A$776,$A19,СВЦЭМ!$B$33:$B$776,J$11)+'СЕТ СН'!$F$11+СВЦЭМ!$D$10+'СЕТ СН'!$F$5-'СЕТ СН'!$F$21</f>
        <v>2487.9124356100001</v>
      </c>
      <c r="K19" s="36">
        <f>SUMIFS(СВЦЭМ!$D$33:$D$776,СВЦЭМ!$A$33:$A$776,$A19,СВЦЭМ!$B$33:$B$776,K$11)+'СЕТ СН'!$F$11+СВЦЭМ!$D$10+'СЕТ СН'!$F$5-'СЕТ СН'!$F$21</f>
        <v>2450.8096778899999</v>
      </c>
      <c r="L19" s="36">
        <f>SUMIFS(СВЦЭМ!$D$33:$D$776,СВЦЭМ!$A$33:$A$776,$A19,СВЦЭМ!$B$33:$B$776,L$11)+'СЕТ СН'!$F$11+СВЦЭМ!$D$10+'СЕТ СН'!$F$5-'СЕТ СН'!$F$21</f>
        <v>2404.19300174</v>
      </c>
      <c r="M19" s="36">
        <f>SUMIFS(СВЦЭМ!$D$33:$D$776,СВЦЭМ!$A$33:$A$776,$A19,СВЦЭМ!$B$33:$B$776,M$11)+'СЕТ СН'!$F$11+СВЦЭМ!$D$10+'СЕТ СН'!$F$5-'СЕТ СН'!$F$21</f>
        <v>2371.4523052599998</v>
      </c>
      <c r="N19" s="36">
        <f>SUMIFS(СВЦЭМ!$D$33:$D$776,СВЦЭМ!$A$33:$A$776,$A19,СВЦЭМ!$B$33:$B$776,N$11)+'СЕТ СН'!$F$11+СВЦЭМ!$D$10+'СЕТ СН'!$F$5-'СЕТ СН'!$F$21</f>
        <v>2365.4342384000001</v>
      </c>
      <c r="O19" s="36">
        <f>SUMIFS(СВЦЭМ!$D$33:$D$776,СВЦЭМ!$A$33:$A$776,$A19,СВЦЭМ!$B$33:$B$776,O$11)+'СЕТ СН'!$F$11+СВЦЭМ!$D$10+'СЕТ СН'!$F$5-'СЕТ СН'!$F$21</f>
        <v>2372.30795764</v>
      </c>
      <c r="P19" s="36">
        <f>SUMIFS(СВЦЭМ!$D$33:$D$776,СВЦЭМ!$A$33:$A$776,$A19,СВЦЭМ!$B$33:$B$776,P$11)+'СЕТ СН'!$F$11+СВЦЭМ!$D$10+'СЕТ СН'!$F$5-'СЕТ СН'!$F$21</f>
        <v>2377.9989304400001</v>
      </c>
      <c r="Q19" s="36">
        <f>SUMIFS(СВЦЭМ!$D$33:$D$776,СВЦЭМ!$A$33:$A$776,$A19,СВЦЭМ!$B$33:$B$776,Q$11)+'СЕТ СН'!$F$11+СВЦЭМ!$D$10+'СЕТ СН'!$F$5-'СЕТ СН'!$F$21</f>
        <v>2385.3592982700002</v>
      </c>
      <c r="R19" s="36">
        <f>SUMIFS(СВЦЭМ!$D$33:$D$776,СВЦЭМ!$A$33:$A$776,$A19,СВЦЭМ!$B$33:$B$776,R$11)+'СЕТ СН'!$F$11+СВЦЭМ!$D$10+'СЕТ СН'!$F$5-'СЕТ СН'!$F$21</f>
        <v>2375.1046874399999</v>
      </c>
      <c r="S19" s="36">
        <f>SUMIFS(СВЦЭМ!$D$33:$D$776,СВЦЭМ!$A$33:$A$776,$A19,СВЦЭМ!$B$33:$B$776,S$11)+'СЕТ СН'!$F$11+СВЦЭМ!$D$10+'СЕТ СН'!$F$5-'СЕТ СН'!$F$21</f>
        <v>2353.3277739300001</v>
      </c>
      <c r="T19" s="36">
        <f>SUMIFS(СВЦЭМ!$D$33:$D$776,СВЦЭМ!$A$33:$A$776,$A19,СВЦЭМ!$B$33:$B$776,T$11)+'СЕТ СН'!$F$11+СВЦЭМ!$D$10+'СЕТ СН'!$F$5-'СЕТ СН'!$F$21</f>
        <v>2339.8216018499998</v>
      </c>
      <c r="U19" s="36">
        <f>SUMIFS(СВЦЭМ!$D$33:$D$776,СВЦЭМ!$A$33:$A$776,$A19,СВЦЭМ!$B$33:$B$776,U$11)+'СЕТ СН'!$F$11+СВЦЭМ!$D$10+'СЕТ СН'!$F$5-'СЕТ СН'!$F$21</f>
        <v>2335.3572549700002</v>
      </c>
      <c r="V19" s="36">
        <f>SUMIFS(СВЦЭМ!$D$33:$D$776,СВЦЭМ!$A$33:$A$776,$A19,СВЦЭМ!$B$33:$B$776,V$11)+'СЕТ СН'!$F$11+СВЦЭМ!$D$10+'СЕТ СН'!$F$5-'СЕТ СН'!$F$21</f>
        <v>2351.4894153599998</v>
      </c>
      <c r="W19" s="36">
        <f>SUMIFS(СВЦЭМ!$D$33:$D$776,СВЦЭМ!$A$33:$A$776,$A19,СВЦЭМ!$B$33:$B$776,W$11)+'СЕТ СН'!$F$11+СВЦЭМ!$D$10+'СЕТ СН'!$F$5-'СЕТ СН'!$F$21</f>
        <v>2366.2690214200002</v>
      </c>
      <c r="X19" s="36">
        <f>SUMIFS(СВЦЭМ!$D$33:$D$776,СВЦЭМ!$A$33:$A$776,$A19,СВЦЭМ!$B$33:$B$776,X$11)+'СЕТ СН'!$F$11+СВЦЭМ!$D$10+'СЕТ СН'!$F$5-'СЕТ СН'!$F$21</f>
        <v>2373.2477287399997</v>
      </c>
      <c r="Y19" s="36">
        <f>SUMIFS(СВЦЭМ!$D$33:$D$776,СВЦЭМ!$A$33:$A$776,$A19,СВЦЭМ!$B$33:$B$776,Y$11)+'СЕТ СН'!$F$11+СВЦЭМ!$D$10+'СЕТ СН'!$F$5-'СЕТ СН'!$F$21</f>
        <v>2379.7421637299999</v>
      </c>
    </row>
    <row r="20" spans="1:25" ht="15.75" x14ac:dyDescent="0.2">
      <c r="A20" s="35">
        <f t="shared" si="0"/>
        <v>44144</v>
      </c>
      <c r="B20" s="36">
        <f>SUMIFS(СВЦЭМ!$D$33:$D$776,СВЦЭМ!$A$33:$A$776,$A20,СВЦЭМ!$B$33:$B$776,B$11)+'СЕТ СН'!$F$11+СВЦЭМ!$D$10+'СЕТ СН'!$F$5-'СЕТ СН'!$F$21</f>
        <v>2356.1356693899997</v>
      </c>
      <c r="C20" s="36">
        <f>SUMIFS(СВЦЭМ!$D$33:$D$776,СВЦЭМ!$A$33:$A$776,$A20,СВЦЭМ!$B$33:$B$776,C$11)+'СЕТ СН'!$F$11+СВЦЭМ!$D$10+'СЕТ СН'!$F$5-'СЕТ СН'!$F$21</f>
        <v>2374.72650729</v>
      </c>
      <c r="D20" s="36">
        <f>SUMIFS(СВЦЭМ!$D$33:$D$776,СВЦЭМ!$A$33:$A$776,$A20,СВЦЭМ!$B$33:$B$776,D$11)+'СЕТ СН'!$F$11+СВЦЭМ!$D$10+'СЕТ СН'!$F$5-'СЕТ СН'!$F$21</f>
        <v>2442.5274955899999</v>
      </c>
      <c r="E20" s="36">
        <f>SUMIFS(СВЦЭМ!$D$33:$D$776,СВЦЭМ!$A$33:$A$776,$A20,СВЦЭМ!$B$33:$B$776,E$11)+'СЕТ СН'!$F$11+СВЦЭМ!$D$10+'СЕТ СН'!$F$5-'СЕТ СН'!$F$21</f>
        <v>2450.0912763199999</v>
      </c>
      <c r="F20" s="36">
        <f>SUMIFS(СВЦЭМ!$D$33:$D$776,СВЦЭМ!$A$33:$A$776,$A20,СВЦЭМ!$B$33:$B$776,F$11)+'СЕТ СН'!$F$11+СВЦЭМ!$D$10+'СЕТ СН'!$F$5-'СЕТ СН'!$F$21</f>
        <v>2445.8264742299998</v>
      </c>
      <c r="G20" s="36">
        <f>SUMIFS(СВЦЭМ!$D$33:$D$776,СВЦЭМ!$A$33:$A$776,$A20,СВЦЭМ!$B$33:$B$776,G$11)+'СЕТ СН'!$F$11+СВЦЭМ!$D$10+'СЕТ СН'!$F$5-'СЕТ СН'!$F$21</f>
        <v>2462.2941835699999</v>
      </c>
      <c r="H20" s="36">
        <f>SUMIFS(СВЦЭМ!$D$33:$D$776,СВЦЭМ!$A$33:$A$776,$A20,СВЦЭМ!$B$33:$B$776,H$11)+'СЕТ СН'!$F$11+СВЦЭМ!$D$10+'СЕТ СН'!$F$5-'СЕТ СН'!$F$21</f>
        <v>2494.2452249899998</v>
      </c>
      <c r="I20" s="36">
        <f>SUMIFS(СВЦЭМ!$D$33:$D$776,СВЦЭМ!$A$33:$A$776,$A20,СВЦЭМ!$B$33:$B$776,I$11)+'СЕТ СН'!$F$11+СВЦЭМ!$D$10+'СЕТ СН'!$F$5-'СЕТ СН'!$F$21</f>
        <v>2518.6345481399999</v>
      </c>
      <c r="J20" s="36">
        <f>SUMIFS(СВЦЭМ!$D$33:$D$776,СВЦЭМ!$A$33:$A$776,$A20,СВЦЭМ!$B$33:$B$776,J$11)+'СЕТ СН'!$F$11+СВЦЭМ!$D$10+'СЕТ СН'!$F$5-'СЕТ СН'!$F$21</f>
        <v>2505.5386365599998</v>
      </c>
      <c r="K20" s="36">
        <f>SUMIFS(СВЦЭМ!$D$33:$D$776,СВЦЭМ!$A$33:$A$776,$A20,СВЦЭМ!$B$33:$B$776,K$11)+'СЕТ СН'!$F$11+СВЦЭМ!$D$10+'СЕТ СН'!$F$5-'СЕТ СН'!$F$21</f>
        <v>2501.6990869800002</v>
      </c>
      <c r="L20" s="36">
        <f>SUMIFS(СВЦЭМ!$D$33:$D$776,СВЦЭМ!$A$33:$A$776,$A20,СВЦЭМ!$B$33:$B$776,L$11)+'СЕТ СН'!$F$11+СВЦЭМ!$D$10+'СЕТ СН'!$F$5-'СЕТ СН'!$F$21</f>
        <v>2462.23533946</v>
      </c>
      <c r="M20" s="36">
        <f>SUMIFS(СВЦЭМ!$D$33:$D$776,СВЦЭМ!$A$33:$A$776,$A20,СВЦЭМ!$B$33:$B$776,M$11)+'СЕТ СН'!$F$11+СВЦЭМ!$D$10+'СЕТ СН'!$F$5-'СЕТ СН'!$F$21</f>
        <v>2427.5195283799999</v>
      </c>
      <c r="N20" s="36">
        <f>SUMIFS(СВЦЭМ!$D$33:$D$776,СВЦЭМ!$A$33:$A$776,$A20,СВЦЭМ!$B$33:$B$776,N$11)+'СЕТ СН'!$F$11+СВЦЭМ!$D$10+'СЕТ СН'!$F$5-'СЕТ СН'!$F$21</f>
        <v>2423.7242987599998</v>
      </c>
      <c r="O20" s="36">
        <f>SUMIFS(СВЦЭМ!$D$33:$D$776,СВЦЭМ!$A$33:$A$776,$A20,СВЦЭМ!$B$33:$B$776,O$11)+'СЕТ СН'!$F$11+СВЦЭМ!$D$10+'СЕТ СН'!$F$5-'СЕТ СН'!$F$21</f>
        <v>2434.1229095999997</v>
      </c>
      <c r="P20" s="36">
        <f>SUMIFS(СВЦЭМ!$D$33:$D$776,СВЦЭМ!$A$33:$A$776,$A20,СВЦЭМ!$B$33:$B$776,P$11)+'СЕТ СН'!$F$11+СВЦЭМ!$D$10+'СЕТ СН'!$F$5-'СЕТ СН'!$F$21</f>
        <v>2434.6535160399999</v>
      </c>
      <c r="Q20" s="36">
        <f>SUMIFS(СВЦЭМ!$D$33:$D$776,СВЦЭМ!$A$33:$A$776,$A20,СВЦЭМ!$B$33:$B$776,Q$11)+'СЕТ СН'!$F$11+СВЦЭМ!$D$10+'СЕТ СН'!$F$5-'СЕТ СН'!$F$21</f>
        <v>2434.15013813</v>
      </c>
      <c r="R20" s="36">
        <f>SUMIFS(СВЦЭМ!$D$33:$D$776,СВЦЭМ!$A$33:$A$776,$A20,СВЦЭМ!$B$33:$B$776,R$11)+'СЕТ СН'!$F$11+СВЦЭМ!$D$10+'СЕТ СН'!$F$5-'СЕТ СН'!$F$21</f>
        <v>2428.0276603699999</v>
      </c>
      <c r="S20" s="36">
        <f>SUMIFS(СВЦЭМ!$D$33:$D$776,СВЦЭМ!$A$33:$A$776,$A20,СВЦЭМ!$B$33:$B$776,S$11)+'СЕТ СН'!$F$11+СВЦЭМ!$D$10+'СЕТ СН'!$F$5-'СЕТ СН'!$F$21</f>
        <v>2426.5202935799998</v>
      </c>
      <c r="T20" s="36">
        <f>SUMIFS(СВЦЭМ!$D$33:$D$776,СВЦЭМ!$A$33:$A$776,$A20,СВЦЭМ!$B$33:$B$776,T$11)+'СЕТ СН'!$F$11+СВЦЭМ!$D$10+'СЕТ СН'!$F$5-'СЕТ СН'!$F$21</f>
        <v>2414.0880300199997</v>
      </c>
      <c r="U20" s="36">
        <f>SUMIFS(СВЦЭМ!$D$33:$D$776,СВЦЭМ!$A$33:$A$776,$A20,СВЦЭМ!$B$33:$B$776,U$11)+'СЕТ СН'!$F$11+СВЦЭМ!$D$10+'СЕТ СН'!$F$5-'СЕТ СН'!$F$21</f>
        <v>2406.0860674800001</v>
      </c>
      <c r="V20" s="36">
        <f>SUMIFS(СВЦЭМ!$D$33:$D$776,СВЦЭМ!$A$33:$A$776,$A20,СВЦЭМ!$B$33:$B$776,V$11)+'СЕТ СН'!$F$11+СВЦЭМ!$D$10+'СЕТ СН'!$F$5-'СЕТ СН'!$F$21</f>
        <v>2402.7239538700001</v>
      </c>
      <c r="W20" s="36">
        <f>SUMIFS(СВЦЭМ!$D$33:$D$776,СВЦЭМ!$A$33:$A$776,$A20,СВЦЭМ!$B$33:$B$776,W$11)+'СЕТ СН'!$F$11+СВЦЭМ!$D$10+'СЕТ СН'!$F$5-'СЕТ СН'!$F$21</f>
        <v>2419.1487018899998</v>
      </c>
      <c r="X20" s="36">
        <f>SUMIFS(СВЦЭМ!$D$33:$D$776,СВЦЭМ!$A$33:$A$776,$A20,СВЦЭМ!$B$33:$B$776,X$11)+'СЕТ СН'!$F$11+СВЦЭМ!$D$10+'СЕТ СН'!$F$5-'СЕТ СН'!$F$21</f>
        <v>2450.3033903300002</v>
      </c>
      <c r="Y20" s="36">
        <f>SUMIFS(СВЦЭМ!$D$33:$D$776,СВЦЭМ!$A$33:$A$776,$A20,СВЦЭМ!$B$33:$B$776,Y$11)+'СЕТ СН'!$F$11+СВЦЭМ!$D$10+'СЕТ СН'!$F$5-'СЕТ СН'!$F$21</f>
        <v>2478.1291364799999</v>
      </c>
    </row>
    <row r="21" spans="1:25" ht="15.75" x14ac:dyDescent="0.2">
      <c r="A21" s="35">
        <f t="shared" si="0"/>
        <v>44145</v>
      </c>
      <c r="B21" s="36">
        <f>SUMIFS(СВЦЭМ!$D$33:$D$776,СВЦЭМ!$A$33:$A$776,$A21,СВЦЭМ!$B$33:$B$776,B$11)+'СЕТ СН'!$F$11+СВЦЭМ!$D$10+'СЕТ СН'!$F$5-'СЕТ СН'!$F$21</f>
        <v>2394.2061012200002</v>
      </c>
      <c r="C21" s="36">
        <f>SUMIFS(СВЦЭМ!$D$33:$D$776,СВЦЭМ!$A$33:$A$776,$A21,СВЦЭМ!$B$33:$B$776,C$11)+'СЕТ СН'!$F$11+СВЦЭМ!$D$10+'СЕТ СН'!$F$5-'СЕТ СН'!$F$21</f>
        <v>2487.0043630700002</v>
      </c>
      <c r="D21" s="36">
        <f>SUMIFS(СВЦЭМ!$D$33:$D$776,СВЦЭМ!$A$33:$A$776,$A21,СВЦЭМ!$B$33:$B$776,D$11)+'СЕТ СН'!$F$11+СВЦЭМ!$D$10+'СЕТ СН'!$F$5-'СЕТ СН'!$F$21</f>
        <v>2522.7075746299997</v>
      </c>
      <c r="E21" s="36">
        <f>SUMIFS(СВЦЭМ!$D$33:$D$776,СВЦЭМ!$A$33:$A$776,$A21,СВЦЭМ!$B$33:$B$776,E$11)+'СЕТ СН'!$F$11+СВЦЭМ!$D$10+'СЕТ СН'!$F$5-'СЕТ СН'!$F$21</f>
        <v>2525.9263247099998</v>
      </c>
      <c r="F21" s="36">
        <f>SUMIFS(СВЦЭМ!$D$33:$D$776,СВЦЭМ!$A$33:$A$776,$A21,СВЦЭМ!$B$33:$B$776,F$11)+'СЕТ СН'!$F$11+СВЦЭМ!$D$10+'СЕТ СН'!$F$5-'СЕТ СН'!$F$21</f>
        <v>2528.2013539</v>
      </c>
      <c r="G21" s="36">
        <f>SUMIFS(СВЦЭМ!$D$33:$D$776,СВЦЭМ!$A$33:$A$776,$A21,СВЦЭМ!$B$33:$B$776,G$11)+'СЕТ СН'!$F$11+СВЦЭМ!$D$10+'СЕТ СН'!$F$5-'СЕТ СН'!$F$21</f>
        <v>2532.3280170600001</v>
      </c>
      <c r="H21" s="36">
        <f>SUMIFS(СВЦЭМ!$D$33:$D$776,СВЦЭМ!$A$33:$A$776,$A21,СВЦЭМ!$B$33:$B$776,H$11)+'СЕТ СН'!$F$11+СВЦЭМ!$D$10+'СЕТ СН'!$F$5-'СЕТ СН'!$F$21</f>
        <v>2506.86617617</v>
      </c>
      <c r="I21" s="36">
        <f>SUMIFS(СВЦЭМ!$D$33:$D$776,СВЦЭМ!$A$33:$A$776,$A21,СВЦЭМ!$B$33:$B$776,I$11)+'СЕТ СН'!$F$11+СВЦЭМ!$D$10+'СЕТ СН'!$F$5-'СЕТ СН'!$F$21</f>
        <v>2462.83177071</v>
      </c>
      <c r="J21" s="36">
        <f>SUMIFS(СВЦЭМ!$D$33:$D$776,СВЦЭМ!$A$33:$A$776,$A21,СВЦЭМ!$B$33:$B$776,J$11)+'СЕТ СН'!$F$11+СВЦЭМ!$D$10+'СЕТ СН'!$F$5-'СЕТ СН'!$F$21</f>
        <v>2447.0563933599997</v>
      </c>
      <c r="K21" s="36">
        <f>SUMIFS(СВЦЭМ!$D$33:$D$776,СВЦЭМ!$A$33:$A$776,$A21,СВЦЭМ!$B$33:$B$776,K$11)+'СЕТ СН'!$F$11+СВЦЭМ!$D$10+'СЕТ СН'!$F$5-'СЕТ СН'!$F$21</f>
        <v>2450.5258351000002</v>
      </c>
      <c r="L21" s="36">
        <f>SUMIFS(СВЦЭМ!$D$33:$D$776,СВЦЭМ!$A$33:$A$776,$A21,СВЦЭМ!$B$33:$B$776,L$11)+'СЕТ СН'!$F$11+СВЦЭМ!$D$10+'СЕТ СН'!$F$5-'СЕТ СН'!$F$21</f>
        <v>2415.9671757999999</v>
      </c>
      <c r="M21" s="36">
        <f>SUMIFS(СВЦЭМ!$D$33:$D$776,СВЦЭМ!$A$33:$A$776,$A21,СВЦЭМ!$B$33:$B$776,M$11)+'СЕТ СН'!$F$11+СВЦЭМ!$D$10+'СЕТ СН'!$F$5-'СЕТ СН'!$F$21</f>
        <v>2378.0977581799998</v>
      </c>
      <c r="N21" s="36">
        <f>SUMIFS(СВЦЭМ!$D$33:$D$776,СВЦЭМ!$A$33:$A$776,$A21,СВЦЭМ!$B$33:$B$776,N$11)+'СЕТ СН'!$F$11+СВЦЭМ!$D$10+'СЕТ СН'!$F$5-'СЕТ СН'!$F$21</f>
        <v>2372.54222058</v>
      </c>
      <c r="O21" s="36">
        <f>SUMIFS(СВЦЭМ!$D$33:$D$776,СВЦЭМ!$A$33:$A$776,$A21,СВЦЭМ!$B$33:$B$776,O$11)+'СЕТ СН'!$F$11+СВЦЭМ!$D$10+'СЕТ СН'!$F$5-'СЕТ СН'!$F$21</f>
        <v>2378.53402117</v>
      </c>
      <c r="P21" s="36">
        <f>SUMIFS(СВЦЭМ!$D$33:$D$776,СВЦЭМ!$A$33:$A$776,$A21,СВЦЭМ!$B$33:$B$776,P$11)+'СЕТ СН'!$F$11+СВЦЭМ!$D$10+'СЕТ СН'!$F$5-'СЕТ СН'!$F$21</f>
        <v>2378.99094208</v>
      </c>
      <c r="Q21" s="36">
        <f>SUMIFS(СВЦЭМ!$D$33:$D$776,СВЦЭМ!$A$33:$A$776,$A21,СВЦЭМ!$B$33:$B$776,Q$11)+'СЕТ СН'!$F$11+СВЦЭМ!$D$10+'СЕТ СН'!$F$5-'СЕТ СН'!$F$21</f>
        <v>2378.7751136899997</v>
      </c>
      <c r="R21" s="36">
        <f>SUMIFS(СВЦЭМ!$D$33:$D$776,СВЦЭМ!$A$33:$A$776,$A21,СВЦЭМ!$B$33:$B$776,R$11)+'СЕТ СН'!$F$11+СВЦЭМ!$D$10+'СЕТ СН'!$F$5-'СЕТ СН'!$F$21</f>
        <v>2371.9953910899999</v>
      </c>
      <c r="S21" s="36">
        <f>SUMIFS(СВЦЭМ!$D$33:$D$776,СВЦЭМ!$A$33:$A$776,$A21,СВЦЭМ!$B$33:$B$776,S$11)+'СЕТ СН'!$F$11+СВЦЭМ!$D$10+'СЕТ СН'!$F$5-'СЕТ СН'!$F$21</f>
        <v>2361.2304774200002</v>
      </c>
      <c r="T21" s="36">
        <f>SUMIFS(СВЦЭМ!$D$33:$D$776,СВЦЭМ!$A$33:$A$776,$A21,СВЦЭМ!$B$33:$B$776,T$11)+'СЕТ СН'!$F$11+СВЦЭМ!$D$10+'СЕТ СН'!$F$5-'СЕТ СН'!$F$21</f>
        <v>2373.5064265399997</v>
      </c>
      <c r="U21" s="36">
        <f>SUMIFS(СВЦЭМ!$D$33:$D$776,СВЦЭМ!$A$33:$A$776,$A21,СВЦЭМ!$B$33:$B$776,U$11)+'СЕТ СН'!$F$11+СВЦЭМ!$D$10+'СЕТ СН'!$F$5-'СЕТ СН'!$F$21</f>
        <v>2380.7401173500002</v>
      </c>
      <c r="V21" s="36">
        <f>SUMIFS(СВЦЭМ!$D$33:$D$776,СВЦЭМ!$A$33:$A$776,$A21,СВЦЭМ!$B$33:$B$776,V$11)+'СЕТ СН'!$F$11+СВЦЭМ!$D$10+'СЕТ СН'!$F$5-'СЕТ СН'!$F$21</f>
        <v>2373.2486953099997</v>
      </c>
      <c r="W21" s="36">
        <f>SUMIFS(СВЦЭМ!$D$33:$D$776,СВЦЭМ!$A$33:$A$776,$A21,СВЦЭМ!$B$33:$B$776,W$11)+'СЕТ СН'!$F$11+СВЦЭМ!$D$10+'СЕТ СН'!$F$5-'СЕТ СН'!$F$21</f>
        <v>2363.03425333</v>
      </c>
      <c r="X21" s="36">
        <f>SUMIFS(СВЦЭМ!$D$33:$D$776,СВЦЭМ!$A$33:$A$776,$A21,СВЦЭМ!$B$33:$B$776,X$11)+'СЕТ СН'!$F$11+СВЦЭМ!$D$10+'СЕТ СН'!$F$5-'СЕТ СН'!$F$21</f>
        <v>2363.82832095</v>
      </c>
      <c r="Y21" s="36">
        <f>SUMIFS(СВЦЭМ!$D$33:$D$776,СВЦЭМ!$A$33:$A$776,$A21,СВЦЭМ!$B$33:$B$776,Y$11)+'СЕТ СН'!$F$11+СВЦЭМ!$D$10+'СЕТ СН'!$F$5-'СЕТ СН'!$F$21</f>
        <v>2446.4908452099999</v>
      </c>
    </row>
    <row r="22" spans="1:25" ht="15.75" x14ac:dyDescent="0.2">
      <c r="A22" s="35">
        <f t="shared" si="0"/>
        <v>44146</v>
      </c>
      <c r="B22" s="36">
        <f>SUMIFS(СВЦЭМ!$D$33:$D$776,СВЦЭМ!$A$33:$A$776,$A22,СВЦЭМ!$B$33:$B$776,B$11)+'СЕТ СН'!$F$11+СВЦЭМ!$D$10+'СЕТ СН'!$F$5-'СЕТ СН'!$F$21</f>
        <v>2441.7078596399997</v>
      </c>
      <c r="C22" s="36">
        <f>SUMIFS(СВЦЭМ!$D$33:$D$776,СВЦЭМ!$A$33:$A$776,$A22,СВЦЭМ!$B$33:$B$776,C$11)+'СЕТ СН'!$F$11+СВЦЭМ!$D$10+'СЕТ СН'!$F$5-'СЕТ СН'!$F$21</f>
        <v>2495.9268158099999</v>
      </c>
      <c r="D22" s="36">
        <f>SUMIFS(СВЦЭМ!$D$33:$D$776,СВЦЭМ!$A$33:$A$776,$A22,СВЦЭМ!$B$33:$B$776,D$11)+'СЕТ СН'!$F$11+СВЦЭМ!$D$10+'СЕТ СН'!$F$5-'СЕТ СН'!$F$21</f>
        <v>2557.5406427999997</v>
      </c>
      <c r="E22" s="36">
        <f>SUMIFS(СВЦЭМ!$D$33:$D$776,СВЦЭМ!$A$33:$A$776,$A22,СВЦЭМ!$B$33:$B$776,E$11)+'СЕТ СН'!$F$11+СВЦЭМ!$D$10+'СЕТ СН'!$F$5-'СЕТ СН'!$F$21</f>
        <v>2575.73858832</v>
      </c>
      <c r="F22" s="36">
        <f>SUMIFS(СВЦЭМ!$D$33:$D$776,СВЦЭМ!$A$33:$A$776,$A22,СВЦЭМ!$B$33:$B$776,F$11)+'СЕТ СН'!$F$11+СВЦЭМ!$D$10+'СЕТ СН'!$F$5-'СЕТ СН'!$F$21</f>
        <v>2579.6256164599999</v>
      </c>
      <c r="G22" s="36">
        <f>SUMIFS(СВЦЭМ!$D$33:$D$776,СВЦЭМ!$A$33:$A$776,$A22,СВЦЭМ!$B$33:$B$776,G$11)+'СЕТ СН'!$F$11+СВЦЭМ!$D$10+'СЕТ СН'!$F$5-'СЕТ СН'!$F$21</f>
        <v>2562.9188253499997</v>
      </c>
      <c r="H22" s="36">
        <f>SUMIFS(СВЦЭМ!$D$33:$D$776,СВЦЭМ!$A$33:$A$776,$A22,СВЦЭМ!$B$33:$B$776,H$11)+'СЕТ СН'!$F$11+СВЦЭМ!$D$10+'СЕТ СН'!$F$5-'СЕТ СН'!$F$21</f>
        <v>2522.6144233199998</v>
      </c>
      <c r="I22" s="36">
        <f>SUMIFS(СВЦЭМ!$D$33:$D$776,СВЦЭМ!$A$33:$A$776,$A22,СВЦЭМ!$B$33:$B$776,I$11)+'СЕТ СН'!$F$11+СВЦЭМ!$D$10+'СЕТ СН'!$F$5-'СЕТ СН'!$F$21</f>
        <v>2484.1929001999997</v>
      </c>
      <c r="J22" s="36">
        <f>SUMIFS(СВЦЭМ!$D$33:$D$776,СВЦЭМ!$A$33:$A$776,$A22,СВЦЭМ!$B$33:$B$776,J$11)+'СЕТ СН'!$F$11+СВЦЭМ!$D$10+'СЕТ СН'!$F$5-'СЕТ СН'!$F$21</f>
        <v>2464.0271692199999</v>
      </c>
      <c r="K22" s="36">
        <f>SUMIFS(СВЦЭМ!$D$33:$D$776,СВЦЭМ!$A$33:$A$776,$A22,СВЦЭМ!$B$33:$B$776,K$11)+'СЕТ СН'!$F$11+СВЦЭМ!$D$10+'СЕТ СН'!$F$5-'СЕТ СН'!$F$21</f>
        <v>2452.1684907099998</v>
      </c>
      <c r="L22" s="36">
        <f>SUMIFS(СВЦЭМ!$D$33:$D$776,СВЦЭМ!$A$33:$A$776,$A22,СВЦЭМ!$B$33:$B$776,L$11)+'СЕТ СН'!$F$11+СВЦЭМ!$D$10+'СЕТ СН'!$F$5-'СЕТ СН'!$F$21</f>
        <v>2428.2136931099999</v>
      </c>
      <c r="M22" s="36">
        <f>SUMIFS(СВЦЭМ!$D$33:$D$776,СВЦЭМ!$A$33:$A$776,$A22,СВЦЭМ!$B$33:$B$776,M$11)+'СЕТ СН'!$F$11+СВЦЭМ!$D$10+'СЕТ СН'!$F$5-'СЕТ СН'!$F$21</f>
        <v>2401.4017961199997</v>
      </c>
      <c r="N22" s="36">
        <f>SUMIFS(СВЦЭМ!$D$33:$D$776,СВЦЭМ!$A$33:$A$776,$A22,СВЦЭМ!$B$33:$B$776,N$11)+'СЕТ СН'!$F$11+СВЦЭМ!$D$10+'СЕТ СН'!$F$5-'СЕТ СН'!$F$21</f>
        <v>2386.2182557199999</v>
      </c>
      <c r="O22" s="36">
        <f>SUMIFS(СВЦЭМ!$D$33:$D$776,СВЦЭМ!$A$33:$A$776,$A22,СВЦЭМ!$B$33:$B$776,O$11)+'СЕТ СН'!$F$11+СВЦЭМ!$D$10+'СЕТ СН'!$F$5-'СЕТ СН'!$F$21</f>
        <v>2391.3124857299999</v>
      </c>
      <c r="P22" s="36">
        <f>SUMIFS(СВЦЭМ!$D$33:$D$776,СВЦЭМ!$A$33:$A$776,$A22,СВЦЭМ!$B$33:$B$776,P$11)+'СЕТ СН'!$F$11+СВЦЭМ!$D$10+'СЕТ СН'!$F$5-'СЕТ СН'!$F$21</f>
        <v>2395.79257211</v>
      </c>
      <c r="Q22" s="36">
        <f>SUMIFS(СВЦЭМ!$D$33:$D$776,СВЦЭМ!$A$33:$A$776,$A22,СВЦЭМ!$B$33:$B$776,Q$11)+'СЕТ СН'!$F$11+СВЦЭМ!$D$10+'СЕТ СН'!$F$5-'СЕТ СН'!$F$21</f>
        <v>2396.4681600499998</v>
      </c>
      <c r="R22" s="36">
        <f>SUMIFS(СВЦЭМ!$D$33:$D$776,СВЦЭМ!$A$33:$A$776,$A22,СВЦЭМ!$B$33:$B$776,R$11)+'СЕТ СН'!$F$11+СВЦЭМ!$D$10+'СЕТ СН'!$F$5-'СЕТ СН'!$F$21</f>
        <v>2394.9768476300001</v>
      </c>
      <c r="S22" s="36">
        <f>SUMIFS(СВЦЭМ!$D$33:$D$776,СВЦЭМ!$A$33:$A$776,$A22,СВЦЭМ!$B$33:$B$776,S$11)+'СЕТ СН'!$F$11+СВЦЭМ!$D$10+'СЕТ СН'!$F$5-'СЕТ СН'!$F$21</f>
        <v>2390.05637974</v>
      </c>
      <c r="T22" s="36">
        <f>SUMIFS(СВЦЭМ!$D$33:$D$776,СВЦЭМ!$A$33:$A$776,$A22,СВЦЭМ!$B$33:$B$776,T$11)+'СЕТ СН'!$F$11+СВЦЭМ!$D$10+'СЕТ СН'!$F$5-'СЕТ СН'!$F$21</f>
        <v>2409.1309003599999</v>
      </c>
      <c r="U22" s="36">
        <f>SUMIFS(СВЦЭМ!$D$33:$D$776,СВЦЭМ!$A$33:$A$776,$A22,СВЦЭМ!$B$33:$B$776,U$11)+'СЕТ СН'!$F$11+СВЦЭМ!$D$10+'СЕТ СН'!$F$5-'СЕТ СН'!$F$21</f>
        <v>2404.5304669400002</v>
      </c>
      <c r="V22" s="36">
        <f>SUMIFS(СВЦЭМ!$D$33:$D$776,СВЦЭМ!$A$33:$A$776,$A22,СВЦЭМ!$B$33:$B$776,V$11)+'СЕТ СН'!$F$11+СВЦЭМ!$D$10+'СЕТ СН'!$F$5-'СЕТ СН'!$F$21</f>
        <v>2393.5312467099998</v>
      </c>
      <c r="W22" s="36">
        <f>SUMIFS(СВЦЭМ!$D$33:$D$776,СВЦЭМ!$A$33:$A$776,$A22,СВЦЭМ!$B$33:$B$776,W$11)+'СЕТ СН'!$F$11+СВЦЭМ!$D$10+'СЕТ СН'!$F$5-'СЕТ СН'!$F$21</f>
        <v>2387.22924521</v>
      </c>
      <c r="X22" s="36">
        <f>SUMIFS(СВЦЭМ!$D$33:$D$776,СВЦЭМ!$A$33:$A$776,$A22,СВЦЭМ!$B$33:$B$776,X$11)+'СЕТ СН'!$F$11+СВЦЭМ!$D$10+'СЕТ СН'!$F$5-'СЕТ СН'!$F$21</f>
        <v>2388.5699397799999</v>
      </c>
      <c r="Y22" s="36">
        <f>SUMIFS(СВЦЭМ!$D$33:$D$776,СВЦЭМ!$A$33:$A$776,$A22,СВЦЭМ!$B$33:$B$776,Y$11)+'СЕТ СН'!$F$11+СВЦЭМ!$D$10+'СЕТ СН'!$F$5-'СЕТ СН'!$F$21</f>
        <v>2407.3729555299997</v>
      </c>
    </row>
    <row r="23" spans="1:25" ht="15.75" x14ac:dyDescent="0.2">
      <c r="A23" s="35">
        <f t="shared" si="0"/>
        <v>44147</v>
      </c>
      <c r="B23" s="36">
        <f>SUMIFS(СВЦЭМ!$D$33:$D$776,СВЦЭМ!$A$33:$A$776,$A23,СВЦЭМ!$B$33:$B$776,B$11)+'СЕТ СН'!$F$11+СВЦЭМ!$D$10+'СЕТ СН'!$F$5-'СЕТ СН'!$F$21</f>
        <v>2405.2700650299998</v>
      </c>
      <c r="C23" s="36">
        <f>SUMIFS(СВЦЭМ!$D$33:$D$776,СВЦЭМ!$A$33:$A$776,$A23,СВЦЭМ!$B$33:$B$776,C$11)+'СЕТ СН'!$F$11+СВЦЭМ!$D$10+'СЕТ СН'!$F$5-'СЕТ СН'!$F$21</f>
        <v>2484.7944192599998</v>
      </c>
      <c r="D23" s="36">
        <f>SUMIFS(СВЦЭМ!$D$33:$D$776,СВЦЭМ!$A$33:$A$776,$A23,СВЦЭМ!$B$33:$B$776,D$11)+'СЕТ СН'!$F$11+СВЦЭМ!$D$10+'СЕТ СН'!$F$5-'СЕТ СН'!$F$21</f>
        <v>2526.97151695</v>
      </c>
      <c r="E23" s="36">
        <f>SUMIFS(СВЦЭМ!$D$33:$D$776,СВЦЭМ!$A$33:$A$776,$A23,СВЦЭМ!$B$33:$B$776,E$11)+'СЕТ СН'!$F$11+СВЦЭМ!$D$10+'СЕТ СН'!$F$5-'СЕТ СН'!$F$21</f>
        <v>2541.8376448199997</v>
      </c>
      <c r="F23" s="36">
        <f>SUMIFS(СВЦЭМ!$D$33:$D$776,СВЦЭМ!$A$33:$A$776,$A23,СВЦЭМ!$B$33:$B$776,F$11)+'СЕТ СН'!$F$11+СВЦЭМ!$D$10+'СЕТ СН'!$F$5-'СЕТ СН'!$F$21</f>
        <v>2544.2788893699999</v>
      </c>
      <c r="G23" s="36">
        <f>SUMIFS(СВЦЭМ!$D$33:$D$776,СВЦЭМ!$A$33:$A$776,$A23,СВЦЭМ!$B$33:$B$776,G$11)+'СЕТ СН'!$F$11+СВЦЭМ!$D$10+'СЕТ СН'!$F$5-'СЕТ СН'!$F$21</f>
        <v>2538.9170008800002</v>
      </c>
      <c r="H23" s="36">
        <f>SUMIFS(СВЦЭМ!$D$33:$D$776,СВЦЭМ!$A$33:$A$776,$A23,СВЦЭМ!$B$33:$B$776,H$11)+'СЕТ СН'!$F$11+СВЦЭМ!$D$10+'СЕТ СН'!$F$5-'СЕТ СН'!$F$21</f>
        <v>2513.3575500799998</v>
      </c>
      <c r="I23" s="36">
        <f>SUMIFS(СВЦЭМ!$D$33:$D$776,СВЦЭМ!$A$33:$A$776,$A23,СВЦЭМ!$B$33:$B$776,I$11)+'СЕТ СН'!$F$11+СВЦЭМ!$D$10+'СЕТ СН'!$F$5-'СЕТ СН'!$F$21</f>
        <v>2478.2821659599999</v>
      </c>
      <c r="J23" s="36">
        <f>SUMIFS(СВЦЭМ!$D$33:$D$776,СВЦЭМ!$A$33:$A$776,$A23,СВЦЭМ!$B$33:$B$776,J$11)+'СЕТ СН'!$F$11+СВЦЭМ!$D$10+'СЕТ СН'!$F$5-'СЕТ СН'!$F$21</f>
        <v>2478.4003358199998</v>
      </c>
      <c r="K23" s="36">
        <f>SUMIFS(СВЦЭМ!$D$33:$D$776,СВЦЭМ!$A$33:$A$776,$A23,СВЦЭМ!$B$33:$B$776,K$11)+'СЕТ СН'!$F$11+СВЦЭМ!$D$10+'СЕТ СН'!$F$5-'СЕТ СН'!$F$21</f>
        <v>2469.77378933</v>
      </c>
      <c r="L23" s="36">
        <f>SUMIFS(СВЦЭМ!$D$33:$D$776,СВЦЭМ!$A$33:$A$776,$A23,СВЦЭМ!$B$33:$B$776,L$11)+'СЕТ СН'!$F$11+СВЦЭМ!$D$10+'СЕТ СН'!$F$5-'СЕТ СН'!$F$21</f>
        <v>2431.4729907199999</v>
      </c>
      <c r="M23" s="36">
        <f>SUMIFS(СВЦЭМ!$D$33:$D$776,СВЦЭМ!$A$33:$A$776,$A23,СВЦЭМ!$B$33:$B$776,M$11)+'СЕТ СН'!$F$11+СВЦЭМ!$D$10+'СЕТ СН'!$F$5-'СЕТ СН'!$F$21</f>
        <v>2401.7568770500002</v>
      </c>
      <c r="N23" s="36">
        <f>SUMIFS(СВЦЭМ!$D$33:$D$776,СВЦЭМ!$A$33:$A$776,$A23,СВЦЭМ!$B$33:$B$776,N$11)+'СЕТ СН'!$F$11+СВЦЭМ!$D$10+'СЕТ СН'!$F$5-'СЕТ СН'!$F$21</f>
        <v>2402.7719038699997</v>
      </c>
      <c r="O23" s="36">
        <f>SUMIFS(СВЦЭМ!$D$33:$D$776,СВЦЭМ!$A$33:$A$776,$A23,СВЦЭМ!$B$33:$B$776,O$11)+'СЕТ СН'!$F$11+СВЦЭМ!$D$10+'СЕТ СН'!$F$5-'СЕТ СН'!$F$21</f>
        <v>2402.2266677699999</v>
      </c>
      <c r="P23" s="36">
        <f>SUMIFS(СВЦЭМ!$D$33:$D$776,СВЦЭМ!$A$33:$A$776,$A23,СВЦЭМ!$B$33:$B$776,P$11)+'СЕТ СН'!$F$11+СВЦЭМ!$D$10+'СЕТ СН'!$F$5-'СЕТ СН'!$F$21</f>
        <v>2399.7509458499999</v>
      </c>
      <c r="Q23" s="36">
        <f>SUMIFS(СВЦЭМ!$D$33:$D$776,СВЦЭМ!$A$33:$A$776,$A23,СВЦЭМ!$B$33:$B$776,Q$11)+'СЕТ СН'!$F$11+СВЦЭМ!$D$10+'СЕТ СН'!$F$5-'СЕТ СН'!$F$21</f>
        <v>2398.2290906899998</v>
      </c>
      <c r="R23" s="36">
        <f>SUMIFS(СВЦЭМ!$D$33:$D$776,СВЦЭМ!$A$33:$A$776,$A23,СВЦЭМ!$B$33:$B$776,R$11)+'СЕТ СН'!$F$11+СВЦЭМ!$D$10+'СЕТ СН'!$F$5-'СЕТ СН'!$F$21</f>
        <v>2398.60506016</v>
      </c>
      <c r="S23" s="36">
        <f>SUMIFS(СВЦЭМ!$D$33:$D$776,СВЦЭМ!$A$33:$A$776,$A23,СВЦЭМ!$B$33:$B$776,S$11)+'СЕТ СН'!$F$11+СВЦЭМ!$D$10+'СЕТ СН'!$F$5-'СЕТ СН'!$F$21</f>
        <v>2395.2597744499999</v>
      </c>
      <c r="T23" s="36">
        <f>SUMIFS(СВЦЭМ!$D$33:$D$776,СВЦЭМ!$A$33:$A$776,$A23,СВЦЭМ!$B$33:$B$776,T$11)+'СЕТ СН'!$F$11+СВЦЭМ!$D$10+'СЕТ СН'!$F$5-'СЕТ СН'!$F$21</f>
        <v>2417.6985212700001</v>
      </c>
      <c r="U23" s="36">
        <f>SUMIFS(СВЦЭМ!$D$33:$D$776,СВЦЭМ!$A$33:$A$776,$A23,СВЦЭМ!$B$33:$B$776,U$11)+'СЕТ СН'!$F$11+СВЦЭМ!$D$10+'СЕТ СН'!$F$5-'СЕТ СН'!$F$21</f>
        <v>2412.6514409800002</v>
      </c>
      <c r="V23" s="36">
        <f>SUMIFS(СВЦЭМ!$D$33:$D$776,СВЦЭМ!$A$33:$A$776,$A23,СВЦЭМ!$B$33:$B$776,V$11)+'СЕТ СН'!$F$11+СВЦЭМ!$D$10+'СЕТ СН'!$F$5-'СЕТ СН'!$F$21</f>
        <v>2392.3981233200002</v>
      </c>
      <c r="W23" s="36">
        <f>SUMIFS(СВЦЭМ!$D$33:$D$776,СВЦЭМ!$A$33:$A$776,$A23,СВЦЭМ!$B$33:$B$776,W$11)+'СЕТ СН'!$F$11+СВЦЭМ!$D$10+'СЕТ СН'!$F$5-'СЕТ СН'!$F$21</f>
        <v>2393.0863633700001</v>
      </c>
      <c r="X23" s="36">
        <f>SUMIFS(СВЦЭМ!$D$33:$D$776,СВЦЭМ!$A$33:$A$776,$A23,СВЦЭМ!$B$33:$B$776,X$11)+'СЕТ СН'!$F$11+СВЦЭМ!$D$10+'СЕТ СН'!$F$5-'СЕТ СН'!$F$21</f>
        <v>2475.6389720699999</v>
      </c>
      <c r="Y23" s="36">
        <f>SUMIFS(СВЦЭМ!$D$33:$D$776,СВЦЭМ!$A$33:$A$776,$A23,СВЦЭМ!$B$33:$B$776,Y$11)+'СЕТ СН'!$F$11+СВЦЭМ!$D$10+'СЕТ СН'!$F$5-'СЕТ СН'!$F$21</f>
        <v>2443.9409522199999</v>
      </c>
    </row>
    <row r="24" spans="1:25" ht="15.75" x14ac:dyDescent="0.2">
      <c r="A24" s="35">
        <f t="shared" si="0"/>
        <v>44148</v>
      </c>
      <c r="B24" s="36">
        <f>SUMIFS(СВЦЭМ!$D$33:$D$776,СВЦЭМ!$A$33:$A$776,$A24,СВЦЭМ!$B$33:$B$776,B$11)+'СЕТ СН'!$F$11+СВЦЭМ!$D$10+'СЕТ СН'!$F$5-'СЕТ СН'!$F$21</f>
        <v>2414.9911735799997</v>
      </c>
      <c r="C24" s="36">
        <f>SUMIFS(СВЦЭМ!$D$33:$D$776,СВЦЭМ!$A$33:$A$776,$A24,СВЦЭМ!$B$33:$B$776,C$11)+'СЕТ СН'!$F$11+СВЦЭМ!$D$10+'СЕТ СН'!$F$5-'СЕТ СН'!$F$21</f>
        <v>2494.7837880500001</v>
      </c>
      <c r="D24" s="36">
        <f>SUMIFS(СВЦЭМ!$D$33:$D$776,СВЦЭМ!$A$33:$A$776,$A24,СВЦЭМ!$B$33:$B$776,D$11)+'СЕТ СН'!$F$11+СВЦЭМ!$D$10+'СЕТ СН'!$F$5-'СЕТ СН'!$F$21</f>
        <v>2548.9618412599998</v>
      </c>
      <c r="E24" s="36">
        <f>SUMIFS(СВЦЭМ!$D$33:$D$776,СВЦЭМ!$A$33:$A$776,$A24,СВЦЭМ!$B$33:$B$776,E$11)+'СЕТ СН'!$F$11+СВЦЭМ!$D$10+'СЕТ СН'!$F$5-'СЕТ СН'!$F$21</f>
        <v>2562.6277888999998</v>
      </c>
      <c r="F24" s="36">
        <f>SUMIFS(СВЦЭМ!$D$33:$D$776,СВЦЭМ!$A$33:$A$776,$A24,СВЦЭМ!$B$33:$B$776,F$11)+'СЕТ СН'!$F$11+СВЦЭМ!$D$10+'СЕТ СН'!$F$5-'СЕТ СН'!$F$21</f>
        <v>2555.9458382100001</v>
      </c>
      <c r="G24" s="36">
        <f>SUMIFS(СВЦЭМ!$D$33:$D$776,СВЦЭМ!$A$33:$A$776,$A24,СВЦЭМ!$B$33:$B$776,G$11)+'СЕТ СН'!$F$11+СВЦЭМ!$D$10+'СЕТ СН'!$F$5-'СЕТ СН'!$F$21</f>
        <v>2541.4873322599997</v>
      </c>
      <c r="H24" s="36">
        <f>SUMIFS(СВЦЭМ!$D$33:$D$776,СВЦЭМ!$A$33:$A$776,$A24,СВЦЭМ!$B$33:$B$776,H$11)+'СЕТ СН'!$F$11+СВЦЭМ!$D$10+'СЕТ СН'!$F$5-'СЕТ СН'!$F$21</f>
        <v>2504.3141842199998</v>
      </c>
      <c r="I24" s="36">
        <f>SUMIFS(СВЦЭМ!$D$33:$D$776,СВЦЭМ!$A$33:$A$776,$A24,СВЦЭМ!$B$33:$B$776,I$11)+'СЕТ СН'!$F$11+СВЦЭМ!$D$10+'СЕТ СН'!$F$5-'СЕТ СН'!$F$21</f>
        <v>2464.9348976800002</v>
      </c>
      <c r="J24" s="36">
        <f>SUMIFS(СВЦЭМ!$D$33:$D$776,СВЦЭМ!$A$33:$A$776,$A24,СВЦЭМ!$B$33:$B$776,J$11)+'СЕТ СН'!$F$11+СВЦЭМ!$D$10+'СЕТ СН'!$F$5-'СЕТ СН'!$F$21</f>
        <v>2439.03732188</v>
      </c>
      <c r="K24" s="36">
        <f>SUMIFS(СВЦЭМ!$D$33:$D$776,СВЦЭМ!$A$33:$A$776,$A24,СВЦЭМ!$B$33:$B$776,K$11)+'СЕТ СН'!$F$11+СВЦЭМ!$D$10+'СЕТ СН'!$F$5-'СЕТ СН'!$F$21</f>
        <v>2434.1391139100001</v>
      </c>
      <c r="L24" s="36">
        <f>SUMIFS(СВЦЭМ!$D$33:$D$776,СВЦЭМ!$A$33:$A$776,$A24,СВЦЭМ!$B$33:$B$776,L$11)+'СЕТ СН'!$F$11+СВЦЭМ!$D$10+'СЕТ СН'!$F$5-'СЕТ СН'!$F$21</f>
        <v>2405.5828343799999</v>
      </c>
      <c r="M24" s="36">
        <f>SUMIFS(СВЦЭМ!$D$33:$D$776,СВЦЭМ!$A$33:$A$776,$A24,СВЦЭМ!$B$33:$B$776,M$11)+'СЕТ СН'!$F$11+СВЦЭМ!$D$10+'СЕТ СН'!$F$5-'СЕТ СН'!$F$21</f>
        <v>2383.5124187699998</v>
      </c>
      <c r="N24" s="36">
        <f>SUMIFS(СВЦЭМ!$D$33:$D$776,СВЦЭМ!$A$33:$A$776,$A24,СВЦЭМ!$B$33:$B$776,N$11)+'СЕТ СН'!$F$11+СВЦЭМ!$D$10+'СЕТ СН'!$F$5-'СЕТ СН'!$F$21</f>
        <v>2373.6625215899999</v>
      </c>
      <c r="O24" s="36">
        <f>SUMIFS(СВЦЭМ!$D$33:$D$776,СВЦЭМ!$A$33:$A$776,$A24,СВЦЭМ!$B$33:$B$776,O$11)+'СЕТ СН'!$F$11+СВЦЭМ!$D$10+'СЕТ СН'!$F$5-'СЕТ СН'!$F$21</f>
        <v>2368.87264344</v>
      </c>
      <c r="P24" s="36">
        <f>SUMIFS(СВЦЭМ!$D$33:$D$776,СВЦЭМ!$A$33:$A$776,$A24,СВЦЭМ!$B$33:$B$776,P$11)+'СЕТ СН'!$F$11+СВЦЭМ!$D$10+'СЕТ СН'!$F$5-'СЕТ СН'!$F$21</f>
        <v>2367.3224772200001</v>
      </c>
      <c r="Q24" s="36">
        <f>SUMIFS(СВЦЭМ!$D$33:$D$776,СВЦЭМ!$A$33:$A$776,$A24,СВЦЭМ!$B$33:$B$776,Q$11)+'СЕТ СН'!$F$11+СВЦЭМ!$D$10+'СЕТ СН'!$F$5-'СЕТ СН'!$F$21</f>
        <v>2366.69787176</v>
      </c>
      <c r="R24" s="36">
        <f>SUMIFS(СВЦЭМ!$D$33:$D$776,СВЦЭМ!$A$33:$A$776,$A24,СВЦЭМ!$B$33:$B$776,R$11)+'СЕТ СН'!$F$11+СВЦЭМ!$D$10+'СЕТ СН'!$F$5-'СЕТ СН'!$F$21</f>
        <v>2365.5833299300002</v>
      </c>
      <c r="S24" s="36">
        <f>SUMIFS(СВЦЭМ!$D$33:$D$776,СВЦЭМ!$A$33:$A$776,$A24,СВЦЭМ!$B$33:$B$776,S$11)+'СЕТ СН'!$F$11+СВЦЭМ!$D$10+'СЕТ СН'!$F$5-'СЕТ СН'!$F$21</f>
        <v>2380.7608490900002</v>
      </c>
      <c r="T24" s="36">
        <f>SUMIFS(СВЦЭМ!$D$33:$D$776,СВЦЭМ!$A$33:$A$776,$A24,СВЦЭМ!$B$33:$B$776,T$11)+'СЕТ СН'!$F$11+СВЦЭМ!$D$10+'СЕТ СН'!$F$5-'СЕТ СН'!$F$21</f>
        <v>2403.7757621199999</v>
      </c>
      <c r="U24" s="36">
        <f>SUMIFS(СВЦЭМ!$D$33:$D$776,СВЦЭМ!$A$33:$A$776,$A24,СВЦЭМ!$B$33:$B$776,U$11)+'СЕТ СН'!$F$11+СВЦЭМ!$D$10+'СЕТ СН'!$F$5-'СЕТ СН'!$F$21</f>
        <v>2399.1648542200001</v>
      </c>
      <c r="V24" s="36">
        <f>SUMIFS(СВЦЭМ!$D$33:$D$776,СВЦЭМ!$A$33:$A$776,$A24,СВЦЭМ!$B$33:$B$776,V$11)+'СЕТ СН'!$F$11+СВЦЭМ!$D$10+'СЕТ СН'!$F$5-'СЕТ СН'!$F$21</f>
        <v>2385.67057858</v>
      </c>
      <c r="W24" s="36">
        <f>SUMIFS(СВЦЭМ!$D$33:$D$776,СВЦЭМ!$A$33:$A$776,$A24,СВЦЭМ!$B$33:$B$776,W$11)+'СЕТ СН'!$F$11+СВЦЭМ!$D$10+'СЕТ СН'!$F$5-'СЕТ СН'!$F$21</f>
        <v>2375.5818742699998</v>
      </c>
      <c r="X24" s="36">
        <f>SUMIFS(СВЦЭМ!$D$33:$D$776,СВЦЭМ!$A$33:$A$776,$A24,СВЦЭМ!$B$33:$B$776,X$11)+'СЕТ СН'!$F$11+СВЦЭМ!$D$10+'СЕТ СН'!$F$5-'СЕТ СН'!$F$21</f>
        <v>2357.3839571600001</v>
      </c>
      <c r="Y24" s="36">
        <f>SUMIFS(СВЦЭМ!$D$33:$D$776,СВЦЭМ!$A$33:$A$776,$A24,СВЦЭМ!$B$33:$B$776,Y$11)+'СЕТ СН'!$F$11+СВЦЭМ!$D$10+'СЕТ СН'!$F$5-'СЕТ СН'!$F$21</f>
        <v>2368.4156555700001</v>
      </c>
    </row>
    <row r="25" spans="1:25" ht="15.75" x14ac:dyDescent="0.2">
      <c r="A25" s="35">
        <f t="shared" si="0"/>
        <v>44149</v>
      </c>
      <c r="B25" s="36">
        <f>SUMIFS(СВЦЭМ!$D$33:$D$776,СВЦЭМ!$A$33:$A$776,$A25,СВЦЭМ!$B$33:$B$776,B$11)+'СЕТ СН'!$F$11+СВЦЭМ!$D$10+'СЕТ СН'!$F$5-'СЕТ СН'!$F$21</f>
        <v>2417.39599125</v>
      </c>
      <c r="C25" s="36">
        <f>SUMIFS(СВЦЭМ!$D$33:$D$776,СВЦЭМ!$A$33:$A$776,$A25,СВЦЭМ!$B$33:$B$776,C$11)+'СЕТ СН'!$F$11+СВЦЭМ!$D$10+'СЕТ СН'!$F$5-'СЕТ СН'!$F$21</f>
        <v>2483.4053178999998</v>
      </c>
      <c r="D25" s="36">
        <f>SUMIFS(СВЦЭМ!$D$33:$D$776,СВЦЭМ!$A$33:$A$776,$A25,СВЦЭМ!$B$33:$B$776,D$11)+'СЕТ СН'!$F$11+СВЦЭМ!$D$10+'СЕТ СН'!$F$5-'СЕТ СН'!$F$21</f>
        <v>2538.0975551199999</v>
      </c>
      <c r="E25" s="36">
        <f>SUMIFS(СВЦЭМ!$D$33:$D$776,СВЦЭМ!$A$33:$A$776,$A25,СВЦЭМ!$B$33:$B$776,E$11)+'СЕТ СН'!$F$11+СВЦЭМ!$D$10+'СЕТ СН'!$F$5-'СЕТ СН'!$F$21</f>
        <v>2546.4617933199997</v>
      </c>
      <c r="F25" s="36">
        <f>SUMIFS(СВЦЭМ!$D$33:$D$776,СВЦЭМ!$A$33:$A$776,$A25,СВЦЭМ!$B$33:$B$776,F$11)+'СЕТ СН'!$F$11+СВЦЭМ!$D$10+'СЕТ СН'!$F$5-'СЕТ СН'!$F$21</f>
        <v>2533.7278017499998</v>
      </c>
      <c r="G25" s="36">
        <f>SUMIFS(СВЦЭМ!$D$33:$D$776,СВЦЭМ!$A$33:$A$776,$A25,СВЦЭМ!$B$33:$B$776,G$11)+'СЕТ СН'!$F$11+СВЦЭМ!$D$10+'СЕТ СН'!$F$5-'СЕТ СН'!$F$21</f>
        <v>2518.14184166</v>
      </c>
      <c r="H25" s="36">
        <f>SUMIFS(СВЦЭМ!$D$33:$D$776,СВЦЭМ!$A$33:$A$776,$A25,СВЦЭМ!$B$33:$B$776,H$11)+'СЕТ СН'!$F$11+СВЦЭМ!$D$10+'СЕТ СН'!$F$5-'СЕТ СН'!$F$21</f>
        <v>2496.0670837799998</v>
      </c>
      <c r="I25" s="36">
        <f>SUMIFS(СВЦЭМ!$D$33:$D$776,СВЦЭМ!$A$33:$A$776,$A25,СВЦЭМ!$B$33:$B$776,I$11)+'СЕТ СН'!$F$11+СВЦЭМ!$D$10+'СЕТ СН'!$F$5-'СЕТ СН'!$F$21</f>
        <v>2479.6152456499999</v>
      </c>
      <c r="J25" s="36">
        <f>SUMIFS(СВЦЭМ!$D$33:$D$776,СВЦЭМ!$A$33:$A$776,$A25,СВЦЭМ!$B$33:$B$776,J$11)+'СЕТ СН'!$F$11+СВЦЭМ!$D$10+'СЕТ СН'!$F$5-'СЕТ СН'!$F$21</f>
        <v>2461.8738141099998</v>
      </c>
      <c r="K25" s="36">
        <f>SUMIFS(СВЦЭМ!$D$33:$D$776,СВЦЭМ!$A$33:$A$776,$A25,СВЦЭМ!$B$33:$B$776,K$11)+'СЕТ СН'!$F$11+СВЦЭМ!$D$10+'СЕТ СН'!$F$5-'СЕТ СН'!$F$21</f>
        <v>2440.76311799</v>
      </c>
      <c r="L25" s="36">
        <f>SUMIFS(СВЦЭМ!$D$33:$D$776,СВЦЭМ!$A$33:$A$776,$A25,СВЦЭМ!$B$33:$B$776,L$11)+'СЕТ СН'!$F$11+СВЦЭМ!$D$10+'СЕТ СН'!$F$5-'СЕТ СН'!$F$21</f>
        <v>2413.8882503499999</v>
      </c>
      <c r="M25" s="36">
        <f>SUMIFS(СВЦЭМ!$D$33:$D$776,СВЦЭМ!$A$33:$A$776,$A25,СВЦЭМ!$B$33:$B$776,M$11)+'СЕТ СН'!$F$11+СВЦЭМ!$D$10+'СЕТ СН'!$F$5-'СЕТ СН'!$F$21</f>
        <v>2368.9521074899999</v>
      </c>
      <c r="N25" s="36">
        <f>SUMIFS(СВЦЭМ!$D$33:$D$776,СВЦЭМ!$A$33:$A$776,$A25,СВЦЭМ!$B$33:$B$776,N$11)+'СЕТ СН'!$F$11+СВЦЭМ!$D$10+'СЕТ СН'!$F$5-'СЕТ СН'!$F$21</f>
        <v>2365.4119151800001</v>
      </c>
      <c r="O25" s="36">
        <f>SUMIFS(СВЦЭМ!$D$33:$D$776,СВЦЭМ!$A$33:$A$776,$A25,СВЦЭМ!$B$33:$B$776,O$11)+'СЕТ СН'!$F$11+СВЦЭМ!$D$10+'СЕТ СН'!$F$5-'СЕТ СН'!$F$21</f>
        <v>2390.06132729</v>
      </c>
      <c r="P25" s="36">
        <f>SUMIFS(СВЦЭМ!$D$33:$D$776,СВЦЭМ!$A$33:$A$776,$A25,СВЦЭМ!$B$33:$B$776,P$11)+'СЕТ СН'!$F$11+СВЦЭМ!$D$10+'СЕТ СН'!$F$5-'СЕТ СН'!$F$21</f>
        <v>2402.3224735700001</v>
      </c>
      <c r="Q25" s="36">
        <f>SUMIFS(СВЦЭМ!$D$33:$D$776,СВЦЭМ!$A$33:$A$776,$A25,СВЦЭМ!$B$33:$B$776,Q$11)+'СЕТ СН'!$F$11+СВЦЭМ!$D$10+'СЕТ СН'!$F$5-'СЕТ СН'!$F$21</f>
        <v>2402.6137304599997</v>
      </c>
      <c r="R25" s="36">
        <f>SUMIFS(СВЦЭМ!$D$33:$D$776,СВЦЭМ!$A$33:$A$776,$A25,СВЦЭМ!$B$33:$B$776,R$11)+'СЕТ СН'!$F$11+СВЦЭМ!$D$10+'СЕТ СН'!$F$5-'СЕТ СН'!$F$21</f>
        <v>2397.8137977599999</v>
      </c>
      <c r="S25" s="36">
        <f>SUMIFS(СВЦЭМ!$D$33:$D$776,СВЦЭМ!$A$33:$A$776,$A25,СВЦЭМ!$B$33:$B$776,S$11)+'СЕТ СН'!$F$11+СВЦЭМ!$D$10+'СЕТ СН'!$F$5-'СЕТ СН'!$F$21</f>
        <v>2368.3972156599998</v>
      </c>
      <c r="T25" s="36">
        <f>SUMIFS(СВЦЭМ!$D$33:$D$776,СВЦЭМ!$A$33:$A$776,$A25,СВЦЭМ!$B$33:$B$776,T$11)+'СЕТ СН'!$F$11+СВЦЭМ!$D$10+'СЕТ СН'!$F$5-'СЕТ СН'!$F$21</f>
        <v>2339.40886387</v>
      </c>
      <c r="U25" s="36">
        <f>SUMIFS(СВЦЭМ!$D$33:$D$776,СВЦЭМ!$A$33:$A$776,$A25,СВЦЭМ!$B$33:$B$776,U$11)+'СЕТ СН'!$F$11+СВЦЭМ!$D$10+'СЕТ СН'!$F$5-'СЕТ СН'!$F$21</f>
        <v>2342.8756952599997</v>
      </c>
      <c r="V25" s="36">
        <f>SUMIFS(СВЦЭМ!$D$33:$D$776,СВЦЭМ!$A$33:$A$776,$A25,СВЦЭМ!$B$33:$B$776,V$11)+'СЕТ СН'!$F$11+СВЦЭМ!$D$10+'СЕТ СН'!$F$5-'СЕТ СН'!$F$21</f>
        <v>2370.9413802499998</v>
      </c>
      <c r="W25" s="36">
        <f>SUMIFS(СВЦЭМ!$D$33:$D$776,СВЦЭМ!$A$33:$A$776,$A25,СВЦЭМ!$B$33:$B$776,W$11)+'СЕТ СН'!$F$11+СВЦЭМ!$D$10+'СЕТ СН'!$F$5-'СЕТ СН'!$F$21</f>
        <v>2387.2594033999999</v>
      </c>
      <c r="X25" s="36">
        <f>SUMIFS(СВЦЭМ!$D$33:$D$776,СВЦЭМ!$A$33:$A$776,$A25,СВЦЭМ!$B$33:$B$776,X$11)+'СЕТ СН'!$F$11+СВЦЭМ!$D$10+'СЕТ СН'!$F$5-'СЕТ СН'!$F$21</f>
        <v>2396.2360166899998</v>
      </c>
      <c r="Y25" s="36">
        <f>SUMIFS(СВЦЭМ!$D$33:$D$776,СВЦЭМ!$A$33:$A$776,$A25,СВЦЭМ!$B$33:$B$776,Y$11)+'СЕТ СН'!$F$11+СВЦЭМ!$D$10+'СЕТ СН'!$F$5-'СЕТ СН'!$F$21</f>
        <v>2391.724232</v>
      </c>
    </row>
    <row r="26" spans="1:25" ht="15.75" x14ac:dyDescent="0.2">
      <c r="A26" s="35">
        <f t="shared" si="0"/>
        <v>44150</v>
      </c>
      <c r="B26" s="36">
        <f>SUMIFS(СВЦЭМ!$D$33:$D$776,СВЦЭМ!$A$33:$A$776,$A26,СВЦЭМ!$B$33:$B$776,B$11)+'СЕТ СН'!$F$11+СВЦЭМ!$D$10+'СЕТ СН'!$F$5-'СЕТ СН'!$F$21</f>
        <v>2416.1235586299999</v>
      </c>
      <c r="C26" s="36">
        <f>SUMIFS(СВЦЭМ!$D$33:$D$776,СВЦЭМ!$A$33:$A$776,$A26,СВЦЭМ!$B$33:$B$776,C$11)+'СЕТ СН'!$F$11+СВЦЭМ!$D$10+'СЕТ СН'!$F$5-'СЕТ СН'!$F$21</f>
        <v>2495.33523281</v>
      </c>
      <c r="D26" s="36">
        <f>SUMIFS(СВЦЭМ!$D$33:$D$776,СВЦЭМ!$A$33:$A$776,$A26,СВЦЭМ!$B$33:$B$776,D$11)+'СЕТ СН'!$F$11+СВЦЭМ!$D$10+'СЕТ СН'!$F$5-'СЕТ СН'!$F$21</f>
        <v>2555.6545705399999</v>
      </c>
      <c r="E26" s="36">
        <f>SUMIFS(СВЦЭМ!$D$33:$D$776,СВЦЭМ!$A$33:$A$776,$A26,СВЦЭМ!$B$33:$B$776,E$11)+'СЕТ СН'!$F$11+СВЦЭМ!$D$10+'СЕТ СН'!$F$5-'СЕТ СН'!$F$21</f>
        <v>2568.9924654400002</v>
      </c>
      <c r="F26" s="36">
        <f>SUMIFS(СВЦЭМ!$D$33:$D$776,СВЦЭМ!$A$33:$A$776,$A26,СВЦЭМ!$B$33:$B$776,F$11)+'СЕТ СН'!$F$11+СВЦЭМ!$D$10+'СЕТ СН'!$F$5-'СЕТ СН'!$F$21</f>
        <v>2574.1177993199999</v>
      </c>
      <c r="G26" s="36">
        <f>SUMIFS(СВЦЭМ!$D$33:$D$776,СВЦЭМ!$A$33:$A$776,$A26,СВЦЭМ!$B$33:$B$776,G$11)+'СЕТ СН'!$F$11+СВЦЭМ!$D$10+'СЕТ СН'!$F$5-'СЕТ СН'!$F$21</f>
        <v>2561.5910529799999</v>
      </c>
      <c r="H26" s="36">
        <f>SUMIFS(СВЦЭМ!$D$33:$D$776,СВЦЭМ!$A$33:$A$776,$A26,СВЦЭМ!$B$33:$B$776,H$11)+'СЕТ СН'!$F$11+СВЦЭМ!$D$10+'СЕТ СН'!$F$5-'СЕТ СН'!$F$21</f>
        <v>2550.4836887299998</v>
      </c>
      <c r="I26" s="36">
        <f>SUMIFS(СВЦЭМ!$D$33:$D$776,СВЦЭМ!$A$33:$A$776,$A26,СВЦЭМ!$B$33:$B$776,I$11)+'СЕТ СН'!$F$11+СВЦЭМ!$D$10+'СЕТ СН'!$F$5-'СЕТ СН'!$F$21</f>
        <v>2521.8333455500001</v>
      </c>
      <c r="J26" s="36">
        <f>SUMIFS(СВЦЭМ!$D$33:$D$776,СВЦЭМ!$A$33:$A$776,$A26,СВЦЭМ!$B$33:$B$776,J$11)+'СЕТ СН'!$F$11+СВЦЭМ!$D$10+'СЕТ СН'!$F$5-'СЕТ СН'!$F$21</f>
        <v>2500.5832592500001</v>
      </c>
      <c r="K26" s="36">
        <f>SUMIFS(СВЦЭМ!$D$33:$D$776,СВЦЭМ!$A$33:$A$776,$A26,СВЦЭМ!$B$33:$B$776,K$11)+'СЕТ СН'!$F$11+СВЦЭМ!$D$10+'СЕТ СН'!$F$5-'СЕТ СН'!$F$21</f>
        <v>2485.8555211499997</v>
      </c>
      <c r="L26" s="36">
        <f>SUMIFS(СВЦЭМ!$D$33:$D$776,СВЦЭМ!$A$33:$A$776,$A26,СВЦЭМ!$B$33:$B$776,L$11)+'СЕТ СН'!$F$11+СВЦЭМ!$D$10+'СЕТ СН'!$F$5-'СЕТ СН'!$F$21</f>
        <v>2443.47198488</v>
      </c>
      <c r="M26" s="36">
        <f>SUMIFS(СВЦЭМ!$D$33:$D$776,СВЦЭМ!$A$33:$A$776,$A26,СВЦЭМ!$B$33:$B$776,M$11)+'СЕТ СН'!$F$11+СВЦЭМ!$D$10+'СЕТ СН'!$F$5-'СЕТ СН'!$F$21</f>
        <v>2388.58487268</v>
      </c>
      <c r="N26" s="36">
        <f>SUMIFS(СВЦЭМ!$D$33:$D$776,СВЦЭМ!$A$33:$A$776,$A26,СВЦЭМ!$B$33:$B$776,N$11)+'СЕТ СН'!$F$11+СВЦЭМ!$D$10+'СЕТ СН'!$F$5-'СЕТ СН'!$F$21</f>
        <v>2380.4219321</v>
      </c>
      <c r="O26" s="36">
        <f>SUMIFS(СВЦЭМ!$D$33:$D$776,СВЦЭМ!$A$33:$A$776,$A26,СВЦЭМ!$B$33:$B$776,O$11)+'СЕТ СН'!$F$11+СВЦЭМ!$D$10+'СЕТ СН'!$F$5-'СЕТ СН'!$F$21</f>
        <v>2385.3400109099998</v>
      </c>
      <c r="P26" s="36">
        <f>SUMIFS(СВЦЭМ!$D$33:$D$776,СВЦЭМ!$A$33:$A$776,$A26,СВЦЭМ!$B$33:$B$776,P$11)+'СЕТ СН'!$F$11+СВЦЭМ!$D$10+'СЕТ СН'!$F$5-'СЕТ СН'!$F$21</f>
        <v>2386.5170093199999</v>
      </c>
      <c r="Q26" s="36">
        <f>SUMIFS(СВЦЭМ!$D$33:$D$776,СВЦЭМ!$A$33:$A$776,$A26,СВЦЭМ!$B$33:$B$776,Q$11)+'СЕТ СН'!$F$11+СВЦЭМ!$D$10+'СЕТ СН'!$F$5-'СЕТ СН'!$F$21</f>
        <v>2383.9635354699999</v>
      </c>
      <c r="R26" s="36">
        <f>SUMIFS(СВЦЭМ!$D$33:$D$776,СВЦЭМ!$A$33:$A$776,$A26,СВЦЭМ!$B$33:$B$776,R$11)+'СЕТ СН'!$F$11+СВЦЭМ!$D$10+'СЕТ СН'!$F$5-'СЕТ СН'!$F$21</f>
        <v>2381.7090867799998</v>
      </c>
      <c r="S26" s="36">
        <f>SUMIFS(СВЦЭМ!$D$33:$D$776,СВЦЭМ!$A$33:$A$776,$A26,СВЦЭМ!$B$33:$B$776,S$11)+'СЕТ СН'!$F$11+СВЦЭМ!$D$10+'СЕТ СН'!$F$5-'СЕТ СН'!$F$21</f>
        <v>2365.6349455300001</v>
      </c>
      <c r="T26" s="36">
        <f>SUMIFS(СВЦЭМ!$D$33:$D$776,СВЦЭМ!$A$33:$A$776,$A26,СВЦЭМ!$B$33:$B$776,T$11)+'СЕТ СН'!$F$11+СВЦЭМ!$D$10+'СЕТ СН'!$F$5-'СЕТ СН'!$F$21</f>
        <v>2336.7703558499998</v>
      </c>
      <c r="U26" s="36">
        <f>SUMIFS(СВЦЭМ!$D$33:$D$776,СВЦЭМ!$A$33:$A$776,$A26,СВЦЭМ!$B$33:$B$776,U$11)+'СЕТ СН'!$F$11+СВЦЭМ!$D$10+'СЕТ СН'!$F$5-'СЕТ СН'!$F$21</f>
        <v>2337.0797513899997</v>
      </c>
      <c r="V26" s="36">
        <f>SUMIFS(СВЦЭМ!$D$33:$D$776,СВЦЭМ!$A$33:$A$776,$A26,СВЦЭМ!$B$33:$B$776,V$11)+'СЕТ СН'!$F$11+СВЦЭМ!$D$10+'СЕТ СН'!$F$5-'СЕТ СН'!$F$21</f>
        <v>2355.9169870999999</v>
      </c>
      <c r="W26" s="36">
        <f>SUMIFS(СВЦЭМ!$D$33:$D$776,СВЦЭМ!$A$33:$A$776,$A26,СВЦЭМ!$B$33:$B$776,W$11)+'СЕТ СН'!$F$11+СВЦЭМ!$D$10+'СЕТ СН'!$F$5-'СЕТ СН'!$F$21</f>
        <v>2368.3278008299999</v>
      </c>
      <c r="X26" s="36">
        <f>SUMIFS(СВЦЭМ!$D$33:$D$776,СВЦЭМ!$A$33:$A$776,$A26,СВЦЭМ!$B$33:$B$776,X$11)+'СЕТ СН'!$F$11+СВЦЭМ!$D$10+'СЕТ СН'!$F$5-'СЕТ СН'!$F$21</f>
        <v>2382.3267122899997</v>
      </c>
      <c r="Y26" s="36">
        <f>SUMIFS(СВЦЭМ!$D$33:$D$776,СВЦЭМ!$A$33:$A$776,$A26,СВЦЭМ!$B$33:$B$776,Y$11)+'СЕТ СН'!$F$11+СВЦЭМ!$D$10+'СЕТ СН'!$F$5-'СЕТ СН'!$F$21</f>
        <v>2387.8161844400001</v>
      </c>
    </row>
    <row r="27" spans="1:25" ht="15.75" x14ac:dyDescent="0.2">
      <c r="A27" s="35">
        <f t="shared" si="0"/>
        <v>44151</v>
      </c>
      <c r="B27" s="36">
        <f>SUMIFS(СВЦЭМ!$D$33:$D$776,СВЦЭМ!$A$33:$A$776,$A27,СВЦЭМ!$B$33:$B$776,B$11)+'СЕТ СН'!$F$11+СВЦЭМ!$D$10+'СЕТ СН'!$F$5-'СЕТ СН'!$F$21</f>
        <v>2461.15654468</v>
      </c>
      <c r="C27" s="36">
        <f>SUMIFS(СВЦЭМ!$D$33:$D$776,СВЦЭМ!$A$33:$A$776,$A27,СВЦЭМ!$B$33:$B$776,C$11)+'СЕТ СН'!$F$11+СВЦЭМ!$D$10+'СЕТ СН'!$F$5-'СЕТ СН'!$F$21</f>
        <v>2542.9607274999998</v>
      </c>
      <c r="D27" s="36">
        <f>SUMIFS(СВЦЭМ!$D$33:$D$776,СВЦЭМ!$A$33:$A$776,$A27,СВЦЭМ!$B$33:$B$776,D$11)+'СЕТ СН'!$F$11+СВЦЭМ!$D$10+'СЕТ СН'!$F$5-'СЕТ СН'!$F$21</f>
        <v>2599.76464304</v>
      </c>
      <c r="E27" s="36">
        <f>SUMIFS(СВЦЭМ!$D$33:$D$776,СВЦЭМ!$A$33:$A$776,$A27,СВЦЭМ!$B$33:$B$776,E$11)+'СЕТ СН'!$F$11+СВЦЭМ!$D$10+'СЕТ СН'!$F$5-'СЕТ СН'!$F$21</f>
        <v>2608.5131246399997</v>
      </c>
      <c r="F27" s="36">
        <f>SUMIFS(СВЦЭМ!$D$33:$D$776,СВЦЭМ!$A$33:$A$776,$A27,СВЦЭМ!$B$33:$B$776,F$11)+'СЕТ СН'!$F$11+СВЦЭМ!$D$10+'СЕТ СН'!$F$5-'СЕТ СН'!$F$21</f>
        <v>2602.5939898500001</v>
      </c>
      <c r="G27" s="36">
        <f>SUMIFS(СВЦЭМ!$D$33:$D$776,СВЦЭМ!$A$33:$A$776,$A27,СВЦЭМ!$B$33:$B$776,G$11)+'СЕТ СН'!$F$11+СВЦЭМ!$D$10+'СЕТ СН'!$F$5-'СЕТ СН'!$F$21</f>
        <v>2585.2175707300003</v>
      </c>
      <c r="H27" s="36">
        <f>SUMIFS(СВЦЭМ!$D$33:$D$776,СВЦЭМ!$A$33:$A$776,$A27,СВЦЭМ!$B$33:$B$776,H$11)+'СЕТ СН'!$F$11+СВЦЭМ!$D$10+'СЕТ СН'!$F$5-'СЕТ СН'!$F$21</f>
        <v>2536.0903499599999</v>
      </c>
      <c r="I27" s="36">
        <f>SUMIFS(СВЦЭМ!$D$33:$D$776,СВЦЭМ!$A$33:$A$776,$A27,СВЦЭМ!$B$33:$B$776,I$11)+'СЕТ СН'!$F$11+СВЦЭМ!$D$10+'СЕТ СН'!$F$5-'СЕТ СН'!$F$21</f>
        <v>2498.1581035600002</v>
      </c>
      <c r="J27" s="36">
        <f>SUMIFS(СВЦЭМ!$D$33:$D$776,СВЦЭМ!$A$33:$A$776,$A27,СВЦЭМ!$B$33:$B$776,J$11)+'СЕТ СН'!$F$11+СВЦЭМ!$D$10+'СЕТ СН'!$F$5-'СЕТ СН'!$F$21</f>
        <v>2481.9263600499999</v>
      </c>
      <c r="K27" s="36">
        <f>SUMIFS(СВЦЭМ!$D$33:$D$776,СВЦЭМ!$A$33:$A$776,$A27,СВЦЭМ!$B$33:$B$776,K$11)+'СЕТ СН'!$F$11+СВЦЭМ!$D$10+'СЕТ СН'!$F$5-'СЕТ СН'!$F$21</f>
        <v>2484.6418669599998</v>
      </c>
      <c r="L27" s="36">
        <f>SUMIFS(СВЦЭМ!$D$33:$D$776,СВЦЭМ!$A$33:$A$776,$A27,СВЦЭМ!$B$33:$B$776,L$11)+'СЕТ СН'!$F$11+СВЦЭМ!$D$10+'СЕТ СН'!$F$5-'СЕТ СН'!$F$21</f>
        <v>2449.5083952999998</v>
      </c>
      <c r="M27" s="36">
        <f>SUMIFS(СВЦЭМ!$D$33:$D$776,СВЦЭМ!$A$33:$A$776,$A27,СВЦЭМ!$B$33:$B$776,M$11)+'СЕТ СН'!$F$11+СВЦЭМ!$D$10+'СЕТ СН'!$F$5-'СЕТ СН'!$F$21</f>
        <v>2411.9056834399998</v>
      </c>
      <c r="N27" s="36">
        <f>SUMIFS(СВЦЭМ!$D$33:$D$776,СВЦЭМ!$A$33:$A$776,$A27,СВЦЭМ!$B$33:$B$776,N$11)+'СЕТ СН'!$F$11+СВЦЭМ!$D$10+'СЕТ СН'!$F$5-'СЕТ СН'!$F$21</f>
        <v>2399.4676104499999</v>
      </c>
      <c r="O27" s="36">
        <f>SUMIFS(СВЦЭМ!$D$33:$D$776,СВЦЭМ!$A$33:$A$776,$A27,СВЦЭМ!$B$33:$B$776,O$11)+'СЕТ СН'!$F$11+СВЦЭМ!$D$10+'СЕТ СН'!$F$5-'СЕТ СН'!$F$21</f>
        <v>2408.7591243100001</v>
      </c>
      <c r="P27" s="36">
        <f>SUMIFS(СВЦЭМ!$D$33:$D$776,СВЦЭМ!$A$33:$A$776,$A27,СВЦЭМ!$B$33:$B$776,P$11)+'СЕТ СН'!$F$11+СВЦЭМ!$D$10+'СЕТ СН'!$F$5-'СЕТ СН'!$F$21</f>
        <v>2410.3503547599998</v>
      </c>
      <c r="Q27" s="36">
        <f>SUMIFS(СВЦЭМ!$D$33:$D$776,СВЦЭМ!$A$33:$A$776,$A27,СВЦЭМ!$B$33:$B$776,Q$11)+'СЕТ СН'!$F$11+СВЦЭМ!$D$10+'СЕТ СН'!$F$5-'СЕТ СН'!$F$21</f>
        <v>2413.2436116199997</v>
      </c>
      <c r="R27" s="36">
        <f>SUMIFS(СВЦЭМ!$D$33:$D$776,СВЦЭМ!$A$33:$A$776,$A27,СВЦЭМ!$B$33:$B$776,R$11)+'СЕТ СН'!$F$11+СВЦЭМ!$D$10+'СЕТ СН'!$F$5-'СЕТ СН'!$F$21</f>
        <v>2402.3646600799998</v>
      </c>
      <c r="S27" s="36">
        <f>SUMIFS(СВЦЭМ!$D$33:$D$776,СВЦЭМ!$A$33:$A$776,$A27,СВЦЭМ!$B$33:$B$776,S$11)+'СЕТ СН'!$F$11+СВЦЭМ!$D$10+'СЕТ СН'!$F$5-'СЕТ СН'!$F$21</f>
        <v>2391.47388404</v>
      </c>
      <c r="T27" s="36">
        <f>SUMIFS(СВЦЭМ!$D$33:$D$776,СВЦЭМ!$A$33:$A$776,$A27,СВЦЭМ!$B$33:$B$776,T$11)+'СЕТ СН'!$F$11+СВЦЭМ!$D$10+'СЕТ СН'!$F$5-'СЕТ СН'!$F$21</f>
        <v>2376.21702478</v>
      </c>
      <c r="U27" s="36">
        <f>SUMIFS(СВЦЭМ!$D$33:$D$776,СВЦЭМ!$A$33:$A$776,$A27,СВЦЭМ!$B$33:$B$776,U$11)+'СЕТ СН'!$F$11+СВЦЭМ!$D$10+'СЕТ СН'!$F$5-'СЕТ СН'!$F$21</f>
        <v>2351.4727068299999</v>
      </c>
      <c r="V27" s="36">
        <f>SUMIFS(СВЦЭМ!$D$33:$D$776,СВЦЭМ!$A$33:$A$776,$A27,СВЦЭМ!$B$33:$B$776,V$11)+'СЕТ СН'!$F$11+СВЦЭМ!$D$10+'СЕТ СН'!$F$5-'СЕТ СН'!$F$21</f>
        <v>2353.3669070999999</v>
      </c>
      <c r="W27" s="36">
        <f>SUMIFS(СВЦЭМ!$D$33:$D$776,СВЦЭМ!$A$33:$A$776,$A27,СВЦЭМ!$B$33:$B$776,W$11)+'СЕТ СН'!$F$11+СВЦЭМ!$D$10+'СЕТ СН'!$F$5-'СЕТ СН'!$F$21</f>
        <v>2369.0760922099998</v>
      </c>
      <c r="X27" s="36">
        <f>SUMIFS(СВЦЭМ!$D$33:$D$776,СВЦЭМ!$A$33:$A$776,$A27,СВЦЭМ!$B$33:$B$776,X$11)+'СЕТ СН'!$F$11+СВЦЭМ!$D$10+'СЕТ СН'!$F$5-'СЕТ СН'!$F$21</f>
        <v>2380.2809795499998</v>
      </c>
      <c r="Y27" s="36">
        <f>SUMIFS(СВЦЭМ!$D$33:$D$776,СВЦЭМ!$A$33:$A$776,$A27,СВЦЭМ!$B$33:$B$776,Y$11)+'СЕТ СН'!$F$11+СВЦЭМ!$D$10+'СЕТ СН'!$F$5-'СЕТ СН'!$F$21</f>
        <v>2405.9678919200001</v>
      </c>
    </row>
    <row r="28" spans="1:25" ht="15.75" x14ac:dyDescent="0.2">
      <c r="A28" s="35">
        <f t="shared" si="0"/>
        <v>44152</v>
      </c>
      <c r="B28" s="36">
        <f>SUMIFS(СВЦЭМ!$D$33:$D$776,СВЦЭМ!$A$33:$A$776,$A28,СВЦЭМ!$B$33:$B$776,B$11)+'СЕТ СН'!$F$11+СВЦЭМ!$D$10+'СЕТ СН'!$F$5-'СЕТ СН'!$F$21</f>
        <v>2430.1657252800001</v>
      </c>
      <c r="C28" s="36">
        <f>SUMIFS(СВЦЭМ!$D$33:$D$776,СВЦЭМ!$A$33:$A$776,$A28,СВЦЭМ!$B$33:$B$776,C$11)+'СЕТ СН'!$F$11+СВЦЭМ!$D$10+'СЕТ СН'!$F$5-'СЕТ СН'!$F$21</f>
        <v>2503.3088642799999</v>
      </c>
      <c r="D28" s="36">
        <f>SUMIFS(СВЦЭМ!$D$33:$D$776,СВЦЭМ!$A$33:$A$776,$A28,СВЦЭМ!$B$33:$B$776,D$11)+'СЕТ СН'!$F$11+СВЦЭМ!$D$10+'СЕТ СН'!$F$5-'СЕТ СН'!$F$21</f>
        <v>2558.7400902300001</v>
      </c>
      <c r="E28" s="36">
        <f>SUMIFS(СВЦЭМ!$D$33:$D$776,СВЦЭМ!$A$33:$A$776,$A28,СВЦЭМ!$B$33:$B$776,E$11)+'СЕТ СН'!$F$11+СВЦЭМ!$D$10+'СЕТ СН'!$F$5-'СЕТ СН'!$F$21</f>
        <v>2563.1136649800001</v>
      </c>
      <c r="F28" s="36">
        <f>SUMIFS(СВЦЭМ!$D$33:$D$776,СВЦЭМ!$A$33:$A$776,$A28,СВЦЭМ!$B$33:$B$776,F$11)+'СЕТ СН'!$F$11+СВЦЭМ!$D$10+'СЕТ СН'!$F$5-'СЕТ СН'!$F$21</f>
        <v>2565.6121371600002</v>
      </c>
      <c r="G28" s="36">
        <f>SUMIFS(СВЦЭМ!$D$33:$D$776,СВЦЭМ!$A$33:$A$776,$A28,СВЦЭМ!$B$33:$B$776,G$11)+'СЕТ СН'!$F$11+СВЦЭМ!$D$10+'СЕТ СН'!$F$5-'СЕТ СН'!$F$21</f>
        <v>2556.6345047200002</v>
      </c>
      <c r="H28" s="36">
        <f>SUMIFS(СВЦЭМ!$D$33:$D$776,СВЦЭМ!$A$33:$A$776,$A28,СВЦЭМ!$B$33:$B$776,H$11)+'СЕТ СН'!$F$11+СВЦЭМ!$D$10+'СЕТ СН'!$F$5-'СЕТ СН'!$F$21</f>
        <v>2518.8906905099998</v>
      </c>
      <c r="I28" s="36">
        <f>SUMIFS(СВЦЭМ!$D$33:$D$776,СВЦЭМ!$A$33:$A$776,$A28,СВЦЭМ!$B$33:$B$776,I$11)+'СЕТ СН'!$F$11+СВЦЭМ!$D$10+'СЕТ СН'!$F$5-'СЕТ СН'!$F$21</f>
        <v>2472.6639829300002</v>
      </c>
      <c r="J28" s="36">
        <f>SUMIFS(СВЦЭМ!$D$33:$D$776,СВЦЭМ!$A$33:$A$776,$A28,СВЦЭМ!$B$33:$B$776,J$11)+'СЕТ СН'!$F$11+СВЦЭМ!$D$10+'СЕТ СН'!$F$5-'СЕТ СН'!$F$21</f>
        <v>2443.54373321</v>
      </c>
      <c r="K28" s="36">
        <f>SUMIFS(СВЦЭМ!$D$33:$D$776,СВЦЭМ!$A$33:$A$776,$A28,СВЦЭМ!$B$33:$B$776,K$11)+'СЕТ СН'!$F$11+СВЦЭМ!$D$10+'СЕТ СН'!$F$5-'СЕТ СН'!$F$21</f>
        <v>2490.8812643599999</v>
      </c>
      <c r="L28" s="36">
        <f>SUMIFS(СВЦЭМ!$D$33:$D$776,СВЦЭМ!$A$33:$A$776,$A28,СВЦЭМ!$B$33:$B$776,L$11)+'СЕТ СН'!$F$11+СВЦЭМ!$D$10+'СЕТ СН'!$F$5-'СЕТ СН'!$F$21</f>
        <v>2451.2563689600001</v>
      </c>
      <c r="M28" s="36">
        <f>SUMIFS(СВЦЭМ!$D$33:$D$776,СВЦЭМ!$A$33:$A$776,$A28,СВЦЭМ!$B$33:$B$776,M$11)+'СЕТ СН'!$F$11+СВЦЭМ!$D$10+'СЕТ СН'!$F$5-'СЕТ СН'!$F$21</f>
        <v>2388.8823140999998</v>
      </c>
      <c r="N28" s="36">
        <f>SUMIFS(СВЦЭМ!$D$33:$D$776,СВЦЭМ!$A$33:$A$776,$A28,СВЦЭМ!$B$33:$B$776,N$11)+'СЕТ СН'!$F$11+СВЦЭМ!$D$10+'СЕТ СН'!$F$5-'СЕТ СН'!$F$21</f>
        <v>2375.5173409099998</v>
      </c>
      <c r="O28" s="36">
        <f>SUMIFS(СВЦЭМ!$D$33:$D$776,СВЦЭМ!$A$33:$A$776,$A28,СВЦЭМ!$B$33:$B$776,O$11)+'СЕТ СН'!$F$11+СВЦЭМ!$D$10+'СЕТ СН'!$F$5-'СЕТ СН'!$F$21</f>
        <v>2379.4353949599999</v>
      </c>
      <c r="P28" s="36">
        <f>SUMIFS(СВЦЭМ!$D$33:$D$776,СВЦЭМ!$A$33:$A$776,$A28,СВЦЭМ!$B$33:$B$776,P$11)+'СЕТ СН'!$F$11+СВЦЭМ!$D$10+'СЕТ СН'!$F$5-'СЕТ СН'!$F$21</f>
        <v>2377.4303976399997</v>
      </c>
      <c r="Q28" s="36">
        <f>SUMIFS(СВЦЭМ!$D$33:$D$776,СВЦЭМ!$A$33:$A$776,$A28,СВЦЭМ!$B$33:$B$776,Q$11)+'СЕТ СН'!$F$11+СВЦЭМ!$D$10+'СЕТ СН'!$F$5-'СЕТ СН'!$F$21</f>
        <v>2377.6834817399999</v>
      </c>
      <c r="R28" s="36">
        <f>SUMIFS(СВЦЭМ!$D$33:$D$776,СВЦЭМ!$A$33:$A$776,$A28,СВЦЭМ!$B$33:$B$776,R$11)+'СЕТ СН'!$F$11+СВЦЭМ!$D$10+'СЕТ СН'!$F$5-'СЕТ СН'!$F$21</f>
        <v>2478.5765848299998</v>
      </c>
      <c r="S28" s="36">
        <f>SUMIFS(СВЦЭМ!$D$33:$D$776,СВЦЭМ!$A$33:$A$776,$A28,СВЦЭМ!$B$33:$B$776,S$11)+'СЕТ СН'!$F$11+СВЦЭМ!$D$10+'СЕТ СН'!$F$5-'СЕТ СН'!$F$21</f>
        <v>2451.03546297</v>
      </c>
      <c r="T28" s="36">
        <f>SUMIFS(СВЦЭМ!$D$33:$D$776,СВЦЭМ!$A$33:$A$776,$A28,СВЦЭМ!$B$33:$B$776,T$11)+'СЕТ СН'!$F$11+СВЦЭМ!$D$10+'СЕТ СН'!$F$5-'СЕТ СН'!$F$21</f>
        <v>2385.27901823</v>
      </c>
      <c r="U28" s="36">
        <f>SUMIFS(СВЦЭМ!$D$33:$D$776,СВЦЭМ!$A$33:$A$776,$A28,СВЦЭМ!$B$33:$B$776,U$11)+'СЕТ СН'!$F$11+СВЦЭМ!$D$10+'СЕТ СН'!$F$5-'СЕТ СН'!$F$21</f>
        <v>2335.7959184299998</v>
      </c>
      <c r="V28" s="36">
        <f>SUMIFS(СВЦЭМ!$D$33:$D$776,СВЦЭМ!$A$33:$A$776,$A28,СВЦЭМ!$B$33:$B$776,V$11)+'СЕТ СН'!$F$11+СВЦЭМ!$D$10+'СЕТ СН'!$F$5-'СЕТ СН'!$F$21</f>
        <v>2327.0556340899998</v>
      </c>
      <c r="W28" s="36">
        <f>SUMIFS(СВЦЭМ!$D$33:$D$776,СВЦЭМ!$A$33:$A$776,$A28,СВЦЭМ!$B$33:$B$776,W$11)+'СЕТ СН'!$F$11+СВЦЭМ!$D$10+'СЕТ СН'!$F$5-'СЕТ СН'!$F$21</f>
        <v>2358.3917677700001</v>
      </c>
      <c r="X28" s="36">
        <f>SUMIFS(СВЦЭМ!$D$33:$D$776,СВЦЭМ!$A$33:$A$776,$A28,СВЦЭМ!$B$33:$B$776,X$11)+'СЕТ СН'!$F$11+СВЦЭМ!$D$10+'СЕТ СН'!$F$5-'СЕТ СН'!$F$21</f>
        <v>2358.9433992700001</v>
      </c>
      <c r="Y28" s="36">
        <f>SUMIFS(СВЦЭМ!$D$33:$D$776,СВЦЭМ!$A$33:$A$776,$A28,СВЦЭМ!$B$33:$B$776,Y$11)+'СЕТ СН'!$F$11+СВЦЭМ!$D$10+'СЕТ СН'!$F$5-'СЕТ СН'!$F$21</f>
        <v>2377.4442426199998</v>
      </c>
    </row>
    <row r="29" spans="1:25" ht="15.75" x14ac:dyDescent="0.2">
      <c r="A29" s="35">
        <f t="shared" si="0"/>
        <v>44153</v>
      </c>
      <c r="B29" s="36">
        <f>SUMIFS(СВЦЭМ!$D$33:$D$776,СВЦЭМ!$A$33:$A$776,$A29,СВЦЭМ!$B$33:$B$776,B$11)+'СЕТ СН'!$F$11+СВЦЭМ!$D$10+'СЕТ СН'!$F$5-'СЕТ СН'!$F$21</f>
        <v>2437.85241516</v>
      </c>
      <c r="C29" s="36">
        <f>SUMIFS(СВЦЭМ!$D$33:$D$776,СВЦЭМ!$A$33:$A$776,$A29,СВЦЭМ!$B$33:$B$776,C$11)+'СЕТ СН'!$F$11+СВЦЭМ!$D$10+'СЕТ СН'!$F$5-'СЕТ СН'!$F$21</f>
        <v>2488.8927402999998</v>
      </c>
      <c r="D29" s="36">
        <f>SUMIFS(СВЦЭМ!$D$33:$D$776,СВЦЭМ!$A$33:$A$776,$A29,СВЦЭМ!$B$33:$B$776,D$11)+'СЕТ СН'!$F$11+СВЦЭМ!$D$10+'СЕТ СН'!$F$5-'СЕТ СН'!$F$21</f>
        <v>2528.2865263499998</v>
      </c>
      <c r="E29" s="36">
        <f>SUMIFS(СВЦЭМ!$D$33:$D$776,СВЦЭМ!$A$33:$A$776,$A29,СВЦЭМ!$B$33:$B$776,E$11)+'СЕТ СН'!$F$11+СВЦЭМ!$D$10+'СЕТ СН'!$F$5-'СЕТ СН'!$F$21</f>
        <v>2542.1504179100002</v>
      </c>
      <c r="F29" s="36">
        <f>SUMIFS(СВЦЭМ!$D$33:$D$776,СВЦЭМ!$A$33:$A$776,$A29,СВЦЭМ!$B$33:$B$776,F$11)+'СЕТ СН'!$F$11+СВЦЭМ!$D$10+'СЕТ СН'!$F$5-'СЕТ СН'!$F$21</f>
        <v>2538.1343219400001</v>
      </c>
      <c r="G29" s="36">
        <f>SUMIFS(СВЦЭМ!$D$33:$D$776,СВЦЭМ!$A$33:$A$776,$A29,СВЦЭМ!$B$33:$B$776,G$11)+'СЕТ СН'!$F$11+СВЦЭМ!$D$10+'СЕТ СН'!$F$5-'СЕТ СН'!$F$21</f>
        <v>2519.8420580000002</v>
      </c>
      <c r="H29" s="36">
        <f>SUMIFS(СВЦЭМ!$D$33:$D$776,СВЦЭМ!$A$33:$A$776,$A29,СВЦЭМ!$B$33:$B$776,H$11)+'СЕТ СН'!$F$11+СВЦЭМ!$D$10+'СЕТ СН'!$F$5-'СЕТ СН'!$F$21</f>
        <v>2519.8934276499999</v>
      </c>
      <c r="I29" s="36">
        <f>SUMIFS(СВЦЭМ!$D$33:$D$776,СВЦЭМ!$A$33:$A$776,$A29,СВЦЭМ!$B$33:$B$776,I$11)+'СЕТ СН'!$F$11+СВЦЭМ!$D$10+'СЕТ СН'!$F$5-'СЕТ СН'!$F$21</f>
        <v>2500.55775799</v>
      </c>
      <c r="J29" s="36">
        <f>SUMIFS(СВЦЭМ!$D$33:$D$776,СВЦЭМ!$A$33:$A$776,$A29,СВЦЭМ!$B$33:$B$776,J$11)+'СЕТ СН'!$F$11+СВЦЭМ!$D$10+'СЕТ СН'!$F$5-'СЕТ СН'!$F$21</f>
        <v>2474.9751462599997</v>
      </c>
      <c r="K29" s="36">
        <f>SUMIFS(СВЦЭМ!$D$33:$D$776,СВЦЭМ!$A$33:$A$776,$A29,СВЦЭМ!$B$33:$B$776,K$11)+'СЕТ СН'!$F$11+СВЦЭМ!$D$10+'СЕТ СН'!$F$5-'СЕТ СН'!$F$21</f>
        <v>2464.1354956699997</v>
      </c>
      <c r="L29" s="36">
        <f>SUMIFS(СВЦЭМ!$D$33:$D$776,СВЦЭМ!$A$33:$A$776,$A29,СВЦЭМ!$B$33:$B$776,L$11)+'СЕТ СН'!$F$11+СВЦЭМ!$D$10+'СЕТ СН'!$F$5-'СЕТ СН'!$F$21</f>
        <v>2433.8360450999999</v>
      </c>
      <c r="M29" s="36">
        <f>SUMIFS(СВЦЭМ!$D$33:$D$776,СВЦЭМ!$A$33:$A$776,$A29,СВЦЭМ!$B$33:$B$776,M$11)+'СЕТ СН'!$F$11+СВЦЭМ!$D$10+'СЕТ СН'!$F$5-'СЕТ СН'!$F$21</f>
        <v>2409.6719360400002</v>
      </c>
      <c r="N29" s="36">
        <f>SUMIFS(СВЦЭМ!$D$33:$D$776,СВЦЭМ!$A$33:$A$776,$A29,СВЦЭМ!$B$33:$B$776,N$11)+'СЕТ СН'!$F$11+СВЦЭМ!$D$10+'СЕТ СН'!$F$5-'СЕТ СН'!$F$21</f>
        <v>2396.9581032799997</v>
      </c>
      <c r="O29" s="36">
        <f>SUMIFS(СВЦЭМ!$D$33:$D$776,СВЦЭМ!$A$33:$A$776,$A29,СВЦЭМ!$B$33:$B$776,O$11)+'СЕТ СН'!$F$11+СВЦЭМ!$D$10+'СЕТ СН'!$F$5-'СЕТ СН'!$F$21</f>
        <v>2395.3727144999998</v>
      </c>
      <c r="P29" s="36">
        <f>SUMIFS(СВЦЭМ!$D$33:$D$776,СВЦЭМ!$A$33:$A$776,$A29,СВЦЭМ!$B$33:$B$776,P$11)+'СЕТ СН'!$F$11+СВЦЭМ!$D$10+'СЕТ СН'!$F$5-'СЕТ СН'!$F$21</f>
        <v>2397.5380941599997</v>
      </c>
      <c r="Q29" s="36">
        <f>SUMIFS(СВЦЭМ!$D$33:$D$776,СВЦЭМ!$A$33:$A$776,$A29,СВЦЭМ!$B$33:$B$776,Q$11)+'СЕТ СН'!$F$11+СВЦЭМ!$D$10+'СЕТ СН'!$F$5-'СЕТ СН'!$F$21</f>
        <v>2397.0141492299999</v>
      </c>
      <c r="R29" s="36">
        <f>SUMIFS(СВЦЭМ!$D$33:$D$776,СВЦЭМ!$A$33:$A$776,$A29,СВЦЭМ!$B$33:$B$776,R$11)+'СЕТ СН'!$F$11+СВЦЭМ!$D$10+'СЕТ СН'!$F$5-'СЕТ СН'!$F$21</f>
        <v>2390.7460884799998</v>
      </c>
      <c r="S29" s="36">
        <f>SUMIFS(СВЦЭМ!$D$33:$D$776,СВЦЭМ!$A$33:$A$776,$A29,СВЦЭМ!$B$33:$B$776,S$11)+'СЕТ СН'!$F$11+СВЦЭМ!$D$10+'СЕТ СН'!$F$5-'СЕТ СН'!$F$21</f>
        <v>2406.25908076</v>
      </c>
      <c r="T29" s="36">
        <f>SUMIFS(СВЦЭМ!$D$33:$D$776,СВЦЭМ!$A$33:$A$776,$A29,СВЦЭМ!$B$33:$B$776,T$11)+'СЕТ СН'!$F$11+СВЦЭМ!$D$10+'СЕТ СН'!$F$5-'СЕТ СН'!$F$21</f>
        <v>2428.8098972099997</v>
      </c>
      <c r="U29" s="36">
        <f>SUMIFS(СВЦЭМ!$D$33:$D$776,СВЦЭМ!$A$33:$A$776,$A29,СВЦЭМ!$B$33:$B$776,U$11)+'СЕТ СН'!$F$11+СВЦЭМ!$D$10+'СЕТ СН'!$F$5-'СЕТ СН'!$F$21</f>
        <v>2427.3549541900002</v>
      </c>
      <c r="V29" s="36">
        <f>SUMIFS(СВЦЭМ!$D$33:$D$776,СВЦЭМ!$A$33:$A$776,$A29,СВЦЭМ!$B$33:$B$776,V$11)+'СЕТ СН'!$F$11+СВЦЭМ!$D$10+'СЕТ СН'!$F$5-'СЕТ СН'!$F$21</f>
        <v>2417.7581854800001</v>
      </c>
      <c r="W29" s="36">
        <f>SUMIFS(СВЦЭМ!$D$33:$D$776,СВЦЭМ!$A$33:$A$776,$A29,СВЦЭМ!$B$33:$B$776,W$11)+'СЕТ СН'!$F$11+СВЦЭМ!$D$10+'СЕТ СН'!$F$5-'СЕТ СН'!$F$21</f>
        <v>2408.9226755099999</v>
      </c>
      <c r="X29" s="36">
        <f>SUMIFS(СВЦЭМ!$D$33:$D$776,СВЦЭМ!$A$33:$A$776,$A29,СВЦЭМ!$B$33:$B$776,X$11)+'СЕТ СН'!$F$11+СВЦЭМ!$D$10+'СЕТ СН'!$F$5-'СЕТ СН'!$F$21</f>
        <v>2400.1653503899997</v>
      </c>
      <c r="Y29" s="36">
        <f>SUMIFS(СВЦЭМ!$D$33:$D$776,СВЦЭМ!$A$33:$A$776,$A29,СВЦЭМ!$B$33:$B$776,Y$11)+'СЕТ СН'!$F$11+СВЦЭМ!$D$10+'СЕТ СН'!$F$5-'СЕТ СН'!$F$21</f>
        <v>2404.9136943599997</v>
      </c>
    </row>
    <row r="30" spans="1:25" ht="15.75" x14ac:dyDescent="0.2">
      <c r="A30" s="35">
        <f t="shared" si="0"/>
        <v>44154</v>
      </c>
      <c r="B30" s="36">
        <f>SUMIFS(СВЦЭМ!$D$33:$D$776,СВЦЭМ!$A$33:$A$776,$A30,СВЦЭМ!$B$33:$B$776,B$11)+'СЕТ СН'!$F$11+СВЦЭМ!$D$10+'СЕТ СН'!$F$5-'СЕТ СН'!$F$21</f>
        <v>2474.2944783399998</v>
      </c>
      <c r="C30" s="36">
        <f>SUMIFS(СВЦЭМ!$D$33:$D$776,СВЦЭМ!$A$33:$A$776,$A30,СВЦЭМ!$B$33:$B$776,C$11)+'СЕТ СН'!$F$11+СВЦЭМ!$D$10+'СЕТ СН'!$F$5-'СЕТ СН'!$F$21</f>
        <v>2537.10648236</v>
      </c>
      <c r="D30" s="36">
        <f>SUMIFS(СВЦЭМ!$D$33:$D$776,СВЦЭМ!$A$33:$A$776,$A30,СВЦЭМ!$B$33:$B$776,D$11)+'СЕТ СН'!$F$11+СВЦЭМ!$D$10+'СЕТ СН'!$F$5-'СЕТ СН'!$F$21</f>
        <v>2566.2491496900002</v>
      </c>
      <c r="E30" s="36">
        <f>SUMIFS(СВЦЭМ!$D$33:$D$776,СВЦЭМ!$A$33:$A$776,$A30,СВЦЭМ!$B$33:$B$776,E$11)+'СЕТ СН'!$F$11+СВЦЭМ!$D$10+'СЕТ СН'!$F$5-'СЕТ СН'!$F$21</f>
        <v>2569.8389015900002</v>
      </c>
      <c r="F30" s="36">
        <f>SUMIFS(СВЦЭМ!$D$33:$D$776,СВЦЭМ!$A$33:$A$776,$A30,СВЦЭМ!$B$33:$B$776,F$11)+'СЕТ СН'!$F$11+СВЦЭМ!$D$10+'СЕТ СН'!$F$5-'СЕТ СН'!$F$21</f>
        <v>2567.6108586299997</v>
      </c>
      <c r="G30" s="36">
        <f>SUMIFS(СВЦЭМ!$D$33:$D$776,СВЦЭМ!$A$33:$A$776,$A30,СВЦЭМ!$B$33:$B$776,G$11)+'СЕТ СН'!$F$11+СВЦЭМ!$D$10+'СЕТ СН'!$F$5-'СЕТ СН'!$F$21</f>
        <v>2568.5402586299997</v>
      </c>
      <c r="H30" s="36">
        <f>SUMIFS(СВЦЭМ!$D$33:$D$776,СВЦЭМ!$A$33:$A$776,$A30,СВЦЭМ!$B$33:$B$776,H$11)+'СЕТ СН'!$F$11+СВЦЭМ!$D$10+'СЕТ СН'!$F$5-'СЕТ СН'!$F$21</f>
        <v>2546.8853851599997</v>
      </c>
      <c r="I30" s="36">
        <f>SUMIFS(СВЦЭМ!$D$33:$D$776,СВЦЭМ!$A$33:$A$776,$A30,СВЦЭМ!$B$33:$B$776,I$11)+'СЕТ СН'!$F$11+СВЦЭМ!$D$10+'СЕТ СН'!$F$5-'СЕТ СН'!$F$21</f>
        <v>2501.8920868499999</v>
      </c>
      <c r="J30" s="36">
        <f>SUMIFS(СВЦЭМ!$D$33:$D$776,СВЦЭМ!$A$33:$A$776,$A30,СВЦЭМ!$B$33:$B$776,J$11)+'СЕТ СН'!$F$11+СВЦЭМ!$D$10+'СЕТ СН'!$F$5-'СЕТ СН'!$F$21</f>
        <v>2473.76434152</v>
      </c>
      <c r="K30" s="36">
        <f>SUMIFS(СВЦЭМ!$D$33:$D$776,СВЦЭМ!$A$33:$A$776,$A30,СВЦЭМ!$B$33:$B$776,K$11)+'СЕТ СН'!$F$11+СВЦЭМ!$D$10+'СЕТ СН'!$F$5-'СЕТ СН'!$F$21</f>
        <v>2468.0989428100002</v>
      </c>
      <c r="L30" s="36">
        <f>SUMIFS(СВЦЭМ!$D$33:$D$776,СВЦЭМ!$A$33:$A$776,$A30,СВЦЭМ!$B$33:$B$776,L$11)+'СЕТ СН'!$F$11+СВЦЭМ!$D$10+'СЕТ СН'!$F$5-'СЕТ СН'!$F$21</f>
        <v>2436.9852414500001</v>
      </c>
      <c r="M30" s="36">
        <f>SUMIFS(СВЦЭМ!$D$33:$D$776,СВЦЭМ!$A$33:$A$776,$A30,СВЦЭМ!$B$33:$B$776,M$11)+'СЕТ СН'!$F$11+СВЦЭМ!$D$10+'СЕТ СН'!$F$5-'СЕТ СН'!$F$21</f>
        <v>2412.0855893200001</v>
      </c>
      <c r="N30" s="36">
        <f>SUMIFS(СВЦЭМ!$D$33:$D$776,СВЦЭМ!$A$33:$A$776,$A30,СВЦЭМ!$B$33:$B$776,N$11)+'СЕТ СН'!$F$11+СВЦЭМ!$D$10+'СЕТ СН'!$F$5-'СЕТ СН'!$F$21</f>
        <v>2397.3812603599999</v>
      </c>
      <c r="O30" s="36">
        <f>SUMIFS(СВЦЭМ!$D$33:$D$776,СВЦЭМ!$A$33:$A$776,$A30,СВЦЭМ!$B$33:$B$776,O$11)+'СЕТ СН'!$F$11+СВЦЭМ!$D$10+'СЕТ СН'!$F$5-'СЕТ СН'!$F$21</f>
        <v>2402.9126826800002</v>
      </c>
      <c r="P30" s="36">
        <f>SUMIFS(СВЦЭМ!$D$33:$D$776,СВЦЭМ!$A$33:$A$776,$A30,СВЦЭМ!$B$33:$B$776,P$11)+'СЕТ СН'!$F$11+СВЦЭМ!$D$10+'СЕТ СН'!$F$5-'СЕТ СН'!$F$21</f>
        <v>2408.90030247</v>
      </c>
      <c r="Q30" s="36">
        <f>SUMIFS(СВЦЭМ!$D$33:$D$776,СВЦЭМ!$A$33:$A$776,$A30,СВЦЭМ!$B$33:$B$776,Q$11)+'СЕТ СН'!$F$11+СВЦЭМ!$D$10+'СЕТ СН'!$F$5-'СЕТ СН'!$F$21</f>
        <v>2410.5522354</v>
      </c>
      <c r="R30" s="36">
        <f>SUMIFS(СВЦЭМ!$D$33:$D$776,СВЦЭМ!$A$33:$A$776,$A30,СВЦЭМ!$B$33:$B$776,R$11)+'СЕТ СН'!$F$11+СВЦЭМ!$D$10+'СЕТ СН'!$F$5-'СЕТ СН'!$F$21</f>
        <v>2405.7977397699997</v>
      </c>
      <c r="S30" s="36">
        <f>SUMIFS(СВЦЭМ!$D$33:$D$776,СВЦЭМ!$A$33:$A$776,$A30,СВЦЭМ!$B$33:$B$776,S$11)+'СЕТ СН'!$F$11+СВЦЭМ!$D$10+'СЕТ СН'!$F$5-'СЕТ СН'!$F$21</f>
        <v>2407.27466319</v>
      </c>
      <c r="T30" s="36">
        <f>SUMIFS(СВЦЭМ!$D$33:$D$776,СВЦЭМ!$A$33:$A$776,$A30,СВЦЭМ!$B$33:$B$776,T$11)+'СЕТ СН'!$F$11+СВЦЭМ!$D$10+'СЕТ СН'!$F$5-'СЕТ СН'!$F$21</f>
        <v>2423.27164262</v>
      </c>
      <c r="U30" s="36">
        <f>SUMIFS(СВЦЭМ!$D$33:$D$776,СВЦЭМ!$A$33:$A$776,$A30,СВЦЭМ!$B$33:$B$776,U$11)+'СЕТ СН'!$F$11+СВЦЭМ!$D$10+'СЕТ СН'!$F$5-'СЕТ СН'!$F$21</f>
        <v>2418.5395886599999</v>
      </c>
      <c r="V30" s="36">
        <f>SUMIFS(СВЦЭМ!$D$33:$D$776,СВЦЭМ!$A$33:$A$776,$A30,СВЦЭМ!$B$33:$B$776,V$11)+'СЕТ СН'!$F$11+СВЦЭМ!$D$10+'СЕТ СН'!$F$5-'СЕТ СН'!$F$21</f>
        <v>2403.5369170700001</v>
      </c>
      <c r="W30" s="36">
        <f>SUMIFS(СВЦЭМ!$D$33:$D$776,СВЦЭМ!$A$33:$A$776,$A30,СВЦЭМ!$B$33:$B$776,W$11)+'СЕТ СН'!$F$11+СВЦЭМ!$D$10+'СЕТ СН'!$F$5-'СЕТ СН'!$F$21</f>
        <v>2393.2036224599997</v>
      </c>
      <c r="X30" s="36">
        <f>SUMIFS(СВЦЭМ!$D$33:$D$776,СВЦЭМ!$A$33:$A$776,$A30,СВЦЭМ!$B$33:$B$776,X$11)+'СЕТ СН'!$F$11+СВЦЭМ!$D$10+'СЕТ СН'!$F$5-'СЕТ СН'!$F$21</f>
        <v>2385.3569996199999</v>
      </c>
      <c r="Y30" s="36">
        <f>SUMIFS(СВЦЭМ!$D$33:$D$776,СВЦЭМ!$A$33:$A$776,$A30,СВЦЭМ!$B$33:$B$776,Y$11)+'СЕТ СН'!$F$11+СВЦЭМ!$D$10+'СЕТ СН'!$F$5-'СЕТ СН'!$F$21</f>
        <v>2382.0518364999998</v>
      </c>
    </row>
    <row r="31" spans="1:25" ht="15.75" x14ac:dyDescent="0.2">
      <c r="A31" s="35">
        <f t="shared" si="0"/>
        <v>44155</v>
      </c>
      <c r="B31" s="36">
        <f>SUMIFS(СВЦЭМ!$D$33:$D$776,СВЦЭМ!$A$33:$A$776,$A31,СВЦЭМ!$B$33:$B$776,B$11)+'СЕТ СН'!$F$11+СВЦЭМ!$D$10+'СЕТ СН'!$F$5-'СЕТ СН'!$F$21</f>
        <v>2455.1287042899999</v>
      </c>
      <c r="C31" s="36">
        <f>SUMIFS(СВЦЭМ!$D$33:$D$776,СВЦЭМ!$A$33:$A$776,$A31,СВЦЭМ!$B$33:$B$776,C$11)+'СЕТ СН'!$F$11+СВЦЭМ!$D$10+'СЕТ СН'!$F$5-'СЕТ СН'!$F$21</f>
        <v>2541.6067795899999</v>
      </c>
      <c r="D31" s="36">
        <f>SUMIFS(СВЦЭМ!$D$33:$D$776,СВЦЭМ!$A$33:$A$776,$A31,СВЦЭМ!$B$33:$B$776,D$11)+'СЕТ СН'!$F$11+СВЦЭМ!$D$10+'СЕТ СН'!$F$5-'СЕТ СН'!$F$21</f>
        <v>2587.4101020799999</v>
      </c>
      <c r="E31" s="36">
        <f>SUMIFS(СВЦЭМ!$D$33:$D$776,СВЦЭМ!$A$33:$A$776,$A31,СВЦЭМ!$B$33:$B$776,E$11)+'СЕТ СН'!$F$11+СВЦЭМ!$D$10+'СЕТ СН'!$F$5-'СЕТ СН'!$F$21</f>
        <v>2599.95136624</v>
      </c>
      <c r="F31" s="36">
        <f>SUMIFS(СВЦЭМ!$D$33:$D$776,СВЦЭМ!$A$33:$A$776,$A31,СВЦЭМ!$B$33:$B$776,F$11)+'СЕТ СН'!$F$11+СВЦЭМ!$D$10+'СЕТ СН'!$F$5-'СЕТ СН'!$F$21</f>
        <v>2595.4862391500001</v>
      </c>
      <c r="G31" s="36">
        <f>SUMIFS(СВЦЭМ!$D$33:$D$776,СВЦЭМ!$A$33:$A$776,$A31,СВЦЭМ!$B$33:$B$776,G$11)+'СЕТ СН'!$F$11+СВЦЭМ!$D$10+'СЕТ СН'!$F$5-'СЕТ СН'!$F$21</f>
        <v>2578.8823788300001</v>
      </c>
      <c r="H31" s="36">
        <f>SUMIFS(СВЦЭМ!$D$33:$D$776,СВЦЭМ!$A$33:$A$776,$A31,СВЦЭМ!$B$33:$B$776,H$11)+'СЕТ СН'!$F$11+СВЦЭМ!$D$10+'СЕТ СН'!$F$5-'СЕТ СН'!$F$21</f>
        <v>2534.4517336700001</v>
      </c>
      <c r="I31" s="36">
        <f>SUMIFS(СВЦЭМ!$D$33:$D$776,СВЦЭМ!$A$33:$A$776,$A31,СВЦЭМ!$B$33:$B$776,I$11)+'СЕТ СН'!$F$11+СВЦЭМ!$D$10+'СЕТ СН'!$F$5-'СЕТ СН'!$F$21</f>
        <v>2490.92058103</v>
      </c>
      <c r="J31" s="36">
        <f>SUMIFS(СВЦЭМ!$D$33:$D$776,СВЦЭМ!$A$33:$A$776,$A31,СВЦЭМ!$B$33:$B$776,J$11)+'СЕТ СН'!$F$11+СВЦЭМ!$D$10+'СЕТ СН'!$F$5-'СЕТ СН'!$F$21</f>
        <v>2473.1517775900002</v>
      </c>
      <c r="K31" s="36">
        <f>SUMIFS(СВЦЭМ!$D$33:$D$776,СВЦЭМ!$A$33:$A$776,$A31,СВЦЭМ!$B$33:$B$776,K$11)+'СЕТ СН'!$F$11+СВЦЭМ!$D$10+'СЕТ СН'!$F$5-'СЕТ СН'!$F$21</f>
        <v>2468.5108575599997</v>
      </c>
      <c r="L31" s="36">
        <f>SUMIFS(СВЦЭМ!$D$33:$D$776,СВЦЭМ!$A$33:$A$776,$A31,СВЦЭМ!$B$33:$B$776,L$11)+'СЕТ СН'!$F$11+СВЦЭМ!$D$10+'СЕТ СН'!$F$5-'СЕТ СН'!$F$21</f>
        <v>2447.24719736</v>
      </c>
      <c r="M31" s="36">
        <f>SUMIFS(СВЦЭМ!$D$33:$D$776,СВЦЭМ!$A$33:$A$776,$A31,СВЦЭМ!$B$33:$B$776,M$11)+'СЕТ СН'!$F$11+СВЦЭМ!$D$10+'СЕТ СН'!$F$5-'СЕТ СН'!$F$21</f>
        <v>2400.0406931099997</v>
      </c>
      <c r="N31" s="36">
        <f>SUMIFS(СВЦЭМ!$D$33:$D$776,СВЦЭМ!$A$33:$A$776,$A31,СВЦЭМ!$B$33:$B$776,N$11)+'СЕТ СН'!$F$11+СВЦЭМ!$D$10+'СЕТ СН'!$F$5-'СЕТ СН'!$F$21</f>
        <v>2387.6737352599998</v>
      </c>
      <c r="O31" s="36">
        <f>SUMIFS(СВЦЭМ!$D$33:$D$776,СВЦЭМ!$A$33:$A$776,$A31,СВЦЭМ!$B$33:$B$776,O$11)+'СЕТ СН'!$F$11+СВЦЭМ!$D$10+'СЕТ СН'!$F$5-'СЕТ СН'!$F$21</f>
        <v>2391.4194317199999</v>
      </c>
      <c r="P31" s="36">
        <f>SUMIFS(СВЦЭМ!$D$33:$D$776,СВЦЭМ!$A$33:$A$776,$A31,СВЦЭМ!$B$33:$B$776,P$11)+'СЕТ СН'!$F$11+СВЦЭМ!$D$10+'СЕТ СН'!$F$5-'СЕТ СН'!$F$21</f>
        <v>2398.4039571899998</v>
      </c>
      <c r="Q31" s="36">
        <f>SUMIFS(СВЦЭМ!$D$33:$D$776,СВЦЭМ!$A$33:$A$776,$A31,СВЦЭМ!$B$33:$B$776,Q$11)+'СЕТ СН'!$F$11+СВЦЭМ!$D$10+'СЕТ СН'!$F$5-'СЕТ СН'!$F$21</f>
        <v>2398.3226354499998</v>
      </c>
      <c r="R31" s="36">
        <f>SUMIFS(СВЦЭМ!$D$33:$D$776,СВЦЭМ!$A$33:$A$776,$A31,СВЦЭМ!$B$33:$B$776,R$11)+'СЕТ СН'!$F$11+СВЦЭМ!$D$10+'СЕТ СН'!$F$5-'СЕТ СН'!$F$21</f>
        <v>2391.71365672</v>
      </c>
      <c r="S31" s="36">
        <f>SUMIFS(СВЦЭМ!$D$33:$D$776,СВЦЭМ!$A$33:$A$776,$A31,СВЦЭМ!$B$33:$B$776,S$11)+'СЕТ СН'!$F$11+СВЦЭМ!$D$10+'СЕТ СН'!$F$5-'СЕТ СН'!$F$21</f>
        <v>2361.7775653899998</v>
      </c>
      <c r="T31" s="36">
        <f>SUMIFS(СВЦЭМ!$D$33:$D$776,СВЦЭМ!$A$33:$A$776,$A31,СВЦЭМ!$B$33:$B$776,T$11)+'СЕТ СН'!$F$11+СВЦЭМ!$D$10+'СЕТ СН'!$F$5-'СЕТ СН'!$F$21</f>
        <v>2348.6439089699998</v>
      </c>
      <c r="U31" s="36">
        <f>SUMIFS(СВЦЭМ!$D$33:$D$776,СВЦЭМ!$A$33:$A$776,$A31,СВЦЭМ!$B$33:$B$776,U$11)+'СЕТ СН'!$F$11+СВЦЭМ!$D$10+'СЕТ СН'!$F$5-'СЕТ СН'!$F$21</f>
        <v>2353.8056162799999</v>
      </c>
      <c r="V31" s="36">
        <f>SUMIFS(СВЦЭМ!$D$33:$D$776,СВЦЭМ!$A$33:$A$776,$A31,СВЦЭМ!$B$33:$B$776,V$11)+'СЕТ СН'!$F$11+СВЦЭМ!$D$10+'СЕТ СН'!$F$5-'СЕТ СН'!$F$21</f>
        <v>2361.6536728699998</v>
      </c>
      <c r="W31" s="36">
        <f>SUMIFS(СВЦЭМ!$D$33:$D$776,СВЦЭМ!$A$33:$A$776,$A31,СВЦЭМ!$B$33:$B$776,W$11)+'СЕТ СН'!$F$11+СВЦЭМ!$D$10+'СЕТ СН'!$F$5-'СЕТ СН'!$F$21</f>
        <v>2371.8230077999997</v>
      </c>
      <c r="X31" s="36">
        <f>SUMIFS(СВЦЭМ!$D$33:$D$776,СВЦЭМ!$A$33:$A$776,$A31,СВЦЭМ!$B$33:$B$776,X$11)+'СЕТ СН'!$F$11+СВЦЭМ!$D$10+'СЕТ СН'!$F$5-'СЕТ СН'!$F$21</f>
        <v>2371.8936703099998</v>
      </c>
      <c r="Y31" s="36">
        <f>SUMIFS(СВЦЭМ!$D$33:$D$776,СВЦЭМ!$A$33:$A$776,$A31,СВЦЭМ!$B$33:$B$776,Y$11)+'СЕТ СН'!$F$11+СВЦЭМ!$D$10+'СЕТ СН'!$F$5-'СЕТ СН'!$F$21</f>
        <v>2387.2048967000001</v>
      </c>
    </row>
    <row r="32" spans="1:25" ht="15.75" x14ac:dyDescent="0.2">
      <c r="A32" s="35">
        <f t="shared" si="0"/>
        <v>44156</v>
      </c>
      <c r="B32" s="36">
        <f>SUMIFS(СВЦЭМ!$D$33:$D$776,СВЦЭМ!$A$33:$A$776,$A32,СВЦЭМ!$B$33:$B$776,B$11)+'СЕТ СН'!$F$11+СВЦЭМ!$D$10+'СЕТ СН'!$F$5-'СЕТ СН'!$F$21</f>
        <v>2471.5157053499997</v>
      </c>
      <c r="C32" s="36">
        <f>SUMIFS(СВЦЭМ!$D$33:$D$776,СВЦЭМ!$A$33:$A$776,$A32,СВЦЭМ!$B$33:$B$776,C$11)+'СЕТ СН'!$F$11+СВЦЭМ!$D$10+'СЕТ СН'!$F$5-'СЕТ СН'!$F$21</f>
        <v>2520.7434653999999</v>
      </c>
      <c r="D32" s="36">
        <f>SUMIFS(СВЦЭМ!$D$33:$D$776,СВЦЭМ!$A$33:$A$776,$A32,СВЦЭМ!$B$33:$B$776,D$11)+'СЕТ СН'!$F$11+СВЦЭМ!$D$10+'СЕТ СН'!$F$5-'СЕТ СН'!$F$21</f>
        <v>2573.0064718899998</v>
      </c>
      <c r="E32" s="36">
        <f>SUMIFS(СВЦЭМ!$D$33:$D$776,СВЦЭМ!$A$33:$A$776,$A32,СВЦЭМ!$B$33:$B$776,E$11)+'СЕТ СН'!$F$11+СВЦЭМ!$D$10+'СЕТ СН'!$F$5-'СЕТ СН'!$F$21</f>
        <v>2576.9584053799999</v>
      </c>
      <c r="F32" s="36">
        <f>SUMIFS(СВЦЭМ!$D$33:$D$776,СВЦЭМ!$A$33:$A$776,$A32,СВЦЭМ!$B$33:$B$776,F$11)+'СЕТ СН'!$F$11+СВЦЭМ!$D$10+'СЕТ СН'!$F$5-'СЕТ СН'!$F$21</f>
        <v>2574.5543322100002</v>
      </c>
      <c r="G32" s="36">
        <f>SUMIFS(СВЦЭМ!$D$33:$D$776,СВЦЭМ!$A$33:$A$776,$A32,СВЦЭМ!$B$33:$B$776,G$11)+'СЕТ СН'!$F$11+СВЦЭМ!$D$10+'СЕТ СН'!$F$5-'СЕТ СН'!$F$21</f>
        <v>2560.1254867799998</v>
      </c>
      <c r="H32" s="36">
        <f>SUMIFS(СВЦЭМ!$D$33:$D$776,СВЦЭМ!$A$33:$A$776,$A32,СВЦЭМ!$B$33:$B$776,H$11)+'СЕТ СН'!$F$11+СВЦЭМ!$D$10+'СЕТ СН'!$F$5-'СЕТ СН'!$F$21</f>
        <v>2544.5238067800001</v>
      </c>
      <c r="I32" s="36">
        <f>SUMIFS(СВЦЭМ!$D$33:$D$776,СВЦЭМ!$A$33:$A$776,$A32,СВЦЭМ!$B$33:$B$776,I$11)+'СЕТ СН'!$F$11+СВЦЭМ!$D$10+'СЕТ СН'!$F$5-'СЕТ СН'!$F$21</f>
        <v>2512.6014862500001</v>
      </c>
      <c r="J32" s="36">
        <f>SUMIFS(СВЦЭМ!$D$33:$D$776,СВЦЭМ!$A$33:$A$776,$A32,СВЦЭМ!$B$33:$B$776,J$11)+'СЕТ СН'!$F$11+СВЦЭМ!$D$10+'СЕТ СН'!$F$5-'СЕТ СН'!$F$21</f>
        <v>2477.5291421699999</v>
      </c>
      <c r="K32" s="36">
        <f>SUMIFS(СВЦЭМ!$D$33:$D$776,СВЦЭМ!$A$33:$A$776,$A32,СВЦЭМ!$B$33:$B$776,K$11)+'СЕТ СН'!$F$11+СВЦЭМ!$D$10+'СЕТ СН'!$F$5-'СЕТ СН'!$F$21</f>
        <v>2449.10364652</v>
      </c>
      <c r="L32" s="36">
        <f>SUMIFS(СВЦЭМ!$D$33:$D$776,СВЦЭМ!$A$33:$A$776,$A32,СВЦЭМ!$B$33:$B$776,L$11)+'СЕТ СН'!$F$11+СВЦЭМ!$D$10+'СЕТ СН'!$F$5-'СЕТ СН'!$F$21</f>
        <v>2403.4475062900001</v>
      </c>
      <c r="M32" s="36">
        <f>SUMIFS(СВЦЭМ!$D$33:$D$776,СВЦЭМ!$A$33:$A$776,$A32,СВЦЭМ!$B$33:$B$776,M$11)+'СЕТ СН'!$F$11+СВЦЭМ!$D$10+'СЕТ СН'!$F$5-'СЕТ СН'!$F$21</f>
        <v>2365.0824914699997</v>
      </c>
      <c r="N32" s="36">
        <f>SUMIFS(СВЦЭМ!$D$33:$D$776,СВЦЭМ!$A$33:$A$776,$A32,СВЦЭМ!$B$33:$B$776,N$11)+'СЕТ СН'!$F$11+СВЦЭМ!$D$10+'СЕТ СН'!$F$5-'СЕТ СН'!$F$21</f>
        <v>2355.7136078499998</v>
      </c>
      <c r="O32" s="36">
        <f>SUMIFS(СВЦЭМ!$D$33:$D$776,СВЦЭМ!$A$33:$A$776,$A32,СВЦЭМ!$B$33:$B$776,O$11)+'СЕТ СН'!$F$11+СВЦЭМ!$D$10+'СЕТ СН'!$F$5-'СЕТ СН'!$F$21</f>
        <v>2360.6187869400001</v>
      </c>
      <c r="P32" s="36">
        <f>SUMIFS(СВЦЭМ!$D$33:$D$776,СВЦЭМ!$A$33:$A$776,$A32,СВЦЭМ!$B$33:$B$776,P$11)+'СЕТ СН'!$F$11+СВЦЭМ!$D$10+'СЕТ СН'!$F$5-'СЕТ СН'!$F$21</f>
        <v>2370.8291290699999</v>
      </c>
      <c r="Q32" s="36">
        <f>SUMIFS(СВЦЭМ!$D$33:$D$776,СВЦЭМ!$A$33:$A$776,$A32,СВЦЭМ!$B$33:$B$776,Q$11)+'СЕТ СН'!$F$11+СВЦЭМ!$D$10+'СЕТ СН'!$F$5-'СЕТ СН'!$F$21</f>
        <v>2358.7561925299997</v>
      </c>
      <c r="R32" s="36">
        <f>SUMIFS(СВЦЭМ!$D$33:$D$776,СВЦЭМ!$A$33:$A$776,$A32,СВЦЭМ!$B$33:$B$776,R$11)+'СЕТ СН'!$F$11+СВЦЭМ!$D$10+'СЕТ СН'!$F$5-'СЕТ СН'!$F$21</f>
        <v>2350.4688221299998</v>
      </c>
      <c r="S32" s="36">
        <f>SUMIFS(СВЦЭМ!$D$33:$D$776,СВЦЭМ!$A$33:$A$776,$A32,СВЦЭМ!$B$33:$B$776,S$11)+'СЕТ СН'!$F$11+СВЦЭМ!$D$10+'СЕТ СН'!$F$5-'СЕТ СН'!$F$21</f>
        <v>2325.7997625500002</v>
      </c>
      <c r="T32" s="36">
        <f>SUMIFS(СВЦЭМ!$D$33:$D$776,СВЦЭМ!$A$33:$A$776,$A32,СВЦЭМ!$B$33:$B$776,T$11)+'СЕТ СН'!$F$11+СВЦЭМ!$D$10+'СЕТ СН'!$F$5-'СЕТ СН'!$F$21</f>
        <v>2325.1974433199998</v>
      </c>
      <c r="U32" s="36">
        <f>SUMIFS(СВЦЭМ!$D$33:$D$776,СВЦЭМ!$A$33:$A$776,$A32,СВЦЭМ!$B$33:$B$776,U$11)+'СЕТ СН'!$F$11+СВЦЭМ!$D$10+'СЕТ СН'!$F$5-'СЕТ СН'!$F$21</f>
        <v>2324.3426425899997</v>
      </c>
      <c r="V32" s="36">
        <f>SUMIFS(СВЦЭМ!$D$33:$D$776,СВЦЭМ!$A$33:$A$776,$A32,СВЦЭМ!$B$33:$B$776,V$11)+'СЕТ СН'!$F$11+СВЦЭМ!$D$10+'СЕТ СН'!$F$5-'СЕТ СН'!$F$21</f>
        <v>2330.8002048799999</v>
      </c>
      <c r="W32" s="36">
        <f>SUMIFS(СВЦЭМ!$D$33:$D$776,СВЦЭМ!$A$33:$A$776,$A32,СВЦЭМ!$B$33:$B$776,W$11)+'СЕТ СН'!$F$11+СВЦЭМ!$D$10+'СЕТ СН'!$F$5-'СЕТ СН'!$F$21</f>
        <v>2344.7171942699997</v>
      </c>
      <c r="X32" s="36">
        <f>SUMIFS(СВЦЭМ!$D$33:$D$776,СВЦЭМ!$A$33:$A$776,$A32,СВЦЭМ!$B$33:$B$776,X$11)+'СЕТ СН'!$F$11+СВЦЭМ!$D$10+'СЕТ СН'!$F$5-'СЕТ СН'!$F$21</f>
        <v>2363.4830704699998</v>
      </c>
      <c r="Y32" s="36">
        <f>SUMIFS(СВЦЭМ!$D$33:$D$776,СВЦЭМ!$A$33:$A$776,$A32,СВЦЭМ!$B$33:$B$776,Y$11)+'СЕТ СН'!$F$11+СВЦЭМ!$D$10+'СЕТ СН'!$F$5-'СЕТ СН'!$F$21</f>
        <v>2397.9215929299999</v>
      </c>
    </row>
    <row r="33" spans="1:27" ht="15.75" x14ac:dyDescent="0.2">
      <c r="A33" s="35">
        <f t="shared" si="0"/>
        <v>44157</v>
      </c>
      <c r="B33" s="36">
        <f>SUMIFS(СВЦЭМ!$D$33:$D$776,СВЦЭМ!$A$33:$A$776,$A33,СВЦЭМ!$B$33:$B$776,B$11)+'СЕТ СН'!$F$11+СВЦЭМ!$D$10+'СЕТ СН'!$F$5-'СЕТ СН'!$F$21</f>
        <v>2441.7978440500001</v>
      </c>
      <c r="C33" s="36">
        <f>SUMIFS(СВЦЭМ!$D$33:$D$776,СВЦЭМ!$A$33:$A$776,$A33,СВЦЭМ!$B$33:$B$776,C$11)+'СЕТ СН'!$F$11+СВЦЭМ!$D$10+'СЕТ СН'!$F$5-'СЕТ СН'!$F$21</f>
        <v>2523.6485883300002</v>
      </c>
      <c r="D33" s="36">
        <f>SUMIFS(СВЦЭМ!$D$33:$D$776,СВЦЭМ!$A$33:$A$776,$A33,СВЦЭМ!$B$33:$B$776,D$11)+'СЕТ СН'!$F$11+СВЦЭМ!$D$10+'СЕТ СН'!$F$5-'СЕТ СН'!$F$21</f>
        <v>2576.1088330100001</v>
      </c>
      <c r="E33" s="36">
        <f>SUMIFS(СВЦЭМ!$D$33:$D$776,СВЦЭМ!$A$33:$A$776,$A33,СВЦЭМ!$B$33:$B$776,E$11)+'СЕТ СН'!$F$11+СВЦЭМ!$D$10+'СЕТ СН'!$F$5-'СЕТ СН'!$F$21</f>
        <v>2582.1413734400003</v>
      </c>
      <c r="F33" s="36">
        <f>SUMIFS(СВЦЭМ!$D$33:$D$776,СВЦЭМ!$A$33:$A$776,$A33,СВЦЭМ!$B$33:$B$776,F$11)+'СЕТ СН'!$F$11+СВЦЭМ!$D$10+'СЕТ СН'!$F$5-'СЕТ СН'!$F$21</f>
        <v>2580.3837458999997</v>
      </c>
      <c r="G33" s="36">
        <f>SUMIFS(СВЦЭМ!$D$33:$D$776,СВЦЭМ!$A$33:$A$776,$A33,СВЦЭМ!$B$33:$B$776,G$11)+'СЕТ СН'!$F$11+СВЦЭМ!$D$10+'СЕТ СН'!$F$5-'СЕТ СН'!$F$21</f>
        <v>2569.6097182399999</v>
      </c>
      <c r="H33" s="36">
        <f>SUMIFS(СВЦЭМ!$D$33:$D$776,СВЦЭМ!$A$33:$A$776,$A33,СВЦЭМ!$B$33:$B$776,H$11)+'СЕТ СН'!$F$11+СВЦЭМ!$D$10+'СЕТ СН'!$F$5-'СЕТ СН'!$F$21</f>
        <v>2550.3868424799998</v>
      </c>
      <c r="I33" s="36">
        <f>SUMIFS(СВЦЭМ!$D$33:$D$776,СВЦЭМ!$A$33:$A$776,$A33,СВЦЭМ!$B$33:$B$776,I$11)+'СЕТ СН'!$F$11+СВЦЭМ!$D$10+'СЕТ СН'!$F$5-'СЕТ СН'!$F$21</f>
        <v>2524.1944737700001</v>
      </c>
      <c r="J33" s="36">
        <f>SUMIFS(СВЦЭМ!$D$33:$D$776,СВЦЭМ!$A$33:$A$776,$A33,СВЦЭМ!$B$33:$B$776,J$11)+'СЕТ СН'!$F$11+СВЦЭМ!$D$10+'СЕТ СН'!$F$5-'СЕТ СН'!$F$21</f>
        <v>2491.3400580399998</v>
      </c>
      <c r="K33" s="36">
        <f>SUMIFS(СВЦЭМ!$D$33:$D$776,СВЦЭМ!$A$33:$A$776,$A33,СВЦЭМ!$B$33:$B$776,K$11)+'СЕТ СН'!$F$11+СВЦЭМ!$D$10+'СЕТ СН'!$F$5-'СЕТ СН'!$F$21</f>
        <v>2471.3908700900001</v>
      </c>
      <c r="L33" s="36">
        <f>SUMIFS(СВЦЭМ!$D$33:$D$776,СВЦЭМ!$A$33:$A$776,$A33,СВЦЭМ!$B$33:$B$776,L$11)+'СЕТ СН'!$F$11+СВЦЭМ!$D$10+'СЕТ СН'!$F$5-'СЕТ СН'!$F$21</f>
        <v>2424.7774592599999</v>
      </c>
      <c r="M33" s="36">
        <f>SUMIFS(СВЦЭМ!$D$33:$D$776,СВЦЭМ!$A$33:$A$776,$A33,СВЦЭМ!$B$33:$B$776,M$11)+'СЕТ СН'!$F$11+СВЦЭМ!$D$10+'СЕТ СН'!$F$5-'СЕТ СН'!$F$21</f>
        <v>2371.7732465700001</v>
      </c>
      <c r="N33" s="36">
        <f>SUMIFS(СВЦЭМ!$D$33:$D$776,СВЦЭМ!$A$33:$A$776,$A33,СВЦЭМ!$B$33:$B$776,N$11)+'СЕТ СН'!$F$11+СВЦЭМ!$D$10+'СЕТ СН'!$F$5-'СЕТ СН'!$F$21</f>
        <v>2366.4468677199998</v>
      </c>
      <c r="O33" s="36">
        <f>SUMIFS(СВЦЭМ!$D$33:$D$776,СВЦЭМ!$A$33:$A$776,$A33,СВЦЭМ!$B$33:$B$776,O$11)+'СЕТ СН'!$F$11+СВЦЭМ!$D$10+'СЕТ СН'!$F$5-'СЕТ СН'!$F$21</f>
        <v>2374.94314459</v>
      </c>
      <c r="P33" s="36">
        <f>SUMIFS(СВЦЭМ!$D$33:$D$776,СВЦЭМ!$A$33:$A$776,$A33,СВЦЭМ!$B$33:$B$776,P$11)+'СЕТ СН'!$F$11+СВЦЭМ!$D$10+'СЕТ СН'!$F$5-'СЕТ СН'!$F$21</f>
        <v>2378.1680555299999</v>
      </c>
      <c r="Q33" s="36">
        <f>SUMIFS(СВЦЭМ!$D$33:$D$776,СВЦЭМ!$A$33:$A$776,$A33,СВЦЭМ!$B$33:$B$776,Q$11)+'СЕТ СН'!$F$11+СВЦЭМ!$D$10+'СЕТ СН'!$F$5-'СЕТ СН'!$F$21</f>
        <v>2374.8380649400001</v>
      </c>
      <c r="R33" s="36">
        <f>SUMIFS(СВЦЭМ!$D$33:$D$776,СВЦЭМ!$A$33:$A$776,$A33,СВЦЭМ!$B$33:$B$776,R$11)+'СЕТ СН'!$F$11+СВЦЭМ!$D$10+'СЕТ СН'!$F$5-'СЕТ СН'!$F$21</f>
        <v>2370.38174617</v>
      </c>
      <c r="S33" s="36">
        <f>SUMIFS(СВЦЭМ!$D$33:$D$776,СВЦЭМ!$A$33:$A$776,$A33,СВЦЭМ!$B$33:$B$776,S$11)+'СЕТ СН'!$F$11+СВЦЭМ!$D$10+'СЕТ СН'!$F$5-'СЕТ СН'!$F$21</f>
        <v>2363.0619949000002</v>
      </c>
      <c r="T33" s="36">
        <f>SUMIFS(СВЦЭМ!$D$33:$D$776,СВЦЭМ!$A$33:$A$776,$A33,СВЦЭМ!$B$33:$B$776,T$11)+'СЕТ СН'!$F$11+СВЦЭМ!$D$10+'СЕТ СН'!$F$5-'СЕТ СН'!$F$21</f>
        <v>2327.0660954999998</v>
      </c>
      <c r="U33" s="36">
        <f>SUMIFS(СВЦЭМ!$D$33:$D$776,СВЦЭМ!$A$33:$A$776,$A33,СВЦЭМ!$B$33:$B$776,U$11)+'СЕТ СН'!$F$11+СВЦЭМ!$D$10+'СЕТ СН'!$F$5-'СЕТ СН'!$F$21</f>
        <v>2327.49978685</v>
      </c>
      <c r="V33" s="36">
        <f>SUMIFS(СВЦЭМ!$D$33:$D$776,СВЦЭМ!$A$33:$A$776,$A33,СВЦЭМ!$B$33:$B$776,V$11)+'СЕТ СН'!$F$11+СВЦЭМ!$D$10+'СЕТ СН'!$F$5-'СЕТ СН'!$F$21</f>
        <v>2332.6903915799999</v>
      </c>
      <c r="W33" s="36">
        <f>SUMIFS(СВЦЭМ!$D$33:$D$776,СВЦЭМ!$A$33:$A$776,$A33,СВЦЭМ!$B$33:$B$776,W$11)+'СЕТ СН'!$F$11+СВЦЭМ!$D$10+'СЕТ СН'!$F$5-'СЕТ СН'!$F$21</f>
        <v>2363.1449310600001</v>
      </c>
      <c r="X33" s="36">
        <f>SUMIFS(СВЦЭМ!$D$33:$D$776,СВЦЭМ!$A$33:$A$776,$A33,СВЦЭМ!$B$33:$B$776,X$11)+'СЕТ СН'!$F$11+СВЦЭМ!$D$10+'СЕТ СН'!$F$5-'СЕТ СН'!$F$21</f>
        <v>2378.2967210799998</v>
      </c>
      <c r="Y33" s="36">
        <f>SUMIFS(СВЦЭМ!$D$33:$D$776,СВЦЭМ!$A$33:$A$776,$A33,СВЦЭМ!$B$33:$B$776,Y$11)+'СЕТ СН'!$F$11+СВЦЭМ!$D$10+'СЕТ СН'!$F$5-'СЕТ СН'!$F$21</f>
        <v>2400.6863486900002</v>
      </c>
    </row>
    <row r="34" spans="1:27" ht="15.75" x14ac:dyDescent="0.2">
      <c r="A34" s="35">
        <f t="shared" si="0"/>
        <v>44158</v>
      </c>
      <c r="B34" s="36">
        <f>SUMIFS(СВЦЭМ!$D$33:$D$776,СВЦЭМ!$A$33:$A$776,$A34,СВЦЭМ!$B$33:$B$776,B$11)+'СЕТ СН'!$F$11+СВЦЭМ!$D$10+'СЕТ СН'!$F$5-'СЕТ СН'!$F$21</f>
        <v>2412.31008492</v>
      </c>
      <c r="C34" s="36">
        <f>SUMIFS(СВЦЭМ!$D$33:$D$776,СВЦЭМ!$A$33:$A$776,$A34,СВЦЭМ!$B$33:$B$776,C$11)+'СЕТ СН'!$F$11+СВЦЭМ!$D$10+'СЕТ СН'!$F$5-'СЕТ СН'!$F$21</f>
        <v>2460.23181011</v>
      </c>
      <c r="D34" s="36">
        <f>SUMIFS(СВЦЭМ!$D$33:$D$776,СВЦЭМ!$A$33:$A$776,$A34,СВЦЭМ!$B$33:$B$776,D$11)+'СЕТ СН'!$F$11+СВЦЭМ!$D$10+'СЕТ СН'!$F$5-'СЕТ СН'!$F$21</f>
        <v>2499.1956998199998</v>
      </c>
      <c r="E34" s="36">
        <f>SUMIFS(СВЦЭМ!$D$33:$D$776,СВЦЭМ!$A$33:$A$776,$A34,СВЦЭМ!$B$33:$B$776,E$11)+'СЕТ СН'!$F$11+СВЦЭМ!$D$10+'СЕТ СН'!$F$5-'СЕТ СН'!$F$21</f>
        <v>2502.4602444900002</v>
      </c>
      <c r="F34" s="36">
        <f>SUMIFS(СВЦЭМ!$D$33:$D$776,СВЦЭМ!$A$33:$A$776,$A34,СВЦЭМ!$B$33:$B$776,F$11)+'СЕТ СН'!$F$11+СВЦЭМ!$D$10+'СЕТ СН'!$F$5-'СЕТ СН'!$F$21</f>
        <v>2500.2136349000002</v>
      </c>
      <c r="G34" s="36">
        <f>SUMIFS(СВЦЭМ!$D$33:$D$776,СВЦЭМ!$A$33:$A$776,$A34,СВЦЭМ!$B$33:$B$776,G$11)+'СЕТ СН'!$F$11+СВЦЭМ!$D$10+'СЕТ СН'!$F$5-'СЕТ СН'!$F$21</f>
        <v>2500.1188277199999</v>
      </c>
      <c r="H34" s="36">
        <f>SUMIFS(СВЦЭМ!$D$33:$D$776,СВЦЭМ!$A$33:$A$776,$A34,СВЦЭМ!$B$33:$B$776,H$11)+'СЕТ СН'!$F$11+СВЦЭМ!$D$10+'СЕТ СН'!$F$5-'СЕТ СН'!$F$21</f>
        <v>2502.5392671199997</v>
      </c>
      <c r="I34" s="36">
        <f>SUMIFS(СВЦЭМ!$D$33:$D$776,СВЦЭМ!$A$33:$A$776,$A34,СВЦЭМ!$B$33:$B$776,I$11)+'СЕТ СН'!$F$11+СВЦЭМ!$D$10+'СЕТ СН'!$F$5-'СЕТ СН'!$F$21</f>
        <v>2491.1011160399999</v>
      </c>
      <c r="J34" s="36">
        <f>SUMIFS(СВЦЭМ!$D$33:$D$776,СВЦЭМ!$A$33:$A$776,$A34,СВЦЭМ!$B$33:$B$776,J$11)+'СЕТ СН'!$F$11+СВЦЭМ!$D$10+'СЕТ СН'!$F$5-'СЕТ СН'!$F$21</f>
        <v>2482.0355706599998</v>
      </c>
      <c r="K34" s="36">
        <f>SUMIFS(СВЦЭМ!$D$33:$D$776,СВЦЭМ!$A$33:$A$776,$A34,СВЦЭМ!$B$33:$B$776,K$11)+'СЕТ СН'!$F$11+СВЦЭМ!$D$10+'СЕТ СН'!$F$5-'СЕТ СН'!$F$21</f>
        <v>2500.2197810099997</v>
      </c>
      <c r="L34" s="36">
        <f>SUMIFS(СВЦЭМ!$D$33:$D$776,СВЦЭМ!$A$33:$A$776,$A34,СВЦЭМ!$B$33:$B$776,L$11)+'СЕТ СН'!$F$11+СВЦЭМ!$D$10+'СЕТ СН'!$F$5-'СЕТ СН'!$F$21</f>
        <v>2474.60102938</v>
      </c>
      <c r="M34" s="36">
        <f>SUMIFS(СВЦЭМ!$D$33:$D$776,СВЦЭМ!$A$33:$A$776,$A34,СВЦЭМ!$B$33:$B$776,M$11)+'СЕТ СН'!$F$11+СВЦЭМ!$D$10+'СЕТ СН'!$F$5-'СЕТ СН'!$F$21</f>
        <v>2422.6237720700001</v>
      </c>
      <c r="N34" s="36">
        <f>SUMIFS(СВЦЭМ!$D$33:$D$776,СВЦЭМ!$A$33:$A$776,$A34,СВЦЭМ!$B$33:$B$776,N$11)+'СЕТ СН'!$F$11+СВЦЭМ!$D$10+'СЕТ СН'!$F$5-'СЕТ СН'!$F$21</f>
        <v>2403.0410710299998</v>
      </c>
      <c r="O34" s="36">
        <f>SUMIFS(СВЦЭМ!$D$33:$D$776,СВЦЭМ!$A$33:$A$776,$A34,СВЦЭМ!$B$33:$B$776,O$11)+'СЕТ СН'!$F$11+СВЦЭМ!$D$10+'СЕТ СН'!$F$5-'СЕТ СН'!$F$21</f>
        <v>2412.1738173599997</v>
      </c>
      <c r="P34" s="36">
        <f>SUMIFS(СВЦЭМ!$D$33:$D$776,СВЦЭМ!$A$33:$A$776,$A34,СВЦЭМ!$B$33:$B$776,P$11)+'СЕТ СН'!$F$11+СВЦЭМ!$D$10+'СЕТ СН'!$F$5-'СЕТ СН'!$F$21</f>
        <v>2415.14127908</v>
      </c>
      <c r="Q34" s="36">
        <f>SUMIFS(СВЦЭМ!$D$33:$D$776,СВЦЭМ!$A$33:$A$776,$A34,СВЦЭМ!$B$33:$B$776,Q$11)+'СЕТ СН'!$F$11+СВЦЭМ!$D$10+'СЕТ СН'!$F$5-'СЕТ СН'!$F$21</f>
        <v>2415.7146580600001</v>
      </c>
      <c r="R34" s="36">
        <f>SUMIFS(СВЦЭМ!$D$33:$D$776,СВЦЭМ!$A$33:$A$776,$A34,СВЦЭМ!$B$33:$B$776,R$11)+'СЕТ СН'!$F$11+СВЦЭМ!$D$10+'СЕТ СН'!$F$5-'СЕТ СН'!$F$21</f>
        <v>2404.17818876</v>
      </c>
      <c r="S34" s="36">
        <f>SUMIFS(СВЦЭМ!$D$33:$D$776,СВЦЭМ!$A$33:$A$776,$A34,СВЦЭМ!$B$33:$B$776,S$11)+'СЕТ СН'!$F$11+СВЦЭМ!$D$10+'СЕТ СН'!$F$5-'СЕТ СН'!$F$21</f>
        <v>2389.1434626499999</v>
      </c>
      <c r="T34" s="36">
        <f>SUMIFS(СВЦЭМ!$D$33:$D$776,СВЦЭМ!$A$33:$A$776,$A34,СВЦЭМ!$B$33:$B$776,T$11)+'СЕТ СН'!$F$11+СВЦЭМ!$D$10+'СЕТ СН'!$F$5-'СЕТ СН'!$F$21</f>
        <v>2375.6871361100002</v>
      </c>
      <c r="U34" s="36">
        <f>SUMIFS(СВЦЭМ!$D$33:$D$776,СВЦЭМ!$A$33:$A$776,$A34,СВЦЭМ!$B$33:$B$776,U$11)+'СЕТ СН'!$F$11+СВЦЭМ!$D$10+'СЕТ СН'!$F$5-'СЕТ СН'!$F$21</f>
        <v>2372.0588281400001</v>
      </c>
      <c r="V34" s="36">
        <f>SUMIFS(СВЦЭМ!$D$33:$D$776,СВЦЭМ!$A$33:$A$776,$A34,СВЦЭМ!$B$33:$B$776,V$11)+'СЕТ СН'!$F$11+СВЦЭМ!$D$10+'СЕТ СН'!$F$5-'СЕТ СН'!$F$21</f>
        <v>2382.8562800999998</v>
      </c>
      <c r="W34" s="36">
        <f>SUMIFS(СВЦЭМ!$D$33:$D$776,СВЦЭМ!$A$33:$A$776,$A34,СВЦЭМ!$B$33:$B$776,W$11)+'СЕТ СН'!$F$11+СВЦЭМ!$D$10+'СЕТ СН'!$F$5-'СЕТ СН'!$F$21</f>
        <v>2395.7398983899998</v>
      </c>
      <c r="X34" s="36">
        <f>SUMIFS(СВЦЭМ!$D$33:$D$776,СВЦЭМ!$A$33:$A$776,$A34,СВЦЭМ!$B$33:$B$776,X$11)+'СЕТ СН'!$F$11+СВЦЭМ!$D$10+'СЕТ СН'!$F$5-'СЕТ СН'!$F$21</f>
        <v>2389.63750686</v>
      </c>
      <c r="Y34" s="36">
        <f>SUMIFS(СВЦЭМ!$D$33:$D$776,СВЦЭМ!$A$33:$A$776,$A34,СВЦЭМ!$B$33:$B$776,Y$11)+'СЕТ СН'!$F$11+СВЦЭМ!$D$10+'СЕТ СН'!$F$5-'СЕТ СН'!$F$21</f>
        <v>2408.8665350800002</v>
      </c>
    </row>
    <row r="35" spans="1:27" ht="15.75" x14ac:dyDescent="0.2">
      <c r="A35" s="35">
        <f t="shared" si="0"/>
        <v>44159</v>
      </c>
      <c r="B35" s="36">
        <f>SUMIFS(СВЦЭМ!$D$33:$D$776,СВЦЭМ!$A$33:$A$776,$A35,СВЦЭМ!$B$33:$B$776,B$11)+'СЕТ СН'!$F$11+СВЦЭМ!$D$10+'СЕТ СН'!$F$5-'СЕТ СН'!$F$21</f>
        <v>2423.6197736399999</v>
      </c>
      <c r="C35" s="36">
        <f>SUMIFS(СВЦЭМ!$D$33:$D$776,СВЦЭМ!$A$33:$A$776,$A35,СВЦЭМ!$B$33:$B$776,C$11)+'СЕТ СН'!$F$11+СВЦЭМ!$D$10+'СЕТ СН'!$F$5-'СЕТ СН'!$F$21</f>
        <v>2506.0747977800002</v>
      </c>
      <c r="D35" s="36">
        <f>SUMIFS(СВЦЭМ!$D$33:$D$776,СВЦЭМ!$A$33:$A$776,$A35,СВЦЭМ!$B$33:$B$776,D$11)+'СЕТ СН'!$F$11+СВЦЭМ!$D$10+'СЕТ СН'!$F$5-'СЕТ СН'!$F$21</f>
        <v>2564.4395300799997</v>
      </c>
      <c r="E35" s="36">
        <f>SUMIFS(СВЦЭМ!$D$33:$D$776,СВЦЭМ!$A$33:$A$776,$A35,СВЦЭМ!$B$33:$B$776,E$11)+'СЕТ СН'!$F$11+СВЦЭМ!$D$10+'СЕТ СН'!$F$5-'СЕТ СН'!$F$21</f>
        <v>2581.9350104599998</v>
      </c>
      <c r="F35" s="36">
        <f>SUMIFS(СВЦЭМ!$D$33:$D$776,СВЦЭМ!$A$33:$A$776,$A35,СВЦЭМ!$B$33:$B$776,F$11)+'СЕТ СН'!$F$11+СВЦЭМ!$D$10+'СЕТ СН'!$F$5-'СЕТ СН'!$F$21</f>
        <v>2580.5607519</v>
      </c>
      <c r="G35" s="36">
        <f>SUMIFS(СВЦЭМ!$D$33:$D$776,СВЦЭМ!$A$33:$A$776,$A35,СВЦЭМ!$B$33:$B$776,G$11)+'СЕТ СН'!$F$11+СВЦЭМ!$D$10+'СЕТ СН'!$F$5-'СЕТ СН'!$F$21</f>
        <v>2567.1616728099998</v>
      </c>
      <c r="H35" s="36">
        <f>SUMIFS(СВЦЭМ!$D$33:$D$776,СВЦЭМ!$A$33:$A$776,$A35,СВЦЭМ!$B$33:$B$776,H$11)+'СЕТ СН'!$F$11+СВЦЭМ!$D$10+'СЕТ СН'!$F$5-'СЕТ СН'!$F$21</f>
        <v>2528.5871804200001</v>
      </c>
      <c r="I35" s="36">
        <f>SUMIFS(СВЦЭМ!$D$33:$D$776,СВЦЭМ!$A$33:$A$776,$A35,СВЦЭМ!$B$33:$B$776,I$11)+'СЕТ СН'!$F$11+СВЦЭМ!$D$10+'СЕТ СН'!$F$5-'СЕТ СН'!$F$21</f>
        <v>2475.99193698</v>
      </c>
      <c r="J35" s="36">
        <f>SUMIFS(СВЦЭМ!$D$33:$D$776,СВЦЭМ!$A$33:$A$776,$A35,СВЦЭМ!$B$33:$B$776,J$11)+'СЕТ СН'!$F$11+СВЦЭМ!$D$10+'СЕТ СН'!$F$5-'СЕТ СН'!$F$21</f>
        <v>2446.90267382</v>
      </c>
      <c r="K35" s="36">
        <f>SUMIFS(СВЦЭМ!$D$33:$D$776,СВЦЭМ!$A$33:$A$776,$A35,СВЦЭМ!$B$33:$B$776,K$11)+'СЕТ СН'!$F$11+СВЦЭМ!$D$10+'СЕТ СН'!$F$5-'СЕТ СН'!$F$21</f>
        <v>2445.1899135200001</v>
      </c>
      <c r="L35" s="36">
        <f>SUMIFS(СВЦЭМ!$D$33:$D$776,СВЦЭМ!$A$33:$A$776,$A35,СВЦЭМ!$B$33:$B$776,L$11)+'СЕТ СН'!$F$11+СВЦЭМ!$D$10+'СЕТ СН'!$F$5-'СЕТ СН'!$F$21</f>
        <v>2413.0972285299999</v>
      </c>
      <c r="M35" s="36">
        <f>SUMIFS(СВЦЭМ!$D$33:$D$776,СВЦЭМ!$A$33:$A$776,$A35,СВЦЭМ!$B$33:$B$776,M$11)+'СЕТ СН'!$F$11+СВЦЭМ!$D$10+'СЕТ СН'!$F$5-'СЕТ СН'!$F$21</f>
        <v>2365.77348235</v>
      </c>
      <c r="N35" s="36">
        <f>SUMIFS(СВЦЭМ!$D$33:$D$776,СВЦЭМ!$A$33:$A$776,$A35,СВЦЭМ!$B$33:$B$776,N$11)+'СЕТ СН'!$F$11+СВЦЭМ!$D$10+'СЕТ СН'!$F$5-'СЕТ СН'!$F$21</f>
        <v>2358.2151687300002</v>
      </c>
      <c r="O35" s="36">
        <f>SUMIFS(СВЦЭМ!$D$33:$D$776,СВЦЭМ!$A$33:$A$776,$A35,СВЦЭМ!$B$33:$B$776,O$11)+'СЕТ СН'!$F$11+СВЦЭМ!$D$10+'СЕТ СН'!$F$5-'СЕТ СН'!$F$21</f>
        <v>2377.60861737</v>
      </c>
      <c r="P35" s="36">
        <f>SUMIFS(СВЦЭМ!$D$33:$D$776,СВЦЭМ!$A$33:$A$776,$A35,СВЦЭМ!$B$33:$B$776,P$11)+'СЕТ СН'!$F$11+СВЦЭМ!$D$10+'СЕТ СН'!$F$5-'СЕТ СН'!$F$21</f>
        <v>2390.25316871</v>
      </c>
      <c r="Q35" s="36">
        <f>SUMIFS(СВЦЭМ!$D$33:$D$776,СВЦЭМ!$A$33:$A$776,$A35,СВЦЭМ!$B$33:$B$776,Q$11)+'СЕТ СН'!$F$11+СВЦЭМ!$D$10+'СЕТ СН'!$F$5-'СЕТ СН'!$F$21</f>
        <v>2398.3335908099998</v>
      </c>
      <c r="R35" s="36">
        <f>SUMIFS(СВЦЭМ!$D$33:$D$776,СВЦЭМ!$A$33:$A$776,$A35,СВЦЭМ!$B$33:$B$776,R$11)+'СЕТ СН'!$F$11+СВЦЭМ!$D$10+'СЕТ СН'!$F$5-'СЕТ СН'!$F$21</f>
        <v>2407.0275610600002</v>
      </c>
      <c r="S35" s="36">
        <f>SUMIFS(СВЦЭМ!$D$33:$D$776,СВЦЭМ!$A$33:$A$776,$A35,СВЦЭМ!$B$33:$B$776,S$11)+'СЕТ СН'!$F$11+СВЦЭМ!$D$10+'СЕТ СН'!$F$5-'СЕТ СН'!$F$21</f>
        <v>2394.8405241</v>
      </c>
      <c r="T35" s="36">
        <f>SUMIFS(СВЦЭМ!$D$33:$D$776,СВЦЭМ!$A$33:$A$776,$A35,СВЦЭМ!$B$33:$B$776,T$11)+'СЕТ СН'!$F$11+СВЦЭМ!$D$10+'СЕТ СН'!$F$5-'СЕТ СН'!$F$21</f>
        <v>2358.3591316100001</v>
      </c>
      <c r="U35" s="36">
        <f>SUMIFS(СВЦЭМ!$D$33:$D$776,СВЦЭМ!$A$33:$A$776,$A35,СВЦЭМ!$B$33:$B$776,U$11)+'СЕТ СН'!$F$11+СВЦЭМ!$D$10+'СЕТ СН'!$F$5-'СЕТ СН'!$F$21</f>
        <v>2342.46550798</v>
      </c>
      <c r="V35" s="36">
        <f>SUMIFS(СВЦЭМ!$D$33:$D$776,СВЦЭМ!$A$33:$A$776,$A35,СВЦЭМ!$B$33:$B$776,V$11)+'СЕТ СН'!$F$11+СВЦЭМ!$D$10+'СЕТ СН'!$F$5-'СЕТ СН'!$F$21</f>
        <v>2351.38212101</v>
      </c>
      <c r="W35" s="36">
        <f>SUMIFS(СВЦЭМ!$D$33:$D$776,СВЦЭМ!$A$33:$A$776,$A35,СВЦЭМ!$B$33:$B$776,W$11)+'СЕТ СН'!$F$11+СВЦЭМ!$D$10+'СЕТ СН'!$F$5-'СЕТ СН'!$F$21</f>
        <v>2361.3237098999998</v>
      </c>
      <c r="X35" s="36">
        <f>SUMIFS(СВЦЭМ!$D$33:$D$776,СВЦЭМ!$A$33:$A$776,$A35,СВЦЭМ!$B$33:$B$776,X$11)+'СЕТ СН'!$F$11+СВЦЭМ!$D$10+'СЕТ СН'!$F$5-'СЕТ СН'!$F$21</f>
        <v>2361.63958155</v>
      </c>
      <c r="Y35" s="36">
        <f>SUMIFS(СВЦЭМ!$D$33:$D$776,СВЦЭМ!$A$33:$A$776,$A35,СВЦЭМ!$B$33:$B$776,Y$11)+'СЕТ СН'!$F$11+СВЦЭМ!$D$10+'СЕТ СН'!$F$5-'СЕТ СН'!$F$21</f>
        <v>2386.5465304700001</v>
      </c>
    </row>
    <row r="36" spans="1:27" ht="15.75" x14ac:dyDescent="0.2">
      <c r="A36" s="35">
        <f t="shared" si="0"/>
        <v>44160</v>
      </c>
      <c r="B36" s="36">
        <f>SUMIFS(СВЦЭМ!$D$33:$D$776,СВЦЭМ!$A$33:$A$776,$A36,СВЦЭМ!$B$33:$B$776,B$11)+'СЕТ СН'!$F$11+СВЦЭМ!$D$10+'СЕТ СН'!$F$5-'СЕТ СН'!$F$21</f>
        <v>2424.83509968</v>
      </c>
      <c r="C36" s="36">
        <f>SUMIFS(СВЦЭМ!$D$33:$D$776,СВЦЭМ!$A$33:$A$776,$A36,СВЦЭМ!$B$33:$B$776,C$11)+'СЕТ СН'!$F$11+СВЦЭМ!$D$10+'СЕТ СН'!$F$5-'СЕТ СН'!$F$21</f>
        <v>2499.2377983299998</v>
      </c>
      <c r="D36" s="36">
        <f>SUMIFS(СВЦЭМ!$D$33:$D$776,СВЦЭМ!$A$33:$A$776,$A36,СВЦЭМ!$B$33:$B$776,D$11)+'СЕТ СН'!$F$11+СВЦЭМ!$D$10+'СЕТ СН'!$F$5-'СЕТ СН'!$F$21</f>
        <v>2549.1388030899998</v>
      </c>
      <c r="E36" s="36">
        <f>SUMIFS(СВЦЭМ!$D$33:$D$776,СВЦЭМ!$A$33:$A$776,$A36,СВЦЭМ!$B$33:$B$776,E$11)+'СЕТ СН'!$F$11+СВЦЭМ!$D$10+'СЕТ СН'!$F$5-'СЕТ СН'!$F$21</f>
        <v>2557.8116595000001</v>
      </c>
      <c r="F36" s="36">
        <f>SUMIFS(СВЦЭМ!$D$33:$D$776,СВЦЭМ!$A$33:$A$776,$A36,СВЦЭМ!$B$33:$B$776,F$11)+'СЕТ СН'!$F$11+СВЦЭМ!$D$10+'СЕТ СН'!$F$5-'СЕТ СН'!$F$21</f>
        <v>2552.24815489</v>
      </c>
      <c r="G36" s="36">
        <f>SUMIFS(СВЦЭМ!$D$33:$D$776,СВЦЭМ!$A$33:$A$776,$A36,СВЦЭМ!$B$33:$B$776,G$11)+'СЕТ СН'!$F$11+СВЦЭМ!$D$10+'СЕТ СН'!$F$5-'СЕТ СН'!$F$21</f>
        <v>2541.68698051</v>
      </c>
      <c r="H36" s="36">
        <f>SUMIFS(СВЦЭМ!$D$33:$D$776,СВЦЭМ!$A$33:$A$776,$A36,СВЦЭМ!$B$33:$B$776,H$11)+'СЕТ СН'!$F$11+СВЦЭМ!$D$10+'СЕТ СН'!$F$5-'СЕТ СН'!$F$21</f>
        <v>2519.0054084899998</v>
      </c>
      <c r="I36" s="36">
        <f>SUMIFS(СВЦЭМ!$D$33:$D$776,СВЦЭМ!$A$33:$A$776,$A36,СВЦЭМ!$B$33:$B$776,I$11)+'СЕТ СН'!$F$11+СВЦЭМ!$D$10+'СЕТ СН'!$F$5-'СЕТ СН'!$F$21</f>
        <v>2482.99455304</v>
      </c>
      <c r="J36" s="36">
        <f>SUMIFS(СВЦЭМ!$D$33:$D$776,СВЦЭМ!$A$33:$A$776,$A36,СВЦЭМ!$B$33:$B$776,J$11)+'СЕТ СН'!$F$11+СВЦЭМ!$D$10+'СЕТ СН'!$F$5-'СЕТ СН'!$F$21</f>
        <v>2467.6924938399998</v>
      </c>
      <c r="K36" s="36">
        <f>SUMIFS(СВЦЭМ!$D$33:$D$776,СВЦЭМ!$A$33:$A$776,$A36,СВЦЭМ!$B$33:$B$776,K$11)+'СЕТ СН'!$F$11+СВЦЭМ!$D$10+'СЕТ СН'!$F$5-'СЕТ СН'!$F$21</f>
        <v>2459.7157634199998</v>
      </c>
      <c r="L36" s="36">
        <f>SUMIFS(СВЦЭМ!$D$33:$D$776,СВЦЭМ!$A$33:$A$776,$A36,СВЦЭМ!$B$33:$B$776,L$11)+'СЕТ СН'!$F$11+СВЦЭМ!$D$10+'СЕТ СН'!$F$5-'СЕТ СН'!$F$21</f>
        <v>2429.7766433799998</v>
      </c>
      <c r="M36" s="36">
        <f>SUMIFS(СВЦЭМ!$D$33:$D$776,СВЦЭМ!$A$33:$A$776,$A36,СВЦЭМ!$B$33:$B$776,M$11)+'СЕТ СН'!$F$11+СВЦЭМ!$D$10+'СЕТ СН'!$F$5-'СЕТ СН'!$F$21</f>
        <v>2383.3328855899999</v>
      </c>
      <c r="N36" s="36">
        <f>SUMIFS(СВЦЭМ!$D$33:$D$776,СВЦЭМ!$A$33:$A$776,$A36,СВЦЭМ!$B$33:$B$776,N$11)+'СЕТ СН'!$F$11+СВЦЭМ!$D$10+'СЕТ СН'!$F$5-'СЕТ СН'!$F$21</f>
        <v>2369.9036401399999</v>
      </c>
      <c r="O36" s="36">
        <f>SUMIFS(СВЦЭМ!$D$33:$D$776,СВЦЭМ!$A$33:$A$776,$A36,СВЦЭМ!$B$33:$B$776,O$11)+'СЕТ СН'!$F$11+СВЦЭМ!$D$10+'СЕТ СН'!$F$5-'СЕТ СН'!$F$21</f>
        <v>2385.3758632399999</v>
      </c>
      <c r="P36" s="36">
        <f>SUMIFS(СВЦЭМ!$D$33:$D$776,СВЦЭМ!$A$33:$A$776,$A36,СВЦЭМ!$B$33:$B$776,P$11)+'СЕТ СН'!$F$11+СВЦЭМ!$D$10+'СЕТ СН'!$F$5-'СЕТ СН'!$F$21</f>
        <v>2392.8509022500002</v>
      </c>
      <c r="Q36" s="36">
        <f>SUMIFS(СВЦЭМ!$D$33:$D$776,СВЦЭМ!$A$33:$A$776,$A36,СВЦЭМ!$B$33:$B$776,Q$11)+'СЕТ СН'!$F$11+СВЦЭМ!$D$10+'СЕТ СН'!$F$5-'СЕТ СН'!$F$21</f>
        <v>2392.02003268</v>
      </c>
      <c r="R36" s="36">
        <f>SUMIFS(СВЦЭМ!$D$33:$D$776,СВЦЭМ!$A$33:$A$776,$A36,СВЦЭМ!$B$33:$B$776,R$11)+'СЕТ СН'!$F$11+СВЦЭМ!$D$10+'СЕТ СН'!$F$5-'СЕТ СН'!$F$21</f>
        <v>2391.52164055</v>
      </c>
      <c r="S36" s="36">
        <f>SUMIFS(СВЦЭМ!$D$33:$D$776,СВЦЭМ!$A$33:$A$776,$A36,СВЦЭМ!$B$33:$B$776,S$11)+'СЕТ СН'!$F$11+СВЦЭМ!$D$10+'СЕТ СН'!$F$5-'СЕТ СН'!$F$21</f>
        <v>2378.9474243300001</v>
      </c>
      <c r="T36" s="36">
        <f>SUMIFS(СВЦЭМ!$D$33:$D$776,СВЦЭМ!$A$33:$A$776,$A36,СВЦЭМ!$B$33:$B$776,T$11)+'СЕТ СН'!$F$11+СВЦЭМ!$D$10+'СЕТ СН'!$F$5-'СЕТ СН'!$F$21</f>
        <v>2391.1176891699997</v>
      </c>
      <c r="U36" s="36">
        <f>SUMIFS(СВЦЭМ!$D$33:$D$776,СВЦЭМ!$A$33:$A$776,$A36,СВЦЭМ!$B$33:$B$776,U$11)+'СЕТ СН'!$F$11+СВЦЭМ!$D$10+'СЕТ СН'!$F$5-'СЕТ СН'!$F$21</f>
        <v>2386.4427064299998</v>
      </c>
      <c r="V36" s="36">
        <f>SUMIFS(СВЦЭМ!$D$33:$D$776,СВЦЭМ!$A$33:$A$776,$A36,СВЦЭМ!$B$33:$B$776,V$11)+'СЕТ СН'!$F$11+СВЦЭМ!$D$10+'СЕТ СН'!$F$5-'СЕТ СН'!$F$21</f>
        <v>2373.6606110600001</v>
      </c>
      <c r="W36" s="36">
        <f>SUMIFS(СВЦЭМ!$D$33:$D$776,СВЦЭМ!$A$33:$A$776,$A36,СВЦЭМ!$B$33:$B$776,W$11)+'СЕТ СН'!$F$11+СВЦЭМ!$D$10+'СЕТ СН'!$F$5-'СЕТ СН'!$F$21</f>
        <v>2377.7091066799999</v>
      </c>
      <c r="X36" s="36">
        <f>SUMIFS(СВЦЭМ!$D$33:$D$776,СВЦЭМ!$A$33:$A$776,$A36,СВЦЭМ!$B$33:$B$776,X$11)+'СЕТ СН'!$F$11+СВЦЭМ!$D$10+'СЕТ СН'!$F$5-'СЕТ СН'!$F$21</f>
        <v>2391.3312390800002</v>
      </c>
      <c r="Y36" s="36">
        <f>SUMIFS(СВЦЭМ!$D$33:$D$776,СВЦЭМ!$A$33:$A$776,$A36,СВЦЭМ!$B$33:$B$776,Y$11)+'СЕТ СН'!$F$11+СВЦЭМ!$D$10+'СЕТ СН'!$F$5-'СЕТ СН'!$F$21</f>
        <v>2409.8815295300001</v>
      </c>
    </row>
    <row r="37" spans="1:27" ht="15.75" x14ac:dyDescent="0.2">
      <c r="A37" s="35">
        <f t="shared" si="0"/>
        <v>44161</v>
      </c>
      <c r="B37" s="36">
        <f>SUMIFS(СВЦЭМ!$D$33:$D$776,СВЦЭМ!$A$33:$A$776,$A37,СВЦЭМ!$B$33:$B$776,B$11)+'СЕТ СН'!$F$11+СВЦЭМ!$D$10+'СЕТ СН'!$F$5-'СЕТ СН'!$F$21</f>
        <v>2407.41981132</v>
      </c>
      <c r="C37" s="36">
        <f>SUMIFS(СВЦЭМ!$D$33:$D$776,СВЦЭМ!$A$33:$A$776,$A37,СВЦЭМ!$B$33:$B$776,C$11)+'СЕТ СН'!$F$11+СВЦЭМ!$D$10+'СЕТ СН'!$F$5-'СЕТ СН'!$F$21</f>
        <v>2484.1572944499999</v>
      </c>
      <c r="D37" s="36">
        <f>SUMIFS(СВЦЭМ!$D$33:$D$776,СВЦЭМ!$A$33:$A$776,$A37,СВЦЭМ!$B$33:$B$776,D$11)+'СЕТ СН'!$F$11+СВЦЭМ!$D$10+'СЕТ СН'!$F$5-'СЕТ СН'!$F$21</f>
        <v>2540.3878594099997</v>
      </c>
      <c r="E37" s="36">
        <f>SUMIFS(СВЦЭМ!$D$33:$D$776,СВЦЭМ!$A$33:$A$776,$A37,СВЦЭМ!$B$33:$B$776,E$11)+'СЕТ СН'!$F$11+СВЦЭМ!$D$10+'СЕТ СН'!$F$5-'СЕТ СН'!$F$21</f>
        <v>2549.2376206600002</v>
      </c>
      <c r="F37" s="36">
        <f>SUMIFS(СВЦЭМ!$D$33:$D$776,СВЦЭМ!$A$33:$A$776,$A37,СВЦЭМ!$B$33:$B$776,F$11)+'СЕТ СН'!$F$11+СВЦЭМ!$D$10+'СЕТ СН'!$F$5-'СЕТ СН'!$F$21</f>
        <v>2541.7556817999998</v>
      </c>
      <c r="G37" s="36">
        <f>SUMIFS(СВЦЭМ!$D$33:$D$776,СВЦЭМ!$A$33:$A$776,$A37,СВЦЭМ!$B$33:$B$776,G$11)+'СЕТ СН'!$F$11+СВЦЭМ!$D$10+'СЕТ СН'!$F$5-'СЕТ СН'!$F$21</f>
        <v>2521.0959772000001</v>
      </c>
      <c r="H37" s="36">
        <f>SUMIFS(СВЦЭМ!$D$33:$D$776,СВЦЭМ!$A$33:$A$776,$A37,СВЦЭМ!$B$33:$B$776,H$11)+'СЕТ СН'!$F$11+СВЦЭМ!$D$10+'СЕТ СН'!$F$5-'СЕТ СН'!$F$21</f>
        <v>2494.5419348800001</v>
      </c>
      <c r="I37" s="36">
        <f>SUMIFS(СВЦЭМ!$D$33:$D$776,СВЦЭМ!$A$33:$A$776,$A37,СВЦЭМ!$B$33:$B$776,I$11)+'СЕТ СН'!$F$11+СВЦЭМ!$D$10+'СЕТ СН'!$F$5-'СЕТ СН'!$F$21</f>
        <v>2463.1327337600001</v>
      </c>
      <c r="J37" s="36">
        <f>SUMIFS(СВЦЭМ!$D$33:$D$776,СВЦЭМ!$A$33:$A$776,$A37,СВЦЭМ!$B$33:$B$776,J$11)+'СЕТ СН'!$F$11+СВЦЭМ!$D$10+'СЕТ СН'!$F$5-'СЕТ СН'!$F$21</f>
        <v>2444.2055508100002</v>
      </c>
      <c r="K37" s="36">
        <f>SUMIFS(СВЦЭМ!$D$33:$D$776,СВЦЭМ!$A$33:$A$776,$A37,СВЦЭМ!$B$33:$B$776,K$11)+'СЕТ СН'!$F$11+СВЦЭМ!$D$10+'СЕТ СН'!$F$5-'СЕТ СН'!$F$21</f>
        <v>2446.72602259</v>
      </c>
      <c r="L37" s="36">
        <f>SUMIFS(СВЦЭМ!$D$33:$D$776,СВЦЭМ!$A$33:$A$776,$A37,СВЦЭМ!$B$33:$B$776,L$11)+'СЕТ СН'!$F$11+СВЦЭМ!$D$10+'СЕТ СН'!$F$5-'СЕТ СН'!$F$21</f>
        <v>2419.12236979</v>
      </c>
      <c r="M37" s="36">
        <f>SUMIFS(СВЦЭМ!$D$33:$D$776,СВЦЭМ!$A$33:$A$776,$A37,СВЦЭМ!$B$33:$B$776,M$11)+'СЕТ СН'!$F$11+СВЦЭМ!$D$10+'СЕТ СН'!$F$5-'СЕТ СН'!$F$21</f>
        <v>2384.1502823400001</v>
      </c>
      <c r="N37" s="36">
        <f>SUMIFS(СВЦЭМ!$D$33:$D$776,СВЦЭМ!$A$33:$A$776,$A37,СВЦЭМ!$B$33:$B$776,N$11)+'СЕТ СН'!$F$11+СВЦЭМ!$D$10+'СЕТ СН'!$F$5-'СЕТ СН'!$F$21</f>
        <v>2392.0423384300002</v>
      </c>
      <c r="O37" s="36">
        <f>SUMIFS(СВЦЭМ!$D$33:$D$776,СВЦЭМ!$A$33:$A$776,$A37,СВЦЭМ!$B$33:$B$776,O$11)+'СЕТ СН'!$F$11+СВЦЭМ!$D$10+'СЕТ СН'!$F$5-'СЕТ СН'!$F$21</f>
        <v>2395.9536916299999</v>
      </c>
      <c r="P37" s="36">
        <f>SUMIFS(СВЦЭМ!$D$33:$D$776,СВЦЭМ!$A$33:$A$776,$A37,СВЦЭМ!$B$33:$B$776,P$11)+'СЕТ СН'!$F$11+СВЦЭМ!$D$10+'СЕТ СН'!$F$5-'СЕТ СН'!$F$21</f>
        <v>2398.1328906099998</v>
      </c>
      <c r="Q37" s="36">
        <f>SUMIFS(СВЦЭМ!$D$33:$D$776,СВЦЭМ!$A$33:$A$776,$A37,СВЦЭМ!$B$33:$B$776,Q$11)+'СЕТ СН'!$F$11+СВЦЭМ!$D$10+'СЕТ СН'!$F$5-'СЕТ СН'!$F$21</f>
        <v>2400.0067567699998</v>
      </c>
      <c r="R37" s="36">
        <f>SUMIFS(СВЦЭМ!$D$33:$D$776,СВЦЭМ!$A$33:$A$776,$A37,СВЦЭМ!$B$33:$B$776,R$11)+'СЕТ СН'!$F$11+СВЦЭМ!$D$10+'СЕТ СН'!$F$5-'СЕТ СН'!$F$21</f>
        <v>2387.2066993099997</v>
      </c>
      <c r="S37" s="36">
        <f>SUMIFS(СВЦЭМ!$D$33:$D$776,СВЦЭМ!$A$33:$A$776,$A37,СВЦЭМ!$B$33:$B$776,S$11)+'СЕТ СН'!$F$11+СВЦЭМ!$D$10+'СЕТ СН'!$F$5-'СЕТ СН'!$F$21</f>
        <v>2368.8816529400001</v>
      </c>
      <c r="T37" s="36">
        <f>SUMIFS(СВЦЭМ!$D$33:$D$776,СВЦЭМ!$A$33:$A$776,$A37,СВЦЭМ!$B$33:$B$776,T$11)+'СЕТ СН'!$F$11+СВЦЭМ!$D$10+'СЕТ СН'!$F$5-'СЕТ СН'!$F$21</f>
        <v>2385.29773561</v>
      </c>
      <c r="U37" s="36">
        <f>SUMIFS(СВЦЭМ!$D$33:$D$776,СВЦЭМ!$A$33:$A$776,$A37,СВЦЭМ!$B$33:$B$776,U$11)+'СЕТ СН'!$F$11+СВЦЭМ!$D$10+'СЕТ СН'!$F$5-'СЕТ СН'!$F$21</f>
        <v>2375.63794998</v>
      </c>
      <c r="V37" s="36">
        <f>SUMIFS(СВЦЭМ!$D$33:$D$776,СВЦЭМ!$A$33:$A$776,$A37,СВЦЭМ!$B$33:$B$776,V$11)+'СЕТ СН'!$F$11+СВЦЭМ!$D$10+'СЕТ СН'!$F$5-'СЕТ СН'!$F$21</f>
        <v>2362.4606062299999</v>
      </c>
      <c r="W37" s="36">
        <f>SUMIFS(СВЦЭМ!$D$33:$D$776,СВЦЭМ!$A$33:$A$776,$A37,СВЦЭМ!$B$33:$B$776,W$11)+'СЕТ СН'!$F$11+СВЦЭМ!$D$10+'СЕТ СН'!$F$5-'СЕТ СН'!$F$21</f>
        <v>2386.8567105299999</v>
      </c>
      <c r="X37" s="36">
        <f>SUMIFS(СВЦЭМ!$D$33:$D$776,СВЦЭМ!$A$33:$A$776,$A37,СВЦЭМ!$B$33:$B$776,X$11)+'СЕТ СН'!$F$11+СВЦЭМ!$D$10+'СЕТ СН'!$F$5-'СЕТ СН'!$F$21</f>
        <v>2394.3261500899998</v>
      </c>
      <c r="Y37" s="36">
        <f>SUMIFS(СВЦЭМ!$D$33:$D$776,СВЦЭМ!$A$33:$A$776,$A37,СВЦЭМ!$B$33:$B$776,Y$11)+'СЕТ СН'!$F$11+СВЦЭМ!$D$10+'СЕТ СН'!$F$5-'СЕТ СН'!$F$21</f>
        <v>2407.7826859299998</v>
      </c>
    </row>
    <row r="38" spans="1:27" ht="15.75" x14ac:dyDescent="0.2">
      <c r="A38" s="35">
        <f t="shared" si="0"/>
        <v>44162</v>
      </c>
      <c r="B38" s="36">
        <f>SUMIFS(СВЦЭМ!$D$33:$D$776,СВЦЭМ!$A$33:$A$776,$A38,СВЦЭМ!$B$33:$B$776,B$11)+'СЕТ СН'!$F$11+СВЦЭМ!$D$10+'СЕТ СН'!$F$5-'СЕТ СН'!$F$21</f>
        <v>2410.9282806000001</v>
      </c>
      <c r="C38" s="36">
        <f>SUMIFS(СВЦЭМ!$D$33:$D$776,СВЦЭМ!$A$33:$A$776,$A38,СВЦЭМ!$B$33:$B$776,C$11)+'СЕТ СН'!$F$11+СВЦЭМ!$D$10+'СЕТ СН'!$F$5-'СЕТ СН'!$F$21</f>
        <v>2492.6378614400001</v>
      </c>
      <c r="D38" s="36">
        <f>SUMIFS(СВЦЭМ!$D$33:$D$776,СВЦЭМ!$A$33:$A$776,$A38,СВЦЭМ!$B$33:$B$776,D$11)+'СЕТ СН'!$F$11+СВЦЭМ!$D$10+'СЕТ СН'!$F$5-'СЕТ СН'!$F$21</f>
        <v>2550.9910907399999</v>
      </c>
      <c r="E38" s="36">
        <f>SUMIFS(СВЦЭМ!$D$33:$D$776,СВЦЭМ!$A$33:$A$776,$A38,СВЦЭМ!$B$33:$B$776,E$11)+'СЕТ СН'!$F$11+СВЦЭМ!$D$10+'СЕТ СН'!$F$5-'СЕТ СН'!$F$21</f>
        <v>2562.5661788799998</v>
      </c>
      <c r="F38" s="36">
        <f>SUMIFS(СВЦЭМ!$D$33:$D$776,СВЦЭМ!$A$33:$A$776,$A38,СВЦЭМ!$B$33:$B$776,F$11)+'СЕТ СН'!$F$11+СВЦЭМ!$D$10+'СЕТ СН'!$F$5-'СЕТ СН'!$F$21</f>
        <v>2565.3944318399999</v>
      </c>
      <c r="G38" s="36">
        <f>SUMIFS(СВЦЭМ!$D$33:$D$776,СВЦЭМ!$A$33:$A$776,$A38,СВЦЭМ!$B$33:$B$776,G$11)+'СЕТ СН'!$F$11+СВЦЭМ!$D$10+'СЕТ СН'!$F$5-'СЕТ СН'!$F$21</f>
        <v>2553.4086649800001</v>
      </c>
      <c r="H38" s="36">
        <f>SUMIFS(СВЦЭМ!$D$33:$D$776,СВЦЭМ!$A$33:$A$776,$A38,СВЦЭМ!$B$33:$B$776,H$11)+'СЕТ СН'!$F$11+СВЦЭМ!$D$10+'СЕТ СН'!$F$5-'СЕТ СН'!$F$21</f>
        <v>2508.24398707</v>
      </c>
      <c r="I38" s="36">
        <f>SUMIFS(СВЦЭМ!$D$33:$D$776,СВЦЭМ!$A$33:$A$776,$A38,СВЦЭМ!$B$33:$B$776,I$11)+'СЕТ СН'!$F$11+СВЦЭМ!$D$10+'СЕТ СН'!$F$5-'СЕТ СН'!$F$21</f>
        <v>2472.3845232200001</v>
      </c>
      <c r="J38" s="36">
        <f>SUMIFS(СВЦЭМ!$D$33:$D$776,СВЦЭМ!$A$33:$A$776,$A38,СВЦЭМ!$B$33:$B$776,J$11)+'СЕТ СН'!$F$11+СВЦЭМ!$D$10+'СЕТ СН'!$F$5-'СЕТ СН'!$F$21</f>
        <v>2465.4352433499998</v>
      </c>
      <c r="K38" s="36">
        <f>SUMIFS(СВЦЭМ!$D$33:$D$776,СВЦЭМ!$A$33:$A$776,$A38,СВЦЭМ!$B$33:$B$776,K$11)+'СЕТ СН'!$F$11+СВЦЭМ!$D$10+'СЕТ СН'!$F$5-'СЕТ СН'!$F$21</f>
        <v>2467.8767518099999</v>
      </c>
      <c r="L38" s="36">
        <f>SUMIFS(СВЦЭМ!$D$33:$D$776,СВЦЭМ!$A$33:$A$776,$A38,СВЦЭМ!$B$33:$B$776,L$11)+'СЕТ СН'!$F$11+СВЦЭМ!$D$10+'СЕТ СН'!$F$5-'СЕТ СН'!$F$21</f>
        <v>2439.1007359</v>
      </c>
      <c r="M38" s="36">
        <f>SUMIFS(СВЦЭМ!$D$33:$D$776,СВЦЭМ!$A$33:$A$776,$A38,СВЦЭМ!$B$33:$B$776,M$11)+'СЕТ СН'!$F$11+СВЦЭМ!$D$10+'СЕТ СН'!$F$5-'СЕТ СН'!$F$21</f>
        <v>2390.59955137</v>
      </c>
      <c r="N38" s="36">
        <f>SUMIFS(СВЦЭМ!$D$33:$D$776,СВЦЭМ!$A$33:$A$776,$A38,СВЦЭМ!$B$33:$B$776,N$11)+'СЕТ СН'!$F$11+СВЦЭМ!$D$10+'СЕТ СН'!$F$5-'СЕТ СН'!$F$21</f>
        <v>2376.0005118499998</v>
      </c>
      <c r="O38" s="36">
        <f>SUMIFS(СВЦЭМ!$D$33:$D$776,СВЦЭМ!$A$33:$A$776,$A38,СВЦЭМ!$B$33:$B$776,O$11)+'СЕТ СН'!$F$11+СВЦЭМ!$D$10+'СЕТ СН'!$F$5-'СЕТ СН'!$F$21</f>
        <v>2377.4019005</v>
      </c>
      <c r="P38" s="36">
        <f>SUMIFS(СВЦЭМ!$D$33:$D$776,СВЦЭМ!$A$33:$A$776,$A38,СВЦЭМ!$B$33:$B$776,P$11)+'СЕТ СН'!$F$11+СВЦЭМ!$D$10+'СЕТ СН'!$F$5-'СЕТ СН'!$F$21</f>
        <v>2389.01724147</v>
      </c>
      <c r="Q38" s="36">
        <f>SUMIFS(СВЦЭМ!$D$33:$D$776,СВЦЭМ!$A$33:$A$776,$A38,СВЦЭМ!$B$33:$B$776,Q$11)+'СЕТ СН'!$F$11+СВЦЭМ!$D$10+'СЕТ СН'!$F$5-'СЕТ СН'!$F$21</f>
        <v>2398.1216381099998</v>
      </c>
      <c r="R38" s="36">
        <f>SUMIFS(СВЦЭМ!$D$33:$D$776,СВЦЭМ!$A$33:$A$776,$A38,СВЦЭМ!$B$33:$B$776,R$11)+'СЕТ СН'!$F$11+СВЦЭМ!$D$10+'СЕТ СН'!$F$5-'СЕТ СН'!$F$21</f>
        <v>2393.8938743899998</v>
      </c>
      <c r="S38" s="36">
        <f>SUMIFS(СВЦЭМ!$D$33:$D$776,СВЦЭМ!$A$33:$A$776,$A38,СВЦЭМ!$B$33:$B$776,S$11)+'СЕТ СН'!$F$11+СВЦЭМ!$D$10+'СЕТ СН'!$F$5-'СЕТ СН'!$F$21</f>
        <v>2372.5020979000001</v>
      </c>
      <c r="T38" s="36">
        <f>SUMIFS(СВЦЭМ!$D$33:$D$776,СВЦЭМ!$A$33:$A$776,$A38,СВЦЭМ!$B$33:$B$776,T$11)+'СЕТ СН'!$F$11+СВЦЭМ!$D$10+'СЕТ СН'!$F$5-'СЕТ СН'!$F$21</f>
        <v>2353.8834947300002</v>
      </c>
      <c r="U38" s="36">
        <f>SUMIFS(СВЦЭМ!$D$33:$D$776,СВЦЭМ!$A$33:$A$776,$A38,СВЦЭМ!$B$33:$B$776,U$11)+'СЕТ СН'!$F$11+СВЦЭМ!$D$10+'СЕТ СН'!$F$5-'СЕТ СН'!$F$21</f>
        <v>2354.17824161</v>
      </c>
      <c r="V38" s="36">
        <f>SUMIFS(СВЦЭМ!$D$33:$D$776,СВЦЭМ!$A$33:$A$776,$A38,СВЦЭМ!$B$33:$B$776,V$11)+'СЕТ СН'!$F$11+СВЦЭМ!$D$10+'СЕТ СН'!$F$5-'СЕТ СН'!$F$21</f>
        <v>2352.9070118999998</v>
      </c>
      <c r="W38" s="36">
        <f>SUMIFS(СВЦЭМ!$D$33:$D$776,СВЦЭМ!$A$33:$A$776,$A38,СВЦЭМ!$B$33:$B$776,W$11)+'СЕТ СН'!$F$11+СВЦЭМ!$D$10+'СЕТ СН'!$F$5-'СЕТ СН'!$F$21</f>
        <v>2366.74523232</v>
      </c>
      <c r="X38" s="36">
        <f>SUMIFS(СВЦЭМ!$D$33:$D$776,СВЦЭМ!$A$33:$A$776,$A38,СВЦЭМ!$B$33:$B$776,X$11)+'СЕТ СН'!$F$11+СВЦЭМ!$D$10+'СЕТ СН'!$F$5-'СЕТ СН'!$F$21</f>
        <v>2378.7037412999998</v>
      </c>
      <c r="Y38" s="36">
        <f>SUMIFS(СВЦЭМ!$D$33:$D$776,СВЦЭМ!$A$33:$A$776,$A38,СВЦЭМ!$B$33:$B$776,Y$11)+'СЕТ СН'!$F$11+СВЦЭМ!$D$10+'СЕТ СН'!$F$5-'СЕТ СН'!$F$21</f>
        <v>2399.6399110900002</v>
      </c>
    </row>
    <row r="39" spans="1:27" ht="15.75" x14ac:dyDescent="0.2">
      <c r="A39" s="35">
        <f t="shared" si="0"/>
        <v>44163</v>
      </c>
      <c r="B39" s="36">
        <f>SUMIFS(СВЦЭМ!$D$33:$D$776,СВЦЭМ!$A$33:$A$776,$A39,СВЦЭМ!$B$33:$B$776,B$11)+'СЕТ СН'!$F$11+СВЦЭМ!$D$10+'СЕТ СН'!$F$5-'СЕТ СН'!$F$21</f>
        <v>2424.3266139299999</v>
      </c>
      <c r="C39" s="36">
        <f>SUMIFS(СВЦЭМ!$D$33:$D$776,СВЦЭМ!$A$33:$A$776,$A39,СВЦЭМ!$B$33:$B$776,C$11)+'СЕТ СН'!$F$11+СВЦЭМ!$D$10+'СЕТ СН'!$F$5-'СЕТ СН'!$F$21</f>
        <v>2491.6251732000001</v>
      </c>
      <c r="D39" s="36">
        <f>SUMIFS(СВЦЭМ!$D$33:$D$776,СВЦЭМ!$A$33:$A$776,$A39,СВЦЭМ!$B$33:$B$776,D$11)+'СЕТ СН'!$F$11+СВЦЭМ!$D$10+'СЕТ СН'!$F$5-'СЕТ СН'!$F$21</f>
        <v>2537.0437113399998</v>
      </c>
      <c r="E39" s="36">
        <f>SUMIFS(СВЦЭМ!$D$33:$D$776,СВЦЭМ!$A$33:$A$776,$A39,СВЦЭМ!$B$33:$B$776,E$11)+'СЕТ СН'!$F$11+СВЦЭМ!$D$10+'СЕТ СН'!$F$5-'СЕТ СН'!$F$21</f>
        <v>2543.9495738699998</v>
      </c>
      <c r="F39" s="36">
        <f>SUMIFS(СВЦЭМ!$D$33:$D$776,СВЦЭМ!$A$33:$A$776,$A39,СВЦЭМ!$B$33:$B$776,F$11)+'СЕТ СН'!$F$11+СВЦЭМ!$D$10+'СЕТ СН'!$F$5-'СЕТ СН'!$F$21</f>
        <v>2543.9521989300001</v>
      </c>
      <c r="G39" s="36">
        <f>SUMIFS(СВЦЭМ!$D$33:$D$776,СВЦЭМ!$A$33:$A$776,$A39,СВЦЭМ!$B$33:$B$776,G$11)+'СЕТ СН'!$F$11+СВЦЭМ!$D$10+'СЕТ СН'!$F$5-'СЕТ СН'!$F$21</f>
        <v>2539.2707383699999</v>
      </c>
      <c r="H39" s="36">
        <f>SUMIFS(СВЦЭМ!$D$33:$D$776,СВЦЭМ!$A$33:$A$776,$A39,СВЦЭМ!$B$33:$B$776,H$11)+'СЕТ СН'!$F$11+СВЦЭМ!$D$10+'СЕТ СН'!$F$5-'СЕТ СН'!$F$21</f>
        <v>2524.3642899400002</v>
      </c>
      <c r="I39" s="36">
        <f>SUMIFS(СВЦЭМ!$D$33:$D$776,СВЦЭМ!$A$33:$A$776,$A39,СВЦЭМ!$B$33:$B$776,I$11)+'СЕТ СН'!$F$11+СВЦЭМ!$D$10+'СЕТ СН'!$F$5-'СЕТ СН'!$F$21</f>
        <v>2507.3324101500002</v>
      </c>
      <c r="J39" s="36">
        <f>SUMIFS(СВЦЭМ!$D$33:$D$776,СВЦЭМ!$A$33:$A$776,$A39,СВЦЭМ!$B$33:$B$776,J$11)+'СЕТ СН'!$F$11+СВЦЭМ!$D$10+'СЕТ СН'!$F$5-'СЕТ СН'!$F$21</f>
        <v>2484.8666871</v>
      </c>
      <c r="K39" s="36">
        <f>SUMIFS(СВЦЭМ!$D$33:$D$776,СВЦЭМ!$A$33:$A$776,$A39,СВЦЭМ!$B$33:$B$776,K$11)+'СЕТ СН'!$F$11+СВЦЭМ!$D$10+'СЕТ СН'!$F$5-'СЕТ СН'!$F$21</f>
        <v>2468.66501668</v>
      </c>
      <c r="L39" s="36">
        <f>SUMIFS(СВЦЭМ!$D$33:$D$776,СВЦЭМ!$A$33:$A$776,$A39,СВЦЭМ!$B$33:$B$776,L$11)+'СЕТ СН'!$F$11+СВЦЭМ!$D$10+'СЕТ СН'!$F$5-'СЕТ СН'!$F$21</f>
        <v>2429.9012599099997</v>
      </c>
      <c r="M39" s="36">
        <f>SUMIFS(СВЦЭМ!$D$33:$D$776,СВЦЭМ!$A$33:$A$776,$A39,СВЦЭМ!$B$33:$B$776,M$11)+'СЕТ СН'!$F$11+СВЦЭМ!$D$10+'СЕТ СН'!$F$5-'СЕТ СН'!$F$21</f>
        <v>2385.9292675500001</v>
      </c>
      <c r="N39" s="36">
        <f>SUMIFS(СВЦЭМ!$D$33:$D$776,СВЦЭМ!$A$33:$A$776,$A39,СВЦЭМ!$B$33:$B$776,N$11)+'СЕТ СН'!$F$11+СВЦЭМ!$D$10+'СЕТ СН'!$F$5-'СЕТ СН'!$F$21</f>
        <v>2380.5328042399997</v>
      </c>
      <c r="O39" s="36">
        <f>SUMIFS(СВЦЭМ!$D$33:$D$776,СВЦЭМ!$A$33:$A$776,$A39,СВЦЭМ!$B$33:$B$776,O$11)+'СЕТ СН'!$F$11+СВЦЭМ!$D$10+'СЕТ СН'!$F$5-'СЕТ СН'!$F$21</f>
        <v>2391.9730153999999</v>
      </c>
      <c r="P39" s="36">
        <f>SUMIFS(СВЦЭМ!$D$33:$D$776,СВЦЭМ!$A$33:$A$776,$A39,СВЦЭМ!$B$33:$B$776,P$11)+'СЕТ СН'!$F$11+СВЦЭМ!$D$10+'СЕТ СН'!$F$5-'СЕТ СН'!$F$21</f>
        <v>2398.8516347</v>
      </c>
      <c r="Q39" s="36">
        <f>SUMIFS(СВЦЭМ!$D$33:$D$776,СВЦЭМ!$A$33:$A$776,$A39,СВЦЭМ!$B$33:$B$776,Q$11)+'СЕТ СН'!$F$11+СВЦЭМ!$D$10+'СЕТ СН'!$F$5-'СЕТ СН'!$F$21</f>
        <v>2391.0639598399998</v>
      </c>
      <c r="R39" s="36">
        <f>SUMIFS(СВЦЭМ!$D$33:$D$776,СВЦЭМ!$A$33:$A$776,$A39,СВЦЭМ!$B$33:$B$776,R$11)+'СЕТ СН'!$F$11+СВЦЭМ!$D$10+'СЕТ СН'!$F$5-'СЕТ СН'!$F$21</f>
        <v>2383.28043531</v>
      </c>
      <c r="S39" s="36">
        <f>SUMIFS(СВЦЭМ!$D$33:$D$776,СВЦЭМ!$A$33:$A$776,$A39,СВЦЭМ!$B$33:$B$776,S$11)+'СЕТ СН'!$F$11+СВЦЭМ!$D$10+'СЕТ СН'!$F$5-'СЕТ СН'!$F$21</f>
        <v>2364.76894588</v>
      </c>
      <c r="T39" s="36">
        <f>SUMIFS(СВЦЭМ!$D$33:$D$776,СВЦЭМ!$A$33:$A$776,$A39,СВЦЭМ!$B$33:$B$776,T$11)+'СЕТ СН'!$F$11+СВЦЭМ!$D$10+'СЕТ СН'!$F$5-'СЕТ СН'!$F$21</f>
        <v>2357.94777755</v>
      </c>
      <c r="U39" s="36">
        <f>SUMIFS(СВЦЭМ!$D$33:$D$776,СВЦЭМ!$A$33:$A$776,$A39,СВЦЭМ!$B$33:$B$776,U$11)+'СЕТ СН'!$F$11+СВЦЭМ!$D$10+'СЕТ СН'!$F$5-'СЕТ СН'!$F$21</f>
        <v>2349.8544690600002</v>
      </c>
      <c r="V39" s="36">
        <f>SUMIFS(СВЦЭМ!$D$33:$D$776,СВЦЭМ!$A$33:$A$776,$A39,СВЦЭМ!$B$33:$B$776,V$11)+'СЕТ СН'!$F$11+СВЦЭМ!$D$10+'СЕТ СН'!$F$5-'СЕТ СН'!$F$21</f>
        <v>2347.7030544300001</v>
      </c>
      <c r="W39" s="36">
        <f>SUMIFS(СВЦЭМ!$D$33:$D$776,СВЦЭМ!$A$33:$A$776,$A39,СВЦЭМ!$B$33:$B$776,W$11)+'СЕТ СН'!$F$11+СВЦЭМ!$D$10+'СЕТ СН'!$F$5-'СЕТ СН'!$F$21</f>
        <v>2365.7612462699999</v>
      </c>
      <c r="X39" s="36">
        <f>SUMIFS(СВЦЭМ!$D$33:$D$776,СВЦЭМ!$A$33:$A$776,$A39,СВЦЭМ!$B$33:$B$776,X$11)+'СЕТ СН'!$F$11+СВЦЭМ!$D$10+'СЕТ СН'!$F$5-'СЕТ СН'!$F$21</f>
        <v>2385.2876964899997</v>
      </c>
      <c r="Y39" s="36">
        <f>SUMIFS(СВЦЭМ!$D$33:$D$776,СВЦЭМ!$A$33:$A$776,$A39,СВЦЭМ!$B$33:$B$776,Y$11)+'СЕТ СН'!$F$11+СВЦЭМ!$D$10+'СЕТ СН'!$F$5-'СЕТ СН'!$F$21</f>
        <v>2407.6630983699997</v>
      </c>
    </row>
    <row r="40" spans="1:27" ht="15.75" x14ac:dyDescent="0.2">
      <c r="A40" s="35">
        <f t="shared" si="0"/>
        <v>44164</v>
      </c>
      <c r="B40" s="36">
        <f>SUMIFS(СВЦЭМ!$D$33:$D$776,СВЦЭМ!$A$33:$A$776,$A40,СВЦЭМ!$B$33:$B$776,B$11)+'СЕТ СН'!$F$11+СВЦЭМ!$D$10+'СЕТ СН'!$F$5-'СЕТ СН'!$F$21</f>
        <v>2418.71398034</v>
      </c>
      <c r="C40" s="36">
        <f>SUMIFS(СВЦЭМ!$D$33:$D$776,СВЦЭМ!$A$33:$A$776,$A40,СВЦЭМ!$B$33:$B$776,C$11)+'СЕТ СН'!$F$11+СВЦЭМ!$D$10+'СЕТ СН'!$F$5-'СЕТ СН'!$F$21</f>
        <v>2496.9749968599999</v>
      </c>
      <c r="D40" s="36">
        <f>SUMIFS(СВЦЭМ!$D$33:$D$776,СВЦЭМ!$A$33:$A$776,$A40,СВЦЭМ!$B$33:$B$776,D$11)+'СЕТ СН'!$F$11+СВЦЭМ!$D$10+'СЕТ СН'!$F$5-'СЕТ СН'!$F$21</f>
        <v>2548.96537941</v>
      </c>
      <c r="E40" s="36">
        <f>SUMIFS(СВЦЭМ!$D$33:$D$776,СВЦЭМ!$A$33:$A$776,$A40,СВЦЭМ!$B$33:$B$776,E$11)+'СЕТ СН'!$F$11+СВЦЭМ!$D$10+'СЕТ СН'!$F$5-'СЕТ СН'!$F$21</f>
        <v>2559.7758239300001</v>
      </c>
      <c r="F40" s="36">
        <f>SUMIFS(СВЦЭМ!$D$33:$D$776,СВЦЭМ!$A$33:$A$776,$A40,СВЦЭМ!$B$33:$B$776,F$11)+'СЕТ СН'!$F$11+СВЦЭМ!$D$10+'СЕТ СН'!$F$5-'СЕТ СН'!$F$21</f>
        <v>2558.2517452499997</v>
      </c>
      <c r="G40" s="36">
        <f>SUMIFS(СВЦЭМ!$D$33:$D$776,СВЦЭМ!$A$33:$A$776,$A40,СВЦЭМ!$B$33:$B$776,G$11)+'СЕТ СН'!$F$11+СВЦЭМ!$D$10+'СЕТ СН'!$F$5-'СЕТ СН'!$F$21</f>
        <v>2554.9819634300002</v>
      </c>
      <c r="H40" s="36">
        <f>SUMIFS(СВЦЭМ!$D$33:$D$776,СВЦЭМ!$A$33:$A$776,$A40,СВЦЭМ!$B$33:$B$776,H$11)+'СЕТ СН'!$F$11+СВЦЭМ!$D$10+'СЕТ СН'!$F$5-'СЕТ СН'!$F$21</f>
        <v>2539.86152683</v>
      </c>
      <c r="I40" s="36">
        <f>SUMIFS(СВЦЭМ!$D$33:$D$776,СВЦЭМ!$A$33:$A$776,$A40,СВЦЭМ!$B$33:$B$776,I$11)+'СЕТ СН'!$F$11+СВЦЭМ!$D$10+'СЕТ СН'!$F$5-'СЕТ СН'!$F$21</f>
        <v>2514.3598061900002</v>
      </c>
      <c r="J40" s="36">
        <f>SUMIFS(СВЦЭМ!$D$33:$D$776,СВЦЭМ!$A$33:$A$776,$A40,СВЦЭМ!$B$33:$B$776,J$11)+'СЕТ СН'!$F$11+СВЦЭМ!$D$10+'СЕТ СН'!$F$5-'СЕТ СН'!$F$21</f>
        <v>2476.76700618</v>
      </c>
      <c r="K40" s="36">
        <f>SUMIFS(СВЦЭМ!$D$33:$D$776,СВЦЭМ!$A$33:$A$776,$A40,СВЦЭМ!$B$33:$B$776,K$11)+'СЕТ СН'!$F$11+СВЦЭМ!$D$10+'СЕТ СН'!$F$5-'СЕТ СН'!$F$21</f>
        <v>2460.8074340899998</v>
      </c>
      <c r="L40" s="36">
        <f>SUMIFS(СВЦЭМ!$D$33:$D$776,СВЦЭМ!$A$33:$A$776,$A40,СВЦЭМ!$B$33:$B$776,L$11)+'СЕТ СН'!$F$11+СВЦЭМ!$D$10+'СЕТ СН'!$F$5-'СЕТ СН'!$F$21</f>
        <v>2419.46032302</v>
      </c>
      <c r="M40" s="36">
        <f>SUMIFS(СВЦЭМ!$D$33:$D$776,СВЦЭМ!$A$33:$A$776,$A40,СВЦЭМ!$B$33:$B$776,M$11)+'СЕТ СН'!$F$11+СВЦЭМ!$D$10+'СЕТ СН'!$F$5-'СЕТ СН'!$F$21</f>
        <v>2377.91694534</v>
      </c>
      <c r="N40" s="36">
        <f>SUMIFS(СВЦЭМ!$D$33:$D$776,СВЦЭМ!$A$33:$A$776,$A40,СВЦЭМ!$B$33:$B$776,N$11)+'СЕТ СН'!$F$11+СВЦЭМ!$D$10+'СЕТ СН'!$F$5-'СЕТ СН'!$F$21</f>
        <v>2364.8666219299998</v>
      </c>
      <c r="O40" s="36">
        <f>SUMIFS(СВЦЭМ!$D$33:$D$776,СВЦЭМ!$A$33:$A$776,$A40,СВЦЭМ!$B$33:$B$776,O$11)+'СЕТ СН'!$F$11+СВЦЭМ!$D$10+'СЕТ СН'!$F$5-'СЕТ СН'!$F$21</f>
        <v>2380.5332763299998</v>
      </c>
      <c r="P40" s="36">
        <f>SUMIFS(СВЦЭМ!$D$33:$D$776,СВЦЭМ!$A$33:$A$776,$A40,СВЦЭМ!$B$33:$B$776,P$11)+'СЕТ СН'!$F$11+СВЦЭМ!$D$10+'СЕТ СН'!$F$5-'СЕТ СН'!$F$21</f>
        <v>2390.25210057</v>
      </c>
      <c r="Q40" s="36">
        <f>SUMIFS(СВЦЭМ!$D$33:$D$776,СВЦЭМ!$A$33:$A$776,$A40,СВЦЭМ!$B$33:$B$776,Q$11)+'СЕТ СН'!$F$11+СВЦЭМ!$D$10+'СЕТ СН'!$F$5-'СЕТ СН'!$F$21</f>
        <v>2389.8153427899997</v>
      </c>
      <c r="R40" s="36">
        <f>SUMIFS(СВЦЭМ!$D$33:$D$776,СВЦЭМ!$A$33:$A$776,$A40,СВЦЭМ!$B$33:$B$776,R$11)+'СЕТ СН'!$F$11+СВЦЭМ!$D$10+'СЕТ СН'!$F$5-'СЕТ СН'!$F$21</f>
        <v>2386.47374876</v>
      </c>
      <c r="S40" s="36">
        <f>SUMIFS(СВЦЭМ!$D$33:$D$776,СВЦЭМ!$A$33:$A$776,$A40,СВЦЭМ!$B$33:$B$776,S$11)+'СЕТ СН'!$F$11+СВЦЭМ!$D$10+'СЕТ СН'!$F$5-'СЕТ СН'!$F$21</f>
        <v>2367.6783592900001</v>
      </c>
      <c r="T40" s="36">
        <f>SUMIFS(СВЦЭМ!$D$33:$D$776,СВЦЭМ!$A$33:$A$776,$A40,СВЦЭМ!$B$33:$B$776,T$11)+'СЕТ СН'!$F$11+СВЦЭМ!$D$10+'СЕТ СН'!$F$5-'СЕТ СН'!$F$21</f>
        <v>2344.65570235</v>
      </c>
      <c r="U40" s="36">
        <f>SUMIFS(СВЦЭМ!$D$33:$D$776,СВЦЭМ!$A$33:$A$776,$A40,СВЦЭМ!$B$33:$B$776,U$11)+'СЕТ СН'!$F$11+СВЦЭМ!$D$10+'СЕТ СН'!$F$5-'СЕТ СН'!$F$21</f>
        <v>2343.26895904</v>
      </c>
      <c r="V40" s="36">
        <f>SUMIFS(СВЦЭМ!$D$33:$D$776,СВЦЭМ!$A$33:$A$776,$A40,СВЦЭМ!$B$33:$B$776,V$11)+'СЕТ СН'!$F$11+СВЦЭМ!$D$10+'СЕТ СН'!$F$5-'СЕТ СН'!$F$21</f>
        <v>2351.12266886</v>
      </c>
      <c r="W40" s="36">
        <f>SUMIFS(СВЦЭМ!$D$33:$D$776,СВЦЭМ!$A$33:$A$776,$A40,СВЦЭМ!$B$33:$B$776,W$11)+'СЕТ СН'!$F$11+СВЦЭМ!$D$10+'СЕТ СН'!$F$5-'СЕТ СН'!$F$21</f>
        <v>2360.1690891799999</v>
      </c>
      <c r="X40" s="36">
        <f>SUMIFS(СВЦЭМ!$D$33:$D$776,СВЦЭМ!$A$33:$A$776,$A40,СВЦЭМ!$B$33:$B$776,X$11)+'СЕТ СН'!$F$11+СВЦЭМ!$D$10+'СЕТ СН'!$F$5-'СЕТ СН'!$F$21</f>
        <v>2382.0917435399997</v>
      </c>
      <c r="Y40" s="36">
        <f>SUMIFS(СВЦЭМ!$D$33:$D$776,СВЦЭМ!$A$33:$A$776,$A40,СВЦЭМ!$B$33:$B$776,Y$11)+'СЕТ СН'!$F$11+СВЦЭМ!$D$10+'СЕТ СН'!$F$5-'СЕТ СН'!$F$21</f>
        <v>2398.92481073</v>
      </c>
    </row>
    <row r="41" spans="1:27" ht="15.75" x14ac:dyDescent="0.2">
      <c r="A41" s="35">
        <f t="shared" si="0"/>
        <v>44165</v>
      </c>
      <c r="B41" s="36">
        <f>SUMIFS(СВЦЭМ!$D$33:$D$776,СВЦЭМ!$A$33:$A$776,$A41,СВЦЭМ!$B$33:$B$776,B$11)+'СЕТ СН'!$F$11+СВЦЭМ!$D$10+'СЕТ СН'!$F$5-'СЕТ СН'!$F$21</f>
        <v>2462.2355784299998</v>
      </c>
      <c r="C41" s="36">
        <f>SUMIFS(СВЦЭМ!$D$33:$D$776,СВЦЭМ!$A$33:$A$776,$A41,СВЦЭМ!$B$33:$B$776,C$11)+'СЕТ СН'!$F$11+СВЦЭМ!$D$10+'СЕТ СН'!$F$5-'СЕТ СН'!$F$21</f>
        <v>2531.8618997200001</v>
      </c>
      <c r="D41" s="36">
        <f>SUMIFS(СВЦЭМ!$D$33:$D$776,СВЦЭМ!$A$33:$A$776,$A41,СВЦЭМ!$B$33:$B$776,D$11)+'СЕТ СН'!$F$11+СВЦЭМ!$D$10+'СЕТ СН'!$F$5-'СЕТ СН'!$F$21</f>
        <v>2581.0188037600001</v>
      </c>
      <c r="E41" s="36">
        <f>SUMIFS(СВЦЭМ!$D$33:$D$776,СВЦЭМ!$A$33:$A$776,$A41,СВЦЭМ!$B$33:$B$776,E$11)+'СЕТ СН'!$F$11+СВЦЭМ!$D$10+'СЕТ СН'!$F$5-'СЕТ СН'!$F$21</f>
        <v>2588.8511269600003</v>
      </c>
      <c r="F41" s="36">
        <f>SUMIFS(СВЦЭМ!$D$33:$D$776,СВЦЭМ!$A$33:$A$776,$A41,СВЦЭМ!$B$33:$B$776,F$11)+'СЕТ СН'!$F$11+СВЦЭМ!$D$10+'СЕТ СН'!$F$5-'СЕТ СН'!$F$21</f>
        <v>2584.4701604700003</v>
      </c>
      <c r="G41" s="36">
        <f>SUMIFS(СВЦЭМ!$D$33:$D$776,СВЦЭМ!$A$33:$A$776,$A41,СВЦЭМ!$B$33:$B$776,G$11)+'СЕТ СН'!$F$11+СВЦЭМ!$D$10+'СЕТ СН'!$F$5-'СЕТ СН'!$F$21</f>
        <v>2568.72521594</v>
      </c>
      <c r="H41" s="36">
        <f>SUMIFS(СВЦЭМ!$D$33:$D$776,СВЦЭМ!$A$33:$A$776,$A41,СВЦЭМ!$B$33:$B$776,H$11)+'СЕТ СН'!$F$11+СВЦЭМ!$D$10+'СЕТ СН'!$F$5-'СЕТ СН'!$F$21</f>
        <v>2554.7360761099999</v>
      </c>
      <c r="I41" s="36">
        <f>SUMIFS(СВЦЭМ!$D$33:$D$776,СВЦЭМ!$A$33:$A$776,$A41,СВЦЭМ!$B$33:$B$776,I$11)+'СЕТ СН'!$F$11+СВЦЭМ!$D$10+'СЕТ СН'!$F$5-'СЕТ СН'!$F$21</f>
        <v>2526.8758546899999</v>
      </c>
      <c r="J41" s="36">
        <f>SUMIFS(СВЦЭМ!$D$33:$D$776,СВЦЭМ!$A$33:$A$776,$A41,СВЦЭМ!$B$33:$B$776,J$11)+'СЕТ СН'!$F$11+СВЦЭМ!$D$10+'СЕТ СН'!$F$5-'СЕТ СН'!$F$21</f>
        <v>2500.6711496399998</v>
      </c>
      <c r="K41" s="36">
        <f>SUMIFS(СВЦЭМ!$D$33:$D$776,СВЦЭМ!$A$33:$A$776,$A41,СВЦЭМ!$B$33:$B$776,K$11)+'СЕТ СН'!$F$11+СВЦЭМ!$D$10+'СЕТ СН'!$F$5-'СЕТ СН'!$F$21</f>
        <v>2492.89166178</v>
      </c>
      <c r="L41" s="36">
        <f>SUMIFS(СВЦЭМ!$D$33:$D$776,СВЦЭМ!$A$33:$A$776,$A41,СВЦЭМ!$B$33:$B$776,L$11)+'СЕТ СН'!$F$11+СВЦЭМ!$D$10+'СЕТ СН'!$F$5-'СЕТ СН'!$F$21</f>
        <v>2462.7446913099998</v>
      </c>
      <c r="M41" s="36">
        <f>SUMIFS(СВЦЭМ!$D$33:$D$776,СВЦЭМ!$A$33:$A$776,$A41,СВЦЭМ!$B$33:$B$776,M$11)+'СЕТ СН'!$F$11+СВЦЭМ!$D$10+'СЕТ СН'!$F$5-'СЕТ СН'!$F$21</f>
        <v>2423.3263596699999</v>
      </c>
      <c r="N41" s="36">
        <f>SUMIFS(СВЦЭМ!$D$33:$D$776,СВЦЭМ!$A$33:$A$776,$A41,СВЦЭМ!$B$33:$B$776,N$11)+'СЕТ СН'!$F$11+СВЦЭМ!$D$10+'СЕТ СН'!$F$5-'СЕТ СН'!$F$21</f>
        <v>2410.27602686</v>
      </c>
      <c r="O41" s="36">
        <f>SUMIFS(СВЦЭМ!$D$33:$D$776,СВЦЭМ!$A$33:$A$776,$A41,СВЦЭМ!$B$33:$B$776,O$11)+'СЕТ СН'!$F$11+СВЦЭМ!$D$10+'СЕТ СН'!$F$5-'СЕТ СН'!$F$21</f>
        <v>2414.8156153800001</v>
      </c>
      <c r="P41" s="36">
        <f>SUMIFS(СВЦЭМ!$D$33:$D$776,СВЦЭМ!$A$33:$A$776,$A41,СВЦЭМ!$B$33:$B$776,P$11)+'СЕТ СН'!$F$11+СВЦЭМ!$D$10+'СЕТ СН'!$F$5-'СЕТ СН'!$F$21</f>
        <v>2424.1789715800001</v>
      </c>
      <c r="Q41" s="36">
        <f>SUMIFS(СВЦЭМ!$D$33:$D$776,СВЦЭМ!$A$33:$A$776,$A41,СВЦЭМ!$B$33:$B$776,Q$11)+'СЕТ СН'!$F$11+СВЦЭМ!$D$10+'СЕТ СН'!$F$5-'СЕТ СН'!$F$21</f>
        <v>2418.0657163300002</v>
      </c>
      <c r="R41" s="36">
        <f>SUMIFS(СВЦЭМ!$D$33:$D$776,СВЦЭМ!$A$33:$A$776,$A41,СВЦЭМ!$B$33:$B$776,R$11)+'СЕТ СН'!$F$11+СВЦЭМ!$D$10+'СЕТ СН'!$F$5-'СЕТ СН'!$F$21</f>
        <v>2406.2769828299997</v>
      </c>
      <c r="S41" s="36">
        <f>SUMIFS(СВЦЭМ!$D$33:$D$776,СВЦЭМ!$A$33:$A$776,$A41,СВЦЭМ!$B$33:$B$776,S$11)+'СЕТ СН'!$F$11+СВЦЭМ!$D$10+'СЕТ СН'!$F$5-'СЕТ СН'!$F$21</f>
        <v>2397.6949836599997</v>
      </c>
      <c r="T41" s="36">
        <f>SUMIFS(СВЦЭМ!$D$33:$D$776,СВЦЭМ!$A$33:$A$776,$A41,СВЦЭМ!$B$33:$B$776,T$11)+'СЕТ СН'!$F$11+СВЦЭМ!$D$10+'СЕТ СН'!$F$5-'СЕТ СН'!$F$21</f>
        <v>2385.4933860299998</v>
      </c>
      <c r="U41" s="36">
        <f>SUMIFS(СВЦЭМ!$D$33:$D$776,СВЦЭМ!$A$33:$A$776,$A41,СВЦЭМ!$B$33:$B$776,U$11)+'СЕТ СН'!$F$11+СВЦЭМ!$D$10+'СЕТ СН'!$F$5-'СЕТ СН'!$F$21</f>
        <v>2384.5638949099998</v>
      </c>
      <c r="V41" s="36">
        <f>SUMIFS(СВЦЭМ!$D$33:$D$776,СВЦЭМ!$A$33:$A$776,$A41,СВЦЭМ!$B$33:$B$776,V$11)+'СЕТ СН'!$F$11+СВЦЭМ!$D$10+'СЕТ СН'!$F$5-'СЕТ СН'!$F$21</f>
        <v>2394.5172163100001</v>
      </c>
      <c r="W41" s="36">
        <f>SUMIFS(СВЦЭМ!$D$33:$D$776,СВЦЭМ!$A$33:$A$776,$A41,СВЦЭМ!$B$33:$B$776,W$11)+'СЕТ СН'!$F$11+СВЦЭМ!$D$10+'СЕТ СН'!$F$5-'СЕТ СН'!$F$21</f>
        <v>2406.28419816</v>
      </c>
      <c r="X41" s="36">
        <f>SUMIFS(СВЦЭМ!$D$33:$D$776,СВЦЭМ!$A$33:$A$776,$A41,СВЦЭМ!$B$33:$B$776,X$11)+'СЕТ СН'!$F$11+СВЦЭМ!$D$10+'СЕТ СН'!$F$5-'СЕТ СН'!$F$21</f>
        <v>2411.8283057099998</v>
      </c>
      <c r="Y41" s="36">
        <f>SUMIFS(СВЦЭМ!$D$33:$D$776,СВЦЭМ!$A$33:$A$776,$A41,СВЦЭМ!$B$33:$B$776,Y$11)+'СЕТ СН'!$F$11+СВЦЭМ!$D$10+'СЕТ СН'!$F$5-'СЕТ СН'!$F$21</f>
        <v>2431.3775093599997</v>
      </c>
    </row>
    <row r="42" spans="1:27" ht="15.75" hidden="1" x14ac:dyDescent="0.2">
      <c r="A42" s="35">
        <f t="shared" si="0"/>
        <v>44166</v>
      </c>
      <c r="B42" s="36">
        <f>SUMIFS(СВЦЭМ!$D$33:$D$776,СВЦЭМ!$A$33:$A$776,$A42,СВЦЭМ!$B$33:$B$776,B$11)+'СЕТ СН'!$F$11+СВЦЭМ!$D$10+'СЕТ СН'!$F$5-'СЕТ СН'!$F$21</f>
        <v>1607.1113155099999</v>
      </c>
      <c r="C42" s="36">
        <f>SUMIFS(СВЦЭМ!$D$33:$D$776,СВЦЭМ!$A$33:$A$776,$A42,СВЦЭМ!$B$33:$B$776,C$11)+'СЕТ СН'!$F$11+СВЦЭМ!$D$10+'СЕТ СН'!$F$5-'СЕТ СН'!$F$21</f>
        <v>1607.1113155099999</v>
      </c>
      <c r="D42" s="36">
        <f>SUMIFS(СВЦЭМ!$D$33:$D$776,СВЦЭМ!$A$33:$A$776,$A42,СВЦЭМ!$B$33:$B$776,D$11)+'СЕТ СН'!$F$11+СВЦЭМ!$D$10+'СЕТ СН'!$F$5-'СЕТ СН'!$F$21</f>
        <v>1607.1113155099999</v>
      </c>
      <c r="E42" s="36">
        <f>SUMIFS(СВЦЭМ!$D$33:$D$776,СВЦЭМ!$A$33:$A$776,$A42,СВЦЭМ!$B$33:$B$776,E$11)+'СЕТ СН'!$F$11+СВЦЭМ!$D$10+'СЕТ СН'!$F$5-'СЕТ СН'!$F$21</f>
        <v>1607.1113155099999</v>
      </c>
      <c r="F42" s="36">
        <f>SUMIFS(СВЦЭМ!$D$33:$D$776,СВЦЭМ!$A$33:$A$776,$A42,СВЦЭМ!$B$33:$B$776,F$11)+'СЕТ СН'!$F$11+СВЦЭМ!$D$10+'СЕТ СН'!$F$5-'СЕТ СН'!$F$21</f>
        <v>1607.1113155099999</v>
      </c>
      <c r="G42" s="36">
        <f>SUMIFS(СВЦЭМ!$D$33:$D$776,СВЦЭМ!$A$33:$A$776,$A42,СВЦЭМ!$B$33:$B$776,G$11)+'СЕТ СН'!$F$11+СВЦЭМ!$D$10+'СЕТ СН'!$F$5-'СЕТ СН'!$F$21</f>
        <v>1607.1113155099999</v>
      </c>
      <c r="H42" s="36">
        <f>SUMIFS(СВЦЭМ!$D$33:$D$776,СВЦЭМ!$A$33:$A$776,$A42,СВЦЭМ!$B$33:$B$776,H$11)+'СЕТ СН'!$F$11+СВЦЭМ!$D$10+'СЕТ СН'!$F$5-'СЕТ СН'!$F$21</f>
        <v>1607.1113155099999</v>
      </c>
      <c r="I42" s="36">
        <f>SUMIFS(СВЦЭМ!$D$33:$D$776,СВЦЭМ!$A$33:$A$776,$A42,СВЦЭМ!$B$33:$B$776,I$11)+'СЕТ СН'!$F$11+СВЦЭМ!$D$10+'СЕТ СН'!$F$5-'СЕТ СН'!$F$21</f>
        <v>1607.1113155099999</v>
      </c>
      <c r="J42" s="36">
        <f>SUMIFS(СВЦЭМ!$D$33:$D$776,СВЦЭМ!$A$33:$A$776,$A42,СВЦЭМ!$B$33:$B$776,J$11)+'СЕТ СН'!$F$11+СВЦЭМ!$D$10+'СЕТ СН'!$F$5-'СЕТ СН'!$F$21</f>
        <v>1607.1113155099999</v>
      </c>
      <c r="K42" s="36">
        <f>SUMIFS(СВЦЭМ!$D$33:$D$776,СВЦЭМ!$A$33:$A$776,$A42,СВЦЭМ!$B$33:$B$776,K$11)+'СЕТ СН'!$F$11+СВЦЭМ!$D$10+'СЕТ СН'!$F$5-'СЕТ СН'!$F$21</f>
        <v>1607.1113155099999</v>
      </c>
      <c r="L42" s="36">
        <f>SUMIFS(СВЦЭМ!$D$33:$D$776,СВЦЭМ!$A$33:$A$776,$A42,СВЦЭМ!$B$33:$B$776,L$11)+'СЕТ СН'!$F$11+СВЦЭМ!$D$10+'СЕТ СН'!$F$5-'СЕТ СН'!$F$21</f>
        <v>1607.1113155099999</v>
      </c>
      <c r="M42" s="36">
        <f>SUMIFS(СВЦЭМ!$D$33:$D$776,СВЦЭМ!$A$33:$A$776,$A42,СВЦЭМ!$B$33:$B$776,M$11)+'СЕТ СН'!$F$11+СВЦЭМ!$D$10+'СЕТ СН'!$F$5-'СЕТ СН'!$F$21</f>
        <v>1607.1113155099999</v>
      </c>
      <c r="N42" s="36">
        <f>SUMIFS(СВЦЭМ!$D$33:$D$776,СВЦЭМ!$A$33:$A$776,$A42,СВЦЭМ!$B$33:$B$776,N$11)+'СЕТ СН'!$F$11+СВЦЭМ!$D$10+'СЕТ СН'!$F$5-'СЕТ СН'!$F$21</f>
        <v>1607.1113155099999</v>
      </c>
      <c r="O42" s="36">
        <f>SUMIFS(СВЦЭМ!$D$33:$D$776,СВЦЭМ!$A$33:$A$776,$A42,СВЦЭМ!$B$33:$B$776,O$11)+'СЕТ СН'!$F$11+СВЦЭМ!$D$10+'СЕТ СН'!$F$5-'СЕТ СН'!$F$21</f>
        <v>1607.1113155099999</v>
      </c>
      <c r="P42" s="36">
        <f>SUMIFS(СВЦЭМ!$D$33:$D$776,СВЦЭМ!$A$33:$A$776,$A42,СВЦЭМ!$B$33:$B$776,P$11)+'СЕТ СН'!$F$11+СВЦЭМ!$D$10+'СЕТ СН'!$F$5-'СЕТ СН'!$F$21</f>
        <v>1607.1113155099999</v>
      </c>
      <c r="Q42" s="36">
        <f>SUMIFS(СВЦЭМ!$D$33:$D$776,СВЦЭМ!$A$33:$A$776,$A42,СВЦЭМ!$B$33:$B$776,Q$11)+'СЕТ СН'!$F$11+СВЦЭМ!$D$10+'СЕТ СН'!$F$5-'СЕТ СН'!$F$21</f>
        <v>1607.1113155099999</v>
      </c>
      <c r="R42" s="36">
        <f>SUMIFS(СВЦЭМ!$D$33:$D$776,СВЦЭМ!$A$33:$A$776,$A42,СВЦЭМ!$B$33:$B$776,R$11)+'СЕТ СН'!$F$11+СВЦЭМ!$D$10+'СЕТ СН'!$F$5-'СЕТ СН'!$F$21</f>
        <v>1607.1113155099999</v>
      </c>
      <c r="S42" s="36">
        <f>SUMIFS(СВЦЭМ!$D$33:$D$776,СВЦЭМ!$A$33:$A$776,$A42,СВЦЭМ!$B$33:$B$776,S$11)+'СЕТ СН'!$F$11+СВЦЭМ!$D$10+'СЕТ СН'!$F$5-'СЕТ СН'!$F$21</f>
        <v>1607.1113155099999</v>
      </c>
      <c r="T42" s="36">
        <f>SUMIFS(СВЦЭМ!$D$33:$D$776,СВЦЭМ!$A$33:$A$776,$A42,СВЦЭМ!$B$33:$B$776,T$11)+'СЕТ СН'!$F$11+СВЦЭМ!$D$10+'СЕТ СН'!$F$5-'СЕТ СН'!$F$21</f>
        <v>1607.1113155099999</v>
      </c>
      <c r="U42" s="36">
        <f>SUMIFS(СВЦЭМ!$D$33:$D$776,СВЦЭМ!$A$33:$A$776,$A42,СВЦЭМ!$B$33:$B$776,U$11)+'СЕТ СН'!$F$11+СВЦЭМ!$D$10+'СЕТ СН'!$F$5-'СЕТ СН'!$F$21</f>
        <v>1607.1113155099999</v>
      </c>
      <c r="V42" s="36">
        <f>SUMIFS(СВЦЭМ!$D$33:$D$776,СВЦЭМ!$A$33:$A$776,$A42,СВЦЭМ!$B$33:$B$776,V$11)+'СЕТ СН'!$F$11+СВЦЭМ!$D$10+'СЕТ СН'!$F$5-'СЕТ СН'!$F$21</f>
        <v>1607.1113155099999</v>
      </c>
      <c r="W42" s="36">
        <f>SUMIFS(СВЦЭМ!$D$33:$D$776,СВЦЭМ!$A$33:$A$776,$A42,СВЦЭМ!$B$33:$B$776,W$11)+'СЕТ СН'!$F$11+СВЦЭМ!$D$10+'СЕТ СН'!$F$5-'СЕТ СН'!$F$21</f>
        <v>1607.1113155099999</v>
      </c>
      <c r="X42" s="36">
        <f>SUMIFS(СВЦЭМ!$D$33:$D$776,СВЦЭМ!$A$33:$A$776,$A42,СВЦЭМ!$B$33:$B$776,X$11)+'СЕТ СН'!$F$11+СВЦЭМ!$D$10+'СЕТ СН'!$F$5-'СЕТ СН'!$F$21</f>
        <v>1607.1113155099999</v>
      </c>
      <c r="Y42" s="36">
        <f>SUMIFS(СВЦЭМ!$D$33:$D$776,СВЦЭМ!$A$33:$A$776,$A42,СВЦЭМ!$B$33:$B$776,Y$11)+'СЕТ СН'!$F$11+СВЦЭМ!$D$10+'СЕТ СН'!$F$5-'СЕТ СН'!$F$21</f>
        <v>1607.1113155099999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5"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7" ht="12.75" customHeight="1" x14ac:dyDescent="0.2">
      <c r="A46" s="126"/>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7" ht="12.75" customHeight="1" x14ac:dyDescent="0.2">
      <c r="A47" s="12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01.11.2020</v>
      </c>
      <c r="B48" s="36">
        <f>SUMIFS(СВЦЭМ!$D$33:$D$776,СВЦЭМ!$A$33:$A$776,$A48,СВЦЭМ!$B$33:$B$776,B$47)+'СЕТ СН'!$G$11+СВЦЭМ!$D$10+'СЕТ СН'!$G$5-'СЕТ СН'!$G$21</f>
        <v>3282.6142729800004</v>
      </c>
      <c r="C48" s="36">
        <f>SUMIFS(СВЦЭМ!$D$33:$D$776,СВЦЭМ!$A$33:$A$776,$A48,СВЦЭМ!$B$33:$B$776,C$47)+'СЕТ СН'!$G$11+СВЦЭМ!$D$10+'СЕТ СН'!$G$5-'СЕТ СН'!$G$21</f>
        <v>3357.3160075800001</v>
      </c>
      <c r="D48" s="36">
        <f>SUMIFS(СВЦЭМ!$D$33:$D$776,СВЦЭМ!$A$33:$A$776,$A48,СВЦЭМ!$B$33:$B$776,D$47)+'СЕТ СН'!$G$11+СВЦЭМ!$D$10+'СЕТ СН'!$G$5-'СЕТ СН'!$G$21</f>
        <v>3406.3992864700003</v>
      </c>
      <c r="E48" s="36">
        <f>SUMIFS(СВЦЭМ!$D$33:$D$776,СВЦЭМ!$A$33:$A$776,$A48,СВЦЭМ!$B$33:$B$776,E$47)+'СЕТ СН'!$G$11+СВЦЭМ!$D$10+'СЕТ СН'!$G$5-'СЕТ СН'!$G$21</f>
        <v>3414.1766362100002</v>
      </c>
      <c r="F48" s="36">
        <f>SUMIFS(СВЦЭМ!$D$33:$D$776,СВЦЭМ!$A$33:$A$776,$A48,СВЦЭМ!$B$33:$B$776,F$47)+'СЕТ СН'!$G$11+СВЦЭМ!$D$10+'СЕТ СН'!$G$5-'СЕТ СН'!$G$21</f>
        <v>3419.6498985799999</v>
      </c>
      <c r="G48" s="36">
        <f>SUMIFS(СВЦЭМ!$D$33:$D$776,СВЦЭМ!$A$33:$A$776,$A48,СВЦЭМ!$B$33:$B$776,G$47)+'СЕТ СН'!$G$11+СВЦЭМ!$D$10+'СЕТ СН'!$G$5-'СЕТ СН'!$G$21</f>
        <v>3407.1128283500002</v>
      </c>
      <c r="H48" s="36">
        <f>SUMIFS(СВЦЭМ!$D$33:$D$776,СВЦЭМ!$A$33:$A$776,$A48,СВЦЭМ!$B$33:$B$776,H$47)+'СЕТ СН'!$G$11+СВЦЭМ!$D$10+'СЕТ СН'!$G$5-'СЕТ СН'!$G$21</f>
        <v>3390.5877627500004</v>
      </c>
      <c r="I48" s="36">
        <f>SUMIFS(СВЦЭМ!$D$33:$D$776,СВЦЭМ!$A$33:$A$776,$A48,СВЦЭМ!$B$33:$B$776,I$47)+'СЕТ СН'!$G$11+СВЦЭМ!$D$10+'СЕТ СН'!$G$5-'СЕТ СН'!$G$21</f>
        <v>3359.13379618</v>
      </c>
      <c r="J48" s="36">
        <f>SUMIFS(СВЦЭМ!$D$33:$D$776,СВЦЭМ!$A$33:$A$776,$A48,СВЦЭМ!$B$33:$B$776,J$47)+'СЕТ СН'!$G$11+СВЦЭМ!$D$10+'СЕТ СН'!$G$5-'СЕТ СН'!$G$21</f>
        <v>3339.6323307000002</v>
      </c>
      <c r="K48" s="36">
        <f>SUMIFS(СВЦЭМ!$D$33:$D$776,СВЦЭМ!$A$33:$A$776,$A48,СВЦЭМ!$B$33:$B$776,K$47)+'СЕТ СН'!$G$11+СВЦЭМ!$D$10+'СЕТ СН'!$G$5-'СЕТ СН'!$G$21</f>
        <v>3307.2189819</v>
      </c>
      <c r="L48" s="36">
        <f>SUMIFS(СВЦЭМ!$D$33:$D$776,СВЦЭМ!$A$33:$A$776,$A48,СВЦЭМ!$B$33:$B$776,L$47)+'СЕТ СН'!$G$11+СВЦЭМ!$D$10+'СЕТ СН'!$G$5-'СЕТ СН'!$G$21</f>
        <v>3281.6276843100004</v>
      </c>
      <c r="M48" s="36">
        <f>SUMIFS(СВЦЭМ!$D$33:$D$776,СВЦЭМ!$A$33:$A$776,$A48,СВЦЭМ!$B$33:$B$776,M$47)+'СЕТ СН'!$G$11+СВЦЭМ!$D$10+'СЕТ СН'!$G$5-'СЕТ СН'!$G$21</f>
        <v>3242.8063636500001</v>
      </c>
      <c r="N48" s="36">
        <f>SUMIFS(СВЦЭМ!$D$33:$D$776,СВЦЭМ!$A$33:$A$776,$A48,СВЦЭМ!$B$33:$B$776,N$47)+'СЕТ СН'!$G$11+СВЦЭМ!$D$10+'СЕТ СН'!$G$5-'СЕТ СН'!$G$21</f>
        <v>3239.6566564</v>
      </c>
      <c r="O48" s="36">
        <f>SUMIFS(СВЦЭМ!$D$33:$D$776,СВЦЭМ!$A$33:$A$776,$A48,СВЦЭМ!$B$33:$B$776,O$47)+'СЕТ СН'!$G$11+СВЦЭМ!$D$10+'СЕТ СН'!$G$5-'СЕТ СН'!$G$21</f>
        <v>3245.41044216</v>
      </c>
      <c r="P48" s="36">
        <f>SUMIFS(СВЦЭМ!$D$33:$D$776,СВЦЭМ!$A$33:$A$776,$A48,СВЦЭМ!$B$33:$B$776,P$47)+'СЕТ СН'!$G$11+СВЦЭМ!$D$10+'СЕТ СН'!$G$5-'СЕТ СН'!$G$21</f>
        <v>3269.4228346099999</v>
      </c>
      <c r="Q48" s="36">
        <f>SUMIFS(СВЦЭМ!$D$33:$D$776,СВЦЭМ!$A$33:$A$776,$A48,СВЦЭМ!$B$33:$B$776,Q$47)+'СЕТ СН'!$G$11+СВЦЭМ!$D$10+'СЕТ СН'!$G$5-'СЕТ СН'!$G$21</f>
        <v>3269.5726100800002</v>
      </c>
      <c r="R48" s="36">
        <f>SUMIFS(СВЦЭМ!$D$33:$D$776,СВЦЭМ!$A$33:$A$776,$A48,СВЦЭМ!$B$33:$B$776,R$47)+'СЕТ СН'!$G$11+СВЦЭМ!$D$10+'СЕТ СН'!$G$5-'СЕТ СН'!$G$21</f>
        <v>3262.01762461</v>
      </c>
      <c r="S48" s="36">
        <f>SUMIFS(СВЦЭМ!$D$33:$D$776,СВЦЭМ!$A$33:$A$776,$A48,СВЦЭМ!$B$33:$B$776,S$47)+'СЕТ СН'!$G$11+СВЦЭМ!$D$10+'СЕТ СН'!$G$5-'СЕТ СН'!$G$21</f>
        <v>3248.8473408200002</v>
      </c>
      <c r="T48" s="36">
        <f>SUMIFS(СВЦЭМ!$D$33:$D$776,СВЦЭМ!$A$33:$A$776,$A48,СВЦЭМ!$B$33:$B$776,T$47)+'СЕТ СН'!$G$11+СВЦЭМ!$D$10+'СЕТ СН'!$G$5-'СЕТ СН'!$G$21</f>
        <v>3231.0457803700001</v>
      </c>
      <c r="U48" s="36">
        <f>SUMIFS(СВЦЭМ!$D$33:$D$776,СВЦЭМ!$A$33:$A$776,$A48,СВЦЭМ!$B$33:$B$776,U$47)+'СЕТ СН'!$G$11+СВЦЭМ!$D$10+'СЕТ СН'!$G$5-'СЕТ СН'!$G$21</f>
        <v>3217.8682631500001</v>
      </c>
      <c r="V48" s="36">
        <f>SUMIFS(СВЦЭМ!$D$33:$D$776,СВЦЭМ!$A$33:$A$776,$A48,СВЦЭМ!$B$33:$B$776,V$47)+'СЕТ СН'!$G$11+СВЦЭМ!$D$10+'СЕТ СН'!$G$5-'СЕТ СН'!$G$21</f>
        <v>3230.7060327100003</v>
      </c>
      <c r="W48" s="36">
        <f>SUMIFS(СВЦЭМ!$D$33:$D$776,СВЦЭМ!$A$33:$A$776,$A48,СВЦЭМ!$B$33:$B$776,W$47)+'СЕТ СН'!$G$11+СВЦЭМ!$D$10+'СЕТ СН'!$G$5-'СЕТ СН'!$G$21</f>
        <v>3238.4787945000003</v>
      </c>
      <c r="X48" s="36">
        <f>SUMIFS(СВЦЭМ!$D$33:$D$776,СВЦЭМ!$A$33:$A$776,$A48,СВЦЭМ!$B$33:$B$776,X$47)+'СЕТ СН'!$G$11+СВЦЭМ!$D$10+'СЕТ СН'!$G$5-'СЕТ СН'!$G$21</f>
        <v>3253.0897346500001</v>
      </c>
      <c r="Y48" s="36">
        <f>SUMIFS(СВЦЭМ!$D$33:$D$776,СВЦЭМ!$A$33:$A$776,$A48,СВЦЭМ!$B$33:$B$776,Y$47)+'СЕТ СН'!$G$11+СВЦЭМ!$D$10+'СЕТ СН'!$G$5-'СЕТ СН'!$G$21</f>
        <v>3271.9713276299999</v>
      </c>
      <c r="AA48" s="45"/>
    </row>
    <row r="49" spans="1:25" ht="15.75" x14ac:dyDescent="0.2">
      <c r="A49" s="35">
        <f>A48+1</f>
        <v>44137</v>
      </c>
      <c r="B49" s="36">
        <f>SUMIFS(СВЦЭМ!$D$33:$D$776,СВЦЭМ!$A$33:$A$776,$A49,СВЦЭМ!$B$33:$B$776,B$47)+'СЕТ СН'!$G$11+СВЦЭМ!$D$10+'СЕТ СН'!$G$5-'СЕТ СН'!$G$21</f>
        <v>3279.9872606500003</v>
      </c>
      <c r="C49" s="36">
        <f>SUMIFS(СВЦЭМ!$D$33:$D$776,СВЦЭМ!$A$33:$A$776,$A49,СВЦЭМ!$B$33:$B$776,C$47)+'СЕТ СН'!$G$11+СВЦЭМ!$D$10+'СЕТ СН'!$G$5-'СЕТ СН'!$G$21</f>
        <v>3377.2544329400002</v>
      </c>
      <c r="D49" s="36">
        <f>SUMIFS(СВЦЭМ!$D$33:$D$776,СВЦЭМ!$A$33:$A$776,$A49,СВЦЭМ!$B$33:$B$776,D$47)+'СЕТ СН'!$G$11+СВЦЭМ!$D$10+'СЕТ СН'!$G$5-'СЕТ СН'!$G$21</f>
        <v>3456.7043124700003</v>
      </c>
      <c r="E49" s="36">
        <f>SUMIFS(СВЦЭМ!$D$33:$D$776,СВЦЭМ!$A$33:$A$776,$A49,СВЦЭМ!$B$33:$B$776,E$47)+'СЕТ СН'!$G$11+СВЦЭМ!$D$10+'СЕТ СН'!$G$5-'СЕТ СН'!$G$21</f>
        <v>3491.2754795600003</v>
      </c>
      <c r="F49" s="36">
        <f>SUMIFS(СВЦЭМ!$D$33:$D$776,СВЦЭМ!$A$33:$A$776,$A49,СВЦЭМ!$B$33:$B$776,F$47)+'СЕТ СН'!$G$11+СВЦЭМ!$D$10+'СЕТ СН'!$G$5-'СЕТ СН'!$G$21</f>
        <v>3499.9481902799998</v>
      </c>
      <c r="G49" s="36">
        <f>SUMIFS(СВЦЭМ!$D$33:$D$776,СВЦЭМ!$A$33:$A$776,$A49,СВЦЭМ!$B$33:$B$776,G$47)+'СЕТ СН'!$G$11+СВЦЭМ!$D$10+'СЕТ СН'!$G$5-'СЕТ СН'!$G$21</f>
        <v>3481.6589020600004</v>
      </c>
      <c r="H49" s="36">
        <f>SUMIFS(СВЦЭМ!$D$33:$D$776,СВЦЭМ!$A$33:$A$776,$A49,СВЦЭМ!$B$33:$B$776,H$47)+'СЕТ СН'!$G$11+СВЦЭМ!$D$10+'СЕТ СН'!$G$5-'СЕТ СН'!$G$21</f>
        <v>3434.4807683899999</v>
      </c>
      <c r="I49" s="36">
        <f>SUMIFS(СВЦЭМ!$D$33:$D$776,СВЦЭМ!$A$33:$A$776,$A49,СВЦЭМ!$B$33:$B$776,I$47)+'СЕТ СН'!$G$11+СВЦЭМ!$D$10+'СЕТ СН'!$G$5-'СЕТ СН'!$G$21</f>
        <v>3360.1404783500002</v>
      </c>
      <c r="J49" s="36">
        <f>SUMIFS(СВЦЭМ!$D$33:$D$776,СВЦЭМ!$A$33:$A$776,$A49,СВЦЭМ!$B$33:$B$776,J$47)+'СЕТ СН'!$G$11+СВЦЭМ!$D$10+'СЕТ СН'!$G$5-'СЕТ СН'!$G$21</f>
        <v>3335.1090130700004</v>
      </c>
      <c r="K49" s="36">
        <f>SUMIFS(СВЦЭМ!$D$33:$D$776,СВЦЭМ!$A$33:$A$776,$A49,СВЦЭМ!$B$33:$B$776,K$47)+'СЕТ СН'!$G$11+СВЦЭМ!$D$10+'СЕТ СН'!$G$5-'СЕТ СН'!$G$21</f>
        <v>3341.75466035</v>
      </c>
      <c r="L49" s="36">
        <f>SUMIFS(СВЦЭМ!$D$33:$D$776,СВЦЭМ!$A$33:$A$776,$A49,СВЦЭМ!$B$33:$B$776,L$47)+'СЕТ СН'!$G$11+СВЦЭМ!$D$10+'СЕТ СН'!$G$5-'СЕТ СН'!$G$21</f>
        <v>3315.4414873200003</v>
      </c>
      <c r="M49" s="36">
        <f>SUMIFS(СВЦЭМ!$D$33:$D$776,СВЦЭМ!$A$33:$A$776,$A49,СВЦЭМ!$B$33:$B$776,M$47)+'СЕТ СН'!$G$11+СВЦЭМ!$D$10+'СЕТ СН'!$G$5-'СЕТ СН'!$G$21</f>
        <v>3272.5335202400001</v>
      </c>
      <c r="N49" s="36">
        <f>SUMIFS(СВЦЭМ!$D$33:$D$776,СВЦЭМ!$A$33:$A$776,$A49,СВЦЭМ!$B$33:$B$776,N$47)+'СЕТ СН'!$G$11+СВЦЭМ!$D$10+'СЕТ СН'!$G$5-'СЕТ СН'!$G$21</f>
        <v>3269.280761</v>
      </c>
      <c r="O49" s="36">
        <f>SUMIFS(СВЦЭМ!$D$33:$D$776,СВЦЭМ!$A$33:$A$776,$A49,СВЦЭМ!$B$33:$B$776,O$47)+'СЕТ СН'!$G$11+СВЦЭМ!$D$10+'СЕТ СН'!$G$5-'СЕТ СН'!$G$21</f>
        <v>3268.3870069100003</v>
      </c>
      <c r="P49" s="36">
        <f>SUMIFS(СВЦЭМ!$D$33:$D$776,СВЦЭМ!$A$33:$A$776,$A49,СВЦЭМ!$B$33:$B$776,P$47)+'СЕТ СН'!$G$11+СВЦЭМ!$D$10+'СЕТ СН'!$G$5-'СЕТ СН'!$G$21</f>
        <v>3272.3200853200001</v>
      </c>
      <c r="Q49" s="36">
        <f>SUMIFS(СВЦЭМ!$D$33:$D$776,СВЦЭМ!$A$33:$A$776,$A49,СВЦЭМ!$B$33:$B$776,Q$47)+'СЕТ СН'!$G$11+СВЦЭМ!$D$10+'СЕТ СН'!$G$5-'СЕТ СН'!$G$21</f>
        <v>3272.8955711200001</v>
      </c>
      <c r="R49" s="36">
        <f>SUMIFS(СВЦЭМ!$D$33:$D$776,СВЦЭМ!$A$33:$A$776,$A49,СВЦЭМ!$B$33:$B$776,R$47)+'СЕТ СН'!$G$11+СВЦЭМ!$D$10+'СЕТ СН'!$G$5-'СЕТ СН'!$G$21</f>
        <v>3266.6675082500001</v>
      </c>
      <c r="S49" s="36">
        <f>SUMIFS(СВЦЭМ!$D$33:$D$776,СВЦЭМ!$A$33:$A$776,$A49,СВЦЭМ!$B$33:$B$776,S$47)+'СЕТ СН'!$G$11+СВЦЭМ!$D$10+'СЕТ СН'!$G$5-'СЕТ СН'!$G$21</f>
        <v>3249.77877429</v>
      </c>
      <c r="T49" s="36">
        <f>SUMIFS(СВЦЭМ!$D$33:$D$776,СВЦЭМ!$A$33:$A$776,$A49,СВЦЭМ!$B$33:$B$776,T$47)+'СЕТ СН'!$G$11+СВЦЭМ!$D$10+'СЕТ СН'!$G$5-'СЕТ СН'!$G$21</f>
        <v>3223.27865251</v>
      </c>
      <c r="U49" s="36">
        <f>SUMIFS(СВЦЭМ!$D$33:$D$776,СВЦЭМ!$A$33:$A$776,$A49,СВЦЭМ!$B$33:$B$776,U$47)+'СЕТ СН'!$G$11+СВЦЭМ!$D$10+'СЕТ СН'!$G$5-'СЕТ СН'!$G$21</f>
        <v>3223.6714860100001</v>
      </c>
      <c r="V49" s="36">
        <f>SUMIFS(СВЦЭМ!$D$33:$D$776,СВЦЭМ!$A$33:$A$776,$A49,СВЦЭМ!$B$33:$B$776,V$47)+'СЕТ СН'!$G$11+СВЦЭМ!$D$10+'СЕТ СН'!$G$5-'СЕТ СН'!$G$21</f>
        <v>3213.3059941700003</v>
      </c>
      <c r="W49" s="36">
        <f>SUMIFS(СВЦЭМ!$D$33:$D$776,СВЦЭМ!$A$33:$A$776,$A49,СВЦЭМ!$B$33:$B$776,W$47)+'СЕТ СН'!$G$11+СВЦЭМ!$D$10+'СЕТ СН'!$G$5-'СЕТ СН'!$G$21</f>
        <v>3232.77373068</v>
      </c>
      <c r="X49" s="36">
        <f>SUMIFS(СВЦЭМ!$D$33:$D$776,СВЦЭМ!$A$33:$A$776,$A49,СВЦЭМ!$B$33:$B$776,X$47)+'СЕТ СН'!$G$11+СВЦЭМ!$D$10+'СЕТ СН'!$G$5-'СЕТ СН'!$G$21</f>
        <v>3241.58412856</v>
      </c>
      <c r="Y49" s="36">
        <f>SUMIFS(СВЦЭМ!$D$33:$D$776,СВЦЭМ!$A$33:$A$776,$A49,СВЦЭМ!$B$33:$B$776,Y$47)+'СЕТ СН'!$G$11+СВЦЭМ!$D$10+'СЕТ СН'!$G$5-'СЕТ СН'!$G$21</f>
        <v>3268.69625997</v>
      </c>
    </row>
    <row r="50" spans="1:25" ht="15.75" x14ac:dyDescent="0.2">
      <c r="A50" s="35">
        <f t="shared" ref="A50:A78" si="1">A49+1</f>
        <v>44138</v>
      </c>
      <c r="B50" s="36">
        <f>SUMIFS(СВЦЭМ!$D$33:$D$776,СВЦЭМ!$A$33:$A$776,$A50,СВЦЭМ!$B$33:$B$776,B$47)+'СЕТ СН'!$G$11+СВЦЭМ!$D$10+'СЕТ СН'!$G$5-'СЕТ СН'!$G$21</f>
        <v>3330.7771421800003</v>
      </c>
      <c r="C50" s="36">
        <f>SUMIFS(СВЦЭМ!$D$33:$D$776,СВЦЭМ!$A$33:$A$776,$A50,СВЦЭМ!$B$33:$B$776,C$47)+'СЕТ СН'!$G$11+СВЦЭМ!$D$10+'СЕТ СН'!$G$5-'СЕТ СН'!$G$21</f>
        <v>3413.18932726</v>
      </c>
      <c r="D50" s="36">
        <f>SUMIFS(СВЦЭМ!$D$33:$D$776,СВЦЭМ!$A$33:$A$776,$A50,СВЦЭМ!$B$33:$B$776,D$47)+'СЕТ СН'!$G$11+СВЦЭМ!$D$10+'СЕТ СН'!$G$5-'СЕТ СН'!$G$21</f>
        <v>3463.8181702400002</v>
      </c>
      <c r="E50" s="36">
        <f>SUMIFS(СВЦЭМ!$D$33:$D$776,СВЦЭМ!$A$33:$A$776,$A50,СВЦЭМ!$B$33:$B$776,E$47)+'СЕТ СН'!$G$11+СВЦЭМ!$D$10+'СЕТ СН'!$G$5-'СЕТ СН'!$G$21</f>
        <v>3470.9385175100001</v>
      </c>
      <c r="F50" s="36">
        <f>SUMIFS(СВЦЭМ!$D$33:$D$776,СВЦЭМ!$A$33:$A$776,$A50,СВЦЭМ!$B$33:$B$776,F$47)+'СЕТ СН'!$G$11+СВЦЭМ!$D$10+'СЕТ СН'!$G$5-'СЕТ СН'!$G$21</f>
        <v>3469.2711921200003</v>
      </c>
      <c r="G50" s="36">
        <f>SUMIFS(СВЦЭМ!$D$33:$D$776,СВЦЭМ!$A$33:$A$776,$A50,СВЦЭМ!$B$33:$B$776,G$47)+'СЕТ СН'!$G$11+СВЦЭМ!$D$10+'СЕТ СН'!$G$5-'СЕТ СН'!$G$21</f>
        <v>3452.3932219100002</v>
      </c>
      <c r="H50" s="36">
        <f>SUMIFS(СВЦЭМ!$D$33:$D$776,СВЦЭМ!$A$33:$A$776,$A50,СВЦЭМ!$B$33:$B$776,H$47)+'СЕТ СН'!$G$11+СВЦЭМ!$D$10+'СЕТ СН'!$G$5-'СЕТ СН'!$G$21</f>
        <v>3406.40918014</v>
      </c>
      <c r="I50" s="36">
        <f>SUMIFS(СВЦЭМ!$D$33:$D$776,СВЦЭМ!$A$33:$A$776,$A50,СВЦЭМ!$B$33:$B$776,I$47)+'СЕТ СН'!$G$11+СВЦЭМ!$D$10+'СЕТ СН'!$G$5-'СЕТ СН'!$G$21</f>
        <v>3346.5749150199999</v>
      </c>
      <c r="J50" s="36">
        <f>SUMIFS(СВЦЭМ!$D$33:$D$776,СВЦЭМ!$A$33:$A$776,$A50,СВЦЭМ!$B$33:$B$776,J$47)+'СЕТ СН'!$G$11+СВЦЭМ!$D$10+'СЕТ СН'!$G$5-'СЕТ СН'!$G$21</f>
        <v>3325.3488934500001</v>
      </c>
      <c r="K50" s="36">
        <f>SUMIFS(СВЦЭМ!$D$33:$D$776,СВЦЭМ!$A$33:$A$776,$A50,СВЦЭМ!$B$33:$B$776,K$47)+'СЕТ СН'!$G$11+СВЦЭМ!$D$10+'СЕТ СН'!$G$5-'СЕТ СН'!$G$21</f>
        <v>3324.1709109600001</v>
      </c>
      <c r="L50" s="36">
        <f>SUMIFS(СВЦЭМ!$D$33:$D$776,СВЦЭМ!$A$33:$A$776,$A50,СВЦЭМ!$B$33:$B$776,L$47)+'СЕТ СН'!$G$11+СВЦЭМ!$D$10+'СЕТ СН'!$G$5-'СЕТ СН'!$G$21</f>
        <v>3299.3335028400002</v>
      </c>
      <c r="M50" s="36">
        <f>SUMIFS(СВЦЭМ!$D$33:$D$776,СВЦЭМ!$A$33:$A$776,$A50,СВЦЭМ!$B$33:$B$776,M$47)+'СЕТ СН'!$G$11+СВЦЭМ!$D$10+'СЕТ СН'!$G$5-'СЕТ СН'!$G$21</f>
        <v>3272.95378046</v>
      </c>
      <c r="N50" s="36">
        <f>SUMIFS(СВЦЭМ!$D$33:$D$776,СВЦЭМ!$A$33:$A$776,$A50,СВЦЭМ!$B$33:$B$776,N$47)+'СЕТ СН'!$G$11+СВЦЭМ!$D$10+'СЕТ СН'!$G$5-'СЕТ СН'!$G$21</f>
        <v>3263.2304470899999</v>
      </c>
      <c r="O50" s="36">
        <f>SUMIFS(СВЦЭМ!$D$33:$D$776,СВЦЭМ!$A$33:$A$776,$A50,СВЦЭМ!$B$33:$B$776,O$47)+'СЕТ СН'!$G$11+СВЦЭМ!$D$10+'СЕТ СН'!$G$5-'СЕТ СН'!$G$21</f>
        <v>3270.5282603400001</v>
      </c>
      <c r="P50" s="36">
        <f>SUMIFS(СВЦЭМ!$D$33:$D$776,СВЦЭМ!$A$33:$A$776,$A50,СВЦЭМ!$B$33:$B$776,P$47)+'СЕТ СН'!$G$11+СВЦЭМ!$D$10+'СЕТ СН'!$G$5-'СЕТ СН'!$G$21</f>
        <v>3276.3521181300002</v>
      </c>
      <c r="Q50" s="36">
        <f>SUMIFS(СВЦЭМ!$D$33:$D$776,СВЦЭМ!$A$33:$A$776,$A50,СВЦЭМ!$B$33:$B$776,Q$47)+'СЕТ СН'!$G$11+СВЦЭМ!$D$10+'СЕТ СН'!$G$5-'СЕТ СН'!$G$21</f>
        <v>3278.8272909699999</v>
      </c>
      <c r="R50" s="36">
        <f>SUMIFS(СВЦЭМ!$D$33:$D$776,СВЦЭМ!$A$33:$A$776,$A50,СВЦЭМ!$B$33:$B$776,R$47)+'СЕТ СН'!$G$11+СВЦЭМ!$D$10+'СЕТ СН'!$G$5-'СЕТ СН'!$G$21</f>
        <v>3274.4891426200002</v>
      </c>
      <c r="S50" s="36">
        <f>SUMIFS(СВЦЭМ!$D$33:$D$776,СВЦЭМ!$A$33:$A$776,$A50,СВЦЭМ!$B$33:$B$776,S$47)+'СЕТ СН'!$G$11+СВЦЭМ!$D$10+'СЕТ СН'!$G$5-'СЕТ СН'!$G$21</f>
        <v>3283.3849125400002</v>
      </c>
      <c r="T50" s="36">
        <f>SUMIFS(СВЦЭМ!$D$33:$D$776,СВЦЭМ!$A$33:$A$776,$A50,СВЦЭМ!$B$33:$B$776,T$47)+'СЕТ СН'!$G$11+СВЦЭМ!$D$10+'СЕТ СН'!$G$5-'СЕТ СН'!$G$21</f>
        <v>3233.67980648</v>
      </c>
      <c r="U50" s="36">
        <f>SUMIFS(СВЦЭМ!$D$33:$D$776,СВЦЭМ!$A$33:$A$776,$A50,СВЦЭМ!$B$33:$B$776,U$47)+'СЕТ СН'!$G$11+СВЦЭМ!$D$10+'СЕТ СН'!$G$5-'СЕТ СН'!$G$21</f>
        <v>3225.0766578900002</v>
      </c>
      <c r="V50" s="36">
        <f>SUMIFS(СВЦЭМ!$D$33:$D$776,СВЦЭМ!$A$33:$A$776,$A50,СВЦЭМ!$B$33:$B$776,V$47)+'СЕТ СН'!$G$11+СВЦЭМ!$D$10+'СЕТ СН'!$G$5-'СЕТ СН'!$G$21</f>
        <v>3222.5527059599999</v>
      </c>
      <c r="W50" s="36">
        <f>SUMIFS(СВЦЭМ!$D$33:$D$776,СВЦЭМ!$A$33:$A$776,$A50,СВЦЭМ!$B$33:$B$776,W$47)+'СЕТ СН'!$G$11+СВЦЭМ!$D$10+'СЕТ СН'!$G$5-'СЕТ СН'!$G$21</f>
        <v>3233.6170332800002</v>
      </c>
      <c r="X50" s="36">
        <f>SUMIFS(СВЦЭМ!$D$33:$D$776,СВЦЭМ!$A$33:$A$776,$A50,СВЦЭМ!$B$33:$B$776,X$47)+'СЕТ СН'!$G$11+СВЦЭМ!$D$10+'СЕТ СН'!$G$5-'СЕТ СН'!$G$21</f>
        <v>3271.0882329599999</v>
      </c>
      <c r="Y50" s="36">
        <f>SUMIFS(СВЦЭМ!$D$33:$D$776,СВЦЭМ!$A$33:$A$776,$A50,СВЦЭМ!$B$33:$B$776,Y$47)+'СЕТ СН'!$G$11+СВЦЭМ!$D$10+'СЕТ СН'!$G$5-'СЕТ СН'!$G$21</f>
        <v>3303.8317435100003</v>
      </c>
    </row>
    <row r="51" spans="1:25" ht="15.75" x14ac:dyDescent="0.2">
      <c r="A51" s="35">
        <f t="shared" si="1"/>
        <v>44139</v>
      </c>
      <c r="B51" s="36">
        <f>SUMIFS(СВЦЭМ!$D$33:$D$776,СВЦЭМ!$A$33:$A$776,$A51,СВЦЭМ!$B$33:$B$776,B$47)+'СЕТ СН'!$G$11+СВЦЭМ!$D$10+'СЕТ СН'!$G$5-'СЕТ СН'!$G$21</f>
        <v>3295.9809881300002</v>
      </c>
      <c r="C51" s="36">
        <f>SUMIFS(СВЦЭМ!$D$33:$D$776,СВЦЭМ!$A$33:$A$776,$A51,СВЦЭМ!$B$33:$B$776,C$47)+'СЕТ СН'!$G$11+СВЦЭМ!$D$10+'СЕТ СН'!$G$5-'СЕТ СН'!$G$21</f>
        <v>3378.6495959100002</v>
      </c>
      <c r="D51" s="36">
        <f>SUMIFS(СВЦЭМ!$D$33:$D$776,СВЦЭМ!$A$33:$A$776,$A51,СВЦЭМ!$B$33:$B$776,D$47)+'СЕТ СН'!$G$11+СВЦЭМ!$D$10+'СЕТ СН'!$G$5-'СЕТ СН'!$G$21</f>
        <v>3441.1819564800003</v>
      </c>
      <c r="E51" s="36">
        <f>SUMIFS(СВЦЭМ!$D$33:$D$776,СВЦЭМ!$A$33:$A$776,$A51,СВЦЭМ!$B$33:$B$776,E$47)+'СЕТ СН'!$G$11+СВЦЭМ!$D$10+'СЕТ СН'!$G$5-'СЕТ СН'!$G$21</f>
        <v>3446.1520746599999</v>
      </c>
      <c r="F51" s="36">
        <f>SUMIFS(СВЦЭМ!$D$33:$D$776,СВЦЭМ!$A$33:$A$776,$A51,СВЦЭМ!$B$33:$B$776,F$47)+'СЕТ СН'!$G$11+СВЦЭМ!$D$10+'СЕТ СН'!$G$5-'СЕТ СН'!$G$21</f>
        <v>3437.7676870300002</v>
      </c>
      <c r="G51" s="36">
        <f>SUMIFS(СВЦЭМ!$D$33:$D$776,СВЦЭМ!$A$33:$A$776,$A51,СВЦЭМ!$B$33:$B$776,G$47)+'СЕТ СН'!$G$11+СВЦЭМ!$D$10+'СЕТ СН'!$G$5-'СЕТ СН'!$G$21</f>
        <v>3423.58019655</v>
      </c>
      <c r="H51" s="36">
        <f>SUMIFS(СВЦЭМ!$D$33:$D$776,СВЦЭМ!$A$33:$A$776,$A51,СВЦЭМ!$B$33:$B$776,H$47)+'СЕТ СН'!$G$11+СВЦЭМ!$D$10+'СЕТ СН'!$G$5-'СЕТ СН'!$G$21</f>
        <v>3398.8335432900003</v>
      </c>
      <c r="I51" s="36">
        <f>SUMIFS(СВЦЭМ!$D$33:$D$776,СВЦЭМ!$A$33:$A$776,$A51,СВЦЭМ!$B$33:$B$776,I$47)+'СЕТ СН'!$G$11+СВЦЭМ!$D$10+'СЕТ СН'!$G$5-'СЕТ СН'!$G$21</f>
        <v>3352.7654393299999</v>
      </c>
      <c r="J51" s="36">
        <f>SUMIFS(СВЦЭМ!$D$33:$D$776,СВЦЭМ!$A$33:$A$776,$A51,СВЦЭМ!$B$33:$B$776,J$47)+'СЕТ СН'!$G$11+СВЦЭМ!$D$10+'СЕТ СН'!$G$5-'СЕТ СН'!$G$21</f>
        <v>3319.9448272300001</v>
      </c>
      <c r="K51" s="36">
        <f>SUMIFS(СВЦЭМ!$D$33:$D$776,СВЦЭМ!$A$33:$A$776,$A51,СВЦЭМ!$B$33:$B$776,K$47)+'СЕТ СН'!$G$11+СВЦЭМ!$D$10+'СЕТ СН'!$G$5-'СЕТ СН'!$G$21</f>
        <v>3317.5379215100002</v>
      </c>
      <c r="L51" s="36">
        <f>SUMIFS(СВЦЭМ!$D$33:$D$776,СВЦЭМ!$A$33:$A$776,$A51,СВЦЭМ!$B$33:$B$776,L$47)+'СЕТ СН'!$G$11+СВЦЭМ!$D$10+'СЕТ СН'!$G$5-'СЕТ СН'!$G$21</f>
        <v>3291.8094793</v>
      </c>
      <c r="M51" s="36">
        <f>SUMIFS(СВЦЭМ!$D$33:$D$776,СВЦЭМ!$A$33:$A$776,$A51,СВЦЭМ!$B$33:$B$776,M$47)+'СЕТ СН'!$G$11+СВЦЭМ!$D$10+'СЕТ СН'!$G$5-'СЕТ СН'!$G$21</f>
        <v>3247.9886191000001</v>
      </c>
      <c r="N51" s="36">
        <f>SUMIFS(СВЦЭМ!$D$33:$D$776,СВЦЭМ!$A$33:$A$776,$A51,СВЦЭМ!$B$33:$B$776,N$47)+'СЕТ СН'!$G$11+СВЦЭМ!$D$10+'СЕТ СН'!$G$5-'СЕТ СН'!$G$21</f>
        <v>3229.92782257</v>
      </c>
      <c r="O51" s="36">
        <f>SUMIFS(СВЦЭМ!$D$33:$D$776,СВЦЭМ!$A$33:$A$776,$A51,СВЦЭМ!$B$33:$B$776,O$47)+'СЕТ СН'!$G$11+СВЦЭМ!$D$10+'СЕТ СН'!$G$5-'СЕТ СН'!$G$21</f>
        <v>3239.3942090999999</v>
      </c>
      <c r="P51" s="36">
        <f>SUMIFS(СВЦЭМ!$D$33:$D$776,СВЦЭМ!$A$33:$A$776,$A51,СВЦЭМ!$B$33:$B$776,P$47)+'СЕТ СН'!$G$11+СВЦЭМ!$D$10+'СЕТ СН'!$G$5-'СЕТ СН'!$G$21</f>
        <v>3258.82298537</v>
      </c>
      <c r="Q51" s="36">
        <f>SUMIFS(СВЦЭМ!$D$33:$D$776,СВЦЭМ!$A$33:$A$776,$A51,СВЦЭМ!$B$33:$B$776,Q$47)+'СЕТ СН'!$G$11+СВЦЭМ!$D$10+'СЕТ СН'!$G$5-'СЕТ СН'!$G$21</f>
        <v>3259.59459492</v>
      </c>
      <c r="R51" s="36">
        <f>SUMIFS(СВЦЭМ!$D$33:$D$776,СВЦЭМ!$A$33:$A$776,$A51,СВЦЭМ!$B$33:$B$776,R$47)+'СЕТ СН'!$G$11+СВЦЭМ!$D$10+'СЕТ СН'!$G$5-'СЕТ СН'!$G$21</f>
        <v>3253.6732219700002</v>
      </c>
      <c r="S51" s="36">
        <f>SUMIFS(СВЦЭМ!$D$33:$D$776,СВЦЭМ!$A$33:$A$776,$A51,СВЦЭМ!$B$33:$B$776,S$47)+'СЕТ СН'!$G$11+СВЦЭМ!$D$10+'СЕТ СН'!$G$5-'СЕТ СН'!$G$21</f>
        <v>3243.46041444</v>
      </c>
      <c r="T51" s="36">
        <f>SUMIFS(СВЦЭМ!$D$33:$D$776,СВЦЭМ!$A$33:$A$776,$A51,СВЦЭМ!$B$33:$B$776,T$47)+'СЕТ СН'!$G$11+СВЦЭМ!$D$10+'СЕТ СН'!$G$5-'СЕТ СН'!$G$21</f>
        <v>3251.61190227</v>
      </c>
      <c r="U51" s="36">
        <f>SUMIFS(СВЦЭМ!$D$33:$D$776,СВЦЭМ!$A$33:$A$776,$A51,СВЦЭМ!$B$33:$B$776,U$47)+'СЕТ СН'!$G$11+СВЦЭМ!$D$10+'СЕТ СН'!$G$5-'СЕТ СН'!$G$21</f>
        <v>3251.9410000900002</v>
      </c>
      <c r="V51" s="36">
        <f>SUMIFS(СВЦЭМ!$D$33:$D$776,СВЦЭМ!$A$33:$A$776,$A51,СВЦЭМ!$B$33:$B$776,V$47)+'СЕТ СН'!$G$11+СВЦЭМ!$D$10+'СЕТ СН'!$G$5-'СЕТ СН'!$G$21</f>
        <v>3238.8860961600003</v>
      </c>
      <c r="W51" s="36">
        <f>SUMIFS(СВЦЭМ!$D$33:$D$776,СВЦЭМ!$A$33:$A$776,$A51,СВЦЭМ!$B$33:$B$776,W$47)+'СЕТ СН'!$G$11+СВЦЭМ!$D$10+'СЕТ СН'!$G$5-'СЕТ СН'!$G$21</f>
        <v>3238.00408264</v>
      </c>
      <c r="X51" s="36">
        <f>SUMIFS(СВЦЭМ!$D$33:$D$776,СВЦЭМ!$A$33:$A$776,$A51,СВЦЭМ!$B$33:$B$776,X$47)+'СЕТ СН'!$G$11+СВЦЭМ!$D$10+'СЕТ СН'!$G$5-'СЕТ СН'!$G$21</f>
        <v>3241.1126561800002</v>
      </c>
      <c r="Y51" s="36">
        <f>SUMIFS(СВЦЭМ!$D$33:$D$776,СВЦЭМ!$A$33:$A$776,$A51,СВЦЭМ!$B$33:$B$776,Y$47)+'СЕТ СН'!$G$11+СВЦЭМ!$D$10+'СЕТ СН'!$G$5-'СЕТ СН'!$G$21</f>
        <v>3269.81241421</v>
      </c>
    </row>
    <row r="52" spans="1:25" ht="15.75" x14ac:dyDescent="0.2">
      <c r="A52" s="35">
        <f t="shared" si="1"/>
        <v>44140</v>
      </c>
      <c r="B52" s="36">
        <f>SUMIFS(СВЦЭМ!$D$33:$D$776,СВЦЭМ!$A$33:$A$776,$A52,СВЦЭМ!$B$33:$B$776,B$47)+'СЕТ СН'!$G$11+СВЦЭМ!$D$10+'СЕТ СН'!$G$5-'СЕТ СН'!$G$21</f>
        <v>3260.8297758799999</v>
      </c>
      <c r="C52" s="36">
        <f>SUMIFS(СВЦЭМ!$D$33:$D$776,СВЦЭМ!$A$33:$A$776,$A52,СВЦЭМ!$B$33:$B$776,C$47)+'СЕТ СН'!$G$11+СВЦЭМ!$D$10+'СЕТ СН'!$G$5-'СЕТ СН'!$G$21</f>
        <v>3334.7932022</v>
      </c>
      <c r="D52" s="36">
        <f>SUMIFS(СВЦЭМ!$D$33:$D$776,СВЦЭМ!$A$33:$A$776,$A52,СВЦЭМ!$B$33:$B$776,D$47)+'СЕТ СН'!$G$11+СВЦЭМ!$D$10+'СЕТ СН'!$G$5-'СЕТ СН'!$G$21</f>
        <v>3386.4866486700002</v>
      </c>
      <c r="E52" s="36">
        <f>SUMIFS(СВЦЭМ!$D$33:$D$776,СВЦЭМ!$A$33:$A$776,$A52,СВЦЭМ!$B$33:$B$776,E$47)+'СЕТ СН'!$G$11+СВЦЭМ!$D$10+'СЕТ СН'!$G$5-'СЕТ СН'!$G$21</f>
        <v>3386.6980130700003</v>
      </c>
      <c r="F52" s="36">
        <f>SUMIFS(СВЦЭМ!$D$33:$D$776,СВЦЭМ!$A$33:$A$776,$A52,СВЦЭМ!$B$33:$B$776,F$47)+'СЕТ СН'!$G$11+СВЦЭМ!$D$10+'СЕТ СН'!$G$5-'СЕТ СН'!$G$21</f>
        <v>3389.36365127</v>
      </c>
      <c r="G52" s="36">
        <f>SUMIFS(СВЦЭМ!$D$33:$D$776,СВЦЭМ!$A$33:$A$776,$A52,СВЦЭМ!$B$33:$B$776,G$47)+'СЕТ СН'!$G$11+СВЦЭМ!$D$10+'СЕТ СН'!$G$5-'СЕТ СН'!$G$21</f>
        <v>3381.6587429000001</v>
      </c>
      <c r="H52" s="36">
        <f>SUMIFS(СВЦЭМ!$D$33:$D$776,СВЦЭМ!$A$33:$A$776,$A52,СВЦЭМ!$B$33:$B$776,H$47)+'СЕТ СН'!$G$11+СВЦЭМ!$D$10+'СЕТ СН'!$G$5-'СЕТ СН'!$G$21</f>
        <v>3363.9788950299999</v>
      </c>
      <c r="I52" s="36">
        <f>SUMIFS(СВЦЭМ!$D$33:$D$776,СВЦЭМ!$A$33:$A$776,$A52,СВЦЭМ!$B$33:$B$776,I$47)+'СЕТ СН'!$G$11+СВЦЭМ!$D$10+'СЕТ СН'!$G$5-'СЕТ СН'!$G$21</f>
        <v>3376.2309931300001</v>
      </c>
      <c r="J52" s="36">
        <f>SUMIFS(СВЦЭМ!$D$33:$D$776,СВЦЭМ!$A$33:$A$776,$A52,СВЦЭМ!$B$33:$B$776,J$47)+'СЕТ СН'!$G$11+СВЦЭМ!$D$10+'СЕТ СН'!$G$5-'СЕТ СН'!$G$21</f>
        <v>3361.5754317999999</v>
      </c>
      <c r="K52" s="36">
        <f>SUMIFS(СВЦЭМ!$D$33:$D$776,СВЦЭМ!$A$33:$A$776,$A52,СВЦЭМ!$B$33:$B$776,K$47)+'СЕТ СН'!$G$11+СВЦЭМ!$D$10+'СЕТ СН'!$G$5-'СЕТ СН'!$G$21</f>
        <v>3356.23419706</v>
      </c>
      <c r="L52" s="36">
        <f>SUMIFS(СВЦЭМ!$D$33:$D$776,СВЦЭМ!$A$33:$A$776,$A52,СВЦЭМ!$B$33:$B$776,L$47)+'СЕТ СН'!$G$11+СВЦЭМ!$D$10+'СЕТ СН'!$G$5-'СЕТ СН'!$G$21</f>
        <v>3341.6615975200002</v>
      </c>
      <c r="M52" s="36">
        <f>SUMIFS(СВЦЭМ!$D$33:$D$776,СВЦЭМ!$A$33:$A$776,$A52,СВЦЭМ!$B$33:$B$776,M$47)+'СЕТ СН'!$G$11+СВЦЭМ!$D$10+'СЕТ СН'!$G$5-'СЕТ СН'!$G$21</f>
        <v>3295.7440218700003</v>
      </c>
      <c r="N52" s="36">
        <f>SUMIFS(СВЦЭМ!$D$33:$D$776,СВЦЭМ!$A$33:$A$776,$A52,СВЦЭМ!$B$33:$B$776,N$47)+'СЕТ СН'!$G$11+СВЦЭМ!$D$10+'СЕТ СН'!$G$5-'СЕТ СН'!$G$21</f>
        <v>3268.14119243</v>
      </c>
      <c r="O52" s="36">
        <f>SUMIFS(СВЦЭМ!$D$33:$D$776,СВЦЭМ!$A$33:$A$776,$A52,СВЦЭМ!$B$33:$B$776,O$47)+'СЕТ СН'!$G$11+СВЦЭМ!$D$10+'СЕТ СН'!$G$5-'СЕТ СН'!$G$21</f>
        <v>3274.9235746000004</v>
      </c>
      <c r="P52" s="36">
        <f>SUMIFS(СВЦЭМ!$D$33:$D$776,СВЦЭМ!$A$33:$A$776,$A52,СВЦЭМ!$B$33:$B$776,P$47)+'СЕТ СН'!$G$11+СВЦЭМ!$D$10+'СЕТ СН'!$G$5-'СЕТ СН'!$G$21</f>
        <v>3276.5832790499999</v>
      </c>
      <c r="Q52" s="36">
        <f>SUMIFS(СВЦЭМ!$D$33:$D$776,СВЦЭМ!$A$33:$A$776,$A52,СВЦЭМ!$B$33:$B$776,Q$47)+'СЕТ СН'!$G$11+СВЦЭМ!$D$10+'СЕТ СН'!$G$5-'СЕТ СН'!$G$21</f>
        <v>3279.5602343099999</v>
      </c>
      <c r="R52" s="36">
        <f>SUMIFS(СВЦЭМ!$D$33:$D$776,СВЦЭМ!$A$33:$A$776,$A52,СВЦЭМ!$B$33:$B$776,R$47)+'СЕТ СН'!$G$11+СВЦЭМ!$D$10+'СЕТ СН'!$G$5-'СЕТ СН'!$G$21</f>
        <v>3273.6258615300003</v>
      </c>
      <c r="S52" s="36">
        <f>SUMIFS(СВЦЭМ!$D$33:$D$776,СВЦЭМ!$A$33:$A$776,$A52,СВЦЭМ!$B$33:$B$776,S$47)+'СЕТ СН'!$G$11+СВЦЭМ!$D$10+'СЕТ СН'!$G$5-'СЕТ СН'!$G$21</f>
        <v>3266.8964848800001</v>
      </c>
      <c r="T52" s="36">
        <f>SUMIFS(СВЦЭМ!$D$33:$D$776,СВЦЭМ!$A$33:$A$776,$A52,СВЦЭМ!$B$33:$B$776,T$47)+'СЕТ СН'!$G$11+СВЦЭМ!$D$10+'СЕТ СН'!$G$5-'СЕТ СН'!$G$21</f>
        <v>3215.5082245100002</v>
      </c>
      <c r="U52" s="36">
        <f>SUMIFS(СВЦЭМ!$D$33:$D$776,СВЦЭМ!$A$33:$A$776,$A52,СВЦЭМ!$B$33:$B$776,U$47)+'СЕТ СН'!$G$11+СВЦЭМ!$D$10+'СЕТ СН'!$G$5-'СЕТ СН'!$G$21</f>
        <v>3211.10718954</v>
      </c>
      <c r="V52" s="36">
        <f>SUMIFS(СВЦЭМ!$D$33:$D$776,СВЦЭМ!$A$33:$A$776,$A52,СВЦЭМ!$B$33:$B$776,V$47)+'СЕТ СН'!$G$11+СВЦЭМ!$D$10+'СЕТ СН'!$G$5-'СЕТ СН'!$G$21</f>
        <v>3232.3162322400003</v>
      </c>
      <c r="W52" s="36">
        <f>SUMIFS(СВЦЭМ!$D$33:$D$776,СВЦЭМ!$A$33:$A$776,$A52,СВЦЭМ!$B$33:$B$776,W$47)+'СЕТ СН'!$G$11+СВЦЭМ!$D$10+'СЕТ СН'!$G$5-'СЕТ СН'!$G$21</f>
        <v>3265.9911180100003</v>
      </c>
      <c r="X52" s="36">
        <f>SUMIFS(СВЦЭМ!$D$33:$D$776,СВЦЭМ!$A$33:$A$776,$A52,СВЦЭМ!$B$33:$B$776,X$47)+'СЕТ СН'!$G$11+СВЦЭМ!$D$10+'СЕТ СН'!$G$5-'СЕТ СН'!$G$21</f>
        <v>3277.9800129700002</v>
      </c>
      <c r="Y52" s="36">
        <f>SUMIFS(СВЦЭМ!$D$33:$D$776,СВЦЭМ!$A$33:$A$776,$A52,СВЦЭМ!$B$33:$B$776,Y$47)+'СЕТ СН'!$G$11+СВЦЭМ!$D$10+'СЕТ СН'!$G$5-'СЕТ СН'!$G$21</f>
        <v>3316.5541785300002</v>
      </c>
    </row>
    <row r="53" spans="1:25" ht="15.75" x14ac:dyDescent="0.2">
      <c r="A53" s="35">
        <f t="shared" si="1"/>
        <v>44141</v>
      </c>
      <c r="B53" s="36">
        <f>SUMIFS(СВЦЭМ!$D$33:$D$776,СВЦЭМ!$A$33:$A$776,$A53,СВЦЭМ!$B$33:$B$776,B$47)+'СЕТ СН'!$G$11+СВЦЭМ!$D$10+'СЕТ СН'!$G$5-'СЕТ СН'!$G$21</f>
        <v>3297.3340603900001</v>
      </c>
      <c r="C53" s="36">
        <f>SUMIFS(СВЦЭМ!$D$33:$D$776,СВЦЭМ!$A$33:$A$776,$A53,СВЦЭМ!$B$33:$B$776,C$47)+'СЕТ СН'!$G$11+СВЦЭМ!$D$10+'СЕТ СН'!$G$5-'СЕТ СН'!$G$21</f>
        <v>3369.3988452200001</v>
      </c>
      <c r="D53" s="36">
        <f>SUMIFS(СВЦЭМ!$D$33:$D$776,СВЦЭМ!$A$33:$A$776,$A53,СВЦЭМ!$B$33:$B$776,D$47)+'СЕТ СН'!$G$11+СВЦЭМ!$D$10+'СЕТ СН'!$G$5-'СЕТ СН'!$G$21</f>
        <v>3426.1076931699999</v>
      </c>
      <c r="E53" s="36">
        <f>SUMIFS(СВЦЭМ!$D$33:$D$776,СВЦЭМ!$A$33:$A$776,$A53,СВЦЭМ!$B$33:$B$776,E$47)+'СЕТ СН'!$G$11+СВЦЭМ!$D$10+'СЕТ СН'!$G$5-'СЕТ СН'!$G$21</f>
        <v>3428.3434636100001</v>
      </c>
      <c r="F53" s="36">
        <f>SUMIFS(СВЦЭМ!$D$33:$D$776,СВЦЭМ!$A$33:$A$776,$A53,СВЦЭМ!$B$33:$B$776,F$47)+'СЕТ СН'!$G$11+СВЦЭМ!$D$10+'СЕТ СН'!$G$5-'СЕТ СН'!$G$21</f>
        <v>3430.1505969200002</v>
      </c>
      <c r="G53" s="36">
        <f>SUMIFS(СВЦЭМ!$D$33:$D$776,СВЦЭМ!$A$33:$A$776,$A53,СВЦЭМ!$B$33:$B$776,G$47)+'СЕТ СН'!$G$11+СВЦЭМ!$D$10+'СЕТ СН'!$G$5-'СЕТ СН'!$G$21</f>
        <v>3419.8623394900001</v>
      </c>
      <c r="H53" s="36">
        <f>SUMIFS(СВЦЭМ!$D$33:$D$776,СВЦЭМ!$A$33:$A$776,$A53,СВЦЭМ!$B$33:$B$776,H$47)+'СЕТ СН'!$G$11+СВЦЭМ!$D$10+'СЕТ СН'!$G$5-'СЕТ СН'!$G$21</f>
        <v>3393.7663786200001</v>
      </c>
      <c r="I53" s="36">
        <f>SUMIFS(СВЦЭМ!$D$33:$D$776,СВЦЭМ!$A$33:$A$776,$A53,СВЦЭМ!$B$33:$B$776,I$47)+'СЕТ СН'!$G$11+СВЦЭМ!$D$10+'СЕТ СН'!$G$5-'СЕТ СН'!$G$21</f>
        <v>3398.0631686900001</v>
      </c>
      <c r="J53" s="36">
        <f>SUMIFS(СВЦЭМ!$D$33:$D$776,СВЦЭМ!$A$33:$A$776,$A53,СВЦЭМ!$B$33:$B$776,J$47)+'СЕТ СН'!$G$11+СВЦЭМ!$D$10+'СЕТ СН'!$G$5-'СЕТ СН'!$G$21</f>
        <v>3390.8998581599999</v>
      </c>
      <c r="K53" s="36">
        <f>SUMIFS(СВЦЭМ!$D$33:$D$776,СВЦЭМ!$A$33:$A$776,$A53,СВЦЭМ!$B$33:$B$776,K$47)+'СЕТ СН'!$G$11+СВЦЭМ!$D$10+'СЕТ СН'!$G$5-'СЕТ СН'!$G$21</f>
        <v>3378.5379023300002</v>
      </c>
      <c r="L53" s="36">
        <f>SUMIFS(СВЦЭМ!$D$33:$D$776,СВЦЭМ!$A$33:$A$776,$A53,СВЦЭМ!$B$33:$B$776,L$47)+'СЕТ СН'!$G$11+СВЦЭМ!$D$10+'СЕТ СН'!$G$5-'СЕТ СН'!$G$21</f>
        <v>3358.1507377400003</v>
      </c>
      <c r="M53" s="36">
        <f>SUMIFS(СВЦЭМ!$D$33:$D$776,СВЦЭМ!$A$33:$A$776,$A53,СВЦЭМ!$B$33:$B$776,M$47)+'СЕТ СН'!$G$11+СВЦЭМ!$D$10+'СЕТ СН'!$G$5-'СЕТ СН'!$G$21</f>
        <v>3328.9548085900001</v>
      </c>
      <c r="N53" s="36">
        <f>SUMIFS(СВЦЭМ!$D$33:$D$776,СВЦЭМ!$A$33:$A$776,$A53,СВЦЭМ!$B$33:$B$776,N$47)+'СЕТ СН'!$G$11+СВЦЭМ!$D$10+'СЕТ СН'!$G$5-'СЕТ СН'!$G$21</f>
        <v>3285.1047758300001</v>
      </c>
      <c r="O53" s="36">
        <f>SUMIFS(СВЦЭМ!$D$33:$D$776,СВЦЭМ!$A$33:$A$776,$A53,СВЦЭМ!$B$33:$B$776,O$47)+'СЕТ СН'!$G$11+СВЦЭМ!$D$10+'СЕТ СН'!$G$5-'СЕТ СН'!$G$21</f>
        <v>3273.6380279200002</v>
      </c>
      <c r="P53" s="36">
        <f>SUMIFS(СВЦЭМ!$D$33:$D$776,СВЦЭМ!$A$33:$A$776,$A53,СВЦЭМ!$B$33:$B$776,P$47)+'СЕТ СН'!$G$11+СВЦЭМ!$D$10+'СЕТ СН'!$G$5-'СЕТ СН'!$G$21</f>
        <v>3278.8553952800003</v>
      </c>
      <c r="Q53" s="36">
        <f>SUMIFS(СВЦЭМ!$D$33:$D$776,СВЦЭМ!$A$33:$A$776,$A53,СВЦЭМ!$B$33:$B$776,Q$47)+'СЕТ СН'!$G$11+СВЦЭМ!$D$10+'СЕТ СН'!$G$5-'СЕТ СН'!$G$21</f>
        <v>3290.1429896500003</v>
      </c>
      <c r="R53" s="36">
        <f>SUMIFS(СВЦЭМ!$D$33:$D$776,СВЦЭМ!$A$33:$A$776,$A53,СВЦЭМ!$B$33:$B$776,R$47)+'СЕТ СН'!$G$11+СВЦЭМ!$D$10+'СЕТ СН'!$G$5-'СЕТ СН'!$G$21</f>
        <v>3284.62951802</v>
      </c>
      <c r="S53" s="36">
        <f>SUMIFS(СВЦЭМ!$D$33:$D$776,СВЦЭМ!$A$33:$A$776,$A53,СВЦЭМ!$B$33:$B$776,S$47)+'СЕТ СН'!$G$11+СВЦЭМ!$D$10+'СЕТ СН'!$G$5-'СЕТ СН'!$G$21</f>
        <v>3276.3853795300001</v>
      </c>
      <c r="T53" s="36">
        <f>SUMIFS(СВЦЭМ!$D$33:$D$776,СВЦЭМ!$A$33:$A$776,$A53,СВЦЭМ!$B$33:$B$776,T$47)+'СЕТ СН'!$G$11+СВЦЭМ!$D$10+'СЕТ СН'!$G$5-'СЕТ СН'!$G$21</f>
        <v>3237.9990902200002</v>
      </c>
      <c r="U53" s="36">
        <f>SUMIFS(СВЦЭМ!$D$33:$D$776,СВЦЭМ!$A$33:$A$776,$A53,СВЦЭМ!$B$33:$B$776,U$47)+'СЕТ СН'!$G$11+СВЦЭМ!$D$10+'СЕТ СН'!$G$5-'СЕТ СН'!$G$21</f>
        <v>3237.3837968000003</v>
      </c>
      <c r="V53" s="36">
        <f>SUMIFS(СВЦЭМ!$D$33:$D$776,СВЦЭМ!$A$33:$A$776,$A53,СВЦЭМ!$B$33:$B$776,V$47)+'СЕТ СН'!$G$11+СВЦЭМ!$D$10+'СЕТ СН'!$G$5-'СЕТ СН'!$G$21</f>
        <v>3248.2548888300003</v>
      </c>
      <c r="W53" s="36">
        <f>SUMIFS(СВЦЭМ!$D$33:$D$776,СВЦЭМ!$A$33:$A$776,$A53,СВЦЭМ!$B$33:$B$776,W$47)+'СЕТ СН'!$G$11+СВЦЭМ!$D$10+'СЕТ СН'!$G$5-'СЕТ СН'!$G$21</f>
        <v>3281.9784782800002</v>
      </c>
      <c r="X53" s="36">
        <f>SUMIFS(СВЦЭМ!$D$33:$D$776,СВЦЭМ!$A$33:$A$776,$A53,СВЦЭМ!$B$33:$B$776,X$47)+'СЕТ СН'!$G$11+СВЦЭМ!$D$10+'СЕТ СН'!$G$5-'СЕТ СН'!$G$21</f>
        <v>3293.6276264200001</v>
      </c>
      <c r="Y53" s="36">
        <f>SUMIFS(СВЦЭМ!$D$33:$D$776,СВЦЭМ!$A$33:$A$776,$A53,СВЦЭМ!$B$33:$B$776,Y$47)+'СЕТ СН'!$G$11+СВЦЭМ!$D$10+'СЕТ СН'!$G$5-'СЕТ СН'!$G$21</f>
        <v>3318.54134613</v>
      </c>
    </row>
    <row r="54" spans="1:25" ht="15.75" x14ac:dyDescent="0.2">
      <c r="A54" s="35">
        <f t="shared" si="1"/>
        <v>44142</v>
      </c>
      <c r="B54" s="36">
        <f>SUMIFS(СВЦЭМ!$D$33:$D$776,СВЦЭМ!$A$33:$A$776,$A54,СВЦЭМ!$B$33:$B$776,B$47)+'СЕТ СН'!$G$11+СВЦЭМ!$D$10+'СЕТ СН'!$G$5-'СЕТ СН'!$G$21</f>
        <v>3323.2775773000003</v>
      </c>
      <c r="C54" s="36">
        <f>SUMIFS(СВЦЭМ!$D$33:$D$776,СВЦЭМ!$A$33:$A$776,$A54,СВЦЭМ!$B$33:$B$776,C$47)+'СЕТ СН'!$G$11+СВЦЭМ!$D$10+'СЕТ СН'!$G$5-'СЕТ СН'!$G$21</f>
        <v>3393.5663946200002</v>
      </c>
      <c r="D54" s="36">
        <f>SUMIFS(СВЦЭМ!$D$33:$D$776,СВЦЭМ!$A$33:$A$776,$A54,СВЦЭМ!$B$33:$B$776,D$47)+'СЕТ СН'!$G$11+СВЦЭМ!$D$10+'СЕТ СН'!$G$5-'СЕТ СН'!$G$21</f>
        <v>3457.4222179200001</v>
      </c>
      <c r="E54" s="36">
        <f>SUMIFS(СВЦЭМ!$D$33:$D$776,СВЦЭМ!$A$33:$A$776,$A54,СВЦЭМ!$B$33:$B$776,E$47)+'СЕТ СН'!$G$11+СВЦЭМ!$D$10+'СЕТ СН'!$G$5-'СЕТ СН'!$G$21</f>
        <v>3468.5337013600001</v>
      </c>
      <c r="F54" s="36">
        <f>SUMIFS(СВЦЭМ!$D$33:$D$776,СВЦЭМ!$A$33:$A$776,$A54,СВЦЭМ!$B$33:$B$776,F$47)+'СЕТ СН'!$G$11+СВЦЭМ!$D$10+'СЕТ СН'!$G$5-'СЕТ СН'!$G$21</f>
        <v>3459.2175129699999</v>
      </c>
      <c r="G54" s="36">
        <f>SUMIFS(СВЦЭМ!$D$33:$D$776,СВЦЭМ!$A$33:$A$776,$A54,СВЦЭМ!$B$33:$B$776,G$47)+'СЕТ СН'!$G$11+СВЦЭМ!$D$10+'СЕТ СН'!$G$5-'СЕТ СН'!$G$21</f>
        <v>3448.6555850900004</v>
      </c>
      <c r="H54" s="36">
        <f>SUMIFS(СВЦЭМ!$D$33:$D$776,СВЦЭМ!$A$33:$A$776,$A54,СВЦЭМ!$B$33:$B$776,H$47)+'СЕТ СН'!$G$11+СВЦЭМ!$D$10+'СЕТ СН'!$G$5-'СЕТ СН'!$G$21</f>
        <v>3432.5595002600003</v>
      </c>
      <c r="I54" s="36">
        <f>SUMIFS(СВЦЭМ!$D$33:$D$776,СВЦЭМ!$A$33:$A$776,$A54,СВЦЭМ!$B$33:$B$776,I$47)+'СЕТ СН'!$G$11+СВЦЭМ!$D$10+'СЕТ СН'!$G$5-'СЕТ СН'!$G$21</f>
        <v>3386.2109155200001</v>
      </c>
      <c r="J54" s="36">
        <f>SUMIFS(СВЦЭМ!$D$33:$D$776,СВЦЭМ!$A$33:$A$776,$A54,СВЦЭМ!$B$33:$B$776,J$47)+'СЕТ СН'!$G$11+СВЦЭМ!$D$10+'СЕТ СН'!$G$5-'СЕТ СН'!$G$21</f>
        <v>3348.7480910700001</v>
      </c>
      <c r="K54" s="36">
        <f>SUMIFS(СВЦЭМ!$D$33:$D$776,СВЦЭМ!$A$33:$A$776,$A54,СВЦЭМ!$B$33:$B$776,K$47)+'СЕТ СН'!$G$11+СВЦЭМ!$D$10+'СЕТ СН'!$G$5-'СЕТ СН'!$G$21</f>
        <v>3325.2972912499999</v>
      </c>
      <c r="L54" s="36">
        <f>SUMIFS(СВЦЭМ!$D$33:$D$776,СВЦЭМ!$A$33:$A$776,$A54,СВЦЭМ!$B$33:$B$776,L$47)+'СЕТ СН'!$G$11+СВЦЭМ!$D$10+'СЕТ СН'!$G$5-'СЕТ СН'!$G$21</f>
        <v>3297.7386564500002</v>
      </c>
      <c r="M54" s="36">
        <f>SUMIFS(СВЦЭМ!$D$33:$D$776,СВЦЭМ!$A$33:$A$776,$A54,СВЦЭМ!$B$33:$B$776,M$47)+'СЕТ СН'!$G$11+СВЦЭМ!$D$10+'СЕТ СН'!$G$5-'СЕТ СН'!$G$21</f>
        <v>3260.4568728100003</v>
      </c>
      <c r="N54" s="36">
        <f>SUMIFS(СВЦЭМ!$D$33:$D$776,СВЦЭМ!$A$33:$A$776,$A54,СВЦЭМ!$B$33:$B$776,N$47)+'СЕТ СН'!$G$11+СВЦЭМ!$D$10+'СЕТ СН'!$G$5-'СЕТ СН'!$G$21</f>
        <v>3244.77626814</v>
      </c>
      <c r="O54" s="36">
        <f>SUMIFS(СВЦЭМ!$D$33:$D$776,СВЦЭМ!$A$33:$A$776,$A54,СВЦЭМ!$B$33:$B$776,O$47)+'СЕТ СН'!$G$11+СВЦЭМ!$D$10+'СЕТ СН'!$G$5-'СЕТ СН'!$G$21</f>
        <v>3257.4709449900001</v>
      </c>
      <c r="P54" s="36">
        <f>SUMIFS(СВЦЭМ!$D$33:$D$776,СВЦЭМ!$A$33:$A$776,$A54,СВЦЭМ!$B$33:$B$776,P$47)+'СЕТ СН'!$G$11+СВЦЭМ!$D$10+'СЕТ СН'!$G$5-'СЕТ СН'!$G$21</f>
        <v>3258.0243495600002</v>
      </c>
      <c r="Q54" s="36">
        <f>SUMIFS(СВЦЭМ!$D$33:$D$776,СВЦЭМ!$A$33:$A$776,$A54,СВЦЭМ!$B$33:$B$776,Q$47)+'СЕТ СН'!$G$11+СВЦЭМ!$D$10+'СЕТ СН'!$G$5-'СЕТ СН'!$G$21</f>
        <v>3251.2695102300004</v>
      </c>
      <c r="R54" s="36">
        <f>SUMIFS(СВЦЭМ!$D$33:$D$776,СВЦЭМ!$A$33:$A$776,$A54,СВЦЭМ!$B$33:$B$776,R$47)+'СЕТ СН'!$G$11+СВЦЭМ!$D$10+'СЕТ СН'!$G$5-'СЕТ СН'!$G$21</f>
        <v>3239.3980713999999</v>
      </c>
      <c r="S54" s="36">
        <f>SUMIFS(СВЦЭМ!$D$33:$D$776,СВЦЭМ!$A$33:$A$776,$A54,СВЦЭМ!$B$33:$B$776,S$47)+'СЕТ СН'!$G$11+СВЦЭМ!$D$10+'СЕТ СН'!$G$5-'СЕТ СН'!$G$21</f>
        <v>3236.0215795499998</v>
      </c>
      <c r="T54" s="36">
        <f>SUMIFS(СВЦЭМ!$D$33:$D$776,СВЦЭМ!$A$33:$A$776,$A54,СВЦЭМ!$B$33:$B$776,T$47)+'СЕТ СН'!$G$11+СВЦЭМ!$D$10+'СЕТ СН'!$G$5-'СЕТ СН'!$G$21</f>
        <v>3215.0756294100001</v>
      </c>
      <c r="U54" s="36">
        <f>SUMIFS(СВЦЭМ!$D$33:$D$776,СВЦЭМ!$A$33:$A$776,$A54,СВЦЭМ!$B$33:$B$776,U$47)+'СЕТ СН'!$G$11+СВЦЭМ!$D$10+'СЕТ СН'!$G$5-'СЕТ СН'!$G$21</f>
        <v>3220.4005045000004</v>
      </c>
      <c r="V54" s="36">
        <f>SUMIFS(СВЦЭМ!$D$33:$D$776,СВЦЭМ!$A$33:$A$776,$A54,СВЦЭМ!$B$33:$B$776,V$47)+'СЕТ СН'!$G$11+СВЦЭМ!$D$10+'СЕТ СН'!$G$5-'СЕТ СН'!$G$21</f>
        <v>3232.8589769500004</v>
      </c>
      <c r="W54" s="36">
        <f>SUMIFS(СВЦЭМ!$D$33:$D$776,СВЦЭМ!$A$33:$A$776,$A54,СВЦЭМ!$B$33:$B$776,W$47)+'СЕТ СН'!$G$11+СВЦЭМ!$D$10+'СЕТ СН'!$G$5-'СЕТ СН'!$G$21</f>
        <v>3240.3556747700004</v>
      </c>
      <c r="X54" s="36">
        <f>SUMIFS(СВЦЭМ!$D$33:$D$776,СВЦЭМ!$A$33:$A$776,$A54,СВЦЭМ!$B$33:$B$776,X$47)+'СЕТ СН'!$G$11+СВЦЭМ!$D$10+'СЕТ СН'!$G$5-'СЕТ СН'!$G$21</f>
        <v>3249.9580283499999</v>
      </c>
      <c r="Y54" s="36">
        <f>SUMIFS(СВЦЭМ!$D$33:$D$776,СВЦЭМ!$A$33:$A$776,$A54,СВЦЭМ!$B$33:$B$776,Y$47)+'СЕТ СН'!$G$11+СВЦЭМ!$D$10+'СЕТ СН'!$G$5-'СЕТ СН'!$G$21</f>
        <v>3280.0864309100002</v>
      </c>
    </row>
    <row r="55" spans="1:25" ht="15.75" x14ac:dyDescent="0.2">
      <c r="A55" s="35">
        <f t="shared" si="1"/>
        <v>44143</v>
      </c>
      <c r="B55" s="36">
        <f>SUMIFS(СВЦЭМ!$D$33:$D$776,СВЦЭМ!$A$33:$A$776,$A55,СВЦЭМ!$B$33:$B$776,B$47)+'СЕТ СН'!$G$11+СВЦЭМ!$D$10+'СЕТ СН'!$G$5-'СЕТ СН'!$G$21</f>
        <v>3325.6471942100002</v>
      </c>
      <c r="C55" s="36">
        <f>SUMIFS(СВЦЭМ!$D$33:$D$776,СВЦЭМ!$A$33:$A$776,$A55,СВЦЭМ!$B$33:$B$776,C$47)+'СЕТ СН'!$G$11+СВЦЭМ!$D$10+'СЕТ СН'!$G$5-'СЕТ СН'!$G$21</f>
        <v>3406.7169372900003</v>
      </c>
      <c r="D55" s="36">
        <f>SUMIFS(СВЦЭМ!$D$33:$D$776,СВЦЭМ!$A$33:$A$776,$A55,СВЦЭМ!$B$33:$B$776,D$47)+'СЕТ СН'!$G$11+СВЦЭМ!$D$10+'СЕТ СН'!$G$5-'СЕТ СН'!$G$21</f>
        <v>3470.0629513000003</v>
      </c>
      <c r="E55" s="36">
        <f>SUMIFS(СВЦЭМ!$D$33:$D$776,СВЦЭМ!$A$33:$A$776,$A55,СВЦЭМ!$B$33:$B$776,E$47)+'СЕТ СН'!$G$11+СВЦЭМ!$D$10+'СЕТ СН'!$G$5-'СЕТ СН'!$G$21</f>
        <v>3483.69224321</v>
      </c>
      <c r="F55" s="36">
        <f>SUMIFS(СВЦЭМ!$D$33:$D$776,СВЦЭМ!$A$33:$A$776,$A55,СВЦЭМ!$B$33:$B$776,F$47)+'СЕТ СН'!$G$11+СВЦЭМ!$D$10+'СЕТ СН'!$G$5-'СЕТ СН'!$G$21</f>
        <v>3478.6630456600001</v>
      </c>
      <c r="G55" s="36">
        <f>SUMIFS(СВЦЭМ!$D$33:$D$776,СВЦЭМ!$A$33:$A$776,$A55,СВЦЭМ!$B$33:$B$776,G$47)+'СЕТ СН'!$G$11+СВЦЭМ!$D$10+'СЕТ СН'!$G$5-'СЕТ СН'!$G$21</f>
        <v>3477.3580690700001</v>
      </c>
      <c r="H55" s="36">
        <f>SUMIFS(СВЦЭМ!$D$33:$D$776,СВЦЭМ!$A$33:$A$776,$A55,СВЦЭМ!$B$33:$B$776,H$47)+'СЕТ СН'!$G$11+СВЦЭМ!$D$10+'СЕТ СН'!$G$5-'СЕТ СН'!$G$21</f>
        <v>3461.2804440099999</v>
      </c>
      <c r="I55" s="36">
        <f>SUMIFS(СВЦЭМ!$D$33:$D$776,СВЦЭМ!$A$33:$A$776,$A55,СВЦЭМ!$B$33:$B$776,I$47)+'СЕТ СН'!$G$11+СВЦЭМ!$D$10+'СЕТ СН'!$G$5-'СЕТ СН'!$G$21</f>
        <v>3430.48824074</v>
      </c>
      <c r="J55" s="36">
        <f>SUMIFS(СВЦЭМ!$D$33:$D$776,СВЦЭМ!$A$33:$A$776,$A55,СВЦЭМ!$B$33:$B$776,J$47)+'СЕТ СН'!$G$11+СВЦЭМ!$D$10+'СЕТ СН'!$G$5-'СЕТ СН'!$G$21</f>
        <v>3389.7124356100003</v>
      </c>
      <c r="K55" s="36">
        <f>SUMIFS(СВЦЭМ!$D$33:$D$776,СВЦЭМ!$A$33:$A$776,$A55,СВЦЭМ!$B$33:$B$776,K$47)+'СЕТ СН'!$G$11+СВЦЭМ!$D$10+'СЕТ СН'!$G$5-'СЕТ СН'!$G$21</f>
        <v>3352.6096778900001</v>
      </c>
      <c r="L55" s="36">
        <f>SUMIFS(СВЦЭМ!$D$33:$D$776,СВЦЭМ!$A$33:$A$776,$A55,СВЦЭМ!$B$33:$B$776,L$47)+'СЕТ СН'!$G$11+СВЦЭМ!$D$10+'СЕТ СН'!$G$5-'СЕТ СН'!$G$21</f>
        <v>3305.9930017400002</v>
      </c>
      <c r="M55" s="36">
        <f>SUMIFS(СВЦЭМ!$D$33:$D$776,СВЦЭМ!$A$33:$A$776,$A55,СВЦЭМ!$B$33:$B$776,M$47)+'СЕТ СН'!$G$11+СВЦЭМ!$D$10+'СЕТ СН'!$G$5-'СЕТ СН'!$G$21</f>
        <v>3273.25230526</v>
      </c>
      <c r="N55" s="36">
        <f>SUMIFS(СВЦЭМ!$D$33:$D$776,СВЦЭМ!$A$33:$A$776,$A55,СВЦЭМ!$B$33:$B$776,N$47)+'СЕТ СН'!$G$11+СВЦЭМ!$D$10+'СЕТ СН'!$G$5-'СЕТ СН'!$G$21</f>
        <v>3267.2342384000003</v>
      </c>
      <c r="O55" s="36">
        <f>SUMIFS(СВЦЭМ!$D$33:$D$776,СВЦЭМ!$A$33:$A$776,$A55,СВЦЭМ!$B$33:$B$776,O$47)+'СЕТ СН'!$G$11+СВЦЭМ!$D$10+'СЕТ СН'!$G$5-'СЕТ СН'!$G$21</f>
        <v>3274.1079576400002</v>
      </c>
      <c r="P55" s="36">
        <f>SUMIFS(СВЦЭМ!$D$33:$D$776,СВЦЭМ!$A$33:$A$776,$A55,СВЦЭМ!$B$33:$B$776,P$47)+'СЕТ СН'!$G$11+СВЦЭМ!$D$10+'СЕТ СН'!$G$5-'СЕТ СН'!$G$21</f>
        <v>3279.7989304400003</v>
      </c>
      <c r="Q55" s="36">
        <f>SUMIFS(СВЦЭМ!$D$33:$D$776,СВЦЭМ!$A$33:$A$776,$A55,СВЦЭМ!$B$33:$B$776,Q$47)+'СЕТ СН'!$G$11+СВЦЭМ!$D$10+'СЕТ СН'!$G$5-'СЕТ СН'!$G$21</f>
        <v>3287.1592982700004</v>
      </c>
      <c r="R55" s="36">
        <f>SUMIFS(СВЦЭМ!$D$33:$D$776,СВЦЭМ!$A$33:$A$776,$A55,СВЦЭМ!$B$33:$B$776,R$47)+'СЕТ СН'!$G$11+СВЦЭМ!$D$10+'СЕТ СН'!$G$5-'СЕТ СН'!$G$21</f>
        <v>3276.9046874400001</v>
      </c>
      <c r="S55" s="36">
        <f>SUMIFS(СВЦЭМ!$D$33:$D$776,СВЦЭМ!$A$33:$A$776,$A55,СВЦЭМ!$B$33:$B$776,S$47)+'СЕТ СН'!$G$11+СВЦЭМ!$D$10+'СЕТ СН'!$G$5-'СЕТ СН'!$G$21</f>
        <v>3255.1277739300003</v>
      </c>
      <c r="T55" s="36">
        <f>SUMIFS(СВЦЭМ!$D$33:$D$776,СВЦЭМ!$A$33:$A$776,$A55,СВЦЭМ!$B$33:$B$776,T$47)+'СЕТ СН'!$G$11+СВЦЭМ!$D$10+'СЕТ СН'!$G$5-'СЕТ СН'!$G$21</f>
        <v>3241.6216018499999</v>
      </c>
      <c r="U55" s="36">
        <f>SUMIFS(СВЦЭМ!$D$33:$D$776,СВЦЭМ!$A$33:$A$776,$A55,СВЦЭМ!$B$33:$B$776,U$47)+'СЕТ СН'!$G$11+СВЦЭМ!$D$10+'СЕТ СН'!$G$5-'СЕТ СН'!$G$21</f>
        <v>3237.1572549700004</v>
      </c>
      <c r="V55" s="36">
        <f>SUMIFS(СВЦЭМ!$D$33:$D$776,СВЦЭМ!$A$33:$A$776,$A55,СВЦЭМ!$B$33:$B$776,V$47)+'СЕТ СН'!$G$11+СВЦЭМ!$D$10+'СЕТ СН'!$G$5-'СЕТ СН'!$G$21</f>
        <v>3253.28941536</v>
      </c>
      <c r="W55" s="36">
        <f>SUMIFS(СВЦЭМ!$D$33:$D$776,СВЦЭМ!$A$33:$A$776,$A55,СВЦЭМ!$B$33:$B$776,W$47)+'СЕТ СН'!$G$11+СВЦЭМ!$D$10+'СЕТ СН'!$G$5-'СЕТ СН'!$G$21</f>
        <v>3268.0690214200004</v>
      </c>
      <c r="X55" s="36">
        <f>SUMIFS(СВЦЭМ!$D$33:$D$776,СВЦЭМ!$A$33:$A$776,$A55,СВЦЭМ!$B$33:$B$776,X$47)+'СЕТ СН'!$G$11+СВЦЭМ!$D$10+'СЕТ СН'!$G$5-'СЕТ СН'!$G$21</f>
        <v>3275.0477287399999</v>
      </c>
      <c r="Y55" s="36">
        <f>SUMIFS(СВЦЭМ!$D$33:$D$776,СВЦЭМ!$A$33:$A$776,$A55,СВЦЭМ!$B$33:$B$776,Y$47)+'СЕТ СН'!$G$11+СВЦЭМ!$D$10+'СЕТ СН'!$G$5-'СЕТ СН'!$G$21</f>
        <v>3281.5421637300001</v>
      </c>
    </row>
    <row r="56" spans="1:25" ht="15.75" x14ac:dyDescent="0.2">
      <c r="A56" s="35">
        <f t="shared" si="1"/>
        <v>44144</v>
      </c>
      <c r="B56" s="36">
        <f>SUMIFS(СВЦЭМ!$D$33:$D$776,СВЦЭМ!$A$33:$A$776,$A56,СВЦЭМ!$B$33:$B$776,B$47)+'СЕТ СН'!$G$11+СВЦЭМ!$D$10+'СЕТ СН'!$G$5-'СЕТ СН'!$G$21</f>
        <v>3257.9356693899999</v>
      </c>
      <c r="C56" s="36">
        <f>SUMIFS(СВЦЭМ!$D$33:$D$776,СВЦЭМ!$A$33:$A$776,$A56,СВЦЭМ!$B$33:$B$776,C$47)+'СЕТ СН'!$G$11+СВЦЭМ!$D$10+'СЕТ СН'!$G$5-'СЕТ СН'!$G$21</f>
        <v>3276.5265072900002</v>
      </c>
      <c r="D56" s="36">
        <f>SUMIFS(СВЦЭМ!$D$33:$D$776,СВЦЭМ!$A$33:$A$776,$A56,СВЦЭМ!$B$33:$B$776,D$47)+'СЕТ СН'!$G$11+СВЦЭМ!$D$10+'СЕТ СН'!$G$5-'СЕТ СН'!$G$21</f>
        <v>3344.3274955900001</v>
      </c>
      <c r="E56" s="36">
        <f>SUMIFS(СВЦЭМ!$D$33:$D$776,СВЦЭМ!$A$33:$A$776,$A56,СВЦЭМ!$B$33:$B$776,E$47)+'СЕТ СН'!$G$11+СВЦЭМ!$D$10+'СЕТ СН'!$G$5-'СЕТ СН'!$G$21</f>
        <v>3351.8912763200001</v>
      </c>
      <c r="F56" s="36">
        <f>SUMIFS(СВЦЭМ!$D$33:$D$776,СВЦЭМ!$A$33:$A$776,$A56,СВЦЭМ!$B$33:$B$776,F$47)+'СЕТ СН'!$G$11+СВЦЭМ!$D$10+'СЕТ СН'!$G$5-'СЕТ СН'!$G$21</f>
        <v>3347.62647423</v>
      </c>
      <c r="G56" s="36">
        <f>SUMIFS(СВЦЭМ!$D$33:$D$776,СВЦЭМ!$A$33:$A$776,$A56,СВЦЭМ!$B$33:$B$776,G$47)+'СЕТ СН'!$G$11+СВЦЭМ!$D$10+'СЕТ СН'!$G$5-'СЕТ СН'!$G$21</f>
        <v>3364.09418357</v>
      </c>
      <c r="H56" s="36">
        <f>SUMIFS(СВЦЭМ!$D$33:$D$776,СВЦЭМ!$A$33:$A$776,$A56,СВЦЭМ!$B$33:$B$776,H$47)+'СЕТ СН'!$G$11+СВЦЭМ!$D$10+'СЕТ СН'!$G$5-'СЕТ СН'!$G$21</f>
        <v>3396.04522499</v>
      </c>
      <c r="I56" s="36">
        <f>SUMIFS(СВЦЭМ!$D$33:$D$776,СВЦЭМ!$A$33:$A$776,$A56,СВЦЭМ!$B$33:$B$776,I$47)+'СЕТ СН'!$G$11+СВЦЭМ!$D$10+'СЕТ СН'!$G$5-'СЕТ СН'!$G$21</f>
        <v>3420.4345481400001</v>
      </c>
      <c r="J56" s="36">
        <f>SUMIFS(СВЦЭМ!$D$33:$D$776,СВЦЭМ!$A$33:$A$776,$A56,СВЦЭМ!$B$33:$B$776,J$47)+'СЕТ СН'!$G$11+СВЦЭМ!$D$10+'СЕТ СН'!$G$5-'СЕТ СН'!$G$21</f>
        <v>3407.3386365599999</v>
      </c>
      <c r="K56" s="36">
        <f>SUMIFS(СВЦЭМ!$D$33:$D$776,СВЦЭМ!$A$33:$A$776,$A56,СВЦЭМ!$B$33:$B$776,K$47)+'СЕТ СН'!$G$11+СВЦЭМ!$D$10+'СЕТ СН'!$G$5-'СЕТ СН'!$G$21</f>
        <v>3403.4990869800004</v>
      </c>
      <c r="L56" s="36">
        <f>SUMIFS(СВЦЭМ!$D$33:$D$776,СВЦЭМ!$A$33:$A$776,$A56,СВЦЭМ!$B$33:$B$776,L$47)+'СЕТ СН'!$G$11+СВЦЭМ!$D$10+'СЕТ СН'!$G$5-'СЕТ СН'!$G$21</f>
        <v>3364.0353394600002</v>
      </c>
      <c r="M56" s="36">
        <f>SUMIFS(СВЦЭМ!$D$33:$D$776,СВЦЭМ!$A$33:$A$776,$A56,СВЦЭМ!$B$33:$B$776,M$47)+'СЕТ СН'!$G$11+СВЦЭМ!$D$10+'СЕТ СН'!$G$5-'СЕТ СН'!$G$21</f>
        <v>3329.3195283800001</v>
      </c>
      <c r="N56" s="36">
        <f>SUMIFS(СВЦЭМ!$D$33:$D$776,СВЦЭМ!$A$33:$A$776,$A56,СВЦЭМ!$B$33:$B$776,N$47)+'СЕТ СН'!$G$11+СВЦЭМ!$D$10+'СЕТ СН'!$G$5-'СЕТ СН'!$G$21</f>
        <v>3325.52429876</v>
      </c>
      <c r="O56" s="36">
        <f>SUMIFS(СВЦЭМ!$D$33:$D$776,СВЦЭМ!$A$33:$A$776,$A56,СВЦЭМ!$B$33:$B$776,O$47)+'СЕТ СН'!$G$11+СВЦЭМ!$D$10+'СЕТ СН'!$G$5-'СЕТ СН'!$G$21</f>
        <v>3335.9229095999999</v>
      </c>
      <c r="P56" s="36">
        <f>SUMIFS(СВЦЭМ!$D$33:$D$776,СВЦЭМ!$A$33:$A$776,$A56,СВЦЭМ!$B$33:$B$776,P$47)+'СЕТ СН'!$G$11+СВЦЭМ!$D$10+'СЕТ СН'!$G$5-'СЕТ СН'!$G$21</f>
        <v>3336.4535160400001</v>
      </c>
      <c r="Q56" s="36">
        <f>SUMIFS(СВЦЭМ!$D$33:$D$776,СВЦЭМ!$A$33:$A$776,$A56,СВЦЭМ!$B$33:$B$776,Q$47)+'СЕТ СН'!$G$11+СВЦЭМ!$D$10+'СЕТ СН'!$G$5-'СЕТ СН'!$G$21</f>
        <v>3335.9501381300001</v>
      </c>
      <c r="R56" s="36">
        <f>SUMIFS(СВЦЭМ!$D$33:$D$776,СВЦЭМ!$A$33:$A$776,$A56,СВЦЭМ!$B$33:$B$776,R$47)+'СЕТ СН'!$G$11+СВЦЭМ!$D$10+'СЕТ СН'!$G$5-'СЕТ СН'!$G$21</f>
        <v>3329.8276603700001</v>
      </c>
      <c r="S56" s="36">
        <f>SUMIFS(СВЦЭМ!$D$33:$D$776,СВЦЭМ!$A$33:$A$776,$A56,СВЦЭМ!$B$33:$B$776,S$47)+'СЕТ СН'!$G$11+СВЦЭМ!$D$10+'СЕТ СН'!$G$5-'СЕТ СН'!$G$21</f>
        <v>3328.32029358</v>
      </c>
      <c r="T56" s="36">
        <f>SUMIFS(СВЦЭМ!$D$33:$D$776,СВЦЭМ!$A$33:$A$776,$A56,СВЦЭМ!$B$33:$B$776,T$47)+'СЕТ СН'!$G$11+СВЦЭМ!$D$10+'СЕТ СН'!$G$5-'СЕТ СН'!$G$21</f>
        <v>3315.8880300199999</v>
      </c>
      <c r="U56" s="36">
        <f>SUMIFS(СВЦЭМ!$D$33:$D$776,СВЦЭМ!$A$33:$A$776,$A56,СВЦЭМ!$B$33:$B$776,U$47)+'СЕТ СН'!$G$11+СВЦЭМ!$D$10+'СЕТ СН'!$G$5-'СЕТ СН'!$G$21</f>
        <v>3307.8860674800003</v>
      </c>
      <c r="V56" s="36">
        <f>SUMIFS(СВЦЭМ!$D$33:$D$776,СВЦЭМ!$A$33:$A$776,$A56,СВЦЭМ!$B$33:$B$776,V$47)+'СЕТ СН'!$G$11+СВЦЭМ!$D$10+'СЕТ СН'!$G$5-'СЕТ СН'!$G$21</f>
        <v>3304.5239538700002</v>
      </c>
      <c r="W56" s="36">
        <f>SUMIFS(СВЦЭМ!$D$33:$D$776,СВЦЭМ!$A$33:$A$776,$A56,СВЦЭМ!$B$33:$B$776,W$47)+'СЕТ СН'!$G$11+СВЦЭМ!$D$10+'СЕТ СН'!$G$5-'СЕТ СН'!$G$21</f>
        <v>3320.9487018899999</v>
      </c>
      <c r="X56" s="36">
        <f>SUMIFS(СВЦЭМ!$D$33:$D$776,СВЦЭМ!$A$33:$A$776,$A56,СВЦЭМ!$B$33:$B$776,X$47)+'СЕТ СН'!$G$11+СВЦЭМ!$D$10+'СЕТ СН'!$G$5-'СЕТ СН'!$G$21</f>
        <v>3352.1033903300004</v>
      </c>
      <c r="Y56" s="36">
        <f>SUMIFS(СВЦЭМ!$D$33:$D$776,СВЦЭМ!$A$33:$A$776,$A56,СВЦЭМ!$B$33:$B$776,Y$47)+'СЕТ СН'!$G$11+СВЦЭМ!$D$10+'СЕТ СН'!$G$5-'СЕТ СН'!$G$21</f>
        <v>3379.9291364800001</v>
      </c>
    </row>
    <row r="57" spans="1:25" ht="15.75" x14ac:dyDescent="0.2">
      <c r="A57" s="35">
        <f t="shared" si="1"/>
        <v>44145</v>
      </c>
      <c r="B57" s="36">
        <f>SUMIFS(СВЦЭМ!$D$33:$D$776,СВЦЭМ!$A$33:$A$776,$A57,СВЦЭМ!$B$33:$B$776,B$47)+'СЕТ СН'!$G$11+СВЦЭМ!$D$10+'СЕТ СН'!$G$5-'СЕТ СН'!$G$21</f>
        <v>3296.0061012200003</v>
      </c>
      <c r="C57" s="36">
        <f>SUMIFS(СВЦЭМ!$D$33:$D$776,СВЦЭМ!$A$33:$A$776,$A57,СВЦЭМ!$B$33:$B$776,C$47)+'СЕТ СН'!$G$11+СВЦЭМ!$D$10+'СЕТ СН'!$G$5-'СЕТ СН'!$G$21</f>
        <v>3388.8043630700004</v>
      </c>
      <c r="D57" s="36">
        <f>SUMIFS(СВЦЭМ!$D$33:$D$776,СВЦЭМ!$A$33:$A$776,$A57,СВЦЭМ!$B$33:$B$776,D$47)+'СЕТ СН'!$G$11+СВЦЭМ!$D$10+'СЕТ СН'!$G$5-'СЕТ СН'!$G$21</f>
        <v>3424.5075746299999</v>
      </c>
      <c r="E57" s="36">
        <f>SUMIFS(СВЦЭМ!$D$33:$D$776,СВЦЭМ!$A$33:$A$776,$A57,СВЦЭМ!$B$33:$B$776,E$47)+'СЕТ СН'!$G$11+СВЦЭМ!$D$10+'СЕТ СН'!$G$5-'СЕТ СН'!$G$21</f>
        <v>3427.72632471</v>
      </c>
      <c r="F57" s="36">
        <f>SUMIFS(СВЦЭМ!$D$33:$D$776,СВЦЭМ!$A$33:$A$776,$A57,СВЦЭМ!$B$33:$B$776,F$47)+'СЕТ СН'!$G$11+СВЦЭМ!$D$10+'СЕТ СН'!$G$5-'СЕТ СН'!$G$21</f>
        <v>3430.0013539000001</v>
      </c>
      <c r="G57" s="36">
        <f>SUMIFS(СВЦЭМ!$D$33:$D$776,СВЦЭМ!$A$33:$A$776,$A57,СВЦЭМ!$B$33:$B$776,G$47)+'СЕТ СН'!$G$11+СВЦЭМ!$D$10+'СЕТ СН'!$G$5-'СЕТ СН'!$G$21</f>
        <v>3434.1280170600003</v>
      </c>
      <c r="H57" s="36">
        <f>SUMIFS(СВЦЭМ!$D$33:$D$776,СВЦЭМ!$A$33:$A$776,$A57,СВЦЭМ!$B$33:$B$776,H$47)+'СЕТ СН'!$G$11+СВЦЭМ!$D$10+'СЕТ СН'!$G$5-'СЕТ СН'!$G$21</f>
        <v>3408.6661761700002</v>
      </c>
      <c r="I57" s="36">
        <f>SUMIFS(СВЦЭМ!$D$33:$D$776,СВЦЭМ!$A$33:$A$776,$A57,СВЦЭМ!$B$33:$B$776,I$47)+'СЕТ СН'!$G$11+СВЦЭМ!$D$10+'СЕТ СН'!$G$5-'СЕТ СН'!$G$21</f>
        <v>3364.6317707100002</v>
      </c>
      <c r="J57" s="36">
        <f>SUMIFS(СВЦЭМ!$D$33:$D$776,СВЦЭМ!$A$33:$A$776,$A57,СВЦЭМ!$B$33:$B$776,J$47)+'СЕТ СН'!$G$11+СВЦЭМ!$D$10+'СЕТ СН'!$G$5-'СЕТ СН'!$G$21</f>
        <v>3348.8563933599999</v>
      </c>
      <c r="K57" s="36">
        <f>SUMIFS(СВЦЭМ!$D$33:$D$776,СВЦЭМ!$A$33:$A$776,$A57,СВЦЭМ!$B$33:$B$776,K$47)+'СЕТ СН'!$G$11+СВЦЭМ!$D$10+'СЕТ СН'!$G$5-'СЕТ СН'!$G$21</f>
        <v>3352.3258351000004</v>
      </c>
      <c r="L57" s="36">
        <f>SUMIFS(СВЦЭМ!$D$33:$D$776,СВЦЭМ!$A$33:$A$776,$A57,СВЦЭМ!$B$33:$B$776,L$47)+'СЕТ СН'!$G$11+СВЦЭМ!$D$10+'СЕТ СН'!$G$5-'СЕТ СН'!$G$21</f>
        <v>3317.7671758000001</v>
      </c>
      <c r="M57" s="36">
        <f>SUMIFS(СВЦЭМ!$D$33:$D$776,СВЦЭМ!$A$33:$A$776,$A57,СВЦЭМ!$B$33:$B$776,M$47)+'СЕТ СН'!$G$11+СВЦЭМ!$D$10+'СЕТ СН'!$G$5-'СЕТ СН'!$G$21</f>
        <v>3279.89775818</v>
      </c>
      <c r="N57" s="36">
        <f>SUMIFS(СВЦЭМ!$D$33:$D$776,СВЦЭМ!$A$33:$A$776,$A57,СВЦЭМ!$B$33:$B$776,N$47)+'СЕТ СН'!$G$11+СВЦЭМ!$D$10+'СЕТ СН'!$G$5-'СЕТ СН'!$G$21</f>
        <v>3274.3422205800002</v>
      </c>
      <c r="O57" s="36">
        <f>SUMIFS(СВЦЭМ!$D$33:$D$776,СВЦЭМ!$A$33:$A$776,$A57,СВЦЭМ!$B$33:$B$776,O$47)+'СЕТ СН'!$G$11+СВЦЭМ!$D$10+'СЕТ СН'!$G$5-'СЕТ СН'!$G$21</f>
        <v>3280.3340211700001</v>
      </c>
      <c r="P57" s="36">
        <f>SUMIFS(СВЦЭМ!$D$33:$D$776,СВЦЭМ!$A$33:$A$776,$A57,СВЦЭМ!$B$33:$B$776,P$47)+'СЕТ СН'!$G$11+СВЦЭМ!$D$10+'СЕТ СН'!$G$5-'СЕТ СН'!$G$21</f>
        <v>3280.7909420800001</v>
      </c>
      <c r="Q57" s="36">
        <f>SUMIFS(СВЦЭМ!$D$33:$D$776,СВЦЭМ!$A$33:$A$776,$A57,СВЦЭМ!$B$33:$B$776,Q$47)+'СЕТ СН'!$G$11+СВЦЭМ!$D$10+'СЕТ СН'!$G$5-'СЕТ СН'!$G$21</f>
        <v>3280.5751136899999</v>
      </c>
      <c r="R57" s="36">
        <f>SUMIFS(СВЦЭМ!$D$33:$D$776,СВЦЭМ!$A$33:$A$776,$A57,СВЦЭМ!$B$33:$B$776,R$47)+'СЕТ СН'!$G$11+СВЦЭМ!$D$10+'СЕТ СН'!$G$5-'СЕТ СН'!$G$21</f>
        <v>3273.7953910900001</v>
      </c>
      <c r="S57" s="36">
        <f>SUMIFS(СВЦЭМ!$D$33:$D$776,СВЦЭМ!$A$33:$A$776,$A57,СВЦЭМ!$B$33:$B$776,S$47)+'СЕТ СН'!$G$11+СВЦЭМ!$D$10+'СЕТ СН'!$G$5-'СЕТ СН'!$G$21</f>
        <v>3263.0304774200004</v>
      </c>
      <c r="T57" s="36">
        <f>SUMIFS(СВЦЭМ!$D$33:$D$776,СВЦЭМ!$A$33:$A$776,$A57,СВЦЭМ!$B$33:$B$776,T$47)+'СЕТ СН'!$G$11+СВЦЭМ!$D$10+'СЕТ СН'!$G$5-'СЕТ СН'!$G$21</f>
        <v>3275.3064265399998</v>
      </c>
      <c r="U57" s="36">
        <f>SUMIFS(СВЦЭМ!$D$33:$D$776,СВЦЭМ!$A$33:$A$776,$A57,СВЦЭМ!$B$33:$B$776,U$47)+'СЕТ СН'!$G$11+СВЦЭМ!$D$10+'СЕТ СН'!$G$5-'СЕТ СН'!$G$21</f>
        <v>3282.5401173500004</v>
      </c>
      <c r="V57" s="36">
        <f>SUMIFS(СВЦЭМ!$D$33:$D$776,СВЦЭМ!$A$33:$A$776,$A57,СВЦЭМ!$B$33:$B$776,V$47)+'СЕТ СН'!$G$11+СВЦЭМ!$D$10+'СЕТ СН'!$G$5-'СЕТ СН'!$G$21</f>
        <v>3275.0486953099999</v>
      </c>
      <c r="W57" s="36">
        <f>SUMIFS(СВЦЭМ!$D$33:$D$776,СВЦЭМ!$A$33:$A$776,$A57,СВЦЭМ!$B$33:$B$776,W$47)+'СЕТ СН'!$G$11+СВЦЭМ!$D$10+'СЕТ СН'!$G$5-'СЕТ СН'!$G$21</f>
        <v>3264.8342533300001</v>
      </c>
      <c r="X57" s="36">
        <f>SUMIFS(СВЦЭМ!$D$33:$D$776,СВЦЭМ!$A$33:$A$776,$A57,СВЦЭМ!$B$33:$B$776,X$47)+'СЕТ СН'!$G$11+СВЦЭМ!$D$10+'СЕТ СН'!$G$5-'СЕТ СН'!$G$21</f>
        <v>3265.6283209500002</v>
      </c>
      <c r="Y57" s="36">
        <f>SUMIFS(СВЦЭМ!$D$33:$D$776,СВЦЭМ!$A$33:$A$776,$A57,СВЦЭМ!$B$33:$B$776,Y$47)+'СЕТ СН'!$G$11+СВЦЭМ!$D$10+'СЕТ СН'!$G$5-'СЕТ СН'!$G$21</f>
        <v>3348.29084521</v>
      </c>
    </row>
    <row r="58" spans="1:25" ht="15.75" x14ac:dyDescent="0.2">
      <c r="A58" s="35">
        <f t="shared" si="1"/>
        <v>44146</v>
      </c>
      <c r="B58" s="36">
        <f>SUMIFS(СВЦЭМ!$D$33:$D$776,СВЦЭМ!$A$33:$A$776,$A58,СВЦЭМ!$B$33:$B$776,B$47)+'СЕТ СН'!$G$11+СВЦЭМ!$D$10+'СЕТ СН'!$G$5-'СЕТ СН'!$G$21</f>
        <v>3343.5078596399999</v>
      </c>
      <c r="C58" s="36">
        <f>SUMIFS(СВЦЭМ!$D$33:$D$776,СВЦЭМ!$A$33:$A$776,$A58,СВЦЭМ!$B$33:$B$776,C$47)+'СЕТ СН'!$G$11+СВЦЭМ!$D$10+'СЕТ СН'!$G$5-'СЕТ СН'!$G$21</f>
        <v>3397.7268158100001</v>
      </c>
      <c r="D58" s="36">
        <f>SUMIFS(СВЦЭМ!$D$33:$D$776,СВЦЭМ!$A$33:$A$776,$A58,СВЦЭМ!$B$33:$B$776,D$47)+'СЕТ СН'!$G$11+СВЦЭМ!$D$10+'СЕТ СН'!$G$5-'СЕТ СН'!$G$21</f>
        <v>3459.3406427999998</v>
      </c>
      <c r="E58" s="36">
        <f>SUMIFS(СВЦЭМ!$D$33:$D$776,СВЦЭМ!$A$33:$A$776,$A58,СВЦЭМ!$B$33:$B$776,E$47)+'СЕТ СН'!$G$11+СВЦЭМ!$D$10+'СЕТ СН'!$G$5-'СЕТ СН'!$G$21</f>
        <v>3477.5385883200001</v>
      </c>
      <c r="F58" s="36">
        <f>SUMIFS(СВЦЭМ!$D$33:$D$776,СВЦЭМ!$A$33:$A$776,$A58,СВЦЭМ!$B$33:$B$776,F$47)+'СЕТ СН'!$G$11+СВЦЭМ!$D$10+'СЕТ СН'!$G$5-'СЕТ СН'!$G$21</f>
        <v>3481.4256164600001</v>
      </c>
      <c r="G58" s="36">
        <f>SUMIFS(СВЦЭМ!$D$33:$D$776,СВЦЭМ!$A$33:$A$776,$A58,СВЦЭМ!$B$33:$B$776,G$47)+'СЕТ СН'!$G$11+СВЦЭМ!$D$10+'СЕТ СН'!$G$5-'СЕТ СН'!$G$21</f>
        <v>3464.7188253499999</v>
      </c>
      <c r="H58" s="36">
        <f>SUMIFS(СВЦЭМ!$D$33:$D$776,СВЦЭМ!$A$33:$A$776,$A58,СВЦЭМ!$B$33:$B$776,H$47)+'СЕТ СН'!$G$11+СВЦЭМ!$D$10+'СЕТ СН'!$G$5-'СЕТ СН'!$G$21</f>
        <v>3424.41442332</v>
      </c>
      <c r="I58" s="36">
        <f>SUMIFS(СВЦЭМ!$D$33:$D$776,СВЦЭМ!$A$33:$A$776,$A58,СВЦЭМ!$B$33:$B$776,I$47)+'СЕТ СН'!$G$11+СВЦЭМ!$D$10+'СЕТ СН'!$G$5-'СЕТ СН'!$G$21</f>
        <v>3385.9929001999999</v>
      </c>
      <c r="J58" s="36">
        <f>SUMIFS(СВЦЭМ!$D$33:$D$776,СВЦЭМ!$A$33:$A$776,$A58,СВЦЭМ!$B$33:$B$776,J$47)+'СЕТ СН'!$G$11+СВЦЭМ!$D$10+'СЕТ СН'!$G$5-'СЕТ СН'!$G$21</f>
        <v>3365.8271692200001</v>
      </c>
      <c r="K58" s="36">
        <f>SUMIFS(СВЦЭМ!$D$33:$D$776,СВЦЭМ!$A$33:$A$776,$A58,СВЦЭМ!$B$33:$B$776,K$47)+'СЕТ СН'!$G$11+СВЦЭМ!$D$10+'СЕТ СН'!$G$5-'СЕТ СН'!$G$21</f>
        <v>3353.96849071</v>
      </c>
      <c r="L58" s="36">
        <f>SUMIFS(СВЦЭМ!$D$33:$D$776,СВЦЭМ!$A$33:$A$776,$A58,СВЦЭМ!$B$33:$B$776,L$47)+'СЕТ СН'!$G$11+СВЦЭМ!$D$10+'СЕТ СН'!$G$5-'СЕТ СН'!$G$21</f>
        <v>3330.0136931100001</v>
      </c>
      <c r="M58" s="36">
        <f>SUMIFS(СВЦЭМ!$D$33:$D$776,СВЦЭМ!$A$33:$A$776,$A58,СВЦЭМ!$B$33:$B$776,M$47)+'СЕТ СН'!$G$11+СВЦЭМ!$D$10+'СЕТ СН'!$G$5-'СЕТ СН'!$G$21</f>
        <v>3303.2017961199999</v>
      </c>
      <c r="N58" s="36">
        <f>SUMIFS(СВЦЭМ!$D$33:$D$776,СВЦЭМ!$A$33:$A$776,$A58,СВЦЭМ!$B$33:$B$776,N$47)+'СЕТ СН'!$G$11+СВЦЭМ!$D$10+'СЕТ СН'!$G$5-'СЕТ СН'!$G$21</f>
        <v>3288.0182557200001</v>
      </c>
      <c r="O58" s="36">
        <f>SUMIFS(СВЦЭМ!$D$33:$D$776,СВЦЭМ!$A$33:$A$776,$A58,СВЦЭМ!$B$33:$B$776,O$47)+'СЕТ СН'!$G$11+СВЦЭМ!$D$10+'СЕТ СН'!$G$5-'СЕТ СН'!$G$21</f>
        <v>3293.1124857300001</v>
      </c>
      <c r="P58" s="36">
        <f>SUMIFS(СВЦЭМ!$D$33:$D$776,СВЦЭМ!$A$33:$A$776,$A58,СВЦЭМ!$B$33:$B$776,P$47)+'СЕТ СН'!$G$11+СВЦЭМ!$D$10+'СЕТ СН'!$G$5-'СЕТ СН'!$G$21</f>
        <v>3297.5925721100002</v>
      </c>
      <c r="Q58" s="36">
        <f>SUMIFS(СВЦЭМ!$D$33:$D$776,СВЦЭМ!$A$33:$A$776,$A58,СВЦЭМ!$B$33:$B$776,Q$47)+'СЕТ СН'!$G$11+СВЦЭМ!$D$10+'СЕТ СН'!$G$5-'СЕТ СН'!$G$21</f>
        <v>3298.26816005</v>
      </c>
      <c r="R58" s="36">
        <f>SUMIFS(СВЦЭМ!$D$33:$D$776,СВЦЭМ!$A$33:$A$776,$A58,СВЦЭМ!$B$33:$B$776,R$47)+'СЕТ СН'!$G$11+СВЦЭМ!$D$10+'СЕТ СН'!$G$5-'СЕТ СН'!$G$21</f>
        <v>3296.7768476300002</v>
      </c>
      <c r="S58" s="36">
        <f>SUMIFS(СВЦЭМ!$D$33:$D$776,СВЦЭМ!$A$33:$A$776,$A58,СВЦЭМ!$B$33:$B$776,S$47)+'СЕТ СН'!$G$11+СВЦЭМ!$D$10+'СЕТ СН'!$G$5-'СЕТ СН'!$G$21</f>
        <v>3291.8563797400002</v>
      </c>
      <c r="T58" s="36">
        <f>SUMIFS(СВЦЭМ!$D$33:$D$776,СВЦЭМ!$A$33:$A$776,$A58,СВЦЭМ!$B$33:$B$776,T$47)+'СЕТ СН'!$G$11+СВЦЭМ!$D$10+'СЕТ СН'!$G$5-'СЕТ СН'!$G$21</f>
        <v>3310.9309003600001</v>
      </c>
      <c r="U58" s="36">
        <f>SUMIFS(СВЦЭМ!$D$33:$D$776,СВЦЭМ!$A$33:$A$776,$A58,СВЦЭМ!$B$33:$B$776,U$47)+'СЕТ СН'!$G$11+СВЦЭМ!$D$10+'СЕТ СН'!$G$5-'СЕТ СН'!$G$21</f>
        <v>3306.3304669400004</v>
      </c>
      <c r="V58" s="36">
        <f>SUMIFS(СВЦЭМ!$D$33:$D$776,СВЦЭМ!$A$33:$A$776,$A58,СВЦЭМ!$B$33:$B$776,V$47)+'СЕТ СН'!$G$11+СВЦЭМ!$D$10+'СЕТ СН'!$G$5-'СЕТ СН'!$G$21</f>
        <v>3295.33124671</v>
      </c>
      <c r="W58" s="36">
        <f>SUMIFS(СВЦЭМ!$D$33:$D$776,СВЦЭМ!$A$33:$A$776,$A58,СВЦЭМ!$B$33:$B$776,W$47)+'СЕТ СН'!$G$11+СВЦЭМ!$D$10+'СЕТ СН'!$G$5-'СЕТ СН'!$G$21</f>
        <v>3289.0292452100002</v>
      </c>
      <c r="X58" s="36">
        <f>SUMIFS(СВЦЭМ!$D$33:$D$776,СВЦЭМ!$A$33:$A$776,$A58,СВЦЭМ!$B$33:$B$776,X$47)+'СЕТ СН'!$G$11+СВЦЭМ!$D$10+'СЕТ СН'!$G$5-'СЕТ СН'!$G$21</f>
        <v>3290.3699397800001</v>
      </c>
      <c r="Y58" s="36">
        <f>SUMIFS(СВЦЭМ!$D$33:$D$776,СВЦЭМ!$A$33:$A$776,$A58,СВЦЭМ!$B$33:$B$776,Y$47)+'СЕТ СН'!$G$11+СВЦЭМ!$D$10+'СЕТ СН'!$G$5-'СЕТ СН'!$G$21</f>
        <v>3309.1729555299999</v>
      </c>
    </row>
    <row r="59" spans="1:25" ht="15.75" x14ac:dyDescent="0.2">
      <c r="A59" s="35">
        <f t="shared" si="1"/>
        <v>44147</v>
      </c>
      <c r="B59" s="36">
        <f>SUMIFS(СВЦЭМ!$D$33:$D$776,СВЦЭМ!$A$33:$A$776,$A59,СВЦЭМ!$B$33:$B$776,B$47)+'СЕТ СН'!$G$11+СВЦЭМ!$D$10+'СЕТ СН'!$G$5-'СЕТ СН'!$G$21</f>
        <v>3307.07006503</v>
      </c>
      <c r="C59" s="36">
        <f>SUMIFS(СВЦЭМ!$D$33:$D$776,СВЦЭМ!$A$33:$A$776,$A59,СВЦЭМ!$B$33:$B$776,C$47)+'СЕТ СН'!$G$11+СВЦЭМ!$D$10+'СЕТ СН'!$G$5-'СЕТ СН'!$G$21</f>
        <v>3386.59441926</v>
      </c>
      <c r="D59" s="36">
        <f>SUMIFS(СВЦЭМ!$D$33:$D$776,СВЦЭМ!$A$33:$A$776,$A59,СВЦЭМ!$B$33:$B$776,D$47)+'СЕТ СН'!$G$11+СВЦЭМ!$D$10+'СЕТ СН'!$G$5-'СЕТ СН'!$G$21</f>
        <v>3428.7715169500002</v>
      </c>
      <c r="E59" s="36">
        <f>SUMIFS(СВЦЭМ!$D$33:$D$776,СВЦЭМ!$A$33:$A$776,$A59,СВЦЭМ!$B$33:$B$776,E$47)+'СЕТ СН'!$G$11+СВЦЭМ!$D$10+'СЕТ СН'!$G$5-'СЕТ СН'!$G$21</f>
        <v>3443.6376448199999</v>
      </c>
      <c r="F59" s="36">
        <f>SUMIFS(СВЦЭМ!$D$33:$D$776,СВЦЭМ!$A$33:$A$776,$A59,СВЦЭМ!$B$33:$B$776,F$47)+'СЕТ СН'!$G$11+СВЦЭМ!$D$10+'СЕТ СН'!$G$5-'СЕТ СН'!$G$21</f>
        <v>3446.0788893700001</v>
      </c>
      <c r="G59" s="36">
        <f>SUMIFS(СВЦЭМ!$D$33:$D$776,СВЦЭМ!$A$33:$A$776,$A59,СВЦЭМ!$B$33:$B$776,G$47)+'СЕТ СН'!$G$11+СВЦЭМ!$D$10+'СЕТ СН'!$G$5-'СЕТ СН'!$G$21</f>
        <v>3440.7170008800003</v>
      </c>
      <c r="H59" s="36">
        <f>SUMIFS(СВЦЭМ!$D$33:$D$776,СВЦЭМ!$A$33:$A$776,$A59,СВЦЭМ!$B$33:$B$776,H$47)+'СЕТ СН'!$G$11+СВЦЭМ!$D$10+'СЕТ СН'!$G$5-'СЕТ СН'!$G$21</f>
        <v>3415.15755008</v>
      </c>
      <c r="I59" s="36">
        <f>SUMIFS(СВЦЭМ!$D$33:$D$776,СВЦЭМ!$A$33:$A$776,$A59,СВЦЭМ!$B$33:$B$776,I$47)+'СЕТ СН'!$G$11+СВЦЭМ!$D$10+'СЕТ СН'!$G$5-'СЕТ СН'!$G$21</f>
        <v>3380.0821659600001</v>
      </c>
      <c r="J59" s="36">
        <f>SUMIFS(СВЦЭМ!$D$33:$D$776,СВЦЭМ!$A$33:$A$776,$A59,СВЦЭМ!$B$33:$B$776,J$47)+'СЕТ СН'!$G$11+СВЦЭМ!$D$10+'СЕТ СН'!$G$5-'СЕТ СН'!$G$21</f>
        <v>3380.20033582</v>
      </c>
      <c r="K59" s="36">
        <f>SUMIFS(СВЦЭМ!$D$33:$D$776,СВЦЭМ!$A$33:$A$776,$A59,СВЦЭМ!$B$33:$B$776,K$47)+'СЕТ СН'!$G$11+СВЦЭМ!$D$10+'СЕТ СН'!$G$5-'СЕТ СН'!$G$21</f>
        <v>3371.5737893300002</v>
      </c>
      <c r="L59" s="36">
        <f>SUMIFS(СВЦЭМ!$D$33:$D$776,СВЦЭМ!$A$33:$A$776,$A59,СВЦЭМ!$B$33:$B$776,L$47)+'СЕТ СН'!$G$11+СВЦЭМ!$D$10+'СЕТ СН'!$G$5-'СЕТ СН'!$G$21</f>
        <v>3333.2729907200001</v>
      </c>
      <c r="M59" s="36">
        <f>SUMIFS(СВЦЭМ!$D$33:$D$776,СВЦЭМ!$A$33:$A$776,$A59,СВЦЭМ!$B$33:$B$776,M$47)+'СЕТ СН'!$G$11+СВЦЭМ!$D$10+'СЕТ СН'!$G$5-'СЕТ СН'!$G$21</f>
        <v>3303.5568770500004</v>
      </c>
      <c r="N59" s="36">
        <f>SUMIFS(СВЦЭМ!$D$33:$D$776,СВЦЭМ!$A$33:$A$776,$A59,СВЦЭМ!$B$33:$B$776,N$47)+'СЕТ СН'!$G$11+СВЦЭМ!$D$10+'СЕТ СН'!$G$5-'СЕТ СН'!$G$21</f>
        <v>3304.5719038699999</v>
      </c>
      <c r="O59" s="36">
        <f>SUMIFS(СВЦЭМ!$D$33:$D$776,СВЦЭМ!$A$33:$A$776,$A59,СВЦЭМ!$B$33:$B$776,O$47)+'СЕТ СН'!$G$11+СВЦЭМ!$D$10+'СЕТ СН'!$G$5-'СЕТ СН'!$G$21</f>
        <v>3304.0266677700001</v>
      </c>
      <c r="P59" s="36">
        <f>SUMIFS(СВЦЭМ!$D$33:$D$776,СВЦЭМ!$A$33:$A$776,$A59,СВЦЭМ!$B$33:$B$776,P$47)+'СЕТ СН'!$G$11+СВЦЭМ!$D$10+'СЕТ СН'!$G$5-'СЕТ СН'!$G$21</f>
        <v>3301.5509458500001</v>
      </c>
      <c r="Q59" s="36">
        <f>SUMIFS(СВЦЭМ!$D$33:$D$776,СВЦЭМ!$A$33:$A$776,$A59,СВЦЭМ!$B$33:$B$776,Q$47)+'СЕТ СН'!$G$11+СВЦЭМ!$D$10+'СЕТ СН'!$G$5-'СЕТ СН'!$G$21</f>
        <v>3300.02909069</v>
      </c>
      <c r="R59" s="36">
        <f>SUMIFS(СВЦЭМ!$D$33:$D$776,СВЦЭМ!$A$33:$A$776,$A59,СВЦЭМ!$B$33:$B$776,R$47)+'СЕТ СН'!$G$11+СВЦЭМ!$D$10+'СЕТ СН'!$G$5-'СЕТ СН'!$G$21</f>
        <v>3300.4050601600002</v>
      </c>
      <c r="S59" s="36">
        <f>SUMIFS(СВЦЭМ!$D$33:$D$776,СВЦЭМ!$A$33:$A$776,$A59,СВЦЭМ!$B$33:$B$776,S$47)+'СЕТ СН'!$G$11+СВЦЭМ!$D$10+'СЕТ СН'!$G$5-'СЕТ СН'!$G$21</f>
        <v>3297.0597744500001</v>
      </c>
      <c r="T59" s="36">
        <f>SUMIFS(СВЦЭМ!$D$33:$D$776,СВЦЭМ!$A$33:$A$776,$A59,СВЦЭМ!$B$33:$B$776,T$47)+'СЕТ СН'!$G$11+СВЦЭМ!$D$10+'СЕТ СН'!$G$5-'СЕТ СН'!$G$21</f>
        <v>3319.4985212700003</v>
      </c>
      <c r="U59" s="36">
        <f>SUMIFS(СВЦЭМ!$D$33:$D$776,СВЦЭМ!$A$33:$A$776,$A59,СВЦЭМ!$B$33:$B$776,U$47)+'СЕТ СН'!$G$11+СВЦЭМ!$D$10+'СЕТ СН'!$G$5-'СЕТ СН'!$G$21</f>
        <v>3314.4514409800004</v>
      </c>
      <c r="V59" s="36">
        <f>SUMIFS(СВЦЭМ!$D$33:$D$776,СВЦЭМ!$A$33:$A$776,$A59,СВЦЭМ!$B$33:$B$776,V$47)+'СЕТ СН'!$G$11+СВЦЭМ!$D$10+'СЕТ СН'!$G$5-'СЕТ СН'!$G$21</f>
        <v>3294.1981233200004</v>
      </c>
      <c r="W59" s="36">
        <f>SUMIFS(СВЦЭМ!$D$33:$D$776,СВЦЭМ!$A$33:$A$776,$A59,СВЦЭМ!$B$33:$B$776,W$47)+'СЕТ СН'!$G$11+СВЦЭМ!$D$10+'СЕТ СН'!$G$5-'СЕТ СН'!$G$21</f>
        <v>3294.8863633700003</v>
      </c>
      <c r="X59" s="36">
        <f>SUMIFS(СВЦЭМ!$D$33:$D$776,СВЦЭМ!$A$33:$A$776,$A59,СВЦЭМ!$B$33:$B$776,X$47)+'СЕТ СН'!$G$11+СВЦЭМ!$D$10+'СЕТ СН'!$G$5-'СЕТ СН'!$G$21</f>
        <v>3377.4389720700001</v>
      </c>
      <c r="Y59" s="36">
        <f>SUMIFS(СВЦЭМ!$D$33:$D$776,СВЦЭМ!$A$33:$A$776,$A59,СВЦЭМ!$B$33:$B$776,Y$47)+'СЕТ СН'!$G$11+СВЦЭМ!$D$10+'СЕТ СН'!$G$5-'СЕТ СН'!$G$21</f>
        <v>3345.7409522200001</v>
      </c>
    </row>
    <row r="60" spans="1:25" ht="15.75" x14ac:dyDescent="0.2">
      <c r="A60" s="35">
        <f t="shared" si="1"/>
        <v>44148</v>
      </c>
      <c r="B60" s="36">
        <f>SUMIFS(СВЦЭМ!$D$33:$D$776,СВЦЭМ!$A$33:$A$776,$A60,СВЦЭМ!$B$33:$B$776,B$47)+'СЕТ СН'!$G$11+СВЦЭМ!$D$10+'СЕТ СН'!$G$5-'СЕТ СН'!$G$21</f>
        <v>3316.7911735799998</v>
      </c>
      <c r="C60" s="36">
        <f>SUMIFS(СВЦЭМ!$D$33:$D$776,СВЦЭМ!$A$33:$A$776,$A60,СВЦЭМ!$B$33:$B$776,C$47)+'СЕТ СН'!$G$11+СВЦЭМ!$D$10+'СЕТ СН'!$G$5-'СЕТ СН'!$G$21</f>
        <v>3396.5837880500003</v>
      </c>
      <c r="D60" s="36">
        <f>SUMIFS(СВЦЭМ!$D$33:$D$776,СВЦЭМ!$A$33:$A$776,$A60,СВЦЭМ!$B$33:$B$776,D$47)+'СЕТ СН'!$G$11+СВЦЭМ!$D$10+'СЕТ СН'!$G$5-'СЕТ СН'!$G$21</f>
        <v>3450.76184126</v>
      </c>
      <c r="E60" s="36">
        <f>SUMIFS(СВЦЭМ!$D$33:$D$776,СВЦЭМ!$A$33:$A$776,$A60,СВЦЭМ!$B$33:$B$776,E$47)+'СЕТ СН'!$G$11+СВЦЭМ!$D$10+'СЕТ СН'!$G$5-'СЕТ СН'!$G$21</f>
        <v>3464.4277889</v>
      </c>
      <c r="F60" s="36">
        <f>SUMIFS(СВЦЭМ!$D$33:$D$776,СВЦЭМ!$A$33:$A$776,$A60,СВЦЭМ!$B$33:$B$776,F$47)+'СЕТ СН'!$G$11+СВЦЭМ!$D$10+'СЕТ СН'!$G$5-'СЕТ СН'!$G$21</f>
        <v>3457.7458382100003</v>
      </c>
      <c r="G60" s="36">
        <f>SUMIFS(СВЦЭМ!$D$33:$D$776,СВЦЭМ!$A$33:$A$776,$A60,СВЦЭМ!$B$33:$B$776,G$47)+'СЕТ СН'!$G$11+СВЦЭМ!$D$10+'СЕТ СН'!$G$5-'СЕТ СН'!$G$21</f>
        <v>3443.2873322599999</v>
      </c>
      <c r="H60" s="36">
        <f>SUMIFS(СВЦЭМ!$D$33:$D$776,СВЦЭМ!$A$33:$A$776,$A60,СВЦЭМ!$B$33:$B$776,H$47)+'СЕТ СН'!$G$11+СВЦЭМ!$D$10+'СЕТ СН'!$G$5-'СЕТ СН'!$G$21</f>
        <v>3406.11418422</v>
      </c>
      <c r="I60" s="36">
        <f>SUMIFS(СВЦЭМ!$D$33:$D$776,СВЦЭМ!$A$33:$A$776,$A60,СВЦЭМ!$B$33:$B$776,I$47)+'СЕТ СН'!$G$11+СВЦЭМ!$D$10+'СЕТ СН'!$G$5-'СЕТ СН'!$G$21</f>
        <v>3366.7348976800004</v>
      </c>
      <c r="J60" s="36">
        <f>SUMIFS(СВЦЭМ!$D$33:$D$776,СВЦЭМ!$A$33:$A$776,$A60,СВЦЭМ!$B$33:$B$776,J$47)+'СЕТ СН'!$G$11+СВЦЭМ!$D$10+'СЕТ СН'!$G$5-'СЕТ СН'!$G$21</f>
        <v>3340.8373218800002</v>
      </c>
      <c r="K60" s="36">
        <f>SUMIFS(СВЦЭМ!$D$33:$D$776,СВЦЭМ!$A$33:$A$776,$A60,СВЦЭМ!$B$33:$B$776,K$47)+'СЕТ СН'!$G$11+СВЦЭМ!$D$10+'СЕТ СН'!$G$5-'СЕТ СН'!$G$21</f>
        <v>3335.9391139100003</v>
      </c>
      <c r="L60" s="36">
        <f>SUMIFS(СВЦЭМ!$D$33:$D$776,СВЦЭМ!$A$33:$A$776,$A60,СВЦЭМ!$B$33:$B$776,L$47)+'СЕТ СН'!$G$11+СВЦЭМ!$D$10+'СЕТ СН'!$G$5-'СЕТ СН'!$G$21</f>
        <v>3307.3828343800001</v>
      </c>
      <c r="M60" s="36">
        <f>SUMIFS(СВЦЭМ!$D$33:$D$776,СВЦЭМ!$A$33:$A$776,$A60,СВЦЭМ!$B$33:$B$776,M$47)+'СЕТ СН'!$G$11+СВЦЭМ!$D$10+'СЕТ СН'!$G$5-'СЕТ СН'!$G$21</f>
        <v>3285.31241877</v>
      </c>
      <c r="N60" s="36">
        <f>SUMIFS(СВЦЭМ!$D$33:$D$776,СВЦЭМ!$A$33:$A$776,$A60,СВЦЭМ!$B$33:$B$776,N$47)+'СЕТ СН'!$G$11+СВЦЭМ!$D$10+'СЕТ СН'!$G$5-'СЕТ СН'!$G$21</f>
        <v>3275.4625215900001</v>
      </c>
      <c r="O60" s="36">
        <f>SUMIFS(СВЦЭМ!$D$33:$D$776,СВЦЭМ!$A$33:$A$776,$A60,СВЦЭМ!$B$33:$B$776,O$47)+'СЕТ СН'!$G$11+СВЦЭМ!$D$10+'СЕТ СН'!$G$5-'СЕТ СН'!$G$21</f>
        <v>3270.6726434400002</v>
      </c>
      <c r="P60" s="36">
        <f>SUMIFS(СВЦЭМ!$D$33:$D$776,СВЦЭМ!$A$33:$A$776,$A60,СВЦЭМ!$B$33:$B$776,P$47)+'СЕТ СН'!$G$11+СВЦЭМ!$D$10+'СЕТ СН'!$G$5-'СЕТ СН'!$G$21</f>
        <v>3269.1224772200003</v>
      </c>
      <c r="Q60" s="36">
        <f>SUMIFS(СВЦЭМ!$D$33:$D$776,СВЦЭМ!$A$33:$A$776,$A60,СВЦЭМ!$B$33:$B$776,Q$47)+'СЕТ СН'!$G$11+СВЦЭМ!$D$10+'СЕТ СН'!$G$5-'СЕТ СН'!$G$21</f>
        <v>3268.4978717600002</v>
      </c>
      <c r="R60" s="36">
        <f>SUMIFS(СВЦЭМ!$D$33:$D$776,СВЦЭМ!$A$33:$A$776,$A60,СВЦЭМ!$B$33:$B$776,R$47)+'СЕТ СН'!$G$11+СВЦЭМ!$D$10+'СЕТ СН'!$G$5-'СЕТ СН'!$G$21</f>
        <v>3267.3833299300004</v>
      </c>
      <c r="S60" s="36">
        <f>SUMIFS(СВЦЭМ!$D$33:$D$776,СВЦЭМ!$A$33:$A$776,$A60,СВЦЭМ!$B$33:$B$776,S$47)+'СЕТ СН'!$G$11+СВЦЭМ!$D$10+'СЕТ СН'!$G$5-'СЕТ СН'!$G$21</f>
        <v>3282.5608490900004</v>
      </c>
      <c r="T60" s="36">
        <f>SUMIFS(СВЦЭМ!$D$33:$D$776,СВЦЭМ!$A$33:$A$776,$A60,СВЦЭМ!$B$33:$B$776,T$47)+'СЕТ СН'!$G$11+СВЦЭМ!$D$10+'СЕТ СН'!$G$5-'СЕТ СН'!$G$21</f>
        <v>3305.57576212</v>
      </c>
      <c r="U60" s="36">
        <f>SUMIFS(СВЦЭМ!$D$33:$D$776,СВЦЭМ!$A$33:$A$776,$A60,СВЦЭМ!$B$33:$B$776,U$47)+'СЕТ СН'!$G$11+СВЦЭМ!$D$10+'СЕТ СН'!$G$5-'СЕТ СН'!$G$21</f>
        <v>3300.9648542200002</v>
      </c>
      <c r="V60" s="36">
        <f>SUMIFS(СВЦЭМ!$D$33:$D$776,СВЦЭМ!$A$33:$A$776,$A60,СВЦЭМ!$B$33:$B$776,V$47)+'СЕТ СН'!$G$11+СВЦЭМ!$D$10+'СЕТ СН'!$G$5-'СЕТ СН'!$G$21</f>
        <v>3287.4705785800002</v>
      </c>
      <c r="W60" s="36">
        <f>SUMIFS(СВЦЭМ!$D$33:$D$776,СВЦЭМ!$A$33:$A$776,$A60,СВЦЭМ!$B$33:$B$776,W$47)+'СЕТ СН'!$G$11+СВЦЭМ!$D$10+'СЕТ СН'!$G$5-'СЕТ СН'!$G$21</f>
        <v>3277.38187427</v>
      </c>
      <c r="X60" s="36">
        <f>SUMIFS(СВЦЭМ!$D$33:$D$776,СВЦЭМ!$A$33:$A$776,$A60,СВЦЭМ!$B$33:$B$776,X$47)+'СЕТ СН'!$G$11+СВЦЭМ!$D$10+'СЕТ СН'!$G$5-'СЕТ СН'!$G$21</f>
        <v>3259.1839571600003</v>
      </c>
      <c r="Y60" s="36">
        <f>SUMIFS(СВЦЭМ!$D$33:$D$776,СВЦЭМ!$A$33:$A$776,$A60,СВЦЭМ!$B$33:$B$776,Y$47)+'СЕТ СН'!$G$11+СВЦЭМ!$D$10+'СЕТ СН'!$G$5-'СЕТ СН'!$G$21</f>
        <v>3270.2156555700003</v>
      </c>
    </row>
    <row r="61" spans="1:25" ht="15.75" x14ac:dyDescent="0.2">
      <c r="A61" s="35">
        <f t="shared" si="1"/>
        <v>44149</v>
      </c>
      <c r="B61" s="36">
        <f>SUMIFS(СВЦЭМ!$D$33:$D$776,СВЦЭМ!$A$33:$A$776,$A61,СВЦЭМ!$B$33:$B$776,B$47)+'СЕТ СН'!$G$11+СВЦЭМ!$D$10+'СЕТ СН'!$G$5-'СЕТ СН'!$G$21</f>
        <v>3319.1959912500001</v>
      </c>
      <c r="C61" s="36">
        <f>SUMIFS(СВЦЭМ!$D$33:$D$776,СВЦЭМ!$A$33:$A$776,$A61,СВЦЭМ!$B$33:$B$776,C$47)+'СЕТ СН'!$G$11+СВЦЭМ!$D$10+'СЕТ СН'!$G$5-'СЕТ СН'!$G$21</f>
        <v>3385.2053179</v>
      </c>
      <c r="D61" s="36">
        <f>SUMIFS(СВЦЭМ!$D$33:$D$776,СВЦЭМ!$A$33:$A$776,$A61,СВЦЭМ!$B$33:$B$776,D$47)+'СЕТ СН'!$G$11+СВЦЭМ!$D$10+'СЕТ СН'!$G$5-'СЕТ СН'!$G$21</f>
        <v>3439.8975551200001</v>
      </c>
      <c r="E61" s="36">
        <f>SUMIFS(СВЦЭМ!$D$33:$D$776,СВЦЭМ!$A$33:$A$776,$A61,СВЦЭМ!$B$33:$B$776,E$47)+'СЕТ СН'!$G$11+СВЦЭМ!$D$10+'СЕТ СН'!$G$5-'СЕТ СН'!$G$21</f>
        <v>3448.2617933199999</v>
      </c>
      <c r="F61" s="36">
        <f>SUMIFS(СВЦЭМ!$D$33:$D$776,СВЦЭМ!$A$33:$A$776,$A61,СВЦЭМ!$B$33:$B$776,F$47)+'СЕТ СН'!$G$11+СВЦЭМ!$D$10+'СЕТ СН'!$G$5-'СЕТ СН'!$G$21</f>
        <v>3435.52780175</v>
      </c>
      <c r="G61" s="36">
        <f>SUMIFS(СВЦЭМ!$D$33:$D$776,СВЦЭМ!$A$33:$A$776,$A61,СВЦЭМ!$B$33:$B$776,G$47)+'СЕТ СН'!$G$11+СВЦЭМ!$D$10+'СЕТ СН'!$G$5-'СЕТ СН'!$G$21</f>
        <v>3419.9418416600001</v>
      </c>
      <c r="H61" s="36">
        <f>SUMIFS(СВЦЭМ!$D$33:$D$776,СВЦЭМ!$A$33:$A$776,$A61,СВЦЭМ!$B$33:$B$776,H$47)+'СЕТ СН'!$G$11+СВЦЭМ!$D$10+'СЕТ СН'!$G$5-'СЕТ СН'!$G$21</f>
        <v>3397.86708378</v>
      </c>
      <c r="I61" s="36">
        <f>SUMIFS(СВЦЭМ!$D$33:$D$776,СВЦЭМ!$A$33:$A$776,$A61,СВЦЭМ!$B$33:$B$776,I$47)+'СЕТ СН'!$G$11+СВЦЭМ!$D$10+'СЕТ СН'!$G$5-'СЕТ СН'!$G$21</f>
        <v>3381.4152456500001</v>
      </c>
      <c r="J61" s="36">
        <f>SUMIFS(СВЦЭМ!$D$33:$D$776,СВЦЭМ!$A$33:$A$776,$A61,СВЦЭМ!$B$33:$B$776,J$47)+'СЕТ СН'!$G$11+СВЦЭМ!$D$10+'СЕТ СН'!$G$5-'СЕТ СН'!$G$21</f>
        <v>3363.67381411</v>
      </c>
      <c r="K61" s="36">
        <f>SUMIFS(СВЦЭМ!$D$33:$D$776,СВЦЭМ!$A$33:$A$776,$A61,СВЦЭМ!$B$33:$B$776,K$47)+'СЕТ СН'!$G$11+СВЦЭМ!$D$10+'СЕТ СН'!$G$5-'СЕТ СН'!$G$21</f>
        <v>3342.5631179900001</v>
      </c>
      <c r="L61" s="36">
        <f>SUMIFS(СВЦЭМ!$D$33:$D$776,СВЦЭМ!$A$33:$A$776,$A61,СВЦЭМ!$B$33:$B$776,L$47)+'СЕТ СН'!$G$11+СВЦЭМ!$D$10+'СЕТ СН'!$G$5-'СЕТ СН'!$G$21</f>
        <v>3315.6882503500001</v>
      </c>
      <c r="M61" s="36">
        <f>SUMIFS(СВЦЭМ!$D$33:$D$776,СВЦЭМ!$A$33:$A$776,$A61,СВЦЭМ!$B$33:$B$776,M$47)+'СЕТ СН'!$G$11+СВЦЭМ!$D$10+'СЕТ СН'!$G$5-'СЕТ СН'!$G$21</f>
        <v>3270.7521074900001</v>
      </c>
      <c r="N61" s="36">
        <f>SUMIFS(СВЦЭМ!$D$33:$D$776,СВЦЭМ!$A$33:$A$776,$A61,СВЦЭМ!$B$33:$B$776,N$47)+'СЕТ СН'!$G$11+СВЦЭМ!$D$10+'СЕТ СН'!$G$5-'СЕТ СН'!$G$21</f>
        <v>3267.2119151800002</v>
      </c>
      <c r="O61" s="36">
        <f>SUMIFS(СВЦЭМ!$D$33:$D$776,СВЦЭМ!$A$33:$A$776,$A61,СВЦЭМ!$B$33:$B$776,O$47)+'СЕТ СН'!$G$11+СВЦЭМ!$D$10+'СЕТ СН'!$G$5-'СЕТ СН'!$G$21</f>
        <v>3291.8613272900002</v>
      </c>
      <c r="P61" s="36">
        <f>SUMIFS(СВЦЭМ!$D$33:$D$776,СВЦЭМ!$A$33:$A$776,$A61,СВЦЭМ!$B$33:$B$776,P$47)+'СЕТ СН'!$G$11+СВЦЭМ!$D$10+'СЕТ СН'!$G$5-'СЕТ СН'!$G$21</f>
        <v>3304.1224735700002</v>
      </c>
      <c r="Q61" s="36">
        <f>SUMIFS(СВЦЭМ!$D$33:$D$776,СВЦЭМ!$A$33:$A$776,$A61,СВЦЭМ!$B$33:$B$776,Q$47)+'СЕТ СН'!$G$11+СВЦЭМ!$D$10+'СЕТ СН'!$G$5-'СЕТ СН'!$G$21</f>
        <v>3304.4137304599999</v>
      </c>
      <c r="R61" s="36">
        <f>SUMIFS(СВЦЭМ!$D$33:$D$776,СВЦЭМ!$A$33:$A$776,$A61,СВЦЭМ!$B$33:$B$776,R$47)+'СЕТ СН'!$G$11+СВЦЭМ!$D$10+'СЕТ СН'!$G$5-'СЕТ СН'!$G$21</f>
        <v>3299.6137977600001</v>
      </c>
      <c r="S61" s="36">
        <f>SUMIFS(СВЦЭМ!$D$33:$D$776,СВЦЭМ!$A$33:$A$776,$A61,СВЦЭМ!$B$33:$B$776,S$47)+'СЕТ СН'!$G$11+СВЦЭМ!$D$10+'СЕТ СН'!$G$5-'СЕТ СН'!$G$21</f>
        <v>3270.19721566</v>
      </c>
      <c r="T61" s="36">
        <f>SUMIFS(СВЦЭМ!$D$33:$D$776,СВЦЭМ!$A$33:$A$776,$A61,СВЦЭМ!$B$33:$B$776,T$47)+'СЕТ СН'!$G$11+СВЦЭМ!$D$10+'СЕТ СН'!$G$5-'СЕТ СН'!$G$21</f>
        <v>3241.2088638700002</v>
      </c>
      <c r="U61" s="36">
        <f>SUMIFS(СВЦЭМ!$D$33:$D$776,СВЦЭМ!$A$33:$A$776,$A61,СВЦЭМ!$B$33:$B$776,U$47)+'СЕТ СН'!$G$11+СВЦЭМ!$D$10+'СЕТ СН'!$G$5-'СЕТ СН'!$G$21</f>
        <v>3244.6756952599999</v>
      </c>
      <c r="V61" s="36">
        <f>SUMIFS(СВЦЭМ!$D$33:$D$776,СВЦЭМ!$A$33:$A$776,$A61,СВЦЭМ!$B$33:$B$776,V$47)+'СЕТ СН'!$G$11+СВЦЭМ!$D$10+'СЕТ СН'!$G$5-'СЕТ СН'!$G$21</f>
        <v>3272.74138025</v>
      </c>
      <c r="W61" s="36">
        <f>SUMIFS(СВЦЭМ!$D$33:$D$776,СВЦЭМ!$A$33:$A$776,$A61,СВЦЭМ!$B$33:$B$776,W$47)+'СЕТ СН'!$G$11+СВЦЭМ!$D$10+'СЕТ СН'!$G$5-'СЕТ СН'!$G$21</f>
        <v>3289.0594034000001</v>
      </c>
      <c r="X61" s="36">
        <f>SUMIFS(СВЦЭМ!$D$33:$D$776,СВЦЭМ!$A$33:$A$776,$A61,СВЦЭМ!$B$33:$B$776,X$47)+'СЕТ СН'!$G$11+СВЦЭМ!$D$10+'СЕТ СН'!$G$5-'СЕТ СН'!$G$21</f>
        <v>3298.03601669</v>
      </c>
      <c r="Y61" s="36">
        <f>SUMIFS(СВЦЭМ!$D$33:$D$776,СВЦЭМ!$A$33:$A$776,$A61,СВЦЭМ!$B$33:$B$776,Y$47)+'СЕТ СН'!$G$11+СВЦЭМ!$D$10+'СЕТ СН'!$G$5-'СЕТ СН'!$G$21</f>
        <v>3293.5242320000002</v>
      </c>
    </row>
    <row r="62" spans="1:25" ht="15.75" x14ac:dyDescent="0.2">
      <c r="A62" s="35">
        <f t="shared" si="1"/>
        <v>44150</v>
      </c>
      <c r="B62" s="36">
        <f>SUMIFS(СВЦЭМ!$D$33:$D$776,СВЦЭМ!$A$33:$A$776,$A62,СВЦЭМ!$B$33:$B$776,B$47)+'СЕТ СН'!$G$11+СВЦЭМ!$D$10+'СЕТ СН'!$G$5-'СЕТ СН'!$G$21</f>
        <v>3317.9235586300001</v>
      </c>
      <c r="C62" s="36">
        <f>SUMIFS(СВЦЭМ!$D$33:$D$776,СВЦЭМ!$A$33:$A$776,$A62,СВЦЭМ!$B$33:$B$776,C$47)+'СЕТ СН'!$G$11+СВЦЭМ!$D$10+'СЕТ СН'!$G$5-'СЕТ СН'!$G$21</f>
        <v>3397.1352328100002</v>
      </c>
      <c r="D62" s="36">
        <f>SUMIFS(СВЦЭМ!$D$33:$D$776,СВЦЭМ!$A$33:$A$776,$A62,СВЦЭМ!$B$33:$B$776,D$47)+'СЕТ СН'!$G$11+СВЦЭМ!$D$10+'СЕТ СН'!$G$5-'СЕТ СН'!$G$21</f>
        <v>3457.4545705400001</v>
      </c>
      <c r="E62" s="36">
        <f>SUMIFS(СВЦЭМ!$D$33:$D$776,СВЦЭМ!$A$33:$A$776,$A62,СВЦЭМ!$B$33:$B$776,E$47)+'СЕТ СН'!$G$11+СВЦЭМ!$D$10+'СЕТ СН'!$G$5-'СЕТ СН'!$G$21</f>
        <v>3470.7924654400003</v>
      </c>
      <c r="F62" s="36">
        <f>SUMIFS(СВЦЭМ!$D$33:$D$776,СВЦЭМ!$A$33:$A$776,$A62,СВЦЭМ!$B$33:$B$776,F$47)+'СЕТ СН'!$G$11+СВЦЭМ!$D$10+'СЕТ СН'!$G$5-'СЕТ СН'!$G$21</f>
        <v>3475.9177993200001</v>
      </c>
      <c r="G62" s="36">
        <f>SUMIFS(СВЦЭМ!$D$33:$D$776,СВЦЭМ!$A$33:$A$776,$A62,СВЦЭМ!$B$33:$B$776,G$47)+'СЕТ СН'!$G$11+СВЦЭМ!$D$10+'СЕТ СН'!$G$5-'СЕТ СН'!$G$21</f>
        <v>3463.39105298</v>
      </c>
      <c r="H62" s="36">
        <f>SUMIFS(СВЦЭМ!$D$33:$D$776,СВЦЭМ!$A$33:$A$776,$A62,СВЦЭМ!$B$33:$B$776,H$47)+'СЕТ СН'!$G$11+СВЦЭМ!$D$10+'СЕТ СН'!$G$5-'СЕТ СН'!$G$21</f>
        <v>3452.28368873</v>
      </c>
      <c r="I62" s="36">
        <f>SUMIFS(СВЦЭМ!$D$33:$D$776,СВЦЭМ!$A$33:$A$776,$A62,СВЦЭМ!$B$33:$B$776,I$47)+'СЕТ СН'!$G$11+СВЦЭМ!$D$10+'СЕТ СН'!$G$5-'СЕТ СН'!$G$21</f>
        <v>3423.6333455500003</v>
      </c>
      <c r="J62" s="36">
        <f>SUMIFS(СВЦЭМ!$D$33:$D$776,СВЦЭМ!$A$33:$A$776,$A62,СВЦЭМ!$B$33:$B$776,J$47)+'СЕТ СН'!$G$11+СВЦЭМ!$D$10+'СЕТ СН'!$G$5-'СЕТ СН'!$G$21</f>
        <v>3402.3832592500003</v>
      </c>
      <c r="K62" s="36">
        <f>SUMIFS(СВЦЭМ!$D$33:$D$776,СВЦЭМ!$A$33:$A$776,$A62,СВЦЭМ!$B$33:$B$776,K$47)+'СЕТ СН'!$G$11+СВЦЭМ!$D$10+'СЕТ СН'!$G$5-'СЕТ СН'!$G$21</f>
        <v>3387.6555211499999</v>
      </c>
      <c r="L62" s="36">
        <f>SUMIFS(СВЦЭМ!$D$33:$D$776,СВЦЭМ!$A$33:$A$776,$A62,СВЦЭМ!$B$33:$B$776,L$47)+'СЕТ СН'!$G$11+СВЦЭМ!$D$10+'СЕТ СН'!$G$5-'СЕТ СН'!$G$21</f>
        <v>3345.2719848800002</v>
      </c>
      <c r="M62" s="36">
        <f>SUMIFS(СВЦЭМ!$D$33:$D$776,СВЦЭМ!$A$33:$A$776,$A62,СВЦЭМ!$B$33:$B$776,M$47)+'СЕТ СН'!$G$11+СВЦЭМ!$D$10+'СЕТ СН'!$G$5-'СЕТ СН'!$G$21</f>
        <v>3290.3848726800002</v>
      </c>
      <c r="N62" s="36">
        <f>SUMIFS(СВЦЭМ!$D$33:$D$776,СВЦЭМ!$A$33:$A$776,$A62,СВЦЭМ!$B$33:$B$776,N$47)+'СЕТ СН'!$G$11+СВЦЭМ!$D$10+'СЕТ СН'!$G$5-'СЕТ СН'!$G$21</f>
        <v>3282.2219321000002</v>
      </c>
      <c r="O62" s="36">
        <f>SUMIFS(СВЦЭМ!$D$33:$D$776,СВЦЭМ!$A$33:$A$776,$A62,СВЦЭМ!$B$33:$B$776,O$47)+'СЕТ СН'!$G$11+СВЦЭМ!$D$10+'СЕТ СН'!$G$5-'СЕТ СН'!$G$21</f>
        <v>3287.14001091</v>
      </c>
      <c r="P62" s="36">
        <f>SUMIFS(СВЦЭМ!$D$33:$D$776,СВЦЭМ!$A$33:$A$776,$A62,СВЦЭМ!$B$33:$B$776,P$47)+'СЕТ СН'!$G$11+СВЦЭМ!$D$10+'СЕТ СН'!$G$5-'СЕТ СН'!$G$21</f>
        <v>3288.3170093200001</v>
      </c>
      <c r="Q62" s="36">
        <f>SUMIFS(СВЦЭМ!$D$33:$D$776,СВЦЭМ!$A$33:$A$776,$A62,СВЦЭМ!$B$33:$B$776,Q$47)+'СЕТ СН'!$G$11+СВЦЭМ!$D$10+'СЕТ СН'!$G$5-'СЕТ СН'!$G$21</f>
        <v>3285.7635354700001</v>
      </c>
      <c r="R62" s="36">
        <f>SUMIFS(СВЦЭМ!$D$33:$D$776,СВЦЭМ!$A$33:$A$776,$A62,СВЦЭМ!$B$33:$B$776,R$47)+'СЕТ СН'!$G$11+СВЦЭМ!$D$10+'СЕТ СН'!$G$5-'СЕТ СН'!$G$21</f>
        <v>3283.50908678</v>
      </c>
      <c r="S62" s="36">
        <f>SUMIFS(СВЦЭМ!$D$33:$D$776,СВЦЭМ!$A$33:$A$776,$A62,СВЦЭМ!$B$33:$B$776,S$47)+'СЕТ СН'!$G$11+СВЦЭМ!$D$10+'СЕТ СН'!$G$5-'СЕТ СН'!$G$21</f>
        <v>3267.4349455300003</v>
      </c>
      <c r="T62" s="36">
        <f>SUMIFS(СВЦЭМ!$D$33:$D$776,СВЦЭМ!$A$33:$A$776,$A62,СВЦЭМ!$B$33:$B$776,T$47)+'СЕТ СН'!$G$11+СВЦЭМ!$D$10+'СЕТ СН'!$G$5-'СЕТ СН'!$G$21</f>
        <v>3238.5703558499999</v>
      </c>
      <c r="U62" s="36">
        <f>SUMIFS(СВЦЭМ!$D$33:$D$776,СВЦЭМ!$A$33:$A$776,$A62,СВЦЭМ!$B$33:$B$776,U$47)+'СЕТ СН'!$G$11+СВЦЭМ!$D$10+'СЕТ СН'!$G$5-'СЕТ СН'!$G$21</f>
        <v>3238.8797513899999</v>
      </c>
      <c r="V62" s="36">
        <f>SUMIFS(СВЦЭМ!$D$33:$D$776,СВЦЭМ!$A$33:$A$776,$A62,СВЦЭМ!$B$33:$B$776,V$47)+'СЕТ СН'!$G$11+СВЦЭМ!$D$10+'СЕТ СН'!$G$5-'СЕТ СН'!$G$21</f>
        <v>3257.7169871000001</v>
      </c>
      <c r="W62" s="36">
        <f>SUMIFS(СВЦЭМ!$D$33:$D$776,СВЦЭМ!$A$33:$A$776,$A62,СВЦЭМ!$B$33:$B$776,W$47)+'СЕТ СН'!$G$11+СВЦЭМ!$D$10+'СЕТ СН'!$G$5-'СЕТ СН'!$G$21</f>
        <v>3270.1278008300001</v>
      </c>
      <c r="X62" s="36">
        <f>SUMIFS(СВЦЭМ!$D$33:$D$776,СВЦЭМ!$A$33:$A$776,$A62,СВЦЭМ!$B$33:$B$776,X$47)+'СЕТ СН'!$G$11+СВЦЭМ!$D$10+'СЕТ СН'!$G$5-'СЕТ СН'!$G$21</f>
        <v>3284.1267122899999</v>
      </c>
      <c r="Y62" s="36">
        <f>SUMIFS(СВЦЭМ!$D$33:$D$776,СВЦЭМ!$A$33:$A$776,$A62,СВЦЭМ!$B$33:$B$776,Y$47)+'СЕТ СН'!$G$11+СВЦЭМ!$D$10+'СЕТ СН'!$G$5-'СЕТ СН'!$G$21</f>
        <v>3289.6161844400003</v>
      </c>
    </row>
    <row r="63" spans="1:25" ht="15.75" x14ac:dyDescent="0.2">
      <c r="A63" s="35">
        <f t="shared" si="1"/>
        <v>44151</v>
      </c>
      <c r="B63" s="36">
        <f>SUMIFS(СВЦЭМ!$D$33:$D$776,СВЦЭМ!$A$33:$A$776,$A63,СВЦЭМ!$B$33:$B$776,B$47)+'СЕТ СН'!$G$11+СВЦЭМ!$D$10+'СЕТ СН'!$G$5-'СЕТ СН'!$G$21</f>
        <v>3362.9565446800002</v>
      </c>
      <c r="C63" s="36">
        <f>SUMIFS(СВЦЭМ!$D$33:$D$776,СВЦЭМ!$A$33:$A$776,$A63,СВЦЭМ!$B$33:$B$776,C$47)+'СЕТ СН'!$G$11+СВЦЭМ!$D$10+'СЕТ СН'!$G$5-'СЕТ СН'!$G$21</f>
        <v>3444.7607275</v>
      </c>
      <c r="D63" s="36">
        <f>SUMIFS(СВЦЭМ!$D$33:$D$776,СВЦЭМ!$A$33:$A$776,$A63,СВЦЭМ!$B$33:$B$776,D$47)+'СЕТ СН'!$G$11+СВЦЭМ!$D$10+'СЕТ СН'!$G$5-'СЕТ СН'!$G$21</f>
        <v>3501.5646430400002</v>
      </c>
      <c r="E63" s="36">
        <f>SUMIFS(СВЦЭМ!$D$33:$D$776,СВЦЭМ!$A$33:$A$776,$A63,СВЦЭМ!$B$33:$B$776,E$47)+'СЕТ СН'!$G$11+СВЦЭМ!$D$10+'СЕТ СН'!$G$5-'СЕТ СН'!$G$21</f>
        <v>3510.3131246399998</v>
      </c>
      <c r="F63" s="36">
        <f>SUMIFS(СВЦЭМ!$D$33:$D$776,СВЦЭМ!$A$33:$A$776,$A63,СВЦЭМ!$B$33:$B$776,F$47)+'СЕТ СН'!$G$11+СВЦЭМ!$D$10+'СЕТ СН'!$G$5-'СЕТ СН'!$G$21</f>
        <v>3504.3939898500003</v>
      </c>
      <c r="G63" s="36">
        <f>SUMIFS(СВЦЭМ!$D$33:$D$776,СВЦЭМ!$A$33:$A$776,$A63,СВЦЭМ!$B$33:$B$776,G$47)+'СЕТ СН'!$G$11+СВЦЭМ!$D$10+'СЕТ СН'!$G$5-'СЕТ СН'!$G$21</f>
        <v>3487.0175707300004</v>
      </c>
      <c r="H63" s="36">
        <f>SUMIFS(СВЦЭМ!$D$33:$D$776,СВЦЭМ!$A$33:$A$776,$A63,СВЦЭМ!$B$33:$B$776,H$47)+'СЕТ СН'!$G$11+СВЦЭМ!$D$10+'СЕТ СН'!$G$5-'СЕТ СН'!$G$21</f>
        <v>3437.8903499600001</v>
      </c>
      <c r="I63" s="36">
        <f>SUMIFS(СВЦЭМ!$D$33:$D$776,СВЦЭМ!$A$33:$A$776,$A63,СВЦЭМ!$B$33:$B$776,I$47)+'СЕТ СН'!$G$11+СВЦЭМ!$D$10+'СЕТ СН'!$G$5-'СЕТ СН'!$G$21</f>
        <v>3399.9581035600004</v>
      </c>
      <c r="J63" s="36">
        <f>SUMIFS(СВЦЭМ!$D$33:$D$776,СВЦЭМ!$A$33:$A$776,$A63,СВЦЭМ!$B$33:$B$776,J$47)+'СЕТ СН'!$G$11+СВЦЭМ!$D$10+'СЕТ СН'!$G$5-'СЕТ СН'!$G$21</f>
        <v>3383.72636005</v>
      </c>
      <c r="K63" s="36">
        <f>SUMIFS(СВЦЭМ!$D$33:$D$776,СВЦЭМ!$A$33:$A$776,$A63,СВЦЭМ!$B$33:$B$776,K$47)+'СЕТ СН'!$G$11+СВЦЭМ!$D$10+'СЕТ СН'!$G$5-'СЕТ СН'!$G$21</f>
        <v>3386.44186696</v>
      </c>
      <c r="L63" s="36">
        <f>SUMIFS(СВЦЭМ!$D$33:$D$776,СВЦЭМ!$A$33:$A$776,$A63,СВЦЭМ!$B$33:$B$776,L$47)+'СЕТ СН'!$G$11+СВЦЭМ!$D$10+'СЕТ СН'!$G$5-'СЕТ СН'!$G$21</f>
        <v>3351.3083953</v>
      </c>
      <c r="M63" s="36">
        <f>SUMIFS(СВЦЭМ!$D$33:$D$776,СВЦЭМ!$A$33:$A$776,$A63,СВЦЭМ!$B$33:$B$776,M$47)+'СЕТ СН'!$G$11+СВЦЭМ!$D$10+'СЕТ СН'!$G$5-'СЕТ СН'!$G$21</f>
        <v>3313.70568344</v>
      </c>
      <c r="N63" s="36">
        <f>SUMIFS(СВЦЭМ!$D$33:$D$776,СВЦЭМ!$A$33:$A$776,$A63,СВЦЭМ!$B$33:$B$776,N$47)+'СЕТ СН'!$G$11+СВЦЭМ!$D$10+'СЕТ СН'!$G$5-'СЕТ СН'!$G$21</f>
        <v>3301.2676104500001</v>
      </c>
      <c r="O63" s="36">
        <f>SUMIFS(СВЦЭМ!$D$33:$D$776,СВЦЭМ!$A$33:$A$776,$A63,СВЦЭМ!$B$33:$B$776,O$47)+'СЕТ СН'!$G$11+СВЦЭМ!$D$10+'СЕТ СН'!$G$5-'СЕТ СН'!$G$21</f>
        <v>3310.5591243100002</v>
      </c>
      <c r="P63" s="36">
        <f>SUMIFS(СВЦЭМ!$D$33:$D$776,СВЦЭМ!$A$33:$A$776,$A63,СВЦЭМ!$B$33:$B$776,P$47)+'СЕТ СН'!$G$11+СВЦЭМ!$D$10+'СЕТ СН'!$G$5-'СЕТ СН'!$G$21</f>
        <v>3312.15035476</v>
      </c>
      <c r="Q63" s="36">
        <f>SUMIFS(СВЦЭМ!$D$33:$D$776,СВЦЭМ!$A$33:$A$776,$A63,СВЦЭМ!$B$33:$B$776,Q$47)+'СЕТ СН'!$G$11+СВЦЭМ!$D$10+'СЕТ СН'!$G$5-'СЕТ СН'!$G$21</f>
        <v>3315.0436116199999</v>
      </c>
      <c r="R63" s="36">
        <f>SUMIFS(СВЦЭМ!$D$33:$D$776,СВЦЭМ!$A$33:$A$776,$A63,СВЦЭМ!$B$33:$B$776,R$47)+'СЕТ СН'!$G$11+СВЦЭМ!$D$10+'СЕТ СН'!$G$5-'СЕТ СН'!$G$21</f>
        <v>3304.16466008</v>
      </c>
      <c r="S63" s="36">
        <f>SUMIFS(СВЦЭМ!$D$33:$D$776,СВЦЭМ!$A$33:$A$776,$A63,СВЦЭМ!$B$33:$B$776,S$47)+'СЕТ СН'!$G$11+СВЦЭМ!$D$10+'СЕТ СН'!$G$5-'СЕТ СН'!$G$21</f>
        <v>3293.2738840400002</v>
      </c>
      <c r="T63" s="36">
        <f>SUMIFS(СВЦЭМ!$D$33:$D$776,СВЦЭМ!$A$33:$A$776,$A63,СВЦЭМ!$B$33:$B$776,T$47)+'СЕТ СН'!$G$11+СВЦЭМ!$D$10+'СЕТ СН'!$G$5-'СЕТ СН'!$G$21</f>
        <v>3278.0170247800002</v>
      </c>
      <c r="U63" s="36">
        <f>SUMIFS(СВЦЭМ!$D$33:$D$776,СВЦЭМ!$A$33:$A$776,$A63,СВЦЭМ!$B$33:$B$776,U$47)+'СЕТ СН'!$G$11+СВЦЭМ!$D$10+'СЕТ СН'!$G$5-'СЕТ СН'!$G$21</f>
        <v>3253.2727068300001</v>
      </c>
      <c r="V63" s="36">
        <f>SUMIFS(СВЦЭМ!$D$33:$D$776,СВЦЭМ!$A$33:$A$776,$A63,СВЦЭМ!$B$33:$B$776,V$47)+'СЕТ СН'!$G$11+СВЦЭМ!$D$10+'СЕТ СН'!$G$5-'СЕТ СН'!$G$21</f>
        <v>3255.1669071000001</v>
      </c>
      <c r="W63" s="36">
        <f>SUMIFS(СВЦЭМ!$D$33:$D$776,СВЦЭМ!$A$33:$A$776,$A63,СВЦЭМ!$B$33:$B$776,W$47)+'СЕТ СН'!$G$11+СВЦЭМ!$D$10+'СЕТ СН'!$G$5-'СЕТ СН'!$G$21</f>
        <v>3270.87609221</v>
      </c>
      <c r="X63" s="36">
        <f>SUMIFS(СВЦЭМ!$D$33:$D$776,СВЦЭМ!$A$33:$A$776,$A63,СВЦЭМ!$B$33:$B$776,X$47)+'СЕТ СН'!$G$11+СВЦЭМ!$D$10+'СЕТ СН'!$G$5-'СЕТ СН'!$G$21</f>
        <v>3282.0809795499999</v>
      </c>
      <c r="Y63" s="36">
        <f>SUMIFS(СВЦЭМ!$D$33:$D$776,СВЦЭМ!$A$33:$A$776,$A63,СВЦЭМ!$B$33:$B$776,Y$47)+'СЕТ СН'!$G$11+СВЦЭМ!$D$10+'СЕТ СН'!$G$5-'СЕТ СН'!$G$21</f>
        <v>3307.7678919200002</v>
      </c>
    </row>
    <row r="64" spans="1:25" ht="15.75" x14ac:dyDescent="0.2">
      <c r="A64" s="35">
        <f t="shared" si="1"/>
        <v>44152</v>
      </c>
      <c r="B64" s="36">
        <f>SUMIFS(СВЦЭМ!$D$33:$D$776,СВЦЭМ!$A$33:$A$776,$A64,СВЦЭМ!$B$33:$B$776,B$47)+'СЕТ СН'!$G$11+СВЦЭМ!$D$10+'СЕТ СН'!$G$5-'СЕТ СН'!$G$21</f>
        <v>3331.9657252800002</v>
      </c>
      <c r="C64" s="36">
        <f>SUMIFS(СВЦЭМ!$D$33:$D$776,СВЦЭМ!$A$33:$A$776,$A64,СВЦЭМ!$B$33:$B$776,C$47)+'СЕТ СН'!$G$11+СВЦЭМ!$D$10+'СЕТ СН'!$G$5-'СЕТ СН'!$G$21</f>
        <v>3405.10886428</v>
      </c>
      <c r="D64" s="36">
        <f>SUMIFS(СВЦЭМ!$D$33:$D$776,СВЦЭМ!$A$33:$A$776,$A64,СВЦЭМ!$B$33:$B$776,D$47)+'СЕТ СН'!$G$11+СВЦЭМ!$D$10+'СЕТ СН'!$G$5-'СЕТ СН'!$G$21</f>
        <v>3460.5400902300003</v>
      </c>
      <c r="E64" s="36">
        <f>SUMIFS(СВЦЭМ!$D$33:$D$776,СВЦЭМ!$A$33:$A$776,$A64,СВЦЭМ!$B$33:$B$776,E$47)+'СЕТ СН'!$G$11+СВЦЭМ!$D$10+'СЕТ СН'!$G$5-'СЕТ СН'!$G$21</f>
        <v>3464.9136649800002</v>
      </c>
      <c r="F64" s="36">
        <f>SUMIFS(СВЦЭМ!$D$33:$D$776,СВЦЭМ!$A$33:$A$776,$A64,СВЦЭМ!$B$33:$B$776,F$47)+'СЕТ СН'!$G$11+СВЦЭМ!$D$10+'СЕТ СН'!$G$5-'СЕТ СН'!$G$21</f>
        <v>3467.4121371600004</v>
      </c>
      <c r="G64" s="36">
        <f>SUMIFS(СВЦЭМ!$D$33:$D$776,СВЦЭМ!$A$33:$A$776,$A64,СВЦЭМ!$B$33:$B$776,G$47)+'СЕТ СН'!$G$11+СВЦЭМ!$D$10+'СЕТ СН'!$G$5-'СЕТ СН'!$G$21</f>
        <v>3458.4345047200004</v>
      </c>
      <c r="H64" s="36">
        <f>SUMIFS(СВЦЭМ!$D$33:$D$776,СВЦЭМ!$A$33:$A$776,$A64,СВЦЭМ!$B$33:$B$776,H$47)+'СЕТ СН'!$G$11+СВЦЭМ!$D$10+'СЕТ СН'!$G$5-'СЕТ СН'!$G$21</f>
        <v>3420.69069051</v>
      </c>
      <c r="I64" s="36">
        <f>SUMIFS(СВЦЭМ!$D$33:$D$776,СВЦЭМ!$A$33:$A$776,$A64,СВЦЭМ!$B$33:$B$776,I$47)+'СЕТ СН'!$G$11+СВЦЭМ!$D$10+'СЕТ СН'!$G$5-'СЕТ СН'!$G$21</f>
        <v>3374.4639829300004</v>
      </c>
      <c r="J64" s="36">
        <f>SUMIFS(СВЦЭМ!$D$33:$D$776,СВЦЭМ!$A$33:$A$776,$A64,СВЦЭМ!$B$33:$B$776,J$47)+'СЕТ СН'!$G$11+СВЦЭМ!$D$10+'СЕТ СН'!$G$5-'СЕТ СН'!$G$21</f>
        <v>3345.3437332100002</v>
      </c>
      <c r="K64" s="36">
        <f>SUMIFS(СВЦЭМ!$D$33:$D$776,СВЦЭМ!$A$33:$A$776,$A64,СВЦЭМ!$B$33:$B$776,K$47)+'СЕТ СН'!$G$11+СВЦЭМ!$D$10+'СЕТ СН'!$G$5-'СЕТ СН'!$G$21</f>
        <v>3392.6812643600001</v>
      </c>
      <c r="L64" s="36">
        <f>SUMIFS(СВЦЭМ!$D$33:$D$776,СВЦЭМ!$A$33:$A$776,$A64,СВЦЭМ!$B$33:$B$776,L$47)+'СЕТ СН'!$G$11+СВЦЭМ!$D$10+'СЕТ СН'!$G$5-'СЕТ СН'!$G$21</f>
        <v>3353.0563689600003</v>
      </c>
      <c r="M64" s="36">
        <f>SUMIFS(СВЦЭМ!$D$33:$D$776,СВЦЭМ!$A$33:$A$776,$A64,СВЦЭМ!$B$33:$B$776,M$47)+'СЕТ СН'!$G$11+СВЦЭМ!$D$10+'СЕТ СН'!$G$5-'СЕТ СН'!$G$21</f>
        <v>3290.6823141</v>
      </c>
      <c r="N64" s="36">
        <f>SUMIFS(СВЦЭМ!$D$33:$D$776,СВЦЭМ!$A$33:$A$776,$A64,СВЦЭМ!$B$33:$B$776,N$47)+'СЕТ СН'!$G$11+СВЦЭМ!$D$10+'СЕТ СН'!$G$5-'СЕТ СН'!$G$21</f>
        <v>3277.31734091</v>
      </c>
      <c r="O64" s="36">
        <f>SUMIFS(СВЦЭМ!$D$33:$D$776,СВЦЭМ!$A$33:$A$776,$A64,СВЦЭМ!$B$33:$B$776,O$47)+'СЕТ СН'!$G$11+СВЦЭМ!$D$10+'СЕТ СН'!$G$5-'СЕТ СН'!$G$21</f>
        <v>3281.2353949600001</v>
      </c>
      <c r="P64" s="36">
        <f>SUMIFS(СВЦЭМ!$D$33:$D$776,СВЦЭМ!$A$33:$A$776,$A64,СВЦЭМ!$B$33:$B$776,P$47)+'СЕТ СН'!$G$11+СВЦЭМ!$D$10+'СЕТ СН'!$G$5-'СЕТ СН'!$G$21</f>
        <v>3279.2303976399999</v>
      </c>
      <c r="Q64" s="36">
        <f>SUMIFS(СВЦЭМ!$D$33:$D$776,СВЦЭМ!$A$33:$A$776,$A64,СВЦЭМ!$B$33:$B$776,Q$47)+'СЕТ СН'!$G$11+СВЦЭМ!$D$10+'СЕТ СН'!$G$5-'СЕТ СН'!$G$21</f>
        <v>3279.4834817400001</v>
      </c>
      <c r="R64" s="36">
        <f>SUMIFS(СВЦЭМ!$D$33:$D$776,СВЦЭМ!$A$33:$A$776,$A64,СВЦЭМ!$B$33:$B$776,R$47)+'СЕТ СН'!$G$11+СВЦЭМ!$D$10+'СЕТ СН'!$G$5-'СЕТ СН'!$G$21</f>
        <v>3380.37658483</v>
      </c>
      <c r="S64" s="36">
        <f>SUMIFS(СВЦЭМ!$D$33:$D$776,СВЦЭМ!$A$33:$A$776,$A64,СВЦЭМ!$B$33:$B$776,S$47)+'СЕТ СН'!$G$11+СВЦЭМ!$D$10+'СЕТ СН'!$G$5-'СЕТ СН'!$G$21</f>
        <v>3352.8354629700002</v>
      </c>
      <c r="T64" s="36">
        <f>SUMIFS(СВЦЭМ!$D$33:$D$776,СВЦЭМ!$A$33:$A$776,$A64,СВЦЭМ!$B$33:$B$776,T$47)+'СЕТ СН'!$G$11+СВЦЭМ!$D$10+'СЕТ СН'!$G$5-'СЕТ СН'!$G$21</f>
        <v>3287.0790182300002</v>
      </c>
      <c r="U64" s="36">
        <f>SUMIFS(СВЦЭМ!$D$33:$D$776,СВЦЭМ!$A$33:$A$776,$A64,СВЦЭМ!$B$33:$B$776,U$47)+'СЕТ СН'!$G$11+СВЦЭМ!$D$10+'СЕТ СН'!$G$5-'СЕТ СН'!$G$21</f>
        <v>3237.59591843</v>
      </c>
      <c r="V64" s="36">
        <f>SUMIFS(СВЦЭМ!$D$33:$D$776,СВЦЭМ!$A$33:$A$776,$A64,СВЦЭМ!$B$33:$B$776,V$47)+'СЕТ СН'!$G$11+СВЦЭМ!$D$10+'СЕТ СН'!$G$5-'СЕТ СН'!$G$21</f>
        <v>3228.85563409</v>
      </c>
      <c r="W64" s="36">
        <f>SUMIFS(СВЦЭМ!$D$33:$D$776,СВЦЭМ!$A$33:$A$776,$A64,СВЦЭМ!$B$33:$B$776,W$47)+'СЕТ СН'!$G$11+СВЦЭМ!$D$10+'СЕТ СН'!$G$5-'СЕТ СН'!$G$21</f>
        <v>3260.1917677700003</v>
      </c>
      <c r="X64" s="36">
        <f>SUMIFS(СВЦЭМ!$D$33:$D$776,СВЦЭМ!$A$33:$A$776,$A64,СВЦЭМ!$B$33:$B$776,X$47)+'СЕТ СН'!$G$11+СВЦЭМ!$D$10+'СЕТ СН'!$G$5-'СЕТ СН'!$G$21</f>
        <v>3260.7433992700003</v>
      </c>
      <c r="Y64" s="36">
        <f>SUMIFS(СВЦЭМ!$D$33:$D$776,СВЦЭМ!$A$33:$A$776,$A64,СВЦЭМ!$B$33:$B$776,Y$47)+'СЕТ СН'!$G$11+СВЦЭМ!$D$10+'СЕТ СН'!$G$5-'СЕТ СН'!$G$21</f>
        <v>3279.24424262</v>
      </c>
    </row>
    <row r="65" spans="1:26" ht="15.75" x14ac:dyDescent="0.2">
      <c r="A65" s="35">
        <f t="shared" si="1"/>
        <v>44153</v>
      </c>
      <c r="B65" s="36">
        <f>SUMIFS(СВЦЭМ!$D$33:$D$776,СВЦЭМ!$A$33:$A$776,$A65,СВЦЭМ!$B$33:$B$776,B$47)+'СЕТ СН'!$G$11+СВЦЭМ!$D$10+'СЕТ СН'!$G$5-'СЕТ СН'!$G$21</f>
        <v>3339.6524151600001</v>
      </c>
      <c r="C65" s="36">
        <f>SUMIFS(СВЦЭМ!$D$33:$D$776,СВЦЭМ!$A$33:$A$776,$A65,СВЦЭМ!$B$33:$B$776,C$47)+'СЕТ СН'!$G$11+СВЦЭМ!$D$10+'СЕТ СН'!$G$5-'СЕТ СН'!$G$21</f>
        <v>3390.6927403</v>
      </c>
      <c r="D65" s="36">
        <f>SUMIFS(СВЦЭМ!$D$33:$D$776,СВЦЭМ!$A$33:$A$776,$A65,СВЦЭМ!$B$33:$B$776,D$47)+'СЕТ СН'!$G$11+СВЦЭМ!$D$10+'СЕТ СН'!$G$5-'СЕТ СН'!$G$21</f>
        <v>3430.08652635</v>
      </c>
      <c r="E65" s="36">
        <f>SUMIFS(СВЦЭМ!$D$33:$D$776,СВЦЭМ!$A$33:$A$776,$A65,СВЦЭМ!$B$33:$B$776,E$47)+'СЕТ СН'!$G$11+СВЦЭМ!$D$10+'СЕТ СН'!$G$5-'СЕТ СН'!$G$21</f>
        <v>3443.9504179100004</v>
      </c>
      <c r="F65" s="36">
        <f>SUMIFS(СВЦЭМ!$D$33:$D$776,СВЦЭМ!$A$33:$A$776,$A65,СВЦЭМ!$B$33:$B$776,F$47)+'СЕТ СН'!$G$11+СВЦЭМ!$D$10+'СЕТ СН'!$G$5-'СЕТ СН'!$G$21</f>
        <v>3439.9343219400002</v>
      </c>
      <c r="G65" s="36">
        <f>SUMIFS(СВЦЭМ!$D$33:$D$776,СВЦЭМ!$A$33:$A$776,$A65,СВЦЭМ!$B$33:$B$776,G$47)+'СЕТ СН'!$G$11+СВЦЭМ!$D$10+'СЕТ СН'!$G$5-'СЕТ СН'!$G$21</f>
        <v>3421.6420580000004</v>
      </c>
      <c r="H65" s="36">
        <f>SUMIFS(СВЦЭМ!$D$33:$D$776,СВЦЭМ!$A$33:$A$776,$A65,СВЦЭМ!$B$33:$B$776,H$47)+'СЕТ СН'!$G$11+СВЦЭМ!$D$10+'СЕТ СН'!$G$5-'СЕТ СН'!$G$21</f>
        <v>3421.6934276500001</v>
      </c>
      <c r="I65" s="36">
        <f>SUMIFS(СВЦЭМ!$D$33:$D$776,СВЦЭМ!$A$33:$A$776,$A65,СВЦЭМ!$B$33:$B$776,I$47)+'СЕТ СН'!$G$11+СВЦЭМ!$D$10+'СЕТ СН'!$G$5-'СЕТ СН'!$G$21</f>
        <v>3402.3577579900002</v>
      </c>
      <c r="J65" s="36">
        <f>SUMIFS(СВЦЭМ!$D$33:$D$776,СВЦЭМ!$A$33:$A$776,$A65,СВЦЭМ!$B$33:$B$776,J$47)+'СЕТ СН'!$G$11+СВЦЭМ!$D$10+'СЕТ СН'!$G$5-'СЕТ СН'!$G$21</f>
        <v>3376.7751462599999</v>
      </c>
      <c r="K65" s="36">
        <f>SUMIFS(СВЦЭМ!$D$33:$D$776,СВЦЭМ!$A$33:$A$776,$A65,СВЦЭМ!$B$33:$B$776,K$47)+'СЕТ СН'!$G$11+СВЦЭМ!$D$10+'СЕТ СН'!$G$5-'СЕТ СН'!$G$21</f>
        <v>3365.9354956699999</v>
      </c>
      <c r="L65" s="36">
        <f>SUMIFS(СВЦЭМ!$D$33:$D$776,СВЦЭМ!$A$33:$A$776,$A65,СВЦЭМ!$B$33:$B$776,L$47)+'СЕТ СН'!$G$11+СВЦЭМ!$D$10+'СЕТ СН'!$G$5-'СЕТ СН'!$G$21</f>
        <v>3335.6360451</v>
      </c>
      <c r="M65" s="36">
        <f>SUMIFS(СВЦЭМ!$D$33:$D$776,СВЦЭМ!$A$33:$A$776,$A65,СВЦЭМ!$B$33:$B$776,M$47)+'СЕТ СН'!$G$11+СВЦЭМ!$D$10+'СЕТ СН'!$G$5-'СЕТ СН'!$G$21</f>
        <v>3311.4719360400004</v>
      </c>
      <c r="N65" s="36">
        <f>SUMIFS(СВЦЭМ!$D$33:$D$776,СВЦЭМ!$A$33:$A$776,$A65,СВЦЭМ!$B$33:$B$776,N$47)+'СЕТ СН'!$G$11+СВЦЭМ!$D$10+'СЕТ СН'!$G$5-'СЕТ СН'!$G$21</f>
        <v>3298.7581032799999</v>
      </c>
      <c r="O65" s="36">
        <f>SUMIFS(СВЦЭМ!$D$33:$D$776,СВЦЭМ!$A$33:$A$776,$A65,СВЦЭМ!$B$33:$B$776,O$47)+'СЕТ СН'!$G$11+СВЦЭМ!$D$10+'СЕТ СН'!$G$5-'СЕТ СН'!$G$21</f>
        <v>3297.1727145</v>
      </c>
      <c r="P65" s="36">
        <f>SUMIFS(СВЦЭМ!$D$33:$D$776,СВЦЭМ!$A$33:$A$776,$A65,СВЦЭМ!$B$33:$B$776,P$47)+'СЕТ СН'!$G$11+СВЦЭМ!$D$10+'СЕТ СН'!$G$5-'СЕТ СН'!$G$21</f>
        <v>3299.3380941599999</v>
      </c>
      <c r="Q65" s="36">
        <f>SUMIFS(СВЦЭМ!$D$33:$D$776,СВЦЭМ!$A$33:$A$776,$A65,СВЦЭМ!$B$33:$B$776,Q$47)+'СЕТ СН'!$G$11+СВЦЭМ!$D$10+'СЕТ СН'!$G$5-'СЕТ СН'!$G$21</f>
        <v>3298.8141492300001</v>
      </c>
      <c r="R65" s="36">
        <f>SUMIFS(СВЦЭМ!$D$33:$D$776,СВЦЭМ!$A$33:$A$776,$A65,СВЦЭМ!$B$33:$B$776,R$47)+'СЕТ СН'!$G$11+СВЦЭМ!$D$10+'СЕТ СН'!$G$5-'СЕТ СН'!$G$21</f>
        <v>3292.54608848</v>
      </c>
      <c r="S65" s="36">
        <f>SUMIFS(СВЦЭМ!$D$33:$D$776,СВЦЭМ!$A$33:$A$776,$A65,СВЦЭМ!$B$33:$B$776,S$47)+'СЕТ СН'!$G$11+СВЦЭМ!$D$10+'СЕТ СН'!$G$5-'СЕТ СН'!$G$21</f>
        <v>3308.0590807600001</v>
      </c>
      <c r="T65" s="36">
        <f>SUMIFS(СВЦЭМ!$D$33:$D$776,СВЦЭМ!$A$33:$A$776,$A65,СВЦЭМ!$B$33:$B$776,T$47)+'СЕТ СН'!$G$11+СВЦЭМ!$D$10+'СЕТ СН'!$G$5-'СЕТ СН'!$G$21</f>
        <v>3330.6098972099999</v>
      </c>
      <c r="U65" s="36">
        <f>SUMIFS(СВЦЭМ!$D$33:$D$776,СВЦЭМ!$A$33:$A$776,$A65,СВЦЭМ!$B$33:$B$776,U$47)+'СЕТ СН'!$G$11+СВЦЭМ!$D$10+'СЕТ СН'!$G$5-'СЕТ СН'!$G$21</f>
        <v>3329.1549541900004</v>
      </c>
      <c r="V65" s="36">
        <f>SUMIFS(СВЦЭМ!$D$33:$D$776,СВЦЭМ!$A$33:$A$776,$A65,СВЦЭМ!$B$33:$B$776,V$47)+'СЕТ СН'!$G$11+СВЦЭМ!$D$10+'СЕТ СН'!$G$5-'СЕТ СН'!$G$21</f>
        <v>3319.5581854800002</v>
      </c>
      <c r="W65" s="36">
        <f>SUMIFS(СВЦЭМ!$D$33:$D$776,СВЦЭМ!$A$33:$A$776,$A65,СВЦЭМ!$B$33:$B$776,W$47)+'СЕТ СН'!$G$11+СВЦЭМ!$D$10+'СЕТ СН'!$G$5-'СЕТ СН'!$G$21</f>
        <v>3310.72267551</v>
      </c>
      <c r="X65" s="36">
        <f>SUMIFS(СВЦЭМ!$D$33:$D$776,СВЦЭМ!$A$33:$A$776,$A65,СВЦЭМ!$B$33:$B$776,X$47)+'СЕТ СН'!$G$11+СВЦЭМ!$D$10+'СЕТ СН'!$G$5-'СЕТ СН'!$G$21</f>
        <v>3301.9653503899999</v>
      </c>
      <c r="Y65" s="36">
        <f>SUMIFS(СВЦЭМ!$D$33:$D$776,СВЦЭМ!$A$33:$A$776,$A65,СВЦЭМ!$B$33:$B$776,Y$47)+'СЕТ СН'!$G$11+СВЦЭМ!$D$10+'СЕТ СН'!$G$5-'СЕТ СН'!$G$21</f>
        <v>3306.7136943599999</v>
      </c>
    </row>
    <row r="66" spans="1:26" ht="15.75" x14ac:dyDescent="0.2">
      <c r="A66" s="35">
        <f t="shared" si="1"/>
        <v>44154</v>
      </c>
      <c r="B66" s="36">
        <f>SUMIFS(СВЦЭМ!$D$33:$D$776,СВЦЭМ!$A$33:$A$776,$A66,СВЦЭМ!$B$33:$B$776,B$47)+'СЕТ СН'!$G$11+СВЦЭМ!$D$10+'СЕТ СН'!$G$5-'СЕТ СН'!$G$21</f>
        <v>3376.09447834</v>
      </c>
      <c r="C66" s="36">
        <f>SUMIFS(СВЦЭМ!$D$33:$D$776,СВЦЭМ!$A$33:$A$776,$A66,СВЦЭМ!$B$33:$B$776,C$47)+'СЕТ СН'!$G$11+СВЦЭМ!$D$10+'СЕТ СН'!$G$5-'СЕТ СН'!$G$21</f>
        <v>3438.9064823600002</v>
      </c>
      <c r="D66" s="36">
        <f>SUMIFS(СВЦЭМ!$D$33:$D$776,СВЦЭМ!$A$33:$A$776,$A66,СВЦЭМ!$B$33:$B$776,D$47)+'СЕТ СН'!$G$11+СВЦЭМ!$D$10+'СЕТ СН'!$G$5-'СЕТ СН'!$G$21</f>
        <v>3468.0491496900004</v>
      </c>
      <c r="E66" s="36">
        <f>SUMIFS(СВЦЭМ!$D$33:$D$776,СВЦЭМ!$A$33:$A$776,$A66,СВЦЭМ!$B$33:$B$776,E$47)+'СЕТ СН'!$G$11+СВЦЭМ!$D$10+'СЕТ СН'!$G$5-'СЕТ СН'!$G$21</f>
        <v>3471.6389015900004</v>
      </c>
      <c r="F66" s="36">
        <f>SUMIFS(СВЦЭМ!$D$33:$D$776,СВЦЭМ!$A$33:$A$776,$A66,СВЦЭМ!$B$33:$B$776,F$47)+'СЕТ СН'!$G$11+СВЦЭМ!$D$10+'СЕТ СН'!$G$5-'СЕТ СН'!$G$21</f>
        <v>3469.4108586299999</v>
      </c>
      <c r="G66" s="36">
        <f>SUMIFS(СВЦЭМ!$D$33:$D$776,СВЦЭМ!$A$33:$A$776,$A66,СВЦЭМ!$B$33:$B$776,G$47)+'СЕТ СН'!$G$11+СВЦЭМ!$D$10+'СЕТ СН'!$G$5-'СЕТ СН'!$G$21</f>
        <v>3470.3402586299999</v>
      </c>
      <c r="H66" s="36">
        <f>SUMIFS(СВЦЭМ!$D$33:$D$776,СВЦЭМ!$A$33:$A$776,$A66,СВЦЭМ!$B$33:$B$776,H$47)+'СЕТ СН'!$G$11+СВЦЭМ!$D$10+'СЕТ СН'!$G$5-'СЕТ СН'!$G$21</f>
        <v>3448.6853851599999</v>
      </c>
      <c r="I66" s="36">
        <f>SUMIFS(СВЦЭМ!$D$33:$D$776,СВЦЭМ!$A$33:$A$776,$A66,СВЦЭМ!$B$33:$B$776,I$47)+'СЕТ СН'!$G$11+СВЦЭМ!$D$10+'СЕТ СН'!$G$5-'СЕТ СН'!$G$21</f>
        <v>3403.6920868500001</v>
      </c>
      <c r="J66" s="36">
        <f>SUMIFS(СВЦЭМ!$D$33:$D$776,СВЦЭМ!$A$33:$A$776,$A66,СВЦЭМ!$B$33:$B$776,J$47)+'СЕТ СН'!$G$11+СВЦЭМ!$D$10+'СЕТ СН'!$G$5-'СЕТ СН'!$G$21</f>
        <v>3375.5643415200002</v>
      </c>
      <c r="K66" s="36">
        <f>SUMIFS(СВЦЭМ!$D$33:$D$776,СВЦЭМ!$A$33:$A$776,$A66,СВЦЭМ!$B$33:$B$776,K$47)+'СЕТ СН'!$G$11+СВЦЭМ!$D$10+'СЕТ СН'!$G$5-'СЕТ СН'!$G$21</f>
        <v>3369.8989428100003</v>
      </c>
      <c r="L66" s="36">
        <f>SUMIFS(СВЦЭМ!$D$33:$D$776,СВЦЭМ!$A$33:$A$776,$A66,СВЦЭМ!$B$33:$B$776,L$47)+'СЕТ СН'!$G$11+СВЦЭМ!$D$10+'СЕТ СН'!$G$5-'СЕТ СН'!$G$21</f>
        <v>3338.7852414500003</v>
      </c>
      <c r="M66" s="36">
        <f>SUMIFS(СВЦЭМ!$D$33:$D$776,СВЦЭМ!$A$33:$A$776,$A66,СВЦЭМ!$B$33:$B$776,M$47)+'СЕТ СН'!$G$11+СВЦЭМ!$D$10+'СЕТ СН'!$G$5-'СЕТ СН'!$G$21</f>
        <v>3313.8855893200002</v>
      </c>
      <c r="N66" s="36">
        <f>SUMIFS(СВЦЭМ!$D$33:$D$776,СВЦЭМ!$A$33:$A$776,$A66,СВЦЭМ!$B$33:$B$776,N$47)+'СЕТ СН'!$G$11+СВЦЭМ!$D$10+'СЕТ СН'!$G$5-'СЕТ СН'!$G$21</f>
        <v>3299.1812603600001</v>
      </c>
      <c r="O66" s="36">
        <f>SUMIFS(СВЦЭМ!$D$33:$D$776,СВЦЭМ!$A$33:$A$776,$A66,СВЦЭМ!$B$33:$B$776,O$47)+'СЕТ СН'!$G$11+СВЦЭМ!$D$10+'СЕТ СН'!$G$5-'СЕТ СН'!$G$21</f>
        <v>3304.7126826800004</v>
      </c>
      <c r="P66" s="36">
        <f>SUMIFS(СВЦЭМ!$D$33:$D$776,СВЦЭМ!$A$33:$A$776,$A66,СВЦЭМ!$B$33:$B$776,P$47)+'СЕТ СН'!$G$11+СВЦЭМ!$D$10+'СЕТ СН'!$G$5-'СЕТ СН'!$G$21</f>
        <v>3310.7003024700002</v>
      </c>
      <c r="Q66" s="36">
        <f>SUMIFS(СВЦЭМ!$D$33:$D$776,СВЦЭМ!$A$33:$A$776,$A66,СВЦЭМ!$B$33:$B$776,Q$47)+'СЕТ СН'!$G$11+СВЦЭМ!$D$10+'СЕТ СН'!$G$5-'СЕТ СН'!$G$21</f>
        <v>3312.3522354000002</v>
      </c>
      <c r="R66" s="36">
        <f>SUMIFS(СВЦЭМ!$D$33:$D$776,СВЦЭМ!$A$33:$A$776,$A66,СВЦЭМ!$B$33:$B$776,R$47)+'СЕТ СН'!$G$11+СВЦЭМ!$D$10+'СЕТ СН'!$G$5-'СЕТ СН'!$G$21</f>
        <v>3307.5977397699999</v>
      </c>
      <c r="S66" s="36">
        <f>SUMIFS(СВЦЭМ!$D$33:$D$776,СВЦЭМ!$A$33:$A$776,$A66,СВЦЭМ!$B$33:$B$776,S$47)+'СЕТ СН'!$G$11+СВЦЭМ!$D$10+'СЕТ СН'!$G$5-'СЕТ СН'!$G$21</f>
        <v>3309.0746631900001</v>
      </c>
      <c r="T66" s="36">
        <f>SUMIFS(СВЦЭМ!$D$33:$D$776,СВЦЭМ!$A$33:$A$776,$A66,СВЦЭМ!$B$33:$B$776,T$47)+'СЕТ СН'!$G$11+СВЦЭМ!$D$10+'СЕТ СН'!$G$5-'СЕТ СН'!$G$21</f>
        <v>3325.0716426200001</v>
      </c>
      <c r="U66" s="36">
        <f>SUMIFS(СВЦЭМ!$D$33:$D$776,СВЦЭМ!$A$33:$A$776,$A66,СВЦЭМ!$B$33:$B$776,U$47)+'СЕТ СН'!$G$11+СВЦЭМ!$D$10+'СЕТ СН'!$G$5-'СЕТ СН'!$G$21</f>
        <v>3320.3395886600001</v>
      </c>
      <c r="V66" s="36">
        <f>SUMIFS(СВЦЭМ!$D$33:$D$776,СВЦЭМ!$A$33:$A$776,$A66,СВЦЭМ!$B$33:$B$776,V$47)+'СЕТ СН'!$G$11+СВЦЭМ!$D$10+'СЕТ СН'!$G$5-'СЕТ СН'!$G$21</f>
        <v>3305.3369170700003</v>
      </c>
      <c r="W66" s="36">
        <f>SUMIFS(СВЦЭМ!$D$33:$D$776,СВЦЭМ!$A$33:$A$776,$A66,СВЦЭМ!$B$33:$B$776,W$47)+'СЕТ СН'!$G$11+СВЦЭМ!$D$10+'СЕТ СН'!$G$5-'СЕТ СН'!$G$21</f>
        <v>3295.0036224599999</v>
      </c>
      <c r="X66" s="36">
        <f>SUMIFS(СВЦЭМ!$D$33:$D$776,СВЦЭМ!$A$33:$A$776,$A66,СВЦЭМ!$B$33:$B$776,X$47)+'СЕТ СН'!$G$11+СВЦЭМ!$D$10+'СЕТ СН'!$G$5-'СЕТ СН'!$G$21</f>
        <v>3287.1569996200001</v>
      </c>
      <c r="Y66" s="36">
        <f>SUMIFS(СВЦЭМ!$D$33:$D$776,СВЦЭМ!$A$33:$A$776,$A66,СВЦЭМ!$B$33:$B$776,Y$47)+'СЕТ СН'!$G$11+СВЦЭМ!$D$10+'СЕТ СН'!$G$5-'СЕТ СН'!$G$21</f>
        <v>3283.8518365</v>
      </c>
    </row>
    <row r="67" spans="1:26" ht="15.75" x14ac:dyDescent="0.2">
      <c r="A67" s="35">
        <f t="shared" si="1"/>
        <v>44155</v>
      </c>
      <c r="B67" s="36">
        <f>SUMIFS(СВЦЭМ!$D$33:$D$776,СВЦЭМ!$A$33:$A$776,$A67,СВЦЭМ!$B$33:$B$776,B$47)+'СЕТ СН'!$G$11+СВЦЭМ!$D$10+'СЕТ СН'!$G$5-'СЕТ СН'!$G$21</f>
        <v>3356.92870429</v>
      </c>
      <c r="C67" s="36">
        <f>SUMIFS(СВЦЭМ!$D$33:$D$776,СВЦЭМ!$A$33:$A$776,$A67,СВЦЭМ!$B$33:$B$776,C$47)+'СЕТ СН'!$G$11+СВЦЭМ!$D$10+'СЕТ СН'!$G$5-'СЕТ СН'!$G$21</f>
        <v>3443.40677959</v>
      </c>
      <c r="D67" s="36">
        <f>SUMIFS(СВЦЭМ!$D$33:$D$776,СВЦЭМ!$A$33:$A$776,$A67,СВЦЭМ!$B$33:$B$776,D$47)+'СЕТ СН'!$G$11+СВЦЭМ!$D$10+'СЕТ СН'!$G$5-'СЕТ СН'!$G$21</f>
        <v>3489.2101020800001</v>
      </c>
      <c r="E67" s="36">
        <f>SUMIFS(СВЦЭМ!$D$33:$D$776,СВЦЭМ!$A$33:$A$776,$A67,СВЦЭМ!$B$33:$B$776,E$47)+'СЕТ СН'!$G$11+СВЦЭМ!$D$10+'СЕТ СН'!$G$5-'СЕТ СН'!$G$21</f>
        <v>3501.7513662400002</v>
      </c>
      <c r="F67" s="36">
        <f>SUMIFS(СВЦЭМ!$D$33:$D$776,СВЦЭМ!$A$33:$A$776,$A67,СВЦЭМ!$B$33:$B$776,F$47)+'СЕТ СН'!$G$11+СВЦЭМ!$D$10+'СЕТ СН'!$G$5-'СЕТ СН'!$G$21</f>
        <v>3497.2862391500003</v>
      </c>
      <c r="G67" s="36">
        <f>SUMIFS(СВЦЭМ!$D$33:$D$776,СВЦЭМ!$A$33:$A$776,$A67,СВЦЭМ!$B$33:$B$776,G$47)+'СЕТ СН'!$G$11+СВЦЭМ!$D$10+'СЕТ СН'!$G$5-'СЕТ СН'!$G$21</f>
        <v>3480.6823788300003</v>
      </c>
      <c r="H67" s="36">
        <f>SUMIFS(СВЦЭМ!$D$33:$D$776,СВЦЭМ!$A$33:$A$776,$A67,СВЦЭМ!$B$33:$B$776,H$47)+'СЕТ СН'!$G$11+СВЦЭМ!$D$10+'СЕТ СН'!$G$5-'СЕТ СН'!$G$21</f>
        <v>3436.2517336700002</v>
      </c>
      <c r="I67" s="36">
        <f>SUMIFS(СВЦЭМ!$D$33:$D$776,СВЦЭМ!$A$33:$A$776,$A67,СВЦЭМ!$B$33:$B$776,I$47)+'СЕТ СН'!$G$11+СВЦЭМ!$D$10+'СЕТ СН'!$G$5-'СЕТ СН'!$G$21</f>
        <v>3392.7205810300002</v>
      </c>
      <c r="J67" s="36">
        <f>SUMIFS(СВЦЭМ!$D$33:$D$776,СВЦЭМ!$A$33:$A$776,$A67,СВЦЭМ!$B$33:$B$776,J$47)+'СЕТ СН'!$G$11+СВЦЭМ!$D$10+'СЕТ СН'!$G$5-'СЕТ СН'!$G$21</f>
        <v>3374.9517775900003</v>
      </c>
      <c r="K67" s="36">
        <f>SUMIFS(СВЦЭМ!$D$33:$D$776,СВЦЭМ!$A$33:$A$776,$A67,СВЦЭМ!$B$33:$B$776,K$47)+'СЕТ СН'!$G$11+СВЦЭМ!$D$10+'СЕТ СН'!$G$5-'СЕТ СН'!$G$21</f>
        <v>3370.3108575599999</v>
      </c>
      <c r="L67" s="36">
        <f>SUMIFS(СВЦЭМ!$D$33:$D$776,СВЦЭМ!$A$33:$A$776,$A67,СВЦЭМ!$B$33:$B$776,L$47)+'СЕТ СН'!$G$11+СВЦЭМ!$D$10+'СЕТ СН'!$G$5-'СЕТ СН'!$G$21</f>
        <v>3349.0471973600002</v>
      </c>
      <c r="M67" s="36">
        <f>SUMIFS(СВЦЭМ!$D$33:$D$776,СВЦЭМ!$A$33:$A$776,$A67,СВЦЭМ!$B$33:$B$776,M$47)+'СЕТ СН'!$G$11+СВЦЭМ!$D$10+'СЕТ СН'!$G$5-'СЕТ СН'!$G$21</f>
        <v>3301.8406931099998</v>
      </c>
      <c r="N67" s="36">
        <f>SUMIFS(СВЦЭМ!$D$33:$D$776,СВЦЭМ!$A$33:$A$776,$A67,СВЦЭМ!$B$33:$B$776,N$47)+'СЕТ СН'!$G$11+СВЦЭМ!$D$10+'СЕТ СН'!$G$5-'СЕТ СН'!$G$21</f>
        <v>3289.47373526</v>
      </c>
      <c r="O67" s="36">
        <f>SUMIFS(СВЦЭМ!$D$33:$D$776,СВЦЭМ!$A$33:$A$776,$A67,СВЦЭМ!$B$33:$B$776,O$47)+'СЕТ СН'!$G$11+СВЦЭМ!$D$10+'СЕТ СН'!$G$5-'СЕТ СН'!$G$21</f>
        <v>3293.2194317200001</v>
      </c>
      <c r="P67" s="36">
        <f>SUMIFS(СВЦЭМ!$D$33:$D$776,СВЦЭМ!$A$33:$A$776,$A67,СВЦЭМ!$B$33:$B$776,P$47)+'СЕТ СН'!$G$11+СВЦЭМ!$D$10+'СЕТ СН'!$G$5-'СЕТ СН'!$G$21</f>
        <v>3300.20395719</v>
      </c>
      <c r="Q67" s="36">
        <f>SUMIFS(СВЦЭМ!$D$33:$D$776,СВЦЭМ!$A$33:$A$776,$A67,СВЦЭМ!$B$33:$B$776,Q$47)+'СЕТ СН'!$G$11+СВЦЭМ!$D$10+'СЕТ СН'!$G$5-'СЕТ СН'!$G$21</f>
        <v>3300.12263545</v>
      </c>
      <c r="R67" s="36">
        <f>SUMIFS(СВЦЭМ!$D$33:$D$776,СВЦЭМ!$A$33:$A$776,$A67,СВЦЭМ!$B$33:$B$776,R$47)+'СЕТ СН'!$G$11+СВЦЭМ!$D$10+'СЕТ СН'!$G$5-'СЕТ СН'!$G$21</f>
        <v>3293.5136567200002</v>
      </c>
      <c r="S67" s="36">
        <f>SUMIFS(СВЦЭМ!$D$33:$D$776,СВЦЭМ!$A$33:$A$776,$A67,СВЦЭМ!$B$33:$B$776,S$47)+'СЕТ СН'!$G$11+СВЦЭМ!$D$10+'СЕТ СН'!$G$5-'СЕТ СН'!$G$21</f>
        <v>3263.57756539</v>
      </c>
      <c r="T67" s="36">
        <f>SUMIFS(СВЦЭМ!$D$33:$D$776,СВЦЭМ!$A$33:$A$776,$A67,СВЦЭМ!$B$33:$B$776,T$47)+'СЕТ СН'!$G$11+СВЦЭМ!$D$10+'СЕТ СН'!$G$5-'СЕТ СН'!$G$21</f>
        <v>3250.4439089699999</v>
      </c>
      <c r="U67" s="36">
        <f>SUMIFS(СВЦЭМ!$D$33:$D$776,СВЦЭМ!$A$33:$A$776,$A67,СВЦЭМ!$B$33:$B$776,U$47)+'СЕТ СН'!$G$11+СВЦЭМ!$D$10+'СЕТ СН'!$G$5-'СЕТ СН'!$G$21</f>
        <v>3255.60561628</v>
      </c>
      <c r="V67" s="36">
        <f>SUMIFS(СВЦЭМ!$D$33:$D$776,СВЦЭМ!$A$33:$A$776,$A67,СВЦЭМ!$B$33:$B$776,V$47)+'СЕТ СН'!$G$11+СВЦЭМ!$D$10+'СЕТ СН'!$G$5-'СЕТ СН'!$G$21</f>
        <v>3263.45367287</v>
      </c>
      <c r="W67" s="36">
        <f>SUMIFS(СВЦЭМ!$D$33:$D$776,СВЦЭМ!$A$33:$A$776,$A67,СВЦЭМ!$B$33:$B$776,W$47)+'СЕТ СН'!$G$11+СВЦЭМ!$D$10+'СЕТ СН'!$G$5-'СЕТ СН'!$G$21</f>
        <v>3273.6230077999999</v>
      </c>
      <c r="X67" s="36">
        <f>SUMIFS(СВЦЭМ!$D$33:$D$776,СВЦЭМ!$A$33:$A$776,$A67,СВЦЭМ!$B$33:$B$776,X$47)+'СЕТ СН'!$G$11+СВЦЭМ!$D$10+'СЕТ СН'!$G$5-'СЕТ СН'!$G$21</f>
        <v>3273.69367031</v>
      </c>
      <c r="Y67" s="36">
        <f>SUMIFS(СВЦЭМ!$D$33:$D$776,СВЦЭМ!$A$33:$A$776,$A67,СВЦЭМ!$B$33:$B$776,Y$47)+'СЕТ СН'!$G$11+СВЦЭМ!$D$10+'СЕТ СН'!$G$5-'СЕТ СН'!$G$21</f>
        <v>3289.0048967000002</v>
      </c>
    </row>
    <row r="68" spans="1:26" ht="15.75" x14ac:dyDescent="0.2">
      <c r="A68" s="35">
        <f t="shared" si="1"/>
        <v>44156</v>
      </c>
      <c r="B68" s="36">
        <f>SUMIFS(СВЦЭМ!$D$33:$D$776,СВЦЭМ!$A$33:$A$776,$A68,СВЦЭМ!$B$33:$B$776,B$47)+'СЕТ СН'!$G$11+СВЦЭМ!$D$10+'СЕТ СН'!$G$5-'СЕТ СН'!$G$21</f>
        <v>3373.3157053499999</v>
      </c>
      <c r="C68" s="36">
        <f>SUMIFS(СВЦЭМ!$D$33:$D$776,СВЦЭМ!$A$33:$A$776,$A68,СВЦЭМ!$B$33:$B$776,C$47)+'СЕТ СН'!$G$11+СВЦЭМ!$D$10+'СЕТ СН'!$G$5-'СЕТ СН'!$G$21</f>
        <v>3422.5434654000001</v>
      </c>
      <c r="D68" s="36">
        <f>SUMIFS(СВЦЭМ!$D$33:$D$776,СВЦЭМ!$A$33:$A$776,$A68,СВЦЭМ!$B$33:$B$776,D$47)+'СЕТ СН'!$G$11+СВЦЭМ!$D$10+'СЕТ СН'!$G$5-'СЕТ СН'!$G$21</f>
        <v>3474.80647189</v>
      </c>
      <c r="E68" s="36">
        <f>SUMIFS(СВЦЭМ!$D$33:$D$776,СВЦЭМ!$A$33:$A$776,$A68,СВЦЭМ!$B$33:$B$776,E$47)+'СЕТ СН'!$G$11+СВЦЭМ!$D$10+'СЕТ СН'!$G$5-'СЕТ СН'!$G$21</f>
        <v>3478.7584053800001</v>
      </c>
      <c r="F68" s="36">
        <f>SUMIFS(СВЦЭМ!$D$33:$D$776,СВЦЭМ!$A$33:$A$776,$A68,СВЦЭМ!$B$33:$B$776,F$47)+'СЕТ СН'!$G$11+СВЦЭМ!$D$10+'СЕТ СН'!$G$5-'СЕТ СН'!$G$21</f>
        <v>3476.3543322100004</v>
      </c>
      <c r="G68" s="36">
        <f>SUMIFS(СВЦЭМ!$D$33:$D$776,СВЦЭМ!$A$33:$A$776,$A68,СВЦЭМ!$B$33:$B$776,G$47)+'СЕТ СН'!$G$11+СВЦЭМ!$D$10+'СЕТ СН'!$G$5-'СЕТ СН'!$G$21</f>
        <v>3461.92548678</v>
      </c>
      <c r="H68" s="36">
        <f>SUMIFS(СВЦЭМ!$D$33:$D$776,СВЦЭМ!$A$33:$A$776,$A68,СВЦЭМ!$B$33:$B$776,H$47)+'СЕТ СН'!$G$11+СВЦЭМ!$D$10+'СЕТ СН'!$G$5-'СЕТ СН'!$G$21</f>
        <v>3446.3238067800003</v>
      </c>
      <c r="I68" s="36">
        <f>SUMIFS(СВЦЭМ!$D$33:$D$776,СВЦЭМ!$A$33:$A$776,$A68,СВЦЭМ!$B$33:$B$776,I$47)+'СЕТ СН'!$G$11+СВЦЭМ!$D$10+'СЕТ СН'!$G$5-'СЕТ СН'!$G$21</f>
        <v>3414.4014862500003</v>
      </c>
      <c r="J68" s="36">
        <f>SUMIFS(СВЦЭМ!$D$33:$D$776,СВЦЭМ!$A$33:$A$776,$A68,СВЦЭМ!$B$33:$B$776,J$47)+'СЕТ СН'!$G$11+СВЦЭМ!$D$10+'СЕТ СН'!$G$5-'СЕТ СН'!$G$21</f>
        <v>3379.3291421700001</v>
      </c>
      <c r="K68" s="36">
        <f>SUMIFS(СВЦЭМ!$D$33:$D$776,СВЦЭМ!$A$33:$A$776,$A68,СВЦЭМ!$B$33:$B$776,K$47)+'СЕТ СН'!$G$11+СВЦЭМ!$D$10+'СЕТ СН'!$G$5-'СЕТ СН'!$G$21</f>
        <v>3350.9036465200002</v>
      </c>
      <c r="L68" s="36">
        <f>SUMIFS(СВЦЭМ!$D$33:$D$776,СВЦЭМ!$A$33:$A$776,$A68,СВЦЭМ!$B$33:$B$776,L$47)+'СЕТ СН'!$G$11+СВЦЭМ!$D$10+'СЕТ СН'!$G$5-'СЕТ СН'!$G$21</f>
        <v>3305.2475062900003</v>
      </c>
      <c r="M68" s="36">
        <f>SUMIFS(СВЦЭМ!$D$33:$D$776,СВЦЭМ!$A$33:$A$776,$A68,СВЦЭМ!$B$33:$B$776,M$47)+'СЕТ СН'!$G$11+СВЦЭМ!$D$10+'СЕТ СН'!$G$5-'СЕТ СН'!$G$21</f>
        <v>3266.8824914699999</v>
      </c>
      <c r="N68" s="36">
        <f>SUMIFS(СВЦЭМ!$D$33:$D$776,СВЦЭМ!$A$33:$A$776,$A68,СВЦЭМ!$B$33:$B$776,N$47)+'СЕТ СН'!$G$11+СВЦЭМ!$D$10+'СЕТ СН'!$G$5-'СЕТ СН'!$G$21</f>
        <v>3257.51360785</v>
      </c>
      <c r="O68" s="36">
        <f>SUMIFS(СВЦЭМ!$D$33:$D$776,СВЦЭМ!$A$33:$A$776,$A68,СВЦЭМ!$B$33:$B$776,O$47)+'СЕТ СН'!$G$11+СВЦЭМ!$D$10+'СЕТ СН'!$G$5-'СЕТ СН'!$G$21</f>
        <v>3262.4187869400002</v>
      </c>
      <c r="P68" s="36">
        <f>SUMIFS(СВЦЭМ!$D$33:$D$776,СВЦЭМ!$A$33:$A$776,$A68,СВЦЭМ!$B$33:$B$776,P$47)+'СЕТ СН'!$G$11+СВЦЭМ!$D$10+'СЕТ СН'!$G$5-'СЕТ СН'!$G$21</f>
        <v>3272.6291290700001</v>
      </c>
      <c r="Q68" s="36">
        <f>SUMIFS(СВЦЭМ!$D$33:$D$776,СВЦЭМ!$A$33:$A$776,$A68,СВЦЭМ!$B$33:$B$776,Q$47)+'СЕТ СН'!$G$11+СВЦЭМ!$D$10+'СЕТ СН'!$G$5-'СЕТ СН'!$G$21</f>
        <v>3260.5561925299999</v>
      </c>
      <c r="R68" s="36">
        <f>SUMIFS(СВЦЭМ!$D$33:$D$776,СВЦЭМ!$A$33:$A$776,$A68,СВЦЭМ!$B$33:$B$776,R$47)+'СЕТ СН'!$G$11+СВЦЭМ!$D$10+'СЕТ СН'!$G$5-'СЕТ СН'!$G$21</f>
        <v>3252.26882213</v>
      </c>
      <c r="S68" s="36">
        <f>SUMIFS(СВЦЭМ!$D$33:$D$776,СВЦЭМ!$A$33:$A$776,$A68,СВЦЭМ!$B$33:$B$776,S$47)+'СЕТ СН'!$G$11+СВЦЭМ!$D$10+'СЕТ СН'!$G$5-'СЕТ СН'!$G$21</f>
        <v>3227.5997625500004</v>
      </c>
      <c r="T68" s="36">
        <f>SUMIFS(СВЦЭМ!$D$33:$D$776,СВЦЭМ!$A$33:$A$776,$A68,СВЦЭМ!$B$33:$B$776,T$47)+'СЕТ СН'!$G$11+СВЦЭМ!$D$10+'СЕТ СН'!$G$5-'СЕТ СН'!$G$21</f>
        <v>3226.99744332</v>
      </c>
      <c r="U68" s="36">
        <f>SUMIFS(СВЦЭМ!$D$33:$D$776,СВЦЭМ!$A$33:$A$776,$A68,СВЦЭМ!$B$33:$B$776,U$47)+'СЕТ СН'!$G$11+СВЦЭМ!$D$10+'СЕТ СН'!$G$5-'СЕТ СН'!$G$21</f>
        <v>3226.1426425899999</v>
      </c>
      <c r="V68" s="36">
        <f>SUMIFS(СВЦЭМ!$D$33:$D$776,СВЦЭМ!$A$33:$A$776,$A68,СВЦЭМ!$B$33:$B$776,V$47)+'СЕТ СН'!$G$11+СВЦЭМ!$D$10+'СЕТ СН'!$G$5-'СЕТ СН'!$G$21</f>
        <v>3232.6002048800001</v>
      </c>
      <c r="W68" s="36">
        <f>SUMIFS(СВЦЭМ!$D$33:$D$776,СВЦЭМ!$A$33:$A$776,$A68,СВЦЭМ!$B$33:$B$776,W$47)+'СЕТ СН'!$G$11+СВЦЭМ!$D$10+'СЕТ СН'!$G$5-'СЕТ СН'!$G$21</f>
        <v>3246.5171942699999</v>
      </c>
      <c r="X68" s="36">
        <f>SUMIFS(СВЦЭМ!$D$33:$D$776,СВЦЭМ!$A$33:$A$776,$A68,СВЦЭМ!$B$33:$B$776,X$47)+'СЕТ СН'!$G$11+СВЦЭМ!$D$10+'СЕТ СН'!$G$5-'СЕТ СН'!$G$21</f>
        <v>3265.28307047</v>
      </c>
      <c r="Y68" s="36">
        <f>SUMIFS(СВЦЭМ!$D$33:$D$776,СВЦЭМ!$A$33:$A$776,$A68,СВЦЭМ!$B$33:$B$776,Y$47)+'СЕТ СН'!$G$11+СВЦЭМ!$D$10+'СЕТ СН'!$G$5-'СЕТ СН'!$G$21</f>
        <v>3299.72159293</v>
      </c>
    </row>
    <row r="69" spans="1:26" ht="15.75" x14ac:dyDescent="0.2">
      <c r="A69" s="35">
        <f t="shared" si="1"/>
        <v>44157</v>
      </c>
      <c r="B69" s="36">
        <f>SUMIFS(СВЦЭМ!$D$33:$D$776,СВЦЭМ!$A$33:$A$776,$A69,СВЦЭМ!$B$33:$B$776,B$47)+'СЕТ СН'!$G$11+СВЦЭМ!$D$10+'СЕТ СН'!$G$5-'СЕТ СН'!$G$21</f>
        <v>3343.5978440500003</v>
      </c>
      <c r="C69" s="36">
        <f>SUMIFS(СВЦЭМ!$D$33:$D$776,СВЦЭМ!$A$33:$A$776,$A69,СВЦЭМ!$B$33:$B$776,C$47)+'СЕТ СН'!$G$11+СВЦЭМ!$D$10+'СЕТ СН'!$G$5-'СЕТ СН'!$G$21</f>
        <v>3425.4485883300003</v>
      </c>
      <c r="D69" s="36">
        <f>SUMIFS(СВЦЭМ!$D$33:$D$776,СВЦЭМ!$A$33:$A$776,$A69,СВЦЭМ!$B$33:$B$776,D$47)+'СЕТ СН'!$G$11+СВЦЭМ!$D$10+'СЕТ СН'!$G$5-'СЕТ СН'!$G$21</f>
        <v>3477.9088330100003</v>
      </c>
      <c r="E69" s="36">
        <f>SUMIFS(СВЦЭМ!$D$33:$D$776,СВЦЭМ!$A$33:$A$776,$A69,СВЦЭМ!$B$33:$B$776,E$47)+'СЕТ СН'!$G$11+СВЦЭМ!$D$10+'СЕТ СН'!$G$5-'СЕТ СН'!$G$21</f>
        <v>3483.9413734400005</v>
      </c>
      <c r="F69" s="36">
        <f>SUMIFS(СВЦЭМ!$D$33:$D$776,СВЦЭМ!$A$33:$A$776,$A69,СВЦЭМ!$B$33:$B$776,F$47)+'СЕТ СН'!$G$11+СВЦЭМ!$D$10+'СЕТ СН'!$G$5-'СЕТ СН'!$G$21</f>
        <v>3482.1837458999998</v>
      </c>
      <c r="G69" s="36">
        <f>SUMIFS(СВЦЭМ!$D$33:$D$776,СВЦЭМ!$A$33:$A$776,$A69,СВЦЭМ!$B$33:$B$776,G$47)+'СЕТ СН'!$G$11+СВЦЭМ!$D$10+'СЕТ СН'!$G$5-'СЕТ СН'!$G$21</f>
        <v>3471.4097182400001</v>
      </c>
      <c r="H69" s="36">
        <f>SUMIFS(СВЦЭМ!$D$33:$D$776,СВЦЭМ!$A$33:$A$776,$A69,СВЦЭМ!$B$33:$B$776,H$47)+'СЕТ СН'!$G$11+СВЦЭМ!$D$10+'СЕТ СН'!$G$5-'СЕТ СН'!$G$21</f>
        <v>3452.18684248</v>
      </c>
      <c r="I69" s="36">
        <f>SUMIFS(СВЦЭМ!$D$33:$D$776,СВЦЭМ!$A$33:$A$776,$A69,СВЦЭМ!$B$33:$B$776,I$47)+'СЕТ СН'!$G$11+СВЦЭМ!$D$10+'СЕТ СН'!$G$5-'СЕТ СН'!$G$21</f>
        <v>3425.9944737700002</v>
      </c>
      <c r="J69" s="36">
        <f>SUMIFS(СВЦЭМ!$D$33:$D$776,СВЦЭМ!$A$33:$A$776,$A69,СВЦЭМ!$B$33:$B$776,J$47)+'СЕТ СН'!$G$11+СВЦЭМ!$D$10+'СЕТ СН'!$G$5-'СЕТ СН'!$G$21</f>
        <v>3393.14005804</v>
      </c>
      <c r="K69" s="36">
        <f>SUMIFS(СВЦЭМ!$D$33:$D$776,СВЦЭМ!$A$33:$A$776,$A69,СВЦЭМ!$B$33:$B$776,K$47)+'СЕТ СН'!$G$11+СВЦЭМ!$D$10+'СЕТ СН'!$G$5-'СЕТ СН'!$G$21</f>
        <v>3373.1908700900003</v>
      </c>
      <c r="L69" s="36">
        <f>SUMIFS(СВЦЭМ!$D$33:$D$776,СВЦЭМ!$A$33:$A$776,$A69,СВЦЭМ!$B$33:$B$776,L$47)+'СЕТ СН'!$G$11+СВЦЭМ!$D$10+'СЕТ СН'!$G$5-'СЕТ СН'!$G$21</f>
        <v>3326.5774592600001</v>
      </c>
      <c r="M69" s="36">
        <f>SUMIFS(СВЦЭМ!$D$33:$D$776,СВЦЭМ!$A$33:$A$776,$A69,СВЦЭМ!$B$33:$B$776,M$47)+'СЕТ СН'!$G$11+СВЦЭМ!$D$10+'СЕТ СН'!$G$5-'СЕТ СН'!$G$21</f>
        <v>3273.5732465700003</v>
      </c>
      <c r="N69" s="36">
        <f>SUMIFS(СВЦЭМ!$D$33:$D$776,СВЦЭМ!$A$33:$A$776,$A69,СВЦЭМ!$B$33:$B$776,N$47)+'СЕТ СН'!$G$11+СВЦЭМ!$D$10+'СЕТ СН'!$G$5-'СЕТ СН'!$G$21</f>
        <v>3268.24686772</v>
      </c>
      <c r="O69" s="36">
        <f>SUMIFS(СВЦЭМ!$D$33:$D$776,СВЦЭМ!$A$33:$A$776,$A69,СВЦЭМ!$B$33:$B$776,O$47)+'СЕТ СН'!$G$11+СВЦЭМ!$D$10+'СЕТ СН'!$G$5-'СЕТ СН'!$G$21</f>
        <v>3276.7431445900002</v>
      </c>
      <c r="P69" s="36">
        <f>SUMIFS(СВЦЭМ!$D$33:$D$776,СВЦЭМ!$A$33:$A$776,$A69,СВЦЭМ!$B$33:$B$776,P$47)+'СЕТ СН'!$G$11+СВЦЭМ!$D$10+'СЕТ СН'!$G$5-'СЕТ СН'!$G$21</f>
        <v>3279.9680555300001</v>
      </c>
      <c r="Q69" s="36">
        <f>SUMIFS(СВЦЭМ!$D$33:$D$776,СВЦЭМ!$A$33:$A$776,$A69,СВЦЭМ!$B$33:$B$776,Q$47)+'СЕТ СН'!$G$11+СВЦЭМ!$D$10+'СЕТ СН'!$G$5-'СЕТ СН'!$G$21</f>
        <v>3276.6380649400003</v>
      </c>
      <c r="R69" s="36">
        <f>SUMIFS(СВЦЭМ!$D$33:$D$776,СВЦЭМ!$A$33:$A$776,$A69,СВЦЭМ!$B$33:$B$776,R$47)+'СЕТ СН'!$G$11+СВЦЭМ!$D$10+'СЕТ СН'!$G$5-'СЕТ СН'!$G$21</f>
        <v>3272.1817461700002</v>
      </c>
      <c r="S69" s="36">
        <f>SUMIFS(СВЦЭМ!$D$33:$D$776,СВЦЭМ!$A$33:$A$776,$A69,СВЦЭМ!$B$33:$B$776,S$47)+'СЕТ СН'!$G$11+СВЦЭМ!$D$10+'СЕТ СН'!$G$5-'СЕТ СН'!$G$21</f>
        <v>3264.8619949000004</v>
      </c>
      <c r="T69" s="36">
        <f>SUMIFS(СВЦЭМ!$D$33:$D$776,СВЦЭМ!$A$33:$A$776,$A69,СВЦЭМ!$B$33:$B$776,T$47)+'СЕТ СН'!$G$11+СВЦЭМ!$D$10+'СЕТ СН'!$G$5-'СЕТ СН'!$G$21</f>
        <v>3228.8660955</v>
      </c>
      <c r="U69" s="36">
        <f>SUMIFS(СВЦЭМ!$D$33:$D$776,СВЦЭМ!$A$33:$A$776,$A69,СВЦЭМ!$B$33:$B$776,U$47)+'СЕТ СН'!$G$11+СВЦЭМ!$D$10+'СЕТ СН'!$G$5-'СЕТ СН'!$G$21</f>
        <v>3229.2997868500001</v>
      </c>
      <c r="V69" s="36">
        <f>SUMIFS(СВЦЭМ!$D$33:$D$776,СВЦЭМ!$A$33:$A$776,$A69,СВЦЭМ!$B$33:$B$776,V$47)+'СЕТ СН'!$G$11+СВЦЭМ!$D$10+'СЕТ СН'!$G$5-'СЕТ СН'!$G$21</f>
        <v>3234.4903915800001</v>
      </c>
      <c r="W69" s="36">
        <f>SUMIFS(СВЦЭМ!$D$33:$D$776,СВЦЭМ!$A$33:$A$776,$A69,СВЦЭМ!$B$33:$B$776,W$47)+'СЕТ СН'!$G$11+СВЦЭМ!$D$10+'СЕТ СН'!$G$5-'СЕТ СН'!$G$21</f>
        <v>3264.9449310600003</v>
      </c>
      <c r="X69" s="36">
        <f>SUMIFS(СВЦЭМ!$D$33:$D$776,СВЦЭМ!$A$33:$A$776,$A69,СВЦЭМ!$B$33:$B$776,X$47)+'СЕТ СН'!$G$11+СВЦЭМ!$D$10+'СЕТ СН'!$G$5-'СЕТ СН'!$G$21</f>
        <v>3280.09672108</v>
      </c>
      <c r="Y69" s="36">
        <f>SUMIFS(СВЦЭМ!$D$33:$D$776,СВЦЭМ!$A$33:$A$776,$A69,СВЦЭМ!$B$33:$B$776,Y$47)+'СЕТ СН'!$G$11+СВЦЭМ!$D$10+'СЕТ СН'!$G$5-'СЕТ СН'!$G$21</f>
        <v>3302.4863486900003</v>
      </c>
    </row>
    <row r="70" spans="1:26" ht="15.75" x14ac:dyDescent="0.2">
      <c r="A70" s="35">
        <f t="shared" si="1"/>
        <v>44158</v>
      </c>
      <c r="B70" s="36">
        <f>SUMIFS(СВЦЭМ!$D$33:$D$776,СВЦЭМ!$A$33:$A$776,$A70,СВЦЭМ!$B$33:$B$776,B$47)+'СЕТ СН'!$G$11+СВЦЭМ!$D$10+'СЕТ СН'!$G$5-'СЕТ СН'!$G$21</f>
        <v>3314.1100849200002</v>
      </c>
      <c r="C70" s="36">
        <f>SUMIFS(СВЦЭМ!$D$33:$D$776,СВЦЭМ!$A$33:$A$776,$A70,СВЦЭМ!$B$33:$B$776,C$47)+'СЕТ СН'!$G$11+СВЦЭМ!$D$10+'СЕТ СН'!$G$5-'СЕТ СН'!$G$21</f>
        <v>3362.0318101100002</v>
      </c>
      <c r="D70" s="36">
        <f>SUMIFS(СВЦЭМ!$D$33:$D$776,СВЦЭМ!$A$33:$A$776,$A70,СВЦЭМ!$B$33:$B$776,D$47)+'СЕТ СН'!$G$11+СВЦЭМ!$D$10+'СЕТ СН'!$G$5-'СЕТ СН'!$G$21</f>
        <v>3400.99569982</v>
      </c>
      <c r="E70" s="36">
        <f>SUMIFS(СВЦЭМ!$D$33:$D$776,СВЦЭМ!$A$33:$A$776,$A70,СВЦЭМ!$B$33:$B$776,E$47)+'СЕТ СН'!$G$11+СВЦЭМ!$D$10+'СЕТ СН'!$G$5-'СЕТ СН'!$G$21</f>
        <v>3404.2602444900003</v>
      </c>
      <c r="F70" s="36">
        <f>SUMIFS(СВЦЭМ!$D$33:$D$776,СВЦЭМ!$A$33:$A$776,$A70,СВЦЭМ!$B$33:$B$776,F$47)+'СЕТ СН'!$G$11+СВЦЭМ!$D$10+'СЕТ СН'!$G$5-'СЕТ СН'!$G$21</f>
        <v>3402.0136349000004</v>
      </c>
      <c r="G70" s="36">
        <f>SUMIFS(СВЦЭМ!$D$33:$D$776,СВЦЭМ!$A$33:$A$776,$A70,СВЦЭМ!$B$33:$B$776,G$47)+'СЕТ СН'!$G$11+СВЦЭМ!$D$10+'СЕТ СН'!$G$5-'СЕТ СН'!$G$21</f>
        <v>3401.9188277200001</v>
      </c>
      <c r="H70" s="36">
        <f>SUMIFS(СВЦЭМ!$D$33:$D$776,СВЦЭМ!$A$33:$A$776,$A70,СВЦЭМ!$B$33:$B$776,H$47)+'СЕТ СН'!$G$11+СВЦЭМ!$D$10+'СЕТ СН'!$G$5-'СЕТ СН'!$G$21</f>
        <v>3404.3392671199999</v>
      </c>
      <c r="I70" s="36">
        <f>SUMIFS(СВЦЭМ!$D$33:$D$776,СВЦЭМ!$A$33:$A$776,$A70,СВЦЭМ!$B$33:$B$776,I$47)+'СЕТ СН'!$G$11+СВЦЭМ!$D$10+'СЕТ СН'!$G$5-'СЕТ СН'!$G$21</f>
        <v>3392.90111604</v>
      </c>
      <c r="J70" s="36">
        <f>SUMIFS(СВЦЭМ!$D$33:$D$776,СВЦЭМ!$A$33:$A$776,$A70,СВЦЭМ!$B$33:$B$776,J$47)+'СЕТ СН'!$G$11+СВЦЭМ!$D$10+'СЕТ СН'!$G$5-'СЕТ СН'!$G$21</f>
        <v>3383.83557066</v>
      </c>
      <c r="K70" s="36">
        <f>SUMIFS(СВЦЭМ!$D$33:$D$776,СВЦЭМ!$A$33:$A$776,$A70,СВЦЭМ!$B$33:$B$776,K$47)+'СЕТ СН'!$G$11+СВЦЭМ!$D$10+'СЕТ СН'!$G$5-'СЕТ СН'!$G$21</f>
        <v>3402.0197810099999</v>
      </c>
      <c r="L70" s="36">
        <f>SUMIFS(СВЦЭМ!$D$33:$D$776,СВЦЭМ!$A$33:$A$776,$A70,СВЦЭМ!$B$33:$B$776,L$47)+'СЕТ СН'!$G$11+СВЦЭМ!$D$10+'СЕТ СН'!$G$5-'СЕТ СН'!$G$21</f>
        <v>3376.4010293800002</v>
      </c>
      <c r="M70" s="36">
        <f>SUMIFS(СВЦЭМ!$D$33:$D$776,СВЦЭМ!$A$33:$A$776,$A70,СВЦЭМ!$B$33:$B$776,M$47)+'СЕТ СН'!$G$11+СВЦЭМ!$D$10+'СЕТ СН'!$G$5-'СЕТ СН'!$G$21</f>
        <v>3324.4237720700003</v>
      </c>
      <c r="N70" s="36">
        <f>SUMIFS(СВЦЭМ!$D$33:$D$776,СВЦЭМ!$A$33:$A$776,$A70,СВЦЭМ!$B$33:$B$776,N$47)+'СЕТ СН'!$G$11+СВЦЭМ!$D$10+'СЕТ СН'!$G$5-'СЕТ СН'!$G$21</f>
        <v>3304.84107103</v>
      </c>
      <c r="O70" s="36">
        <f>SUMIFS(СВЦЭМ!$D$33:$D$776,СВЦЭМ!$A$33:$A$776,$A70,СВЦЭМ!$B$33:$B$776,O$47)+'СЕТ СН'!$G$11+СВЦЭМ!$D$10+'СЕТ СН'!$G$5-'СЕТ СН'!$G$21</f>
        <v>3313.9738173599999</v>
      </c>
      <c r="P70" s="36">
        <f>SUMIFS(СВЦЭМ!$D$33:$D$776,СВЦЭМ!$A$33:$A$776,$A70,СВЦЭМ!$B$33:$B$776,P$47)+'СЕТ СН'!$G$11+СВЦЭМ!$D$10+'СЕТ СН'!$G$5-'СЕТ СН'!$G$21</f>
        <v>3316.9412790800002</v>
      </c>
      <c r="Q70" s="36">
        <f>SUMIFS(СВЦЭМ!$D$33:$D$776,СВЦЭМ!$A$33:$A$776,$A70,СВЦЭМ!$B$33:$B$776,Q$47)+'СЕТ СН'!$G$11+СВЦЭМ!$D$10+'СЕТ СН'!$G$5-'СЕТ СН'!$G$21</f>
        <v>3317.5146580600003</v>
      </c>
      <c r="R70" s="36">
        <f>SUMIFS(СВЦЭМ!$D$33:$D$776,СВЦЭМ!$A$33:$A$776,$A70,СВЦЭМ!$B$33:$B$776,R$47)+'СЕТ СН'!$G$11+СВЦЭМ!$D$10+'СЕТ СН'!$G$5-'СЕТ СН'!$G$21</f>
        <v>3305.9781887600002</v>
      </c>
      <c r="S70" s="36">
        <f>SUMIFS(СВЦЭМ!$D$33:$D$776,СВЦЭМ!$A$33:$A$776,$A70,СВЦЭМ!$B$33:$B$776,S$47)+'СЕТ СН'!$G$11+СВЦЭМ!$D$10+'СЕТ СН'!$G$5-'СЕТ СН'!$G$21</f>
        <v>3290.9434626500001</v>
      </c>
      <c r="T70" s="36">
        <f>SUMIFS(СВЦЭМ!$D$33:$D$776,СВЦЭМ!$A$33:$A$776,$A70,СВЦЭМ!$B$33:$B$776,T$47)+'СЕТ СН'!$G$11+СВЦЭМ!$D$10+'СЕТ СН'!$G$5-'СЕТ СН'!$G$21</f>
        <v>3277.4871361100004</v>
      </c>
      <c r="U70" s="36">
        <f>SUMIFS(СВЦЭМ!$D$33:$D$776,СВЦЭМ!$A$33:$A$776,$A70,СВЦЭМ!$B$33:$B$776,U$47)+'СЕТ СН'!$G$11+СВЦЭМ!$D$10+'СЕТ СН'!$G$5-'СЕТ СН'!$G$21</f>
        <v>3273.8588281400002</v>
      </c>
      <c r="V70" s="36">
        <f>SUMIFS(СВЦЭМ!$D$33:$D$776,СВЦЭМ!$A$33:$A$776,$A70,СВЦЭМ!$B$33:$B$776,V$47)+'СЕТ СН'!$G$11+СВЦЭМ!$D$10+'СЕТ СН'!$G$5-'СЕТ СН'!$G$21</f>
        <v>3284.6562801</v>
      </c>
      <c r="W70" s="36">
        <f>SUMIFS(СВЦЭМ!$D$33:$D$776,СВЦЭМ!$A$33:$A$776,$A70,СВЦЭМ!$B$33:$B$776,W$47)+'СЕТ СН'!$G$11+СВЦЭМ!$D$10+'СЕТ СН'!$G$5-'СЕТ СН'!$G$21</f>
        <v>3297.53989839</v>
      </c>
      <c r="X70" s="36">
        <f>SUMIFS(СВЦЭМ!$D$33:$D$776,СВЦЭМ!$A$33:$A$776,$A70,СВЦЭМ!$B$33:$B$776,X$47)+'СЕТ СН'!$G$11+СВЦЭМ!$D$10+'СЕТ СН'!$G$5-'СЕТ СН'!$G$21</f>
        <v>3291.4375068600002</v>
      </c>
      <c r="Y70" s="36">
        <f>SUMIFS(СВЦЭМ!$D$33:$D$776,СВЦЭМ!$A$33:$A$776,$A70,СВЦЭМ!$B$33:$B$776,Y$47)+'СЕТ СН'!$G$11+СВЦЭМ!$D$10+'СЕТ СН'!$G$5-'СЕТ СН'!$G$21</f>
        <v>3310.6665350800004</v>
      </c>
    </row>
    <row r="71" spans="1:26" ht="15.75" x14ac:dyDescent="0.2">
      <c r="A71" s="35">
        <f t="shared" si="1"/>
        <v>44159</v>
      </c>
      <c r="B71" s="36">
        <f>SUMIFS(СВЦЭМ!$D$33:$D$776,СВЦЭМ!$A$33:$A$776,$A71,СВЦЭМ!$B$33:$B$776,B$47)+'СЕТ СН'!$G$11+СВЦЭМ!$D$10+'СЕТ СН'!$G$5-'СЕТ СН'!$G$21</f>
        <v>3325.4197736400001</v>
      </c>
      <c r="C71" s="36">
        <f>SUMIFS(СВЦЭМ!$D$33:$D$776,СВЦЭМ!$A$33:$A$776,$A71,СВЦЭМ!$B$33:$B$776,C$47)+'СЕТ СН'!$G$11+СВЦЭМ!$D$10+'СЕТ СН'!$G$5-'СЕТ СН'!$G$21</f>
        <v>3407.8747977800003</v>
      </c>
      <c r="D71" s="36">
        <f>SUMIFS(СВЦЭМ!$D$33:$D$776,СВЦЭМ!$A$33:$A$776,$A71,СВЦЭМ!$B$33:$B$776,D$47)+'СЕТ СН'!$G$11+СВЦЭМ!$D$10+'СЕТ СН'!$G$5-'СЕТ СН'!$G$21</f>
        <v>3466.2395300799999</v>
      </c>
      <c r="E71" s="36">
        <f>SUMIFS(СВЦЭМ!$D$33:$D$776,СВЦЭМ!$A$33:$A$776,$A71,СВЦЭМ!$B$33:$B$776,E$47)+'СЕТ СН'!$G$11+СВЦЭМ!$D$10+'СЕТ СН'!$G$5-'СЕТ СН'!$G$21</f>
        <v>3483.73501046</v>
      </c>
      <c r="F71" s="36">
        <f>SUMIFS(СВЦЭМ!$D$33:$D$776,СВЦЭМ!$A$33:$A$776,$A71,СВЦЭМ!$B$33:$B$776,F$47)+'СЕТ СН'!$G$11+СВЦЭМ!$D$10+'СЕТ СН'!$G$5-'СЕТ СН'!$G$21</f>
        <v>3482.3607519000002</v>
      </c>
      <c r="G71" s="36">
        <f>SUMIFS(СВЦЭМ!$D$33:$D$776,СВЦЭМ!$A$33:$A$776,$A71,СВЦЭМ!$B$33:$B$776,G$47)+'СЕТ СН'!$G$11+СВЦЭМ!$D$10+'СЕТ СН'!$G$5-'СЕТ СН'!$G$21</f>
        <v>3468.96167281</v>
      </c>
      <c r="H71" s="36">
        <f>SUMIFS(СВЦЭМ!$D$33:$D$776,СВЦЭМ!$A$33:$A$776,$A71,СВЦЭМ!$B$33:$B$776,H$47)+'СЕТ СН'!$G$11+СВЦЭМ!$D$10+'СЕТ СН'!$G$5-'СЕТ СН'!$G$21</f>
        <v>3430.3871804200003</v>
      </c>
      <c r="I71" s="36">
        <f>SUMIFS(СВЦЭМ!$D$33:$D$776,СВЦЭМ!$A$33:$A$776,$A71,СВЦЭМ!$B$33:$B$776,I$47)+'СЕТ СН'!$G$11+СВЦЭМ!$D$10+'СЕТ СН'!$G$5-'СЕТ СН'!$G$21</f>
        <v>3377.7919369800002</v>
      </c>
      <c r="J71" s="36">
        <f>SUMIFS(СВЦЭМ!$D$33:$D$776,СВЦЭМ!$A$33:$A$776,$A71,СВЦЭМ!$B$33:$B$776,J$47)+'СЕТ СН'!$G$11+СВЦЭМ!$D$10+'СЕТ СН'!$G$5-'СЕТ СН'!$G$21</f>
        <v>3348.7026738200002</v>
      </c>
      <c r="K71" s="36">
        <f>SUMIFS(СВЦЭМ!$D$33:$D$776,СВЦЭМ!$A$33:$A$776,$A71,СВЦЭМ!$B$33:$B$776,K$47)+'СЕТ СН'!$G$11+СВЦЭМ!$D$10+'СЕТ СН'!$G$5-'СЕТ СН'!$G$21</f>
        <v>3346.9899135200003</v>
      </c>
      <c r="L71" s="36">
        <f>SUMIFS(СВЦЭМ!$D$33:$D$776,СВЦЭМ!$A$33:$A$776,$A71,СВЦЭМ!$B$33:$B$776,L$47)+'СЕТ СН'!$G$11+СВЦЭМ!$D$10+'СЕТ СН'!$G$5-'СЕТ СН'!$G$21</f>
        <v>3314.8972285300001</v>
      </c>
      <c r="M71" s="36">
        <f>SUMIFS(СВЦЭМ!$D$33:$D$776,СВЦЭМ!$A$33:$A$776,$A71,СВЦЭМ!$B$33:$B$776,M$47)+'СЕТ СН'!$G$11+СВЦЭМ!$D$10+'СЕТ СН'!$G$5-'СЕТ СН'!$G$21</f>
        <v>3267.5734823500002</v>
      </c>
      <c r="N71" s="36">
        <f>SUMIFS(СВЦЭМ!$D$33:$D$776,СВЦЭМ!$A$33:$A$776,$A71,СВЦЭМ!$B$33:$B$776,N$47)+'СЕТ СН'!$G$11+СВЦЭМ!$D$10+'СЕТ СН'!$G$5-'СЕТ СН'!$G$21</f>
        <v>3260.0151687300004</v>
      </c>
      <c r="O71" s="36">
        <f>SUMIFS(СВЦЭМ!$D$33:$D$776,СВЦЭМ!$A$33:$A$776,$A71,СВЦЭМ!$B$33:$B$776,O$47)+'СЕТ СН'!$G$11+СВЦЭМ!$D$10+'СЕТ СН'!$G$5-'СЕТ СН'!$G$21</f>
        <v>3279.4086173700002</v>
      </c>
      <c r="P71" s="36">
        <f>SUMIFS(СВЦЭМ!$D$33:$D$776,СВЦЭМ!$A$33:$A$776,$A71,СВЦЭМ!$B$33:$B$776,P$47)+'СЕТ СН'!$G$11+СВЦЭМ!$D$10+'СЕТ СН'!$G$5-'СЕТ СН'!$G$21</f>
        <v>3292.0531687100001</v>
      </c>
      <c r="Q71" s="36">
        <f>SUMIFS(СВЦЭМ!$D$33:$D$776,СВЦЭМ!$A$33:$A$776,$A71,СВЦЭМ!$B$33:$B$776,Q$47)+'СЕТ СН'!$G$11+СВЦЭМ!$D$10+'СЕТ СН'!$G$5-'СЕТ СН'!$G$21</f>
        <v>3300.13359081</v>
      </c>
      <c r="R71" s="36">
        <f>SUMIFS(СВЦЭМ!$D$33:$D$776,СВЦЭМ!$A$33:$A$776,$A71,СВЦЭМ!$B$33:$B$776,R$47)+'СЕТ СН'!$G$11+СВЦЭМ!$D$10+'СЕТ СН'!$G$5-'СЕТ СН'!$G$21</f>
        <v>3308.8275610600003</v>
      </c>
      <c r="S71" s="36">
        <f>SUMIFS(СВЦЭМ!$D$33:$D$776,СВЦЭМ!$A$33:$A$776,$A71,СВЦЭМ!$B$33:$B$776,S$47)+'СЕТ СН'!$G$11+СВЦЭМ!$D$10+'СЕТ СН'!$G$5-'СЕТ СН'!$G$21</f>
        <v>3296.6405241000002</v>
      </c>
      <c r="T71" s="36">
        <f>SUMIFS(СВЦЭМ!$D$33:$D$776,СВЦЭМ!$A$33:$A$776,$A71,СВЦЭМ!$B$33:$B$776,T$47)+'СЕТ СН'!$G$11+СВЦЭМ!$D$10+'СЕТ СН'!$G$5-'СЕТ СН'!$G$21</f>
        <v>3260.1591316100003</v>
      </c>
      <c r="U71" s="36">
        <f>SUMIFS(СВЦЭМ!$D$33:$D$776,СВЦЭМ!$A$33:$A$776,$A71,СВЦЭМ!$B$33:$B$776,U$47)+'СЕТ СН'!$G$11+СВЦЭМ!$D$10+'СЕТ СН'!$G$5-'СЕТ СН'!$G$21</f>
        <v>3244.2655079800002</v>
      </c>
      <c r="V71" s="36">
        <f>SUMIFS(СВЦЭМ!$D$33:$D$776,СВЦЭМ!$A$33:$A$776,$A71,СВЦЭМ!$B$33:$B$776,V$47)+'СЕТ СН'!$G$11+СВЦЭМ!$D$10+'СЕТ СН'!$G$5-'СЕТ СН'!$G$21</f>
        <v>3253.1821210100002</v>
      </c>
      <c r="W71" s="36">
        <f>SUMIFS(СВЦЭМ!$D$33:$D$776,СВЦЭМ!$A$33:$A$776,$A71,СВЦЭМ!$B$33:$B$776,W$47)+'СЕТ СН'!$G$11+СВЦЭМ!$D$10+'СЕТ СН'!$G$5-'СЕТ СН'!$G$21</f>
        <v>3263.1237099</v>
      </c>
      <c r="X71" s="36">
        <f>SUMIFS(СВЦЭМ!$D$33:$D$776,СВЦЭМ!$A$33:$A$776,$A71,СВЦЭМ!$B$33:$B$776,X$47)+'СЕТ СН'!$G$11+СВЦЭМ!$D$10+'СЕТ СН'!$G$5-'СЕТ СН'!$G$21</f>
        <v>3263.4395815500002</v>
      </c>
      <c r="Y71" s="36">
        <f>SUMIFS(СВЦЭМ!$D$33:$D$776,СВЦЭМ!$A$33:$A$776,$A71,СВЦЭМ!$B$33:$B$776,Y$47)+'СЕТ СН'!$G$11+СВЦЭМ!$D$10+'СЕТ СН'!$G$5-'СЕТ СН'!$G$21</f>
        <v>3288.3465304700003</v>
      </c>
    </row>
    <row r="72" spans="1:26" ht="15.75" x14ac:dyDescent="0.2">
      <c r="A72" s="35">
        <f t="shared" si="1"/>
        <v>44160</v>
      </c>
      <c r="B72" s="36">
        <f>SUMIFS(СВЦЭМ!$D$33:$D$776,СВЦЭМ!$A$33:$A$776,$A72,СВЦЭМ!$B$33:$B$776,B$47)+'СЕТ СН'!$G$11+СВЦЭМ!$D$10+'СЕТ СН'!$G$5-'СЕТ СН'!$G$21</f>
        <v>3326.6350996800002</v>
      </c>
      <c r="C72" s="36">
        <f>SUMIFS(СВЦЭМ!$D$33:$D$776,СВЦЭМ!$A$33:$A$776,$A72,СВЦЭМ!$B$33:$B$776,C$47)+'СЕТ СН'!$G$11+СВЦЭМ!$D$10+'СЕТ СН'!$G$5-'СЕТ СН'!$G$21</f>
        <v>3401.03779833</v>
      </c>
      <c r="D72" s="36">
        <f>SUMIFS(СВЦЭМ!$D$33:$D$776,СВЦЭМ!$A$33:$A$776,$A72,СВЦЭМ!$B$33:$B$776,D$47)+'СЕТ СН'!$G$11+СВЦЭМ!$D$10+'СЕТ СН'!$G$5-'СЕТ СН'!$G$21</f>
        <v>3450.93880309</v>
      </c>
      <c r="E72" s="36">
        <f>SUMIFS(СВЦЭМ!$D$33:$D$776,СВЦЭМ!$A$33:$A$776,$A72,СВЦЭМ!$B$33:$B$776,E$47)+'СЕТ СН'!$G$11+СВЦЭМ!$D$10+'СЕТ СН'!$G$5-'СЕТ СН'!$G$21</f>
        <v>3459.6116595000003</v>
      </c>
      <c r="F72" s="36">
        <f>SUMIFS(СВЦЭМ!$D$33:$D$776,СВЦЭМ!$A$33:$A$776,$A72,СВЦЭМ!$B$33:$B$776,F$47)+'СЕТ СН'!$G$11+СВЦЭМ!$D$10+'СЕТ СН'!$G$5-'СЕТ СН'!$G$21</f>
        <v>3454.0481548900002</v>
      </c>
      <c r="G72" s="36">
        <f>SUMIFS(СВЦЭМ!$D$33:$D$776,СВЦЭМ!$A$33:$A$776,$A72,СВЦЭМ!$B$33:$B$776,G$47)+'СЕТ СН'!$G$11+СВЦЭМ!$D$10+'СЕТ СН'!$G$5-'СЕТ СН'!$G$21</f>
        <v>3443.4869805100002</v>
      </c>
      <c r="H72" s="36">
        <f>SUMIFS(СВЦЭМ!$D$33:$D$776,СВЦЭМ!$A$33:$A$776,$A72,СВЦЭМ!$B$33:$B$776,H$47)+'СЕТ СН'!$G$11+СВЦЭМ!$D$10+'СЕТ СН'!$G$5-'СЕТ СН'!$G$21</f>
        <v>3420.80540849</v>
      </c>
      <c r="I72" s="36">
        <f>SUMIFS(СВЦЭМ!$D$33:$D$776,СВЦЭМ!$A$33:$A$776,$A72,СВЦЭМ!$B$33:$B$776,I$47)+'СЕТ СН'!$G$11+СВЦЭМ!$D$10+'СЕТ СН'!$G$5-'СЕТ СН'!$G$21</f>
        <v>3384.7945530400002</v>
      </c>
      <c r="J72" s="36">
        <f>SUMIFS(СВЦЭМ!$D$33:$D$776,СВЦЭМ!$A$33:$A$776,$A72,СВЦЭМ!$B$33:$B$776,J$47)+'СЕТ СН'!$G$11+СВЦЭМ!$D$10+'СЕТ СН'!$G$5-'СЕТ СН'!$G$21</f>
        <v>3369.49249384</v>
      </c>
      <c r="K72" s="36">
        <f>SUMIFS(СВЦЭМ!$D$33:$D$776,СВЦЭМ!$A$33:$A$776,$A72,СВЦЭМ!$B$33:$B$776,K$47)+'СЕТ СН'!$G$11+СВЦЭМ!$D$10+'СЕТ СН'!$G$5-'СЕТ СН'!$G$21</f>
        <v>3361.51576342</v>
      </c>
      <c r="L72" s="36">
        <f>SUMIFS(СВЦЭМ!$D$33:$D$776,СВЦЭМ!$A$33:$A$776,$A72,СВЦЭМ!$B$33:$B$776,L$47)+'СЕТ СН'!$G$11+СВЦЭМ!$D$10+'СЕТ СН'!$G$5-'СЕТ СН'!$G$21</f>
        <v>3331.57664338</v>
      </c>
      <c r="M72" s="36">
        <f>SUMIFS(СВЦЭМ!$D$33:$D$776,СВЦЭМ!$A$33:$A$776,$A72,СВЦЭМ!$B$33:$B$776,M$47)+'СЕТ СН'!$G$11+СВЦЭМ!$D$10+'СЕТ СН'!$G$5-'СЕТ СН'!$G$21</f>
        <v>3285.1328855900001</v>
      </c>
      <c r="N72" s="36">
        <f>SUMIFS(СВЦЭМ!$D$33:$D$776,СВЦЭМ!$A$33:$A$776,$A72,СВЦЭМ!$B$33:$B$776,N$47)+'СЕТ СН'!$G$11+СВЦЭМ!$D$10+'СЕТ СН'!$G$5-'СЕТ СН'!$G$21</f>
        <v>3271.7036401400001</v>
      </c>
      <c r="O72" s="36">
        <f>SUMIFS(СВЦЭМ!$D$33:$D$776,СВЦЭМ!$A$33:$A$776,$A72,СВЦЭМ!$B$33:$B$776,O$47)+'СЕТ СН'!$G$11+СВЦЭМ!$D$10+'СЕТ СН'!$G$5-'СЕТ СН'!$G$21</f>
        <v>3287.1758632400001</v>
      </c>
      <c r="P72" s="36">
        <f>SUMIFS(СВЦЭМ!$D$33:$D$776,СВЦЭМ!$A$33:$A$776,$A72,СВЦЭМ!$B$33:$B$776,P$47)+'СЕТ СН'!$G$11+СВЦЭМ!$D$10+'СЕТ СН'!$G$5-'СЕТ СН'!$G$21</f>
        <v>3294.6509022500004</v>
      </c>
      <c r="Q72" s="36">
        <f>SUMIFS(СВЦЭМ!$D$33:$D$776,СВЦЭМ!$A$33:$A$776,$A72,СВЦЭМ!$B$33:$B$776,Q$47)+'СЕТ СН'!$G$11+СВЦЭМ!$D$10+'СЕТ СН'!$G$5-'СЕТ СН'!$G$21</f>
        <v>3293.8200326800002</v>
      </c>
      <c r="R72" s="36">
        <f>SUMIFS(СВЦЭМ!$D$33:$D$776,СВЦЭМ!$A$33:$A$776,$A72,СВЦЭМ!$B$33:$B$776,R$47)+'СЕТ СН'!$G$11+СВЦЭМ!$D$10+'СЕТ СН'!$G$5-'СЕТ СН'!$G$21</f>
        <v>3293.3216405500002</v>
      </c>
      <c r="S72" s="36">
        <f>SUMIFS(СВЦЭМ!$D$33:$D$776,СВЦЭМ!$A$33:$A$776,$A72,СВЦЭМ!$B$33:$B$776,S$47)+'СЕТ СН'!$G$11+СВЦЭМ!$D$10+'СЕТ СН'!$G$5-'СЕТ СН'!$G$21</f>
        <v>3280.7474243300003</v>
      </c>
      <c r="T72" s="36">
        <f>SUMIFS(СВЦЭМ!$D$33:$D$776,СВЦЭМ!$A$33:$A$776,$A72,СВЦЭМ!$B$33:$B$776,T$47)+'СЕТ СН'!$G$11+СВЦЭМ!$D$10+'СЕТ СН'!$G$5-'СЕТ СН'!$G$21</f>
        <v>3292.9176891699999</v>
      </c>
      <c r="U72" s="36">
        <f>SUMIFS(СВЦЭМ!$D$33:$D$776,СВЦЭМ!$A$33:$A$776,$A72,СВЦЭМ!$B$33:$B$776,U$47)+'СЕТ СН'!$G$11+СВЦЭМ!$D$10+'СЕТ СН'!$G$5-'СЕТ СН'!$G$21</f>
        <v>3288.24270643</v>
      </c>
      <c r="V72" s="36">
        <f>SUMIFS(СВЦЭМ!$D$33:$D$776,СВЦЭМ!$A$33:$A$776,$A72,СВЦЭМ!$B$33:$B$776,V$47)+'СЕТ СН'!$G$11+СВЦЭМ!$D$10+'СЕТ СН'!$G$5-'СЕТ СН'!$G$21</f>
        <v>3275.4606110600002</v>
      </c>
      <c r="W72" s="36">
        <f>SUMIFS(СВЦЭМ!$D$33:$D$776,СВЦЭМ!$A$33:$A$776,$A72,СВЦЭМ!$B$33:$B$776,W$47)+'СЕТ СН'!$G$11+СВЦЭМ!$D$10+'СЕТ СН'!$G$5-'СЕТ СН'!$G$21</f>
        <v>3279.5091066800001</v>
      </c>
      <c r="X72" s="36">
        <f>SUMIFS(СВЦЭМ!$D$33:$D$776,СВЦЭМ!$A$33:$A$776,$A72,СВЦЭМ!$B$33:$B$776,X$47)+'СЕТ СН'!$G$11+СВЦЭМ!$D$10+'СЕТ СН'!$G$5-'СЕТ СН'!$G$21</f>
        <v>3293.1312390800003</v>
      </c>
      <c r="Y72" s="36">
        <f>SUMIFS(СВЦЭМ!$D$33:$D$776,СВЦЭМ!$A$33:$A$776,$A72,СВЦЭМ!$B$33:$B$776,Y$47)+'СЕТ СН'!$G$11+СВЦЭМ!$D$10+'СЕТ СН'!$G$5-'СЕТ СН'!$G$21</f>
        <v>3311.6815295300003</v>
      </c>
    </row>
    <row r="73" spans="1:26" ht="15.75" x14ac:dyDescent="0.2">
      <c r="A73" s="35">
        <f t="shared" si="1"/>
        <v>44161</v>
      </c>
      <c r="B73" s="36">
        <f>SUMIFS(СВЦЭМ!$D$33:$D$776,СВЦЭМ!$A$33:$A$776,$A73,СВЦЭМ!$B$33:$B$776,B$47)+'СЕТ СН'!$G$11+СВЦЭМ!$D$10+'СЕТ СН'!$G$5-'СЕТ СН'!$G$21</f>
        <v>3309.2198113200002</v>
      </c>
      <c r="C73" s="36">
        <f>SUMIFS(СВЦЭМ!$D$33:$D$776,СВЦЭМ!$A$33:$A$776,$A73,СВЦЭМ!$B$33:$B$776,C$47)+'СЕТ СН'!$G$11+СВЦЭМ!$D$10+'СЕТ СН'!$G$5-'СЕТ СН'!$G$21</f>
        <v>3385.9572944500001</v>
      </c>
      <c r="D73" s="36">
        <f>SUMIFS(СВЦЭМ!$D$33:$D$776,СВЦЭМ!$A$33:$A$776,$A73,СВЦЭМ!$B$33:$B$776,D$47)+'СЕТ СН'!$G$11+СВЦЭМ!$D$10+'СЕТ СН'!$G$5-'СЕТ СН'!$G$21</f>
        <v>3442.1878594099999</v>
      </c>
      <c r="E73" s="36">
        <f>SUMIFS(СВЦЭМ!$D$33:$D$776,СВЦЭМ!$A$33:$A$776,$A73,СВЦЭМ!$B$33:$B$776,E$47)+'СЕТ СН'!$G$11+СВЦЭМ!$D$10+'СЕТ СН'!$G$5-'СЕТ СН'!$G$21</f>
        <v>3451.0376206600004</v>
      </c>
      <c r="F73" s="36">
        <f>SUMIFS(СВЦЭМ!$D$33:$D$776,СВЦЭМ!$A$33:$A$776,$A73,СВЦЭМ!$B$33:$B$776,F$47)+'СЕТ СН'!$G$11+СВЦЭМ!$D$10+'СЕТ СН'!$G$5-'СЕТ СН'!$G$21</f>
        <v>3443.5556818</v>
      </c>
      <c r="G73" s="36">
        <f>SUMIFS(СВЦЭМ!$D$33:$D$776,СВЦЭМ!$A$33:$A$776,$A73,СВЦЭМ!$B$33:$B$776,G$47)+'СЕТ СН'!$G$11+СВЦЭМ!$D$10+'СЕТ СН'!$G$5-'СЕТ СН'!$G$21</f>
        <v>3422.8959772000003</v>
      </c>
      <c r="H73" s="36">
        <f>SUMIFS(СВЦЭМ!$D$33:$D$776,СВЦЭМ!$A$33:$A$776,$A73,СВЦЭМ!$B$33:$B$776,H$47)+'СЕТ СН'!$G$11+СВЦЭМ!$D$10+'СЕТ СН'!$G$5-'СЕТ СН'!$G$21</f>
        <v>3396.3419348800003</v>
      </c>
      <c r="I73" s="36">
        <f>SUMIFS(СВЦЭМ!$D$33:$D$776,СВЦЭМ!$A$33:$A$776,$A73,СВЦЭМ!$B$33:$B$776,I$47)+'СЕТ СН'!$G$11+СВЦЭМ!$D$10+'СЕТ СН'!$G$5-'СЕТ СН'!$G$21</f>
        <v>3364.9327337600002</v>
      </c>
      <c r="J73" s="36">
        <f>SUMIFS(СВЦЭМ!$D$33:$D$776,СВЦЭМ!$A$33:$A$776,$A73,СВЦЭМ!$B$33:$B$776,J$47)+'СЕТ СН'!$G$11+СВЦЭМ!$D$10+'СЕТ СН'!$G$5-'СЕТ СН'!$G$21</f>
        <v>3346.0055508100004</v>
      </c>
      <c r="K73" s="36">
        <f>SUMIFS(СВЦЭМ!$D$33:$D$776,СВЦЭМ!$A$33:$A$776,$A73,СВЦЭМ!$B$33:$B$776,K$47)+'СЕТ СН'!$G$11+СВЦЭМ!$D$10+'СЕТ СН'!$G$5-'СЕТ СН'!$G$21</f>
        <v>3348.5260225900001</v>
      </c>
      <c r="L73" s="36">
        <f>SUMIFS(СВЦЭМ!$D$33:$D$776,СВЦЭМ!$A$33:$A$776,$A73,СВЦЭМ!$B$33:$B$776,L$47)+'СЕТ СН'!$G$11+СВЦЭМ!$D$10+'СЕТ СН'!$G$5-'СЕТ СН'!$G$21</f>
        <v>3320.9223697900002</v>
      </c>
      <c r="M73" s="36">
        <f>SUMIFS(СВЦЭМ!$D$33:$D$776,СВЦЭМ!$A$33:$A$776,$A73,СВЦЭМ!$B$33:$B$776,M$47)+'СЕТ СН'!$G$11+СВЦЭМ!$D$10+'СЕТ СН'!$G$5-'СЕТ СН'!$G$21</f>
        <v>3285.9502823400003</v>
      </c>
      <c r="N73" s="36">
        <f>SUMIFS(СВЦЭМ!$D$33:$D$776,СВЦЭМ!$A$33:$A$776,$A73,СВЦЭМ!$B$33:$B$776,N$47)+'СЕТ СН'!$G$11+СВЦЭМ!$D$10+'СЕТ СН'!$G$5-'СЕТ СН'!$G$21</f>
        <v>3293.8423384300004</v>
      </c>
      <c r="O73" s="36">
        <f>SUMIFS(СВЦЭМ!$D$33:$D$776,СВЦЭМ!$A$33:$A$776,$A73,СВЦЭМ!$B$33:$B$776,O$47)+'СЕТ СН'!$G$11+СВЦЭМ!$D$10+'СЕТ СН'!$G$5-'СЕТ СН'!$G$21</f>
        <v>3297.75369163</v>
      </c>
      <c r="P73" s="36">
        <f>SUMIFS(СВЦЭМ!$D$33:$D$776,СВЦЭМ!$A$33:$A$776,$A73,СВЦЭМ!$B$33:$B$776,P$47)+'СЕТ СН'!$G$11+СВЦЭМ!$D$10+'СЕТ СН'!$G$5-'СЕТ СН'!$G$21</f>
        <v>3299.93289061</v>
      </c>
      <c r="Q73" s="36">
        <f>SUMIFS(СВЦЭМ!$D$33:$D$776,СВЦЭМ!$A$33:$A$776,$A73,СВЦЭМ!$B$33:$B$776,Q$47)+'СЕТ СН'!$G$11+СВЦЭМ!$D$10+'СЕТ СН'!$G$5-'СЕТ СН'!$G$21</f>
        <v>3301.80675677</v>
      </c>
      <c r="R73" s="36">
        <f>SUMIFS(СВЦЭМ!$D$33:$D$776,СВЦЭМ!$A$33:$A$776,$A73,СВЦЭМ!$B$33:$B$776,R$47)+'СЕТ СН'!$G$11+СВЦЭМ!$D$10+'СЕТ СН'!$G$5-'СЕТ СН'!$G$21</f>
        <v>3289.0066993099999</v>
      </c>
      <c r="S73" s="36">
        <f>SUMIFS(СВЦЭМ!$D$33:$D$776,СВЦЭМ!$A$33:$A$776,$A73,СВЦЭМ!$B$33:$B$776,S$47)+'СЕТ СН'!$G$11+СВЦЭМ!$D$10+'СЕТ СН'!$G$5-'СЕТ СН'!$G$21</f>
        <v>3270.6816529400003</v>
      </c>
      <c r="T73" s="36">
        <f>SUMIFS(СВЦЭМ!$D$33:$D$776,СВЦЭМ!$A$33:$A$776,$A73,СВЦЭМ!$B$33:$B$776,T$47)+'СЕТ СН'!$G$11+СВЦЭМ!$D$10+'СЕТ СН'!$G$5-'СЕТ СН'!$G$21</f>
        <v>3287.0977356100002</v>
      </c>
      <c r="U73" s="36">
        <f>SUMIFS(СВЦЭМ!$D$33:$D$776,СВЦЭМ!$A$33:$A$776,$A73,СВЦЭМ!$B$33:$B$776,U$47)+'СЕТ СН'!$G$11+СВЦЭМ!$D$10+'СЕТ СН'!$G$5-'СЕТ СН'!$G$21</f>
        <v>3277.4379499800002</v>
      </c>
      <c r="V73" s="36">
        <f>SUMIFS(СВЦЭМ!$D$33:$D$776,СВЦЭМ!$A$33:$A$776,$A73,СВЦЭМ!$B$33:$B$776,V$47)+'СЕТ СН'!$G$11+СВЦЭМ!$D$10+'СЕТ СН'!$G$5-'СЕТ СН'!$G$21</f>
        <v>3264.2606062300001</v>
      </c>
      <c r="W73" s="36">
        <f>SUMIFS(СВЦЭМ!$D$33:$D$776,СВЦЭМ!$A$33:$A$776,$A73,СВЦЭМ!$B$33:$B$776,W$47)+'СЕТ СН'!$G$11+СВЦЭМ!$D$10+'СЕТ СН'!$G$5-'СЕТ СН'!$G$21</f>
        <v>3288.6567105300001</v>
      </c>
      <c r="X73" s="36">
        <f>SUMIFS(СВЦЭМ!$D$33:$D$776,СВЦЭМ!$A$33:$A$776,$A73,СВЦЭМ!$B$33:$B$776,X$47)+'СЕТ СН'!$G$11+СВЦЭМ!$D$10+'СЕТ СН'!$G$5-'СЕТ СН'!$G$21</f>
        <v>3296.12615009</v>
      </c>
      <c r="Y73" s="36">
        <f>SUMIFS(СВЦЭМ!$D$33:$D$776,СВЦЭМ!$A$33:$A$776,$A73,СВЦЭМ!$B$33:$B$776,Y$47)+'СЕТ СН'!$G$11+СВЦЭМ!$D$10+'СЕТ СН'!$G$5-'СЕТ СН'!$G$21</f>
        <v>3309.58268593</v>
      </c>
    </row>
    <row r="74" spans="1:26" ht="15.75" x14ac:dyDescent="0.2">
      <c r="A74" s="35">
        <f t="shared" si="1"/>
        <v>44162</v>
      </c>
      <c r="B74" s="36">
        <f>SUMIFS(СВЦЭМ!$D$33:$D$776,СВЦЭМ!$A$33:$A$776,$A74,СВЦЭМ!$B$33:$B$776,B$47)+'СЕТ СН'!$G$11+СВЦЭМ!$D$10+'СЕТ СН'!$G$5-'СЕТ СН'!$G$21</f>
        <v>3312.7282806000003</v>
      </c>
      <c r="C74" s="36">
        <f>SUMIFS(СВЦЭМ!$D$33:$D$776,СВЦЭМ!$A$33:$A$776,$A74,СВЦЭМ!$B$33:$B$776,C$47)+'СЕТ СН'!$G$11+СВЦЭМ!$D$10+'СЕТ СН'!$G$5-'СЕТ СН'!$G$21</f>
        <v>3394.4378614400002</v>
      </c>
      <c r="D74" s="36">
        <f>SUMIFS(СВЦЭМ!$D$33:$D$776,СВЦЭМ!$A$33:$A$776,$A74,СВЦЭМ!$B$33:$B$776,D$47)+'СЕТ СН'!$G$11+СВЦЭМ!$D$10+'СЕТ СН'!$G$5-'СЕТ СН'!$G$21</f>
        <v>3452.7910907400001</v>
      </c>
      <c r="E74" s="36">
        <f>SUMIFS(СВЦЭМ!$D$33:$D$776,СВЦЭМ!$A$33:$A$776,$A74,СВЦЭМ!$B$33:$B$776,E$47)+'СЕТ СН'!$G$11+СВЦЭМ!$D$10+'СЕТ СН'!$G$5-'СЕТ СН'!$G$21</f>
        <v>3464.36617888</v>
      </c>
      <c r="F74" s="36">
        <f>SUMIFS(СВЦЭМ!$D$33:$D$776,СВЦЭМ!$A$33:$A$776,$A74,СВЦЭМ!$B$33:$B$776,F$47)+'СЕТ СН'!$G$11+СВЦЭМ!$D$10+'СЕТ СН'!$G$5-'СЕТ СН'!$G$21</f>
        <v>3467.1944318400001</v>
      </c>
      <c r="G74" s="36">
        <f>SUMIFS(СВЦЭМ!$D$33:$D$776,СВЦЭМ!$A$33:$A$776,$A74,СВЦЭМ!$B$33:$B$776,G$47)+'СЕТ СН'!$G$11+СВЦЭМ!$D$10+'СЕТ СН'!$G$5-'СЕТ СН'!$G$21</f>
        <v>3455.2086649800003</v>
      </c>
      <c r="H74" s="36">
        <f>SUMIFS(СВЦЭМ!$D$33:$D$776,СВЦЭМ!$A$33:$A$776,$A74,СВЦЭМ!$B$33:$B$776,H$47)+'СЕТ СН'!$G$11+СВЦЭМ!$D$10+'СЕТ СН'!$G$5-'СЕТ СН'!$G$21</f>
        <v>3410.0439870700002</v>
      </c>
      <c r="I74" s="36">
        <f>SUMIFS(СВЦЭМ!$D$33:$D$776,СВЦЭМ!$A$33:$A$776,$A74,СВЦЭМ!$B$33:$B$776,I$47)+'СЕТ СН'!$G$11+СВЦЭМ!$D$10+'СЕТ СН'!$G$5-'СЕТ СН'!$G$21</f>
        <v>3374.1845232200003</v>
      </c>
      <c r="J74" s="36">
        <f>SUMIFS(СВЦЭМ!$D$33:$D$776,СВЦЭМ!$A$33:$A$776,$A74,СВЦЭМ!$B$33:$B$776,J$47)+'СЕТ СН'!$G$11+СВЦЭМ!$D$10+'СЕТ СН'!$G$5-'СЕТ СН'!$G$21</f>
        <v>3367.23524335</v>
      </c>
      <c r="K74" s="36">
        <f>SUMIFS(СВЦЭМ!$D$33:$D$776,СВЦЭМ!$A$33:$A$776,$A74,СВЦЭМ!$B$33:$B$776,K$47)+'СЕТ СН'!$G$11+СВЦЭМ!$D$10+'СЕТ СН'!$G$5-'СЕТ СН'!$G$21</f>
        <v>3369.67675181</v>
      </c>
      <c r="L74" s="36">
        <f>SUMIFS(СВЦЭМ!$D$33:$D$776,СВЦЭМ!$A$33:$A$776,$A74,СВЦЭМ!$B$33:$B$776,L$47)+'СЕТ СН'!$G$11+СВЦЭМ!$D$10+'СЕТ СН'!$G$5-'СЕТ СН'!$G$21</f>
        <v>3340.9007359000002</v>
      </c>
      <c r="M74" s="36">
        <f>SUMIFS(СВЦЭМ!$D$33:$D$776,СВЦЭМ!$A$33:$A$776,$A74,СВЦЭМ!$B$33:$B$776,M$47)+'СЕТ СН'!$G$11+СВЦЭМ!$D$10+'СЕТ СН'!$G$5-'СЕТ СН'!$G$21</f>
        <v>3292.3995513700002</v>
      </c>
      <c r="N74" s="36">
        <f>SUMIFS(СВЦЭМ!$D$33:$D$776,СВЦЭМ!$A$33:$A$776,$A74,СВЦЭМ!$B$33:$B$776,N$47)+'СЕТ СН'!$G$11+СВЦЭМ!$D$10+'СЕТ СН'!$G$5-'СЕТ СН'!$G$21</f>
        <v>3277.80051185</v>
      </c>
      <c r="O74" s="36">
        <f>SUMIFS(СВЦЭМ!$D$33:$D$776,СВЦЭМ!$A$33:$A$776,$A74,СВЦЭМ!$B$33:$B$776,O$47)+'СЕТ СН'!$G$11+СВЦЭМ!$D$10+'СЕТ СН'!$G$5-'СЕТ СН'!$G$21</f>
        <v>3279.2019005000002</v>
      </c>
      <c r="P74" s="36">
        <f>SUMIFS(СВЦЭМ!$D$33:$D$776,СВЦЭМ!$A$33:$A$776,$A74,СВЦЭМ!$B$33:$B$776,P$47)+'СЕТ СН'!$G$11+СВЦЭМ!$D$10+'СЕТ СН'!$G$5-'СЕТ СН'!$G$21</f>
        <v>3290.8172414700002</v>
      </c>
      <c r="Q74" s="36">
        <f>SUMIFS(СВЦЭМ!$D$33:$D$776,СВЦЭМ!$A$33:$A$776,$A74,СВЦЭМ!$B$33:$B$776,Q$47)+'СЕТ СН'!$G$11+СВЦЭМ!$D$10+'СЕТ СН'!$G$5-'СЕТ СН'!$G$21</f>
        <v>3299.92163811</v>
      </c>
      <c r="R74" s="36">
        <f>SUMIFS(СВЦЭМ!$D$33:$D$776,СВЦЭМ!$A$33:$A$776,$A74,СВЦЭМ!$B$33:$B$776,R$47)+'СЕТ СН'!$G$11+СВЦЭМ!$D$10+'СЕТ СН'!$G$5-'СЕТ СН'!$G$21</f>
        <v>3295.69387439</v>
      </c>
      <c r="S74" s="36">
        <f>SUMIFS(СВЦЭМ!$D$33:$D$776,СВЦЭМ!$A$33:$A$776,$A74,СВЦЭМ!$B$33:$B$776,S$47)+'СЕТ СН'!$G$11+СВЦЭМ!$D$10+'СЕТ СН'!$G$5-'СЕТ СН'!$G$21</f>
        <v>3274.3020979000003</v>
      </c>
      <c r="T74" s="36">
        <f>SUMIFS(СВЦЭМ!$D$33:$D$776,СВЦЭМ!$A$33:$A$776,$A74,СВЦЭМ!$B$33:$B$776,T$47)+'СЕТ СН'!$G$11+СВЦЭМ!$D$10+'СЕТ СН'!$G$5-'СЕТ СН'!$G$21</f>
        <v>3255.6834947300003</v>
      </c>
      <c r="U74" s="36">
        <f>SUMIFS(СВЦЭМ!$D$33:$D$776,СВЦЭМ!$A$33:$A$776,$A74,СВЦЭМ!$B$33:$B$776,U$47)+'СЕТ СН'!$G$11+СВЦЭМ!$D$10+'СЕТ СН'!$G$5-'СЕТ СН'!$G$21</f>
        <v>3255.9782416100002</v>
      </c>
      <c r="V74" s="36">
        <f>SUMIFS(СВЦЭМ!$D$33:$D$776,СВЦЭМ!$A$33:$A$776,$A74,СВЦЭМ!$B$33:$B$776,V$47)+'СЕТ СН'!$G$11+СВЦЭМ!$D$10+'СЕТ СН'!$G$5-'СЕТ СН'!$G$21</f>
        <v>3254.7070119</v>
      </c>
      <c r="W74" s="36">
        <f>SUMIFS(СВЦЭМ!$D$33:$D$776,СВЦЭМ!$A$33:$A$776,$A74,СВЦЭМ!$B$33:$B$776,W$47)+'СЕТ СН'!$G$11+СВЦЭМ!$D$10+'СЕТ СН'!$G$5-'СЕТ СН'!$G$21</f>
        <v>3268.5452323200002</v>
      </c>
      <c r="X74" s="36">
        <f>SUMIFS(СВЦЭМ!$D$33:$D$776,СВЦЭМ!$A$33:$A$776,$A74,СВЦЭМ!$B$33:$B$776,X$47)+'СЕТ СН'!$G$11+СВЦЭМ!$D$10+'СЕТ СН'!$G$5-'СЕТ СН'!$G$21</f>
        <v>3280.5037413</v>
      </c>
      <c r="Y74" s="36">
        <f>SUMIFS(СВЦЭМ!$D$33:$D$776,СВЦЭМ!$A$33:$A$776,$A74,СВЦЭМ!$B$33:$B$776,Y$47)+'СЕТ СН'!$G$11+СВЦЭМ!$D$10+'СЕТ СН'!$G$5-'СЕТ СН'!$G$21</f>
        <v>3301.4399110900004</v>
      </c>
    </row>
    <row r="75" spans="1:26" ht="15.75" x14ac:dyDescent="0.2">
      <c r="A75" s="35">
        <f t="shared" si="1"/>
        <v>44163</v>
      </c>
      <c r="B75" s="36">
        <f>SUMIFS(СВЦЭМ!$D$33:$D$776,СВЦЭМ!$A$33:$A$776,$A75,СВЦЭМ!$B$33:$B$776,B$47)+'СЕТ СН'!$G$11+СВЦЭМ!$D$10+'СЕТ СН'!$G$5-'СЕТ СН'!$G$21</f>
        <v>3326.1266139300001</v>
      </c>
      <c r="C75" s="36">
        <f>SUMIFS(СВЦЭМ!$D$33:$D$776,СВЦЭМ!$A$33:$A$776,$A75,СВЦЭМ!$B$33:$B$776,C$47)+'СЕТ СН'!$G$11+СВЦЭМ!$D$10+'СЕТ СН'!$G$5-'СЕТ СН'!$G$21</f>
        <v>3393.4251732000002</v>
      </c>
      <c r="D75" s="36">
        <f>SUMIFS(СВЦЭМ!$D$33:$D$776,СВЦЭМ!$A$33:$A$776,$A75,СВЦЭМ!$B$33:$B$776,D$47)+'СЕТ СН'!$G$11+СВЦЭМ!$D$10+'СЕТ СН'!$G$5-'СЕТ СН'!$G$21</f>
        <v>3438.84371134</v>
      </c>
      <c r="E75" s="36">
        <f>SUMIFS(СВЦЭМ!$D$33:$D$776,СВЦЭМ!$A$33:$A$776,$A75,СВЦЭМ!$B$33:$B$776,E$47)+'СЕТ СН'!$G$11+СВЦЭМ!$D$10+'СЕТ СН'!$G$5-'СЕТ СН'!$G$21</f>
        <v>3445.7495738699999</v>
      </c>
      <c r="F75" s="36">
        <f>SUMIFS(СВЦЭМ!$D$33:$D$776,СВЦЭМ!$A$33:$A$776,$A75,СВЦЭМ!$B$33:$B$776,F$47)+'СЕТ СН'!$G$11+СВЦЭМ!$D$10+'СЕТ СН'!$G$5-'СЕТ СН'!$G$21</f>
        <v>3445.7521989300003</v>
      </c>
      <c r="G75" s="36">
        <f>SUMIFS(СВЦЭМ!$D$33:$D$776,СВЦЭМ!$A$33:$A$776,$A75,СВЦЭМ!$B$33:$B$776,G$47)+'СЕТ СН'!$G$11+СВЦЭМ!$D$10+'СЕТ СН'!$G$5-'СЕТ СН'!$G$21</f>
        <v>3441.0707383700001</v>
      </c>
      <c r="H75" s="36">
        <f>SUMIFS(СВЦЭМ!$D$33:$D$776,СВЦЭМ!$A$33:$A$776,$A75,СВЦЭМ!$B$33:$B$776,H$47)+'СЕТ СН'!$G$11+СВЦЭМ!$D$10+'СЕТ СН'!$G$5-'СЕТ СН'!$G$21</f>
        <v>3426.1642899400003</v>
      </c>
      <c r="I75" s="36">
        <f>SUMIFS(СВЦЭМ!$D$33:$D$776,СВЦЭМ!$A$33:$A$776,$A75,СВЦЭМ!$B$33:$B$776,I$47)+'СЕТ СН'!$G$11+СВЦЭМ!$D$10+'СЕТ СН'!$G$5-'СЕТ СН'!$G$21</f>
        <v>3409.1324101500004</v>
      </c>
      <c r="J75" s="36">
        <f>SUMIFS(СВЦЭМ!$D$33:$D$776,СВЦЭМ!$A$33:$A$776,$A75,СВЦЭМ!$B$33:$B$776,J$47)+'СЕТ СН'!$G$11+СВЦЭМ!$D$10+'СЕТ СН'!$G$5-'СЕТ СН'!$G$21</f>
        <v>3386.6666871000002</v>
      </c>
      <c r="K75" s="36">
        <f>SUMIFS(СВЦЭМ!$D$33:$D$776,СВЦЭМ!$A$33:$A$776,$A75,СВЦЭМ!$B$33:$B$776,K$47)+'СЕТ СН'!$G$11+СВЦЭМ!$D$10+'СЕТ СН'!$G$5-'СЕТ СН'!$G$21</f>
        <v>3370.4650166800002</v>
      </c>
      <c r="L75" s="36">
        <f>SUMIFS(СВЦЭМ!$D$33:$D$776,СВЦЭМ!$A$33:$A$776,$A75,СВЦЭМ!$B$33:$B$776,L$47)+'СЕТ СН'!$G$11+СВЦЭМ!$D$10+'СЕТ СН'!$G$5-'СЕТ СН'!$G$21</f>
        <v>3331.7012599099999</v>
      </c>
      <c r="M75" s="36">
        <f>SUMIFS(СВЦЭМ!$D$33:$D$776,СВЦЭМ!$A$33:$A$776,$A75,СВЦЭМ!$B$33:$B$776,M$47)+'СЕТ СН'!$G$11+СВЦЭМ!$D$10+'СЕТ СН'!$G$5-'СЕТ СН'!$G$21</f>
        <v>3287.7292675500003</v>
      </c>
      <c r="N75" s="36">
        <f>SUMIFS(СВЦЭМ!$D$33:$D$776,СВЦЭМ!$A$33:$A$776,$A75,СВЦЭМ!$B$33:$B$776,N$47)+'СЕТ СН'!$G$11+СВЦЭМ!$D$10+'СЕТ СН'!$G$5-'СЕТ СН'!$G$21</f>
        <v>3282.3328042399999</v>
      </c>
      <c r="O75" s="36">
        <f>SUMIFS(СВЦЭМ!$D$33:$D$776,СВЦЭМ!$A$33:$A$776,$A75,СВЦЭМ!$B$33:$B$776,O$47)+'СЕТ СН'!$G$11+СВЦЭМ!$D$10+'СЕТ СН'!$G$5-'СЕТ СН'!$G$21</f>
        <v>3293.7730154000001</v>
      </c>
      <c r="P75" s="36">
        <f>SUMIFS(СВЦЭМ!$D$33:$D$776,СВЦЭМ!$A$33:$A$776,$A75,СВЦЭМ!$B$33:$B$776,P$47)+'СЕТ СН'!$G$11+СВЦЭМ!$D$10+'СЕТ СН'!$G$5-'СЕТ СН'!$G$21</f>
        <v>3300.6516347000002</v>
      </c>
      <c r="Q75" s="36">
        <f>SUMIFS(СВЦЭМ!$D$33:$D$776,СВЦЭМ!$A$33:$A$776,$A75,СВЦЭМ!$B$33:$B$776,Q$47)+'СЕТ СН'!$G$11+СВЦЭМ!$D$10+'СЕТ СН'!$G$5-'СЕТ СН'!$G$21</f>
        <v>3292.86395984</v>
      </c>
      <c r="R75" s="36">
        <f>SUMIFS(СВЦЭМ!$D$33:$D$776,СВЦЭМ!$A$33:$A$776,$A75,СВЦЭМ!$B$33:$B$776,R$47)+'СЕТ СН'!$G$11+СВЦЭМ!$D$10+'СЕТ СН'!$G$5-'СЕТ СН'!$G$21</f>
        <v>3285.0804353100002</v>
      </c>
      <c r="S75" s="36">
        <f>SUMIFS(СВЦЭМ!$D$33:$D$776,СВЦЭМ!$A$33:$A$776,$A75,СВЦЭМ!$B$33:$B$776,S$47)+'СЕТ СН'!$G$11+СВЦЭМ!$D$10+'СЕТ СН'!$G$5-'СЕТ СН'!$G$21</f>
        <v>3266.5689458800002</v>
      </c>
      <c r="T75" s="36">
        <f>SUMIFS(СВЦЭМ!$D$33:$D$776,СВЦЭМ!$A$33:$A$776,$A75,СВЦЭМ!$B$33:$B$776,T$47)+'СЕТ СН'!$G$11+СВЦЭМ!$D$10+'СЕТ СН'!$G$5-'СЕТ СН'!$G$21</f>
        <v>3259.7477775500001</v>
      </c>
      <c r="U75" s="36">
        <f>SUMIFS(СВЦЭМ!$D$33:$D$776,СВЦЭМ!$A$33:$A$776,$A75,СВЦЭМ!$B$33:$B$776,U$47)+'СЕТ СН'!$G$11+СВЦЭМ!$D$10+'СЕТ СН'!$G$5-'СЕТ СН'!$G$21</f>
        <v>3251.6544690600003</v>
      </c>
      <c r="V75" s="36">
        <f>SUMIFS(СВЦЭМ!$D$33:$D$776,СВЦЭМ!$A$33:$A$776,$A75,СВЦЭМ!$B$33:$B$776,V$47)+'СЕТ СН'!$G$11+СВЦЭМ!$D$10+'СЕТ СН'!$G$5-'СЕТ СН'!$G$21</f>
        <v>3249.5030544300002</v>
      </c>
      <c r="W75" s="36">
        <f>SUMIFS(СВЦЭМ!$D$33:$D$776,СВЦЭМ!$A$33:$A$776,$A75,СВЦЭМ!$B$33:$B$776,W$47)+'СЕТ СН'!$G$11+СВЦЭМ!$D$10+'СЕТ СН'!$G$5-'СЕТ СН'!$G$21</f>
        <v>3267.5612462700001</v>
      </c>
      <c r="X75" s="36">
        <f>SUMIFS(СВЦЭМ!$D$33:$D$776,СВЦЭМ!$A$33:$A$776,$A75,СВЦЭМ!$B$33:$B$776,X$47)+'СЕТ СН'!$G$11+СВЦЭМ!$D$10+'СЕТ СН'!$G$5-'СЕТ СН'!$G$21</f>
        <v>3287.0876964899999</v>
      </c>
      <c r="Y75" s="36">
        <f>SUMIFS(СВЦЭМ!$D$33:$D$776,СВЦЭМ!$A$33:$A$776,$A75,СВЦЭМ!$B$33:$B$776,Y$47)+'СЕТ СН'!$G$11+СВЦЭМ!$D$10+'СЕТ СН'!$G$5-'СЕТ СН'!$G$21</f>
        <v>3309.4630983699999</v>
      </c>
    </row>
    <row r="76" spans="1:26" ht="15.75" x14ac:dyDescent="0.2">
      <c r="A76" s="35">
        <f t="shared" si="1"/>
        <v>44164</v>
      </c>
      <c r="B76" s="36">
        <f>SUMIFS(СВЦЭМ!$D$33:$D$776,СВЦЭМ!$A$33:$A$776,$A76,СВЦЭМ!$B$33:$B$776,B$47)+'СЕТ СН'!$G$11+СВЦЭМ!$D$10+'СЕТ СН'!$G$5-'СЕТ СН'!$G$21</f>
        <v>3320.5139803400002</v>
      </c>
      <c r="C76" s="36">
        <f>SUMIFS(СВЦЭМ!$D$33:$D$776,СВЦЭМ!$A$33:$A$776,$A76,СВЦЭМ!$B$33:$B$776,C$47)+'СЕТ СН'!$G$11+СВЦЭМ!$D$10+'СЕТ СН'!$G$5-'СЕТ СН'!$G$21</f>
        <v>3398.7749968600001</v>
      </c>
      <c r="D76" s="36">
        <f>SUMIFS(СВЦЭМ!$D$33:$D$776,СВЦЭМ!$A$33:$A$776,$A76,СВЦЭМ!$B$33:$B$776,D$47)+'СЕТ СН'!$G$11+СВЦЭМ!$D$10+'СЕТ СН'!$G$5-'СЕТ СН'!$G$21</f>
        <v>3450.7653794100002</v>
      </c>
      <c r="E76" s="36">
        <f>SUMIFS(СВЦЭМ!$D$33:$D$776,СВЦЭМ!$A$33:$A$776,$A76,СВЦЭМ!$B$33:$B$776,E$47)+'СЕТ СН'!$G$11+СВЦЭМ!$D$10+'СЕТ СН'!$G$5-'СЕТ СН'!$G$21</f>
        <v>3461.5758239300003</v>
      </c>
      <c r="F76" s="36">
        <f>SUMIFS(СВЦЭМ!$D$33:$D$776,СВЦЭМ!$A$33:$A$776,$A76,СВЦЭМ!$B$33:$B$776,F$47)+'СЕТ СН'!$G$11+СВЦЭМ!$D$10+'СЕТ СН'!$G$5-'СЕТ СН'!$G$21</f>
        <v>3460.0517452499998</v>
      </c>
      <c r="G76" s="36">
        <f>SUMIFS(СВЦЭМ!$D$33:$D$776,СВЦЭМ!$A$33:$A$776,$A76,СВЦЭМ!$B$33:$B$776,G$47)+'СЕТ СН'!$G$11+СВЦЭМ!$D$10+'СЕТ СН'!$G$5-'СЕТ СН'!$G$21</f>
        <v>3456.7819634300004</v>
      </c>
      <c r="H76" s="36">
        <f>SUMIFS(СВЦЭМ!$D$33:$D$776,СВЦЭМ!$A$33:$A$776,$A76,СВЦЭМ!$B$33:$B$776,H$47)+'СЕТ СН'!$G$11+СВЦЭМ!$D$10+'СЕТ СН'!$G$5-'СЕТ СН'!$G$21</f>
        <v>3441.6615268300002</v>
      </c>
      <c r="I76" s="36">
        <f>SUMIFS(СВЦЭМ!$D$33:$D$776,СВЦЭМ!$A$33:$A$776,$A76,СВЦЭМ!$B$33:$B$776,I$47)+'СЕТ СН'!$G$11+СВЦЭМ!$D$10+'СЕТ СН'!$G$5-'СЕТ СН'!$G$21</f>
        <v>3416.1598061900004</v>
      </c>
      <c r="J76" s="36">
        <f>SUMIFS(СВЦЭМ!$D$33:$D$776,СВЦЭМ!$A$33:$A$776,$A76,СВЦЭМ!$B$33:$B$776,J$47)+'СЕТ СН'!$G$11+СВЦЭМ!$D$10+'СЕТ СН'!$G$5-'СЕТ СН'!$G$21</f>
        <v>3378.5670061800001</v>
      </c>
      <c r="K76" s="36">
        <f>SUMIFS(СВЦЭМ!$D$33:$D$776,СВЦЭМ!$A$33:$A$776,$A76,СВЦЭМ!$B$33:$B$776,K$47)+'СЕТ СН'!$G$11+СВЦЭМ!$D$10+'СЕТ СН'!$G$5-'СЕТ СН'!$G$21</f>
        <v>3362.60743409</v>
      </c>
      <c r="L76" s="36">
        <f>SUMIFS(СВЦЭМ!$D$33:$D$776,СВЦЭМ!$A$33:$A$776,$A76,СВЦЭМ!$B$33:$B$776,L$47)+'СЕТ СН'!$G$11+СВЦЭМ!$D$10+'СЕТ СН'!$G$5-'СЕТ СН'!$G$21</f>
        <v>3321.2603230200002</v>
      </c>
      <c r="M76" s="36">
        <f>SUMIFS(СВЦЭМ!$D$33:$D$776,СВЦЭМ!$A$33:$A$776,$A76,СВЦЭМ!$B$33:$B$776,M$47)+'СЕТ СН'!$G$11+СВЦЭМ!$D$10+'СЕТ СН'!$G$5-'СЕТ СН'!$G$21</f>
        <v>3279.7169453400002</v>
      </c>
      <c r="N76" s="36">
        <f>SUMIFS(СВЦЭМ!$D$33:$D$776,СВЦЭМ!$A$33:$A$776,$A76,СВЦЭМ!$B$33:$B$776,N$47)+'СЕТ СН'!$G$11+СВЦЭМ!$D$10+'СЕТ СН'!$G$5-'СЕТ СН'!$G$21</f>
        <v>3266.66662193</v>
      </c>
      <c r="O76" s="36">
        <f>SUMIFS(СВЦЭМ!$D$33:$D$776,СВЦЭМ!$A$33:$A$776,$A76,СВЦЭМ!$B$33:$B$776,O$47)+'СЕТ СН'!$G$11+СВЦЭМ!$D$10+'СЕТ СН'!$G$5-'СЕТ СН'!$G$21</f>
        <v>3282.33327633</v>
      </c>
      <c r="P76" s="36">
        <f>SUMIFS(СВЦЭМ!$D$33:$D$776,СВЦЭМ!$A$33:$A$776,$A76,СВЦЭМ!$B$33:$B$776,P$47)+'СЕТ СН'!$G$11+СВЦЭМ!$D$10+'СЕТ СН'!$G$5-'СЕТ СН'!$G$21</f>
        <v>3292.0521005700002</v>
      </c>
      <c r="Q76" s="36">
        <f>SUMIFS(СВЦЭМ!$D$33:$D$776,СВЦЭМ!$A$33:$A$776,$A76,СВЦЭМ!$B$33:$B$776,Q$47)+'СЕТ СН'!$G$11+СВЦЭМ!$D$10+'СЕТ СН'!$G$5-'СЕТ СН'!$G$21</f>
        <v>3291.6153427899999</v>
      </c>
      <c r="R76" s="36">
        <f>SUMIFS(СВЦЭМ!$D$33:$D$776,СВЦЭМ!$A$33:$A$776,$A76,СВЦЭМ!$B$33:$B$776,R$47)+'СЕТ СН'!$G$11+СВЦЭМ!$D$10+'СЕТ СН'!$G$5-'СЕТ СН'!$G$21</f>
        <v>3288.2737487600002</v>
      </c>
      <c r="S76" s="36">
        <f>SUMIFS(СВЦЭМ!$D$33:$D$776,СВЦЭМ!$A$33:$A$776,$A76,СВЦЭМ!$B$33:$B$776,S$47)+'СЕТ СН'!$G$11+СВЦЭМ!$D$10+'СЕТ СН'!$G$5-'СЕТ СН'!$G$21</f>
        <v>3269.4783592900003</v>
      </c>
      <c r="T76" s="36">
        <f>SUMIFS(СВЦЭМ!$D$33:$D$776,СВЦЭМ!$A$33:$A$776,$A76,СВЦЭМ!$B$33:$B$776,T$47)+'СЕТ СН'!$G$11+СВЦЭМ!$D$10+'СЕТ СН'!$G$5-'СЕТ СН'!$G$21</f>
        <v>3246.4557023500001</v>
      </c>
      <c r="U76" s="36">
        <f>SUMIFS(СВЦЭМ!$D$33:$D$776,СВЦЭМ!$A$33:$A$776,$A76,СВЦЭМ!$B$33:$B$776,U$47)+'СЕТ СН'!$G$11+СВЦЭМ!$D$10+'СЕТ СН'!$G$5-'СЕТ СН'!$G$21</f>
        <v>3245.0689590400002</v>
      </c>
      <c r="V76" s="36">
        <f>SUMIFS(СВЦЭМ!$D$33:$D$776,СВЦЭМ!$A$33:$A$776,$A76,СВЦЭМ!$B$33:$B$776,V$47)+'СЕТ СН'!$G$11+СВЦЭМ!$D$10+'СЕТ СН'!$G$5-'СЕТ СН'!$G$21</f>
        <v>3252.9226688600002</v>
      </c>
      <c r="W76" s="36">
        <f>SUMIFS(СВЦЭМ!$D$33:$D$776,СВЦЭМ!$A$33:$A$776,$A76,СВЦЭМ!$B$33:$B$776,W$47)+'СЕТ СН'!$G$11+СВЦЭМ!$D$10+'СЕТ СН'!$G$5-'СЕТ СН'!$G$21</f>
        <v>3261.9690891800001</v>
      </c>
      <c r="X76" s="36">
        <f>SUMIFS(СВЦЭМ!$D$33:$D$776,СВЦЭМ!$A$33:$A$776,$A76,СВЦЭМ!$B$33:$B$776,X$47)+'СЕТ СН'!$G$11+СВЦЭМ!$D$10+'СЕТ СН'!$G$5-'СЕТ СН'!$G$21</f>
        <v>3283.8917435399999</v>
      </c>
      <c r="Y76" s="36">
        <f>SUMIFS(СВЦЭМ!$D$33:$D$776,СВЦЭМ!$A$33:$A$776,$A76,СВЦЭМ!$B$33:$B$776,Y$47)+'СЕТ СН'!$G$11+СВЦЭМ!$D$10+'СЕТ СН'!$G$5-'СЕТ СН'!$G$21</f>
        <v>3300.7248107300002</v>
      </c>
    </row>
    <row r="77" spans="1:26" ht="15.75" x14ac:dyDescent="0.2">
      <c r="A77" s="35">
        <f t="shared" si="1"/>
        <v>44165</v>
      </c>
      <c r="B77" s="36">
        <f>SUMIFS(СВЦЭМ!$D$33:$D$776,СВЦЭМ!$A$33:$A$776,$A77,СВЦЭМ!$B$33:$B$776,B$47)+'СЕТ СН'!$G$11+СВЦЭМ!$D$10+'СЕТ СН'!$G$5-'СЕТ СН'!$G$21</f>
        <v>3364.03557843</v>
      </c>
      <c r="C77" s="36">
        <f>SUMIFS(СВЦЭМ!$D$33:$D$776,СВЦЭМ!$A$33:$A$776,$A77,СВЦЭМ!$B$33:$B$776,C$47)+'СЕТ СН'!$G$11+СВЦЭМ!$D$10+'СЕТ СН'!$G$5-'СЕТ СН'!$G$21</f>
        <v>3433.6618997200003</v>
      </c>
      <c r="D77" s="36">
        <f>SUMIFS(СВЦЭМ!$D$33:$D$776,СВЦЭМ!$A$33:$A$776,$A77,СВЦЭМ!$B$33:$B$776,D$47)+'СЕТ СН'!$G$11+СВЦЭМ!$D$10+'СЕТ СН'!$G$5-'СЕТ СН'!$G$21</f>
        <v>3482.8188037600003</v>
      </c>
      <c r="E77" s="36">
        <f>SUMIFS(СВЦЭМ!$D$33:$D$776,СВЦЭМ!$A$33:$A$776,$A77,СВЦЭМ!$B$33:$B$776,E$47)+'СЕТ СН'!$G$11+СВЦЭМ!$D$10+'СЕТ СН'!$G$5-'СЕТ СН'!$G$21</f>
        <v>3490.6511269600005</v>
      </c>
      <c r="F77" s="36">
        <f>SUMIFS(СВЦЭМ!$D$33:$D$776,СВЦЭМ!$A$33:$A$776,$A77,СВЦЭМ!$B$33:$B$776,F$47)+'СЕТ СН'!$G$11+СВЦЭМ!$D$10+'СЕТ СН'!$G$5-'СЕТ СН'!$G$21</f>
        <v>3486.2701604700005</v>
      </c>
      <c r="G77" s="36">
        <f>SUMIFS(СВЦЭМ!$D$33:$D$776,СВЦЭМ!$A$33:$A$776,$A77,СВЦЭМ!$B$33:$B$776,G$47)+'СЕТ СН'!$G$11+СВЦЭМ!$D$10+'СЕТ СН'!$G$5-'СЕТ СН'!$G$21</f>
        <v>3470.5252159400002</v>
      </c>
      <c r="H77" s="36">
        <f>SUMIFS(СВЦЭМ!$D$33:$D$776,СВЦЭМ!$A$33:$A$776,$A77,СВЦЭМ!$B$33:$B$776,H$47)+'СЕТ СН'!$G$11+СВЦЭМ!$D$10+'СЕТ СН'!$G$5-'СЕТ СН'!$G$21</f>
        <v>3456.5360761100001</v>
      </c>
      <c r="I77" s="36">
        <f>SUMIFS(СВЦЭМ!$D$33:$D$776,СВЦЭМ!$A$33:$A$776,$A77,СВЦЭМ!$B$33:$B$776,I$47)+'СЕТ СН'!$G$11+СВЦЭМ!$D$10+'СЕТ СН'!$G$5-'СЕТ СН'!$G$21</f>
        <v>3428.6758546900001</v>
      </c>
      <c r="J77" s="36">
        <f>SUMIFS(СВЦЭМ!$D$33:$D$776,СВЦЭМ!$A$33:$A$776,$A77,СВЦЭМ!$B$33:$B$776,J$47)+'СЕТ СН'!$G$11+СВЦЭМ!$D$10+'СЕТ СН'!$G$5-'СЕТ СН'!$G$21</f>
        <v>3402.47114964</v>
      </c>
      <c r="K77" s="36">
        <f>SUMIFS(СВЦЭМ!$D$33:$D$776,СВЦЭМ!$A$33:$A$776,$A77,СВЦЭМ!$B$33:$B$776,K$47)+'СЕТ СН'!$G$11+СВЦЭМ!$D$10+'СЕТ СН'!$G$5-'СЕТ СН'!$G$21</f>
        <v>3394.6916617800002</v>
      </c>
      <c r="L77" s="36">
        <f>SUMIFS(СВЦЭМ!$D$33:$D$776,СВЦЭМ!$A$33:$A$776,$A77,СВЦЭМ!$B$33:$B$776,L$47)+'СЕТ СН'!$G$11+СВЦЭМ!$D$10+'СЕТ СН'!$G$5-'СЕТ СН'!$G$21</f>
        <v>3364.54469131</v>
      </c>
      <c r="M77" s="36">
        <f>SUMIFS(СВЦЭМ!$D$33:$D$776,СВЦЭМ!$A$33:$A$776,$A77,СВЦЭМ!$B$33:$B$776,M$47)+'СЕТ СН'!$G$11+СВЦЭМ!$D$10+'СЕТ СН'!$G$5-'СЕТ СН'!$G$21</f>
        <v>3325.1263596700001</v>
      </c>
      <c r="N77" s="36">
        <f>SUMIFS(СВЦЭМ!$D$33:$D$776,СВЦЭМ!$A$33:$A$776,$A77,СВЦЭМ!$B$33:$B$776,N$47)+'СЕТ СН'!$G$11+СВЦЭМ!$D$10+'СЕТ СН'!$G$5-'СЕТ СН'!$G$21</f>
        <v>3312.0760268600002</v>
      </c>
      <c r="O77" s="36">
        <f>SUMIFS(СВЦЭМ!$D$33:$D$776,СВЦЭМ!$A$33:$A$776,$A77,СВЦЭМ!$B$33:$B$776,O$47)+'СЕТ СН'!$G$11+СВЦЭМ!$D$10+'СЕТ СН'!$G$5-'СЕТ СН'!$G$21</f>
        <v>3316.6156153800002</v>
      </c>
      <c r="P77" s="36">
        <f>SUMIFS(СВЦЭМ!$D$33:$D$776,СВЦЭМ!$A$33:$A$776,$A77,СВЦЭМ!$B$33:$B$776,P$47)+'СЕТ СН'!$G$11+СВЦЭМ!$D$10+'СЕТ СН'!$G$5-'СЕТ СН'!$G$21</f>
        <v>3325.9789715800002</v>
      </c>
      <c r="Q77" s="36">
        <f>SUMIFS(СВЦЭМ!$D$33:$D$776,СВЦЭМ!$A$33:$A$776,$A77,СВЦЭМ!$B$33:$B$776,Q$47)+'СЕТ СН'!$G$11+СВЦЭМ!$D$10+'СЕТ СН'!$G$5-'СЕТ СН'!$G$21</f>
        <v>3319.8657163300004</v>
      </c>
      <c r="R77" s="36">
        <f>SUMIFS(СВЦЭМ!$D$33:$D$776,СВЦЭМ!$A$33:$A$776,$A77,СВЦЭМ!$B$33:$B$776,R$47)+'СЕТ СН'!$G$11+СВЦЭМ!$D$10+'СЕТ СН'!$G$5-'СЕТ СН'!$G$21</f>
        <v>3308.0769828299999</v>
      </c>
      <c r="S77" s="36">
        <f>SUMIFS(СВЦЭМ!$D$33:$D$776,СВЦЭМ!$A$33:$A$776,$A77,СВЦЭМ!$B$33:$B$776,S$47)+'СЕТ СН'!$G$11+СВЦЭМ!$D$10+'СЕТ СН'!$G$5-'СЕТ СН'!$G$21</f>
        <v>3299.4949836599999</v>
      </c>
      <c r="T77" s="36">
        <f>SUMIFS(СВЦЭМ!$D$33:$D$776,СВЦЭМ!$A$33:$A$776,$A77,СВЦЭМ!$B$33:$B$776,T$47)+'СЕТ СН'!$G$11+СВЦЭМ!$D$10+'СЕТ СН'!$G$5-'СЕТ СН'!$G$21</f>
        <v>3287.29338603</v>
      </c>
      <c r="U77" s="36">
        <f>SUMIFS(СВЦЭМ!$D$33:$D$776,СВЦЭМ!$A$33:$A$776,$A77,СВЦЭМ!$B$33:$B$776,U$47)+'СЕТ СН'!$G$11+СВЦЭМ!$D$10+'СЕТ СН'!$G$5-'СЕТ СН'!$G$21</f>
        <v>3286.36389491</v>
      </c>
      <c r="V77" s="36">
        <f>SUMIFS(СВЦЭМ!$D$33:$D$776,СВЦЭМ!$A$33:$A$776,$A77,СВЦЭМ!$B$33:$B$776,V$47)+'СЕТ СН'!$G$11+СВЦЭМ!$D$10+'СЕТ СН'!$G$5-'СЕТ СН'!$G$21</f>
        <v>3296.3172163100003</v>
      </c>
      <c r="W77" s="36">
        <f>SUMIFS(СВЦЭМ!$D$33:$D$776,СВЦЭМ!$A$33:$A$776,$A77,СВЦЭМ!$B$33:$B$776,W$47)+'СЕТ СН'!$G$11+СВЦЭМ!$D$10+'СЕТ СН'!$G$5-'СЕТ СН'!$G$21</f>
        <v>3308.0841981600001</v>
      </c>
      <c r="X77" s="36">
        <f>SUMIFS(СВЦЭМ!$D$33:$D$776,СВЦЭМ!$A$33:$A$776,$A77,СВЦЭМ!$B$33:$B$776,X$47)+'СЕТ СН'!$G$11+СВЦЭМ!$D$10+'СЕТ СН'!$G$5-'СЕТ СН'!$G$21</f>
        <v>3313.6283057099999</v>
      </c>
      <c r="Y77" s="36">
        <f>SUMIFS(СВЦЭМ!$D$33:$D$776,СВЦЭМ!$A$33:$A$776,$A77,СВЦЭМ!$B$33:$B$776,Y$47)+'СЕТ СН'!$G$11+СВЦЭМ!$D$10+'СЕТ СН'!$G$5-'СЕТ СН'!$G$21</f>
        <v>3333.1775093599999</v>
      </c>
    </row>
    <row r="78" spans="1:26" ht="15.75" hidden="1" x14ac:dyDescent="0.2">
      <c r="A78" s="35">
        <f t="shared" si="1"/>
        <v>44166</v>
      </c>
      <c r="B78" s="36">
        <f>SUMIFS(СВЦЭМ!$D$33:$D$776,СВЦЭМ!$A$33:$A$776,$A78,СВЦЭМ!$B$33:$B$776,B$47)+'СЕТ СН'!$G$11+СВЦЭМ!$D$10+'СЕТ СН'!$G$5-'СЕТ СН'!$G$21</f>
        <v>2508.9113155100003</v>
      </c>
      <c r="C78" s="36">
        <f>SUMIFS(СВЦЭМ!$D$33:$D$776,СВЦЭМ!$A$33:$A$776,$A78,СВЦЭМ!$B$33:$B$776,C$47)+'СЕТ СН'!$G$11+СВЦЭМ!$D$10+'СЕТ СН'!$G$5-'СЕТ СН'!$G$21</f>
        <v>2508.9113155100003</v>
      </c>
      <c r="D78" s="36">
        <f>SUMIFS(СВЦЭМ!$D$33:$D$776,СВЦЭМ!$A$33:$A$776,$A78,СВЦЭМ!$B$33:$B$776,D$47)+'СЕТ СН'!$G$11+СВЦЭМ!$D$10+'СЕТ СН'!$G$5-'СЕТ СН'!$G$21</f>
        <v>2508.9113155100003</v>
      </c>
      <c r="E78" s="36">
        <f>SUMIFS(СВЦЭМ!$D$33:$D$776,СВЦЭМ!$A$33:$A$776,$A78,СВЦЭМ!$B$33:$B$776,E$47)+'СЕТ СН'!$G$11+СВЦЭМ!$D$10+'СЕТ СН'!$G$5-'СЕТ СН'!$G$21</f>
        <v>2508.9113155100003</v>
      </c>
      <c r="F78" s="36">
        <f>SUMIFS(СВЦЭМ!$D$33:$D$776,СВЦЭМ!$A$33:$A$776,$A78,СВЦЭМ!$B$33:$B$776,F$47)+'СЕТ СН'!$G$11+СВЦЭМ!$D$10+'СЕТ СН'!$G$5-'СЕТ СН'!$G$21</f>
        <v>2508.9113155100003</v>
      </c>
      <c r="G78" s="36">
        <f>SUMIFS(СВЦЭМ!$D$33:$D$776,СВЦЭМ!$A$33:$A$776,$A78,СВЦЭМ!$B$33:$B$776,G$47)+'СЕТ СН'!$G$11+СВЦЭМ!$D$10+'СЕТ СН'!$G$5-'СЕТ СН'!$G$21</f>
        <v>2508.9113155100003</v>
      </c>
      <c r="H78" s="36">
        <f>SUMIFS(СВЦЭМ!$D$33:$D$776,СВЦЭМ!$A$33:$A$776,$A78,СВЦЭМ!$B$33:$B$776,H$47)+'СЕТ СН'!$G$11+СВЦЭМ!$D$10+'СЕТ СН'!$G$5-'СЕТ СН'!$G$21</f>
        <v>2508.9113155100003</v>
      </c>
      <c r="I78" s="36">
        <f>SUMIFS(СВЦЭМ!$D$33:$D$776,СВЦЭМ!$A$33:$A$776,$A78,СВЦЭМ!$B$33:$B$776,I$47)+'СЕТ СН'!$G$11+СВЦЭМ!$D$10+'СЕТ СН'!$G$5-'СЕТ СН'!$G$21</f>
        <v>2508.9113155100003</v>
      </c>
      <c r="J78" s="36">
        <f>SUMIFS(СВЦЭМ!$D$33:$D$776,СВЦЭМ!$A$33:$A$776,$A78,СВЦЭМ!$B$33:$B$776,J$47)+'СЕТ СН'!$G$11+СВЦЭМ!$D$10+'СЕТ СН'!$G$5-'СЕТ СН'!$G$21</f>
        <v>2508.9113155100003</v>
      </c>
      <c r="K78" s="36">
        <f>SUMIFS(СВЦЭМ!$D$33:$D$776,СВЦЭМ!$A$33:$A$776,$A78,СВЦЭМ!$B$33:$B$776,K$47)+'СЕТ СН'!$G$11+СВЦЭМ!$D$10+'СЕТ СН'!$G$5-'СЕТ СН'!$G$21</f>
        <v>2508.9113155100003</v>
      </c>
      <c r="L78" s="36">
        <f>SUMIFS(СВЦЭМ!$D$33:$D$776,СВЦЭМ!$A$33:$A$776,$A78,СВЦЭМ!$B$33:$B$776,L$47)+'СЕТ СН'!$G$11+СВЦЭМ!$D$10+'СЕТ СН'!$G$5-'СЕТ СН'!$G$21</f>
        <v>2508.9113155100003</v>
      </c>
      <c r="M78" s="36">
        <f>SUMIFS(СВЦЭМ!$D$33:$D$776,СВЦЭМ!$A$33:$A$776,$A78,СВЦЭМ!$B$33:$B$776,M$47)+'СЕТ СН'!$G$11+СВЦЭМ!$D$10+'СЕТ СН'!$G$5-'СЕТ СН'!$G$21</f>
        <v>2508.9113155100003</v>
      </c>
      <c r="N78" s="36">
        <f>SUMIFS(СВЦЭМ!$D$33:$D$776,СВЦЭМ!$A$33:$A$776,$A78,СВЦЭМ!$B$33:$B$776,N$47)+'СЕТ СН'!$G$11+СВЦЭМ!$D$10+'СЕТ СН'!$G$5-'СЕТ СН'!$G$21</f>
        <v>2508.9113155100003</v>
      </c>
      <c r="O78" s="36">
        <f>SUMIFS(СВЦЭМ!$D$33:$D$776,СВЦЭМ!$A$33:$A$776,$A78,СВЦЭМ!$B$33:$B$776,O$47)+'СЕТ СН'!$G$11+СВЦЭМ!$D$10+'СЕТ СН'!$G$5-'СЕТ СН'!$G$21</f>
        <v>2508.9113155100003</v>
      </c>
      <c r="P78" s="36">
        <f>SUMIFS(СВЦЭМ!$D$33:$D$776,СВЦЭМ!$A$33:$A$776,$A78,СВЦЭМ!$B$33:$B$776,P$47)+'СЕТ СН'!$G$11+СВЦЭМ!$D$10+'СЕТ СН'!$G$5-'СЕТ СН'!$G$21</f>
        <v>2508.9113155100003</v>
      </c>
      <c r="Q78" s="36">
        <f>SUMIFS(СВЦЭМ!$D$33:$D$776,СВЦЭМ!$A$33:$A$776,$A78,СВЦЭМ!$B$33:$B$776,Q$47)+'СЕТ СН'!$G$11+СВЦЭМ!$D$10+'СЕТ СН'!$G$5-'СЕТ СН'!$G$21</f>
        <v>2508.9113155100003</v>
      </c>
      <c r="R78" s="36">
        <f>SUMIFS(СВЦЭМ!$D$33:$D$776,СВЦЭМ!$A$33:$A$776,$A78,СВЦЭМ!$B$33:$B$776,R$47)+'СЕТ СН'!$G$11+СВЦЭМ!$D$10+'СЕТ СН'!$G$5-'СЕТ СН'!$G$21</f>
        <v>2508.9113155100003</v>
      </c>
      <c r="S78" s="36">
        <f>SUMIFS(СВЦЭМ!$D$33:$D$776,СВЦЭМ!$A$33:$A$776,$A78,СВЦЭМ!$B$33:$B$776,S$47)+'СЕТ СН'!$G$11+СВЦЭМ!$D$10+'СЕТ СН'!$G$5-'СЕТ СН'!$G$21</f>
        <v>2508.9113155100003</v>
      </c>
      <c r="T78" s="36">
        <f>SUMIFS(СВЦЭМ!$D$33:$D$776,СВЦЭМ!$A$33:$A$776,$A78,СВЦЭМ!$B$33:$B$776,T$47)+'СЕТ СН'!$G$11+СВЦЭМ!$D$10+'СЕТ СН'!$G$5-'СЕТ СН'!$G$21</f>
        <v>2508.9113155100003</v>
      </c>
      <c r="U78" s="36">
        <f>SUMIFS(СВЦЭМ!$D$33:$D$776,СВЦЭМ!$A$33:$A$776,$A78,СВЦЭМ!$B$33:$B$776,U$47)+'СЕТ СН'!$G$11+СВЦЭМ!$D$10+'СЕТ СН'!$G$5-'СЕТ СН'!$G$21</f>
        <v>2508.9113155100003</v>
      </c>
      <c r="V78" s="36">
        <f>SUMIFS(СВЦЭМ!$D$33:$D$776,СВЦЭМ!$A$33:$A$776,$A78,СВЦЭМ!$B$33:$B$776,V$47)+'СЕТ СН'!$G$11+СВЦЭМ!$D$10+'СЕТ СН'!$G$5-'СЕТ СН'!$G$21</f>
        <v>2508.9113155100003</v>
      </c>
      <c r="W78" s="36">
        <f>SUMIFS(СВЦЭМ!$D$33:$D$776,СВЦЭМ!$A$33:$A$776,$A78,СВЦЭМ!$B$33:$B$776,W$47)+'СЕТ СН'!$G$11+СВЦЭМ!$D$10+'СЕТ СН'!$G$5-'СЕТ СН'!$G$21</f>
        <v>2508.9113155100003</v>
      </c>
      <c r="X78" s="36">
        <f>SUMIFS(СВЦЭМ!$D$33:$D$776,СВЦЭМ!$A$33:$A$776,$A78,СВЦЭМ!$B$33:$B$776,X$47)+'СЕТ СН'!$G$11+СВЦЭМ!$D$10+'СЕТ СН'!$G$5-'СЕТ СН'!$G$21</f>
        <v>2508.9113155100003</v>
      </c>
      <c r="Y78" s="36">
        <f>SUMIFS(СВЦЭМ!$D$33:$D$776,СВЦЭМ!$A$33:$A$776,$A78,СВЦЭМ!$B$33:$B$776,Y$47)+'СЕТ СН'!$G$11+СВЦЭМ!$D$10+'СЕТ СН'!$G$5-'СЕТ СН'!$G$21</f>
        <v>2508.9113155100003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5"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7" ht="12.75" customHeight="1" x14ac:dyDescent="0.2">
      <c r="A82" s="126"/>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7" ht="12.75" customHeight="1" x14ac:dyDescent="0.2">
      <c r="A83" s="12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СН'!$H$11+СВЦЭМ!$D$10+'СЕТ СН'!$H$5-'СЕТ СН'!$H$21</f>
        <v>3519.7342729800002</v>
      </c>
      <c r="C84" s="36">
        <f>SUMIFS(СВЦЭМ!$D$33:$D$776,СВЦЭМ!$A$33:$A$776,$A84,СВЦЭМ!$B$33:$B$776,C$83)+'СЕТ СН'!$H$11+СВЦЭМ!$D$10+'СЕТ СН'!$H$5-'СЕТ СН'!$H$21</f>
        <v>3594.43600758</v>
      </c>
      <c r="D84" s="36">
        <f>SUMIFS(СВЦЭМ!$D$33:$D$776,СВЦЭМ!$A$33:$A$776,$A84,СВЦЭМ!$B$33:$B$776,D$83)+'СЕТ СН'!$H$11+СВЦЭМ!$D$10+'СЕТ СН'!$H$5-'СЕТ СН'!$H$21</f>
        <v>3643.5192864700002</v>
      </c>
      <c r="E84" s="36">
        <f>SUMIFS(СВЦЭМ!$D$33:$D$776,СВЦЭМ!$A$33:$A$776,$A84,СВЦЭМ!$B$33:$B$776,E$83)+'СЕТ СН'!$H$11+СВЦЭМ!$D$10+'СЕТ СН'!$H$5-'СЕТ СН'!$H$21</f>
        <v>3651.2966362100001</v>
      </c>
      <c r="F84" s="36">
        <f>SUMIFS(СВЦЭМ!$D$33:$D$776,СВЦЭМ!$A$33:$A$776,$A84,СВЦЭМ!$B$33:$B$776,F$83)+'СЕТ СН'!$H$11+СВЦЭМ!$D$10+'СЕТ СН'!$H$5-'СЕТ СН'!$H$21</f>
        <v>3656.7698985799998</v>
      </c>
      <c r="G84" s="36">
        <f>SUMIFS(СВЦЭМ!$D$33:$D$776,СВЦЭМ!$A$33:$A$776,$A84,СВЦЭМ!$B$33:$B$776,G$83)+'СЕТ СН'!$H$11+СВЦЭМ!$D$10+'СЕТ СН'!$H$5-'СЕТ СН'!$H$21</f>
        <v>3644.2328283500001</v>
      </c>
      <c r="H84" s="36">
        <f>SUMIFS(СВЦЭМ!$D$33:$D$776,СВЦЭМ!$A$33:$A$776,$A84,СВЦЭМ!$B$33:$B$776,H$83)+'СЕТ СН'!$H$11+СВЦЭМ!$D$10+'СЕТ СН'!$H$5-'СЕТ СН'!$H$21</f>
        <v>3627.7077627500003</v>
      </c>
      <c r="I84" s="36">
        <f>SUMIFS(СВЦЭМ!$D$33:$D$776,СВЦЭМ!$A$33:$A$776,$A84,СВЦЭМ!$B$33:$B$776,I$83)+'СЕТ СН'!$H$11+СВЦЭМ!$D$10+'СЕТ СН'!$H$5-'СЕТ СН'!$H$21</f>
        <v>3596.2537961799999</v>
      </c>
      <c r="J84" s="36">
        <f>SUMIFS(СВЦЭМ!$D$33:$D$776,СВЦЭМ!$A$33:$A$776,$A84,СВЦЭМ!$B$33:$B$776,J$83)+'СЕТ СН'!$H$11+СВЦЭМ!$D$10+'СЕТ СН'!$H$5-'СЕТ СН'!$H$21</f>
        <v>3576.7523307000001</v>
      </c>
      <c r="K84" s="36">
        <f>SUMIFS(СВЦЭМ!$D$33:$D$776,СВЦЭМ!$A$33:$A$776,$A84,СВЦЭМ!$B$33:$B$776,K$83)+'СЕТ СН'!$H$11+СВЦЭМ!$D$10+'СЕТ СН'!$H$5-'СЕТ СН'!$H$21</f>
        <v>3544.3389818999999</v>
      </c>
      <c r="L84" s="36">
        <f>SUMIFS(СВЦЭМ!$D$33:$D$776,СВЦЭМ!$A$33:$A$776,$A84,СВЦЭМ!$B$33:$B$776,L$83)+'СЕТ СН'!$H$11+СВЦЭМ!$D$10+'СЕТ СН'!$H$5-'СЕТ СН'!$H$21</f>
        <v>3518.7476843100003</v>
      </c>
      <c r="M84" s="36">
        <f>SUMIFS(СВЦЭМ!$D$33:$D$776,СВЦЭМ!$A$33:$A$776,$A84,СВЦЭМ!$B$33:$B$776,M$83)+'СЕТ СН'!$H$11+СВЦЭМ!$D$10+'СЕТ СН'!$H$5-'СЕТ СН'!$H$21</f>
        <v>3479.92636365</v>
      </c>
      <c r="N84" s="36">
        <f>SUMIFS(СВЦЭМ!$D$33:$D$776,СВЦЭМ!$A$33:$A$776,$A84,СВЦЭМ!$B$33:$B$776,N$83)+'СЕТ СН'!$H$11+СВЦЭМ!$D$10+'СЕТ СН'!$H$5-'СЕТ СН'!$H$21</f>
        <v>3476.7766563999999</v>
      </c>
      <c r="O84" s="36">
        <f>SUMIFS(СВЦЭМ!$D$33:$D$776,СВЦЭМ!$A$33:$A$776,$A84,СВЦЭМ!$B$33:$B$776,O$83)+'СЕТ СН'!$H$11+СВЦЭМ!$D$10+'СЕТ СН'!$H$5-'СЕТ СН'!$H$21</f>
        <v>3482.5304421599999</v>
      </c>
      <c r="P84" s="36">
        <f>SUMIFS(СВЦЭМ!$D$33:$D$776,СВЦЭМ!$A$33:$A$776,$A84,СВЦЭМ!$B$33:$B$776,P$83)+'СЕТ СН'!$H$11+СВЦЭМ!$D$10+'СЕТ СН'!$H$5-'СЕТ СН'!$H$21</f>
        <v>3506.5428346099998</v>
      </c>
      <c r="Q84" s="36">
        <f>SUMIFS(СВЦЭМ!$D$33:$D$776,СВЦЭМ!$A$33:$A$776,$A84,СВЦЭМ!$B$33:$B$776,Q$83)+'СЕТ СН'!$H$11+СВЦЭМ!$D$10+'СЕТ СН'!$H$5-'СЕТ СН'!$H$21</f>
        <v>3506.6926100800001</v>
      </c>
      <c r="R84" s="36">
        <f>SUMIFS(СВЦЭМ!$D$33:$D$776,СВЦЭМ!$A$33:$A$776,$A84,СВЦЭМ!$B$33:$B$776,R$83)+'СЕТ СН'!$H$11+СВЦЭМ!$D$10+'СЕТ СН'!$H$5-'СЕТ СН'!$H$21</f>
        <v>3499.1376246099999</v>
      </c>
      <c r="S84" s="36">
        <f>SUMIFS(СВЦЭМ!$D$33:$D$776,СВЦЭМ!$A$33:$A$776,$A84,СВЦЭМ!$B$33:$B$776,S$83)+'СЕТ СН'!$H$11+СВЦЭМ!$D$10+'СЕТ СН'!$H$5-'СЕТ СН'!$H$21</f>
        <v>3485.9673408200001</v>
      </c>
      <c r="T84" s="36">
        <f>SUMIFS(СВЦЭМ!$D$33:$D$776,СВЦЭМ!$A$33:$A$776,$A84,СВЦЭМ!$B$33:$B$776,T$83)+'СЕТ СН'!$H$11+СВЦЭМ!$D$10+'СЕТ СН'!$H$5-'СЕТ СН'!$H$21</f>
        <v>3468.16578037</v>
      </c>
      <c r="U84" s="36">
        <f>SUMIFS(СВЦЭМ!$D$33:$D$776,СВЦЭМ!$A$33:$A$776,$A84,СВЦЭМ!$B$33:$B$776,U$83)+'СЕТ СН'!$H$11+СВЦЭМ!$D$10+'СЕТ СН'!$H$5-'СЕТ СН'!$H$21</f>
        <v>3454.98826315</v>
      </c>
      <c r="V84" s="36">
        <f>SUMIFS(СВЦЭМ!$D$33:$D$776,СВЦЭМ!$A$33:$A$776,$A84,СВЦЭМ!$B$33:$B$776,V$83)+'СЕТ СН'!$H$11+СВЦЭМ!$D$10+'СЕТ СН'!$H$5-'СЕТ СН'!$H$21</f>
        <v>3467.8260327100002</v>
      </c>
      <c r="W84" s="36">
        <f>SUMIFS(СВЦЭМ!$D$33:$D$776,СВЦЭМ!$A$33:$A$776,$A84,СВЦЭМ!$B$33:$B$776,W$83)+'СЕТ СН'!$H$11+СВЦЭМ!$D$10+'СЕТ СН'!$H$5-'СЕТ СН'!$H$21</f>
        <v>3475.5987945000002</v>
      </c>
      <c r="X84" s="36">
        <f>SUMIFS(СВЦЭМ!$D$33:$D$776,СВЦЭМ!$A$33:$A$776,$A84,СВЦЭМ!$B$33:$B$776,X$83)+'СЕТ СН'!$H$11+СВЦЭМ!$D$10+'СЕТ СН'!$H$5-'СЕТ СН'!$H$21</f>
        <v>3490.20973465</v>
      </c>
      <c r="Y84" s="36">
        <f>SUMIFS(СВЦЭМ!$D$33:$D$776,СВЦЭМ!$A$33:$A$776,$A84,СВЦЭМ!$B$33:$B$776,Y$83)+'СЕТ СН'!$H$11+СВЦЭМ!$D$10+'СЕТ СН'!$H$5-'СЕТ СН'!$H$21</f>
        <v>3509.0913276299998</v>
      </c>
      <c r="AA84" s="45"/>
    </row>
    <row r="85" spans="1:27" ht="15.75" x14ac:dyDescent="0.2">
      <c r="A85" s="35">
        <f>A84+1</f>
        <v>44137</v>
      </c>
      <c r="B85" s="36">
        <f>SUMIFS(СВЦЭМ!$D$33:$D$776,СВЦЭМ!$A$33:$A$776,$A85,СВЦЭМ!$B$33:$B$776,B$83)+'СЕТ СН'!$H$11+СВЦЭМ!$D$10+'СЕТ СН'!$H$5-'СЕТ СН'!$H$21</f>
        <v>3517.1072606500002</v>
      </c>
      <c r="C85" s="36">
        <f>SUMIFS(СВЦЭМ!$D$33:$D$776,СВЦЭМ!$A$33:$A$776,$A85,СВЦЭМ!$B$33:$B$776,C$83)+'СЕТ СН'!$H$11+СВЦЭМ!$D$10+'СЕТ СН'!$H$5-'СЕТ СН'!$H$21</f>
        <v>3614.3744329400001</v>
      </c>
      <c r="D85" s="36">
        <f>SUMIFS(СВЦЭМ!$D$33:$D$776,СВЦЭМ!$A$33:$A$776,$A85,СВЦЭМ!$B$33:$B$776,D$83)+'СЕТ СН'!$H$11+СВЦЭМ!$D$10+'СЕТ СН'!$H$5-'СЕТ СН'!$H$21</f>
        <v>3693.8243124700002</v>
      </c>
      <c r="E85" s="36">
        <f>SUMIFS(СВЦЭМ!$D$33:$D$776,СВЦЭМ!$A$33:$A$776,$A85,СВЦЭМ!$B$33:$B$776,E$83)+'СЕТ СН'!$H$11+СВЦЭМ!$D$10+'СЕТ СН'!$H$5-'СЕТ СН'!$H$21</f>
        <v>3728.3954795600002</v>
      </c>
      <c r="F85" s="36">
        <f>SUMIFS(СВЦЭМ!$D$33:$D$776,СВЦЭМ!$A$33:$A$776,$A85,СВЦЭМ!$B$33:$B$776,F$83)+'СЕТ СН'!$H$11+СВЦЭМ!$D$10+'СЕТ СН'!$H$5-'СЕТ СН'!$H$21</f>
        <v>3737.0681902799997</v>
      </c>
      <c r="G85" s="36">
        <f>SUMIFS(СВЦЭМ!$D$33:$D$776,СВЦЭМ!$A$33:$A$776,$A85,СВЦЭМ!$B$33:$B$776,G$83)+'СЕТ СН'!$H$11+СВЦЭМ!$D$10+'СЕТ СН'!$H$5-'СЕТ СН'!$H$21</f>
        <v>3718.7789020600003</v>
      </c>
      <c r="H85" s="36">
        <f>SUMIFS(СВЦЭМ!$D$33:$D$776,СВЦЭМ!$A$33:$A$776,$A85,СВЦЭМ!$B$33:$B$776,H$83)+'СЕТ СН'!$H$11+СВЦЭМ!$D$10+'СЕТ СН'!$H$5-'СЕТ СН'!$H$21</f>
        <v>3671.6007683899998</v>
      </c>
      <c r="I85" s="36">
        <f>SUMIFS(СВЦЭМ!$D$33:$D$776,СВЦЭМ!$A$33:$A$776,$A85,СВЦЭМ!$B$33:$B$776,I$83)+'СЕТ СН'!$H$11+СВЦЭМ!$D$10+'СЕТ СН'!$H$5-'СЕТ СН'!$H$21</f>
        <v>3597.2604783500001</v>
      </c>
      <c r="J85" s="36">
        <f>SUMIFS(СВЦЭМ!$D$33:$D$776,СВЦЭМ!$A$33:$A$776,$A85,СВЦЭМ!$B$33:$B$776,J$83)+'СЕТ СН'!$H$11+СВЦЭМ!$D$10+'СЕТ СН'!$H$5-'СЕТ СН'!$H$21</f>
        <v>3572.2290130700003</v>
      </c>
      <c r="K85" s="36">
        <f>SUMIFS(СВЦЭМ!$D$33:$D$776,СВЦЭМ!$A$33:$A$776,$A85,СВЦЭМ!$B$33:$B$776,K$83)+'СЕТ СН'!$H$11+СВЦЭМ!$D$10+'СЕТ СН'!$H$5-'СЕТ СН'!$H$21</f>
        <v>3578.8746603499999</v>
      </c>
      <c r="L85" s="36">
        <f>SUMIFS(СВЦЭМ!$D$33:$D$776,СВЦЭМ!$A$33:$A$776,$A85,СВЦЭМ!$B$33:$B$776,L$83)+'СЕТ СН'!$H$11+СВЦЭМ!$D$10+'СЕТ СН'!$H$5-'СЕТ СН'!$H$21</f>
        <v>3552.5614873200002</v>
      </c>
      <c r="M85" s="36">
        <f>SUMIFS(СВЦЭМ!$D$33:$D$776,СВЦЭМ!$A$33:$A$776,$A85,СВЦЭМ!$B$33:$B$776,M$83)+'СЕТ СН'!$H$11+СВЦЭМ!$D$10+'СЕТ СН'!$H$5-'СЕТ СН'!$H$21</f>
        <v>3509.65352024</v>
      </c>
      <c r="N85" s="36">
        <f>SUMIFS(СВЦЭМ!$D$33:$D$776,СВЦЭМ!$A$33:$A$776,$A85,СВЦЭМ!$B$33:$B$776,N$83)+'СЕТ СН'!$H$11+СВЦЭМ!$D$10+'СЕТ СН'!$H$5-'СЕТ СН'!$H$21</f>
        <v>3506.4007609999999</v>
      </c>
      <c r="O85" s="36">
        <f>SUMIFS(СВЦЭМ!$D$33:$D$776,СВЦЭМ!$A$33:$A$776,$A85,СВЦЭМ!$B$33:$B$776,O$83)+'СЕТ СН'!$H$11+СВЦЭМ!$D$10+'СЕТ СН'!$H$5-'СЕТ СН'!$H$21</f>
        <v>3505.5070069100002</v>
      </c>
      <c r="P85" s="36">
        <f>SUMIFS(СВЦЭМ!$D$33:$D$776,СВЦЭМ!$A$33:$A$776,$A85,СВЦЭМ!$B$33:$B$776,P$83)+'СЕТ СН'!$H$11+СВЦЭМ!$D$10+'СЕТ СН'!$H$5-'СЕТ СН'!$H$21</f>
        <v>3509.44008532</v>
      </c>
      <c r="Q85" s="36">
        <f>SUMIFS(СВЦЭМ!$D$33:$D$776,СВЦЭМ!$A$33:$A$776,$A85,СВЦЭМ!$B$33:$B$776,Q$83)+'СЕТ СН'!$H$11+СВЦЭМ!$D$10+'СЕТ СН'!$H$5-'СЕТ СН'!$H$21</f>
        <v>3510.01557112</v>
      </c>
      <c r="R85" s="36">
        <f>SUMIFS(СВЦЭМ!$D$33:$D$776,СВЦЭМ!$A$33:$A$776,$A85,СВЦЭМ!$B$33:$B$776,R$83)+'СЕТ СН'!$H$11+СВЦЭМ!$D$10+'СЕТ СН'!$H$5-'СЕТ СН'!$H$21</f>
        <v>3503.78750825</v>
      </c>
      <c r="S85" s="36">
        <f>SUMIFS(СВЦЭМ!$D$33:$D$776,СВЦЭМ!$A$33:$A$776,$A85,СВЦЭМ!$B$33:$B$776,S$83)+'СЕТ СН'!$H$11+СВЦЭМ!$D$10+'СЕТ СН'!$H$5-'СЕТ СН'!$H$21</f>
        <v>3486.8987742899999</v>
      </c>
      <c r="T85" s="36">
        <f>SUMIFS(СВЦЭМ!$D$33:$D$776,СВЦЭМ!$A$33:$A$776,$A85,СВЦЭМ!$B$33:$B$776,T$83)+'СЕТ СН'!$H$11+СВЦЭМ!$D$10+'СЕТ СН'!$H$5-'СЕТ СН'!$H$21</f>
        <v>3460.3986525099999</v>
      </c>
      <c r="U85" s="36">
        <f>SUMIFS(СВЦЭМ!$D$33:$D$776,СВЦЭМ!$A$33:$A$776,$A85,СВЦЭМ!$B$33:$B$776,U$83)+'СЕТ СН'!$H$11+СВЦЭМ!$D$10+'СЕТ СН'!$H$5-'СЕТ СН'!$H$21</f>
        <v>3460.79148601</v>
      </c>
      <c r="V85" s="36">
        <f>SUMIFS(СВЦЭМ!$D$33:$D$776,СВЦЭМ!$A$33:$A$776,$A85,СВЦЭМ!$B$33:$B$776,V$83)+'СЕТ СН'!$H$11+СВЦЭМ!$D$10+'СЕТ СН'!$H$5-'СЕТ СН'!$H$21</f>
        <v>3450.4259941700002</v>
      </c>
      <c r="W85" s="36">
        <f>SUMIFS(СВЦЭМ!$D$33:$D$776,СВЦЭМ!$A$33:$A$776,$A85,СВЦЭМ!$B$33:$B$776,W$83)+'СЕТ СН'!$H$11+СВЦЭМ!$D$10+'СЕТ СН'!$H$5-'СЕТ СН'!$H$21</f>
        <v>3469.8937306799999</v>
      </c>
      <c r="X85" s="36">
        <f>SUMIFS(СВЦЭМ!$D$33:$D$776,СВЦЭМ!$A$33:$A$776,$A85,СВЦЭМ!$B$33:$B$776,X$83)+'СЕТ СН'!$H$11+СВЦЭМ!$D$10+'СЕТ СН'!$H$5-'СЕТ СН'!$H$21</f>
        <v>3478.7041285599998</v>
      </c>
      <c r="Y85" s="36">
        <f>SUMIFS(СВЦЭМ!$D$33:$D$776,СВЦЭМ!$A$33:$A$776,$A85,СВЦЭМ!$B$33:$B$776,Y$83)+'СЕТ СН'!$H$11+СВЦЭМ!$D$10+'СЕТ СН'!$H$5-'СЕТ СН'!$H$21</f>
        <v>3505.8162599699999</v>
      </c>
    </row>
    <row r="86" spans="1:27" ht="15.75" x14ac:dyDescent="0.2">
      <c r="A86" s="35">
        <f t="shared" ref="A86:A114" si="2">A85+1</f>
        <v>44138</v>
      </c>
      <c r="B86" s="36">
        <f>SUMIFS(СВЦЭМ!$D$33:$D$776,СВЦЭМ!$A$33:$A$776,$A86,СВЦЭМ!$B$33:$B$776,B$83)+'СЕТ СН'!$H$11+СВЦЭМ!$D$10+'СЕТ СН'!$H$5-'СЕТ СН'!$H$21</f>
        <v>3567.8971421800002</v>
      </c>
      <c r="C86" s="36">
        <f>SUMIFS(СВЦЭМ!$D$33:$D$776,СВЦЭМ!$A$33:$A$776,$A86,СВЦЭМ!$B$33:$B$776,C$83)+'СЕТ СН'!$H$11+СВЦЭМ!$D$10+'СЕТ СН'!$H$5-'СЕТ СН'!$H$21</f>
        <v>3650.3093272599999</v>
      </c>
      <c r="D86" s="36">
        <f>SUMIFS(СВЦЭМ!$D$33:$D$776,СВЦЭМ!$A$33:$A$776,$A86,СВЦЭМ!$B$33:$B$776,D$83)+'СЕТ СН'!$H$11+СВЦЭМ!$D$10+'СЕТ СН'!$H$5-'СЕТ СН'!$H$21</f>
        <v>3700.9381702400001</v>
      </c>
      <c r="E86" s="36">
        <f>SUMIFS(СВЦЭМ!$D$33:$D$776,СВЦЭМ!$A$33:$A$776,$A86,СВЦЭМ!$B$33:$B$776,E$83)+'СЕТ СН'!$H$11+СВЦЭМ!$D$10+'СЕТ СН'!$H$5-'СЕТ СН'!$H$21</f>
        <v>3708.05851751</v>
      </c>
      <c r="F86" s="36">
        <f>SUMIFS(СВЦЭМ!$D$33:$D$776,СВЦЭМ!$A$33:$A$776,$A86,СВЦЭМ!$B$33:$B$776,F$83)+'СЕТ СН'!$H$11+СВЦЭМ!$D$10+'СЕТ СН'!$H$5-'СЕТ СН'!$H$21</f>
        <v>3706.3911921200001</v>
      </c>
      <c r="G86" s="36">
        <f>SUMIFS(СВЦЭМ!$D$33:$D$776,СВЦЭМ!$A$33:$A$776,$A86,СВЦЭМ!$B$33:$B$776,G$83)+'СЕТ СН'!$H$11+СВЦЭМ!$D$10+'СЕТ СН'!$H$5-'СЕТ СН'!$H$21</f>
        <v>3689.5132219100001</v>
      </c>
      <c r="H86" s="36">
        <f>SUMIFS(СВЦЭМ!$D$33:$D$776,СВЦЭМ!$A$33:$A$776,$A86,СВЦЭМ!$B$33:$B$776,H$83)+'СЕТ СН'!$H$11+СВЦЭМ!$D$10+'СЕТ СН'!$H$5-'СЕТ СН'!$H$21</f>
        <v>3643.5291801399999</v>
      </c>
      <c r="I86" s="36">
        <f>SUMIFS(СВЦЭМ!$D$33:$D$776,СВЦЭМ!$A$33:$A$776,$A86,СВЦЭМ!$B$33:$B$776,I$83)+'СЕТ СН'!$H$11+СВЦЭМ!$D$10+'СЕТ СН'!$H$5-'СЕТ СН'!$H$21</f>
        <v>3583.6949150199998</v>
      </c>
      <c r="J86" s="36">
        <f>SUMIFS(СВЦЭМ!$D$33:$D$776,СВЦЭМ!$A$33:$A$776,$A86,СВЦЭМ!$B$33:$B$776,J$83)+'СЕТ СН'!$H$11+СВЦЭМ!$D$10+'СЕТ СН'!$H$5-'СЕТ СН'!$H$21</f>
        <v>3562.46889345</v>
      </c>
      <c r="K86" s="36">
        <f>SUMIFS(СВЦЭМ!$D$33:$D$776,СВЦЭМ!$A$33:$A$776,$A86,СВЦЭМ!$B$33:$B$776,K$83)+'СЕТ СН'!$H$11+СВЦЭМ!$D$10+'СЕТ СН'!$H$5-'СЕТ СН'!$H$21</f>
        <v>3561.29091096</v>
      </c>
      <c r="L86" s="36">
        <f>SUMIFS(СВЦЭМ!$D$33:$D$776,СВЦЭМ!$A$33:$A$776,$A86,СВЦЭМ!$B$33:$B$776,L$83)+'СЕТ СН'!$H$11+СВЦЭМ!$D$10+'СЕТ СН'!$H$5-'СЕТ СН'!$H$21</f>
        <v>3536.4535028400001</v>
      </c>
      <c r="M86" s="36">
        <f>SUMIFS(СВЦЭМ!$D$33:$D$776,СВЦЭМ!$A$33:$A$776,$A86,СВЦЭМ!$B$33:$B$776,M$83)+'СЕТ СН'!$H$11+СВЦЭМ!$D$10+'СЕТ СН'!$H$5-'СЕТ СН'!$H$21</f>
        <v>3510.0737804599999</v>
      </c>
      <c r="N86" s="36">
        <f>SUMIFS(СВЦЭМ!$D$33:$D$776,СВЦЭМ!$A$33:$A$776,$A86,СВЦЭМ!$B$33:$B$776,N$83)+'СЕТ СН'!$H$11+СВЦЭМ!$D$10+'СЕТ СН'!$H$5-'СЕТ СН'!$H$21</f>
        <v>3500.3504470899998</v>
      </c>
      <c r="O86" s="36">
        <f>SUMIFS(СВЦЭМ!$D$33:$D$776,СВЦЭМ!$A$33:$A$776,$A86,СВЦЭМ!$B$33:$B$776,O$83)+'СЕТ СН'!$H$11+СВЦЭМ!$D$10+'СЕТ СН'!$H$5-'СЕТ СН'!$H$21</f>
        <v>3507.64826034</v>
      </c>
      <c r="P86" s="36">
        <f>SUMIFS(СВЦЭМ!$D$33:$D$776,СВЦЭМ!$A$33:$A$776,$A86,СВЦЭМ!$B$33:$B$776,P$83)+'СЕТ СН'!$H$11+СВЦЭМ!$D$10+'СЕТ СН'!$H$5-'СЕТ СН'!$H$21</f>
        <v>3513.4721181300001</v>
      </c>
      <c r="Q86" s="36">
        <f>SUMIFS(СВЦЭМ!$D$33:$D$776,СВЦЭМ!$A$33:$A$776,$A86,СВЦЭМ!$B$33:$B$776,Q$83)+'СЕТ СН'!$H$11+СВЦЭМ!$D$10+'СЕТ СН'!$H$5-'СЕТ СН'!$H$21</f>
        <v>3515.9472909699998</v>
      </c>
      <c r="R86" s="36">
        <f>SUMIFS(СВЦЭМ!$D$33:$D$776,СВЦЭМ!$A$33:$A$776,$A86,СВЦЭМ!$B$33:$B$776,R$83)+'СЕТ СН'!$H$11+СВЦЭМ!$D$10+'СЕТ СН'!$H$5-'СЕТ СН'!$H$21</f>
        <v>3511.6091426200001</v>
      </c>
      <c r="S86" s="36">
        <f>SUMIFS(СВЦЭМ!$D$33:$D$776,СВЦЭМ!$A$33:$A$776,$A86,СВЦЭМ!$B$33:$B$776,S$83)+'СЕТ СН'!$H$11+СВЦЭМ!$D$10+'СЕТ СН'!$H$5-'СЕТ СН'!$H$21</f>
        <v>3520.5049125400001</v>
      </c>
      <c r="T86" s="36">
        <f>SUMIFS(СВЦЭМ!$D$33:$D$776,СВЦЭМ!$A$33:$A$776,$A86,СВЦЭМ!$B$33:$B$776,T$83)+'СЕТ СН'!$H$11+СВЦЭМ!$D$10+'СЕТ СН'!$H$5-'СЕТ СН'!$H$21</f>
        <v>3470.7998064799999</v>
      </c>
      <c r="U86" s="36">
        <f>SUMIFS(СВЦЭМ!$D$33:$D$776,СВЦЭМ!$A$33:$A$776,$A86,СВЦЭМ!$B$33:$B$776,U$83)+'СЕТ СН'!$H$11+СВЦЭМ!$D$10+'СЕТ СН'!$H$5-'СЕТ СН'!$H$21</f>
        <v>3462.1966578900001</v>
      </c>
      <c r="V86" s="36">
        <f>SUMIFS(СВЦЭМ!$D$33:$D$776,СВЦЭМ!$A$33:$A$776,$A86,СВЦЭМ!$B$33:$B$776,V$83)+'СЕТ СН'!$H$11+СВЦЭМ!$D$10+'СЕТ СН'!$H$5-'СЕТ СН'!$H$21</f>
        <v>3459.6727059599998</v>
      </c>
      <c r="W86" s="36">
        <f>SUMIFS(СВЦЭМ!$D$33:$D$776,СВЦЭМ!$A$33:$A$776,$A86,СВЦЭМ!$B$33:$B$776,W$83)+'СЕТ СН'!$H$11+СВЦЭМ!$D$10+'СЕТ СН'!$H$5-'СЕТ СН'!$H$21</f>
        <v>3470.7370332800001</v>
      </c>
      <c r="X86" s="36">
        <f>SUMIFS(СВЦЭМ!$D$33:$D$776,СВЦЭМ!$A$33:$A$776,$A86,СВЦЭМ!$B$33:$B$776,X$83)+'СЕТ СН'!$H$11+СВЦЭМ!$D$10+'СЕТ СН'!$H$5-'СЕТ СН'!$H$21</f>
        <v>3508.2082329599998</v>
      </c>
      <c r="Y86" s="36">
        <f>SUMIFS(СВЦЭМ!$D$33:$D$776,СВЦЭМ!$A$33:$A$776,$A86,СВЦЭМ!$B$33:$B$776,Y$83)+'СЕТ СН'!$H$11+СВЦЭМ!$D$10+'СЕТ СН'!$H$5-'СЕТ СН'!$H$21</f>
        <v>3540.9517435100001</v>
      </c>
    </row>
    <row r="87" spans="1:27" ht="15.75" x14ac:dyDescent="0.2">
      <c r="A87" s="35">
        <f t="shared" si="2"/>
        <v>44139</v>
      </c>
      <c r="B87" s="36">
        <f>SUMIFS(СВЦЭМ!$D$33:$D$776,СВЦЭМ!$A$33:$A$776,$A87,СВЦЭМ!$B$33:$B$776,B$83)+'СЕТ СН'!$H$11+СВЦЭМ!$D$10+'СЕТ СН'!$H$5-'СЕТ СН'!$H$21</f>
        <v>3533.1009881300001</v>
      </c>
      <c r="C87" s="36">
        <f>SUMIFS(СВЦЭМ!$D$33:$D$776,СВЦЭМ!$A$33:$A$776,$A87,СВЦЭМ!$B$33:$B$776,C$83)+'СЕТ СН'!$H$11+СВЦЭМ!$D$10+'СЕТ СН'!$H$5-'СЕТ СН'!$H$21</f>
        <v>3615.7695959100001</v>
      </c>
      <c r="D87" s="36">
        <f>SUMIFS(СВЦЭМ!$D$33:$D$776,СВЦЭМ!$A$33:$A$776,$A87,СВЦЭМ!$B$33:$B$776,D$83)+'СЕТ СН'!$H$11+СВЦЭМ!$D$10+'СЕТ СН'!$H$5-'СЕТ СН'!$H$21</f>
        <v>3678.3019564800002</v>
      </c>
      <c r="E87" s="36">
        <f>SUMIFS(СВЦЭМ!$D$33:$D$776,СВЦЭМ!$A$33:$A$776,$A87,СВЦЭМ!$B$33:$B$776,E$83)+'СЕТ СН'!$H$11+СВЦЭМ!$D$10+'СЕТ СН'!$H$5-'СЕТ СН'!$H$21</f>
        <v>3683.2720746599998</v>
      </c>
      <c r="F87" s="36">
        <f>SUMIFS(СВЦЭМ!$D$33:$D$776,СВЦЭМ!$A$33:$A$776,$A87,СВЦЭМ!$B$33:$B$776,F$83)+'СЕТ СН'!$H$11+СВЦЭМ!$D$10+'СЕТ СН'!$H$5-'СЕТ СН'!$H$21</f>
        <v>3674.8876870300001</v>
      </c>
      <c r="G87" s="36">
        <f>SUMIFS(СВЦЭМ!$D$33:$D$776,СВЦЭМ!$A$33:$A$776,$A87,СВЦЭМ!$B$33:$B$776,G$83)+'СЕТ СН'!$H$11+СВЦЭМ!$D$10+'СЕТ СН'!$H$5-'СЕТ СН'!$H$21</f>
        <v>3660.7001965499999</v>
      </c>
      <c r="H87" s="36">
        <f>SUMIFS(СВЦЭМ!$D$33:$D$776,СВЦЭМ!$A$33:$A$776,$A87,СВЦЭМ!$B$33:$B$776,H$83)+'СЕТ СН'!$H$11+СВЦЭМ!$D$10+'СЕТ СН'!$H$5-'СЕТ СН'!$H$21</f>
        <v>3635.9535432900002</v>
      </c>
      <c r="I87" s="36">
        <f>SUMIFS(СВЦЭМ!$D$33:$D$776,СВЦЭМ!$A$33:$A$776,$A87,СВЦЭМ!$B$33:$B$776,I$83)+'СЕТ СН'!$H$11+СВЦЭМ!$D$10+'СЕТ СН'!$H$5-'СЕТ СН'!$H$21</f>
        <v>3589.8854393299998</v>
      </c>
      <c r="J87" s="36">
        <f>SUMIFS(СВЦЭМ!$D$33:$D$776,СВЦЭМ!$A$33:$A$776,$A87,СВЦЭМ!$B$33:$B$776,J$83)+'СЕТ СН'!$H$11+СВЦЭМ!$D$10+'СЕТ СН'!$H$5-'СЕТ СН'!$H$21</f>
        <v>3557.06482723</v>
      </c>
      <c r="K87" s="36">
        <f>SUMIFS(СВЦЭМ!$D$33:$D$776,СВЦЭМ!$A$33:$A$776,$A87,СВЦЭМ!$B$33:$B$776,K$83)+'СЕТ СН'!$H$11+СВЦЭМ!$D$10+'СЕТ СН'!$H$5-'СЕТ СН'!$H$21</f>
        <v>3554.6579215100001</v>
      </c>
      <c r="L87" s="36">
        <f>SUMIFS(СВЦЭМ!$D$33:$D$776,СВЦЭМ!$A$33:$A$776,$A87,СВЦЭМ!$B$33:$B$776,L$83)+'СЕТ СН'!$H$11+СВЦЭМ!$D$10+'СЕТ СН'!$H$5-'СЕТ СН'!$H$21</f>
        <v>3528.9294792999999</v>
      </c>
      <c r="M87" s="36">
        <f>SUMIFS(СВЦЭМ!$D$33:$D$776,СВЦЭМ!$A$33:$A$776,$A87,СВЦЭМ!$B$33:$B$776,M$83)+'СЕТ СН'!$H$11+СВЦЭМ!$D$10+'СЕТ СН'!$H$5-'СЕТ СН'!$H$21</f>
        <v>3485.1086190999999</v>
      </c>
      <c r="N87" s="36">
        <f>SUMIFS(СВЦЭМ!$D$33:$D$776,СВЦЭМ!$A$33:$A$776,$A87,СВЦЭМ!$B$33:$B$776,N$83)+'СЕТ СН'!$H$11+СВЦЭМ!$D$10+'СЕТ СН'!$H$5-'СЕТ СН'!$H$21</f>
        <v>3467.0478225699999</v>
      </c>
      <c r="O87" s="36">
        <f>SUMIFS(СВЦЭМ!$D$33:$D$776,СВЦЭМ!$A$33:$A$776,$A87,СВЦЭМ!$B$33:$B$776,O$83)+'СЕТ СН'!$H$11+СВЦЭМ!$D$10+'СЕТ СН'!$H$5-'СЕТ СН'!$H$21</f>
        <v>3476.5142090999998</v>
      </c>
      <c r="P87" s="36">
        <f>SUMIFS(СВЦЭМ!$D$33:$D$776,СВЦЭМ!$A$33:$A$776,$A87,СВЦЭМ!$B$33:$B$776,P$83)+'СЕТ СН'!$H$11+СВЦЭМ!$D$10+'СЕТ СН'!$H$5-'СЕТ СН'!$H$21</f>
        <v>3495.9429853699999</v>
      </c>
      <c r="Q87" s="36">
        <f>SUMIFS(СВЦЭМ!$D$33:$D$776,СВЦЭМ!$A$33:$A$776,$A87,СВЦЭМ!$B$33:$B$776,Q$83)+'СЕТ СН'!$H$11+СВЦЭМ!$D$10+'СЕТ СН'!$H$5-'СЕТ СН'!$H$21</f>
        <v>3496.7145949199999</v>
      </c>
      <c r="R87" s="36">
        <f>SUMIFS(СВЦЭМ!$D$33:$D$776,СВЦЭМ!$A$33:$A$776,$A87,СВЦЭМ!$B$33:$B$776,R$83)+'СЕТ СН'!$H$11+СВЦЭМ!$D$10+'СЕТ СН'!$H$5-'СЕТ СН'!$H$21</f>
        <v>3490.7932219700001</v>
      </c>
      <c r="S87" s="36">
        <f>SUMIFS(СВЦЭМ!$D$33:$D$776,СВЦЭМ!$A$33:$A$776,$A87,СВЦЭМ!$B$33:$B$776,S$83)+'СЕТ СН'!$H$11+СВЦЭМ!$D$10+'СЕТ СН'!$H$5-'СЕТ СН'!$H$21</f>
        <v>3480.5804144399999</v>
      </c>
      <c r="T87" s="36">
        <f>SUMIFS(СВЦЭМ!$D$33:$D$776,СВЦЭМ!$A$33:$A$776,$A87,СВЦЭМ!$B$33:$B$776,T$83)+'СЕТ СН'!$H$11+СВЦЭМ!$D$10+'СЕТ СН'!$H$5-'СЕТ СН'!$H$21</f>
        <v>3488.7319022699999</v>
      </c>
      <c r="U87" s="36">
        <f>SUMIFS(СВЦЭМ!$D$33:$D$776,СВЦЭМ!$A$33:$A$776,$A87,СВЦЭМ!$B$33:$B$776,U$83)+'СЕТ СН'!$H$11+СВЦЭМ!$D$10+'СЕТ СН'!$H$5-'СЕТ СН'!$H$21</f>
        <v>3489.0610000900001</v>
      </c>
      <c r="V87" s="36">
        <f>SUMIFS(СВЦЭМ!$D$33:$D$776,СВЦЭМ!$A$33:$A$776,$A87,СВЦЭМ!$B$33:$B$776,V$83)+'СЕТ СН'!$H$11+СВЦЭМ!$D$10+'СЕТ СН'!$H$5-'СЕТ СН'!$H$21</f>
        <v>3476.0060961600002</v>
      </c>
      <c r="W87" s="36">
        <f>SUMIFS(СВЦЭМ!$D$33:$D$776,СВЦЭМ!$A$33:$A$776,$A87,СВЦЭМ!$B$33:$B$776,W$83)+'СЕТ СН'!$H$11+СВЦЭМ!$D$10+'СЕТ СН'!$H$5-'СЕТ СН'!$H$21</f>
        <v>3475.1240826399999</v>
      </c>
      <c r="X87" s="36">
        <f>SUMIFS(СВЦЭМ!$D$33:$D$776,СВЦЭМ!$A$33:$A$776,$A87,СВЦЭМ!$B$33:$B$776,X$83)+'СЕТ СН'!$H$11+СВЦЭМ!$D$10+'СЕТ СН'!$H$5-'СЕТ СН'!$H$21</f>
        <v>3478.23265618</v>
      </c>
      <c r="Y87" s="36">
        <f>SUMIFS(СВЦЭМ!$D$33:$D$776,СВЦЭМ!$A$33:$A$776,$A87,СВЦЭМ!$B$33:$B$776,Y$83)+'СЕТ СН'!$H$11+СВЦЭМ!$D$10+'СЕТ СН'!$H$5-'СЕТ СН'!$H$21</f>
        <v>3506.9324142099999</v>
      </c>
    </row>
    <row r="88" spans="1:27" ht="15.75" x14ac:dyDescent="0.2">
      <c r="A88" s="35">
        <f t="shared" si="2"/>
        <v>44140</v>
      </c>
      <c r="B88" s="36">
        <f>SUMIFS(СВЦЭМ!$D$33:$D$776,СВЦЭМ!$A$33:$A$776,$A88,СВЦЭМ!$B$33:$B$776,B$83)+'СЕТ СН'!$H$11+СВЦЭМ!$D$10+'СЕТ СН'!$H$5-'СЕТ СН'!$H$21</f>
        <v>3497.9497758799998</v>
      </c>
      <c r="C88" s="36">
        <f>SUMIFS(СВЦЭМ!$D$33:$D$776,СВЦЭМ!$A$33:$A$776,$A88,СВЦЭМ!$B$33:$B$776,C$83)+'СЕТ СН'!$H$11+СВЦЭМ!$D$10+'СЕТ СН'!$H$5-'СЕТ СН'!$H$21</f>
        <v>3571.9132021999999</v>
      </c>
      <c r="D88" s="36">
        <f>SUMIFS(СВЦЭМ!$D$33:$D$776,СВЦЭМ!$A$33:$A$776,$A88,СВЦЭМ!$B$33:$B$776,D$83)+'СЕТ СН'!$H$11+СВЦЭМ!$D$10+'СЕТ СН'!$H$5-'СЕТ СН'!$H$21</f>
        <v>3623.6066486700001</v>
      </c>
      <c r="E88" s="36">
        <f>SUMIFS(СВЦЭМ!$D$33:$D$776,СВЦЭМ!$A$33:$A$776,$A88,СВЦЭМ!$B$33:$B$776,E$83)+'СЕТ СН'!$H$11+СВЦЭМ!$D$10+'СЕТ СН'!$H$5-'СЕТ СН'!$H$21</f>
        <v>3623.8180130700002</v>
      </c>
      <c r="F88" s="36">
        <f>SUMIFS(СВЦЭМ!$D$33:$D$776,СВЦЭМ!$A$33:$A$776,$A88,СВЦЭМ!$B$33:$B$776,F$83)+'СЕТ СН'!$H$11+СВЦЭМ!$D$10+'СЕТ СН'!$H$5-'СЕТ СН'!$H$21</f>
        <v>3626.4836512699999</v>
      </c>
      <c r="G88" s="36">
        <f>SUMIFS(СВЦЭМ!$D$33:$D$776,СВЦЭМ!$A$33:$A$776,$A88,СВЦЭМ!$B$33:$B$776,G$83)+'СЕТ СН'!$H$11+СВЦЭМ!$D$10+'СЕТ СН'!$H$5-'СЕТ СН'!$H$21</f>
        <v>3618.7787429</v>
      </c>
      <c r="H88" s="36">
        <f>SUMIFS(СВЦЭМ!$D$33:$D$776,СВЦЭМ!$A$33:$A$776,$A88,СВЦЭМ!$B$33:$B$776,H$83)+'СЕТ СН'!$H$11+СВЦЭМ!$D$10+'СЕТ СН'!$H$5-'СЕТ СН'!$H$21</f>
        <v>3601.0988950299998</v>
      </c>
      <c r="I88" s="36">
        <f>SUMIFS(СВЦЭМ!$D$33:$D$776,СВЦЭМ!$A$33:$A$776,$A88,СВЦЭМ!$B$33:$B$776,I$83)+'СЕТ СН'!$H$11+СВЦЭМ!$D$10+'СЕТ СН'!$H$5-'СЕТ СН'!$H$21</f>
        <v>3613.35099313</v>
      </c>
      <c r="J88" s="36">
        <f>SUMIFS(СВЦЭМ!$D$33:$D$776,СВЦЭМ!$A$33:$A$776,$A88,СВЦЭМ!$B$33:$B$776,J$83)+'СЕТ СН'!$H$11+СВЦЭМ!$D$10+'СЕТ СН'!$H$5-'СЕТ СН'!$H$21</f>
        <v>3598.6954317999998</v>
      </c>
      <c r="K88" s="36">
        <f>SUMIFS(СВЦЭМ!$D$33:$D$776,СВЦЭМ!$A$33:$A$776,$A88,СВЦЭМ!$B$33:$B$776,K$83)+'СЕТ СН'!$H$11+СВЦЭМ!$D$10+'СЕТ СН'!$H$5-'СЕТ СН'!$H$21</f>
        <v>3593.3541970599999</v>
      </c>
      <c r="L88" s="36">
        <f>SUMIFS(СВЦЭМ!$D$33:$D$776,СВЦЭМ!$A$33:$A$776,$A88,СВЦЭМ!$B$33:$B$776,L$83)+'СЕТ СН'!$H$11+СВЦЭМ!$D$10+'СЕТ СН'!$H$5-'СЕТ СН'!$H$21</f>
        <v>3578.7815975200001</v>
      </c>
      <c r="M88" s="36">
        <f>SUMIFS(СВЦЭМ!$D$33:$D$776,СВЦЭМ!$A$33:$A$776,$A88,СВЦЭМ!$B$33:$B$776,M$83)+'СЕТ СН'!$H$11+СВЦЭМ!$D$10+'СЕТ СН'!$H$5-'СЕТ СН'!$H$21</f>
        <v>3532.8640218700002</v>
      </c>
      <c r="N88" s="36">
        <f>SUMIFS(СВЦЭМ!$D$33:$D$776,СВЦЭМ!$A$33:$A$776,$A88,СВЦЭМ!$B$33:$B$776,N$83)+'СЕТ СН'!$H$11+СВЦЭМ!$D$10+'СЕТ СН'!$H$5-'СЕТ СН'!$H$21</f>
        <v>3505.2611924299999</v>
      </c>
      <c r="O88" s="36">
        <f>SUMIFS(СВЦЭМ!$D$33:$D$776,СВЦЭМ!$A$33:$A$776,$A88,СВЦЭМ!$B$33:$B$776,O$83)+'СЕТ СН'!$H$11+СВЦЭМ!$D$10+'СЕТ СН'!$H$5-'СЕТ СН'!$H$21</f>
        <v>3512.0435746000003</v>
      </c>
      <c r="P88" s="36">
        <f>SUMIFS(СВЦЭМ!$D$33:$D$776,СВЦЭМ!$A$33:$A$776,$A88,СВЦЭМ!$B$33:$B$776,P$83)+'СЕТ СН'!$H$11+СВЦЭМ!$D$10+'СЕТ СН'!$H$5-'СЕТ СН'!$H$21</f>
        <v>3513.7032790499998</v>
      </c>
      <c r="Q88" s="36">
        <f>SUMIFS(СВЦЭМ!$D$33:$D$776,СВЦЭМ!$A$33:$A$776,$A88,СВЦЭМ!$B$33:$B$776,Q$83)+'СЕТ СН'!$H$11+СВЦЭМ!$D$10+'СЕТ СН'!$H$5-'СЕТ СН'!$H$21</f>
        <v>3516.6802343099998</v>
      </c>
      <c r="R88" s="36">
        <f>SUMIFS(СВЦЭМ!$D$33:$D$776,СВЦЭМ!$A$33:$A$776,$A88,СВЦЭМ!$B$33:$B$776,R$83)+'СЕТ СН'!$H$11+СВЦЭМ!$D$10+'СЕТ СН'!$H$5-'СЕТ СН'!$H$21</f>
        <v>3510.7458615300002</v>
      </c>
      <c r="S88" s="36">
        <f>SUMIFS(СВЦЭМ!$D$33:$D$776,СВЦЭМ!$A$33:$A$776,$A88,СВЦЭМ!$B$33:$B$776,S$83)+'СЕТ СН'!$H$11+СВЦЭМ!$D$10+'СЕТ СН'!$H$5-'СЕТ СН'!$H$21</f>
        <v>3504.01648488</v>
      </c>
      <c r="T88" s="36">
        <f>SUMIFS(СВЦЭМ!$D$33:$D$776,СВЦЭМ!$A$33:$A$776,$A88,СВЦЭМ!$B$33:$B$776,T$83)+'СЕТ СН'!$H$11+СВЦЭМ!$D$10+'СЕТ СН'!$H$5-'СЕТ СН'!$H$21</f>
        <v>3452.6282245100001</v>
      </c>
      <c r="U88" s="36">
        <f>SUMIFS(СВЦЭМ!$D$33:$D$776,СВЦЭМ!$A$33:$A$776,$A88,СВЦЭМ!$B$33:$B$776,U$83)+'СЕТ СН'!$H$11+СВЦЭМ!$D$10+'СЕТ СН'!$H$5-'СЕТ СН'!$H$21</f>
        <v>3448.2271895399999</v>
      </c>
      <c r="V88" s="36">
        <f>SUMIFS(СВЦЭМ!$D$33:$D$776,СВЦЭМ!$A$33:$A$776,$A88,СВЦЭМ!$B$33:$B$776,V$83)+'СЕТ СН'!$H$11+СВЦЭМ!$D$10+'СЕТ СН'!$H$5-'СЕТ СН'!$H$21</f>
        <v>3469.4362322400002</v>
      </c>
      <c r="W88" s="36">
        <f>SUMIFS(СВЦЭМ!$D$33:$D$776,СВЦЭМ!$A$33:$A$776,$A88,СВЦЭМ!$B$33:$B$776,W$83)+'СЕТ СН'!$H$11+СВЦЭМ!$D$10+'СЕТ СН'!$H$5-'СЕТ СН'!$H$21</f>
        <v>3503.1111180100002</v>
      </c>
      <c r="X88" s="36">
        <f>SUMIFS(СВЦЭМ!$D$33:$D$776,СВЦЭМ!$A$33:$A$776,$A88,СВЦЭМ!$B$33:$B$776,X$83)+'СЕТ СН'!$H$11+СВЦЭМ!$D$10+'СЕТ СН'!$H$5-'СЕТ СН'!$H$21</f>
        <v>3515.1000129700001</v>
      </c>
      <c r="Y88" s="36">
        <f>SUMIFS(СВЦЭМ!$D$33:$D$776,СВЦЭМ!$A$33:$A$776,$A88,СВЦЭМ!$B$33:$B$776,Y$83)+'СЕТ СН'!$H$11+СВЦЭМ!$D$10+'СЕТ СН'!$H$5-'СЕТ СН'!$H$21</f>
        <v>3553.6741785300001</v>
      </c>
    </row>
    <row r="89" spans="1:27" ht="15.75" x14ac:dyDescent="0.2">
      <c r="A89" s="35">
        <f t="shared" si="2"/>
        <v>44141</v>
      </c>
      <c r="B89" s="36">
        <f>SUMIFS(СВЦЭМ!$D$33:$D$776,СВЦЭМ!$A$33:$A$776,$A89,СВЦЭМ!$B$33:$B$776,B$83)+'СЕТ СН'!$H$11+СВЦЭМ!$D$10+'СЕТ СН'!$H$5-'СЕТ СН'!$H$21</f>
        <v>3534.45406039</v>
      </c>
      <c r="C89" s="36">
        <f>SUMIFS(СВЦЭМ!$D$33:$D$776,СВЦЭМ!$A$33:$A$776,$A89,СВЦЭМ!$B$33:$B$776,C$83)+'СЕТ СН'!$H$11+СВЦЭМ!$D$10+'СЕТ СН'!$H$5-'СЕТ СН'!$H$21</f>
        <v>3606.51884522</v>
      </c>
      <c r="D89" s="36">
        <f>SUMIFS(СВЦЭМ!$D$33:$D$776,СВЦЭМ!$A$33:$A$776,$A89,СВЦЭМ!$B$33:$B$776,D$83)+'СЕТ СН'!$H$11+СВЦЭМ!$D$10+'СЕТ СН'!$H$5-'СЕТ СН'!$H$21</f>
        <v>3663.2276931699998</v>
      </c>
      <c r="E89" s="36">
        <f>SUMIFS(СВЦЭМ!$D$33:$D$776,СВЦЭМ!$A$33:$A$776,$A89,СВЦЭМ!$B$33:$B$776,E$83)+'СЕТ СН'!$H$11+СВЦЭМ!$D$10+'СЕТ СН'!$H$5-'СЕТ СН'!$H$21</f>
        <v>3665.46346361</v>
      </c>
      <c r="F89" s="36">
        <f>SUMIFS(СВЦЭМ!$D$33:$D$776,СВЦЭМ!$A$33:$A$776,$A89,СВЦЭМ!$B$33:$B$776,F$83)+'СЕТ СН'!$H$11+СВЦЭМ!$D$10+'СЕТ СН'!$H$5-'СЕТ СН'!$H$21</f>
        <v>3667.2705969200001</v>
      </c>
      <c r="G89" s="36">
        <f>SUMIFS(СВЦЭМ!$D$33:$D$776,СВЦЭМ!$A$33:$A$776,$A89,СВЦЭМ!$B$33:$B$776,G$83)+'СЕТ СН'!$H$11+СВЦЭМ!$D$10+'СЕТ СН'!$H$5-'СЕТ СН'!$H$21</f>
        <v>3656.98233949</v>
      </c>
      <c r="H89" s="36">
        <f>SUMIFS(СВЦЭМ!$D$33:$D$776,СВЦЭМ!$A$33:$A$776,$A89,СВЦЭМ!$B$33:$B$776,H$83)+'СЕТ СН'!$H$11+СВЦЭМ!$D$10+'СЕТ СН'!$H$5-'СЕТ СН'!$H$21</f>
        <v>3630.88637862</v>
      </c>
      <c r="I89" s="36">
        <f>SUMIFS(СВЦЭМ!$D$33:$D$776,СВЦЭМ!$A$33:$A$776,$A89,СВЦЭМ!$B$33:$B$776,I$83)+'СЕТ СН'!$H$11+СВЦЭМ!$D$10+'СЕТ СН'!$H$5-'СЕТ СН'!$H$21</f>
        <v>3635.18316869</v>
      </c>
      <c r="J89" s="36">
        <f>SUMIFS(СВЦЭМ!$D$33:$D$776,СВЦЭМ!$A$33:$A$776,$A89,СВЦЭМ!$B$33:$B$776,J$83)+'СЕТ СН'!$H$11+СВЦЭМ!$D$10+'СЕТ СН'!$H$5-'СЕТ СН'!$H$21</f>
        <v>3628.0198581599998</v>
      </c>
      <c r="K89" s="36">
        <f>SUMIFS(СВЦЭМ!$D$33:$D$776,СВЦЭМ!$A$33:$A$776,$A89,СВЦЭМ!$B$33:$B$776,K$83)+'СЕТ СН'!$H$11+СВЦЭМ!$D$10+'СЕТ СН'!$H$5-'СЕТ СН'!$H$21</f>
        <v>3615.6579023300001</v>
      </c>
      <c r="L89" s="36">
        <f>SUMIFS(СВЦЭМ!$D$33:$D$776,СВЦЭМ!$A$33:$A$776,$A89,СВЦЭМ!$B$33:$B$776,L$83)+'СЕТ СН'!$H$11+СВЦЭМ!$D$10+'СЕТ СН'!$H$5-'СЕТ СН'!$H$21</f>
        <v>3595.2707377400002</v>
      </c>
      <c r="M89" s="36">
        <f>SUMIFS(СВЦЭМ!$D$33:$D$776,СВЦЭМ!$A$33:$A$776,$A89,СВЦЭМ!$B$33:$B$776,M$83)+'СЕТ СН'!$H$11+СВЦЭМ!$D$10+'СЕТ СН'!$H$5-'СЕТ СН'!$H$21</f>
        <v>3566.07480859</v>
      </c>
      <c r="N89" s="36">
        <f>SUMIFS(СВЦЭМ!$D$33:$D$776,СВЦЭМ!$A$33:$A$776,$A89,СВЦЭМ!$B$33:$B$776,N$83)+'СЕТ СН'!$H$11+СВЦЭМ!$D$10+'СЕТ СН'!$H$5-'СЕТ СН'!$H$21</f>
        <v>3522.22477583</v>
      </c>
      <c r="O89" s="36">
        <f>SUMIFS(СВЦЭМ!$D$33:$D$776,СВЦЭМ!$A$33:$A$776,$A89,СВЦЭМ!$B$33:$B$776,O$83)+'СЕТ СН'!$H$11+СВЦЭМ!$D$10+'СЕТ СН'!$H$5-'СЕТ СН'!$H$21</f>
        <v>3510.7580279200001</v>
      </c>
      <c r="P89" s="36">
        <f>SUMIFS(СВЦЭМ!$D$33:$D$776,СВЦЭМ!$A$33:$A$776,$A89,СВЦЭМ!$B$33:$B$776,P$83)+'СЕТ СН'!$H$11+СВЦЭМ!$D$10+'СЕТ СН'!$H$5-'СЕТ СН'!$H$21</f>
        <v>3515.9753952800002</v>
      </c>
      <c r="Q89" s="36">
        <f>SUMIFS(СВЦЭМ!$D$33:$D$776,СВЦЭМ!$A$33:$A$776,$A89,СВЦЭМ!$B$33:$B$776,Q$83)+'СЕТ СН'!$H$11+СВЦЭМ!$D$10+'СЕТ СН'!$H$5-'СЕТ СН'!$H$21</f>
        <v>3527.2629896500002</v>
      </c>
      <c r="R89" s="36">
        <f>SUMIFS(СВЦЭМ!$D$33:$D$776,СВЦЭМ!$A$33:$A$776,$A89,СВЦЭМ!$B$33:$B$776,R$83)+'СЕТ СН'!$H$11+СВЦЭМ!$D$10+'СЕТ СН'!$H$5-'СЕТ СН'!$H$21</f>
        <v>3521.7495180199999</v>
      </c>
      <c r="S89" s="36">
        <f>SUMIFS(СВЦЭМ!$D$33:$D$776,СВЦЭМ!$A$33:$A$776,$A89,СВЦЭМ!$B$33:$B$776,S$83)+'СЕТ СН'!$H$11+СВЦЭМ!$D$10+'СЕТ СН'!$H$5-'СЕТ СН'!$H$21</f>
        <v>3513.50537953</v>
      </c>
      <c r="T89" s="36">
        <f>SUMIFS(СВЦЭМ!$D$33:$D$776,СВЦЭМ!$A$33:$A$776,$A89,СВЦЭМ!$B$33:$B$776,T$83)+'СЕТ СН'!$H$11+СВЦЭМ!$D$10+'СЕТ СН'!$H$5-'СЕТ СН'!$H$21</f>
        <v>3475.1190902200001</v>
      </c>
      <c r="U89" s="36">
        <f>SUMIFS(СВЦЭМ!$D$33:$D$776,СВЦЭМ!$A$33:$A$776,$A89,СВЦЭМ!$B$33:$B$776,U$83)+'СЕТ СН'!$H$11+СВЦЭМ!$D$10+'СЕТ СН'!$H$5-'СЕТ СН'!$H$21</f>
        <v>3474.5037968000001</v>
      </c>
      <c r="V89" s="36">
        <f>SUMIFS(СВЦЭМ!$D$33:$D$776,СВЦЭМ!$A$33:$A$776,$A89,СВЦЭМ!$B$33:$B$776,V$83)+'СЕТ СН'!$H$11+СВЦЭМ!$D$10+'СЕТ СН'!$H$5-'СЕТ СН'!$H$21</f>
        <v>3485.3748888300001</v>
      </c>
      <c r="W89" s="36">
        <f>SUMIFS(СВЦЭМ!$D$33:$D$776,СВЦЭМ!$A$33:$A$776,$A89,СВЦЭМ!$B$33:$B$776,W$83)+'СЕТ СН'!$H$11+СВЦЭМ!$D$10+'СЕТ СН'!$H$5-'СЕТ СН'!$H$21</f>
        <v>3519.0984782800001</v>
      </c>
      <c r="X89" s="36">
        <f>SUMIFS(СВЦЭМ!$D$33:$D$776,СВЦЭМ!$A$33:$A$776,$A89,СВЦЭМ!$B$33:$B$776,X$83)+'СЕТ СН'!$H$11+СВЦЭМ!$D$10+'СЕТ СН'!$H$5-'СЕТ СН'!$H$21</f>
        <v>3530.74762642</v>
      </c>
      <c r="Y89" s="36">
        <f>SUMIFS(СВЦЭМ!$D$33:$D$776,СВЦЭМ!$A$33:$A$776,$A89,СВЦЭМ!$B$33:$B$776,Y$83)+'СЕТ СН'!$H$11+СВЦЭМ!$D$10+'СЕТ СН'!$H$5-'СЕТ СН'!$H$21</f>
        <v>3555.6613461299999</v>
      </c>
    </row>
    <row r="90" spans="1:27" ht="15.75" x14ac:dyDescent="0.2">
      <c r="A90" s="35">
        <f t="shared" si="2"/>
        <v>44142</v>
      </c>
      <c r="B90" s="36">
        <f>SUMIFS(СВЦЭМ!$D$33:$D$776,СВЦЭМ!$A$33:$A$776,$A90,СВЦЭМ!$B$33:$B$776,B$83)+'СЕТ СН'!$H$11+СВЦЭМ!$D$10+'СЕТ СН'!$H$5-'СЕТ СН'!$H$21</f>
        <v>3560.3975773000002</v>
      </c>
      <c r="C90" s="36">
        <f>SUMIFS(СВЦЭМ!$D$33:$D$776,СВЦЭМ!$A$33:$A$776,$A90,СВЦЭМ!$B$33:$B$776,C$83)+'СЕТ СН'!$H$11+СВЦЭМ!$D$10+'СЕТ СН'!$H$5-'СЕТ СН'!$H$21</f>
        <v>3630.6863946200001</v>
      </c>
      <c r="D90" s="36">
        <f>SUMIFS(СВЦЭМ!$D$33:$D$776,СВЦЭМ!$A$33:$A$776,$A90,СВЦЭМ!$B$33:$B$776,D$83)+'СЕТ СН'!$H$11+СВЦЭМ!$D$10+'СЕТ СН'!$H$5-'СЕТ СН'!$H$21</f>
        <v>3694.54221792</v>
      </c>
      <c r="E90" s="36">
        <f>SUMIFS(СВЦЭМ!$D$33:$D$776,СВЦЭМ!$A$33:$A$776,$A90,СВЦЭМ!$B$33:$B$776,E$83)+'СЕТ СН'!$H$11+СВЦЭМ!$D$10+'СЕТ СН'!$H$5-'СЕТ СН'!$H$21</f>
        <v>3705.65370136</v>
      </c>
      <c r="F90" s="36">
        <f>SUMIFS(СВЦЭМ!$D$33:$D$776,СВЦЭМ!$A$33:$A$776,$A90,СВЦЭМ!$B$33:$B$776,F$83)+'СЕТ СН'!$H$11+СВЦЭМ!$D$10+'СЕТ СН'!$H$5-'СЕТ СН'!$H$21</f>
        <v>3696.3375129699998</v>
      </c>
      <c r="G90" s="36">
        <f>SUMIFS(СВЦЭМ!$D$33:$D$776,СВЦЭМ!$A$33:$A$776,$A90,СВЦЭМ!$B$33:$B$776,G$83)+'СЕТ СН'!$H$11+СВЦЭМ!$D$10+'СЕТ СН'!$H$5-'СЕТ СН'!$H$21</f>
        <v>3685.7755850900003</v>
      </c>
      <c r="H90" s="36">
        <f>SUMIFS(СВЦЭМ!$D$33:$D$776,СВЦЭМ!$A$33:$A$776,$A90,СВЦЭМ!$B$33:$B$776,H$83)+'СЕТ СН'!$H$11+СВЦЭМ!$D$10+'СЕТ СН'!$H$5-'СЕТ СН'!$H$21</f>
        <v>3669.6795002600002</v>
      </c>
      <c r="I90" s="36">
        <f>SUMIFS(СВЦЭМ!$D$33:$D$776,СВЦЭМ!$A$33:$A$776,$A90,СВЦЭМ!$B$33:$B$776,I$83)+'СЕТ СН'!$H$11+СВЦЭМ!$D$10+'СЕТ СН'!$H$5-'СЕТ СН'!$H$21</f>
        <v>3623.33091552</v>
      </c>
      <c r="J90" s="36">
        <f>SUMIFS(СВЦЭМ!$D$33:$D$776,СВЦЭМ!$A$33:$A$776,$A90,СВЦЭМ!$B$33:$B$776,J$83)+'СЕТ СН'!$H$11+СВЦЭМ!$D$10+'СЕТ СН'!$H$5-'СЕТ СН'!$H$21</f>
        <v>3585.86809107</v>
      </c>
      <c r="K90" s="36">
        <f>SUMIFS(СВЦЭМ!$D$33:$D$776,СВЦЭМ!$A$33:$A$776,$A90,СВЦЭМ!$B$33:$B$776,K$83)+'СЕТ СН'!$H$11+СВЦЭМ!$D$10+'СЕТ СН'!$H$5-'СЕТ СН'!$H$21</f>
        <v>3562.4172912499998</v>
      </c>
      <c r="L90" s="36">
        <f>SUMIFS(СВЦЭМ!$D$33:$D$776,СВЦЭМ!$A$33:$A$776,$A90,СВЦЭМ!$B$33:$B$776,L$83)+'СЕТ СН'!$H$11+СВЦЭМ!$D$10+'СЕТ СН'!$H$5-'СЕТ СН'!$H$21</f>
        <v>3534.8586564500001</v>
      </c>
      <c r="M90" s="36">
        <f>SUMIFS(СВЦЭМ!$D$33:$D$776,СВЦЭМ!$A$33:$A$776,$A90,СВЦЭМ!$B$33:$B$776,M$83)+'СЕТ СН'!$H$11+СВЦЭМ!$D$10+'СЕТ СН'!$H$5-'СЕТ СН'!$H$21</f>
        <v>3497.5768728100002</v>
      </c>
      <c r="N90" s="36">
        <f>SUMIFS(СВЦЭМ!$D$33:$D$776,СВЦЭМ!$A$33:$A$776,$A90,СВЦЭМ!$B$33:$B$776,N$83)+'СЕТ СН'!$H$11+СВЦЭМ!$D$10+'СЕТ СН'!$H$5-'СЕТ СН'!$H$21</f>
        <v>3481.8962681399998</v>
      </c>
      <c r="O90" s="36">
        <f>SUMIFS(СВЦЭМ!$D$33:$D$776,СВЦЭМ!$A$33:$A$776,$A90,СВЦЭМ!$B$33:$B$776,O$83)+'СЕТ СН'!$H$11+СВЦЭМ!$D$10+'СЕТ СН'!$H$5-'СЕТ СН'!$H$21</f>
        <v>3494.59094499</v>
      </c>
      <c r="P90" s="36">
        <f>SUMIFS(СВЦЭМ!$D$33:$D$776,СВЦЭМ!$A$33:$A$776,$A90,СВЦЭМ!$B$33:$B$776,P$83)+'СЕТ СН'!$H$11+СВЦЭМ!$D$10+'СЕТ СН'!$H$5-'СЕТ СН'!$H$21</f>
        <v>3495.1443495600001</v>
      </c>
      <c r="Q90" s="36">
        <f>SUMIFS(СВЦЭМ!$D$33:$D$776,СВЦЭМ!$A$33:$A$776,$A90,СВЦЭМ!$B$33:$B$776,Q$83)+'СЕТ СН'!$H$11+СВЦЭМ!$D$10+'СЕТ СН'!$H$5-'СЕТ СН'!$H$21</f>
        <v>3488.3895102300003</v>
      </c>
      <c r="R90" s="36">
        <f>SUMIFS(СВЦЭМ!$D$33:$D$776,СВЦЭМ!$A$33:$A$776,$A90,СВЦЭМ!$B$33:$B$776,R$83)+'СЕТ СН'!$H$11+СВЦЭМ!$D$10+'СЕТ СН'!$H$5-'СЕТ СН'!$H$21</f>
        <v>3476.5180713999998</v>
      </c>
      <c r="S90" s="36">
        <f>SUMIFS(СВЦЭМ!$D$33:$D$776,СВЦЭМ!$A$33:$A$776,$A90,СВЦЭМ!$B$33:$B$776,S$83)+'СЕТ СН'!$H$11+СВЦЭМ!$D$10+'СЕТ СН'!$H$5-'СЕТ СН'!$H$21</f>
        <v>3473.1415795499997</v>
      </c>
      <c r="T90" s="36">
        <f>SUMIFS(СВЦЭМ!$D$33:$D$776,СВЦЭМ!$A$33:$A$776,$A90,СВЦЭМ!$B$33:$B$776,T$83)+'СЕТ СН'!$H$11+СВЦЭМ!$D$10+'СЕТ СН'!$H$5-'СЕТ СН'!$H$21</f>
        <v>3452.19562941</v>
      </c>
      <c r="U90" s="36">
        <f>SUMIFS(СВЦЭМ!$D$33:$D$776,СВЦЭМ!$A$33:$A$776,$A90,СВЦЭМ!$B$33:$B$776,U$83)+'СЕТ СН'!$H$11+СВЦЭМ!$D$10+'СЕТ СН'!$H$5-'СЕТ СН'!$H$21</f>
        <v>3457.5205045000002</v>
      </c>
      <c r="V90" s="36">
        <f>SUMIFS(СВЦЭМ!$D$33:$D$776,СВЦЭМ!$A$33:$A$776,$A90,СВЦЭМ!$B$33:$B$776,V$83)+'СЕТ СН'!$H$11+СВЦЭМ!$D$10+'СЕТ СН'!$H$5-'СЕТ СН'!$H$21</f>
        <v>3469.9789769500003</v>
      </c>
      <c r="W90" s="36">
        <f>SUMIFS(СВЦЭМ!$D$33:$D$776,СВЦЭМ!$A$33:$A$776,$A90,СВЦЭМ!$B$33:$B$776,W$83)+'СЕТ СН'!$H$11+СВЦЭМ!$D$10+'СЕТ СН'!$H$5-'СЕТ СН'!$H$21</f>
        <v>3477.4756747700003</v>
      </c>
      <c r="X90" s="36">
        <f>SUMIFS(СВЦЭМ!$D$33:$D$776,СВЦЭМ!$A$33:$A$776,$A90,СВЦЭМ!$B$33:$B$776,X$83)+'СЕТ СН'!$H$11+СВЦЭМ!$D$10+'СЕТ СН'!$H$5-'СЕТ СН'!$H$21</f>
        <v>3487.0780283499998</v>
      </c>
      <c r="Y90" s="36">
        <f>SUMIFS(СВЦЭМ!$D$33:$D$776,СВЦЭМ!$A$33:$A$776,$A90,СВЦЭМ!$B$33:$B$776,Y$83)+'СЕТ СН'!$H$11+СВЦЭМ!$D$10+'СЕТ СН'!$H$5-'СЕТ СН'!$H$21</f>
        <v>3517.2064309100001</v>
      </c>
    </row>
    <row r="91" spans="1:27" ht="15.75" x14ac:dyDescent="0.2">
      <c r="A91" s="35">
        <f t="shared" si="2"/>
        <v>44143</v>
      </c>
      <c r="B91" s="36">
        <f>SUMIFS(СВЦЭМ!$D$33:$D$776,СВЦЭМ!$A$33:$A$776,$A91,СВЦЭМ!$B$33:$B$776,B$83)+'СЕТ СН'!$H$11+СВЦЭМ!$D$10+'СЕТ СН'!$H$5-'СЕТ СН'!$H$21</f>
        <v>3562.7671942100001</v>
      </c>
      <c r="C91" s="36">
        <f>SUMIFS(СВЦЭМ!$D$33:$D$776,СВЦЭМ!$A$33:$A$776,$A91,СВЦЭМ!$B$33:$B$776,C$83)+'СЕТ СН'!$H$11+СВЦЭМ!$D$10+'СЕТ СН'!$H$5-'СЕТ СН'!$H$21</f>
        <v>3643.8369372900002</v>
      </c>
      <c r="D91" s="36">
        <f>SUMIFS(СВЦЭМ!$D$33:$D$776,СВЦЭМ!$A$33:$A$776,$A91,СВЦЭМ!$B$33:$B$776,D$83)+'СЕТ СН'!$H$11+СВЦЭМ!$D$10+'СЕТ СН'!$H$5-'СЕТ СН'!$H$21</f>
        <v>3707.1829513000002</v>
      </c>
      <c r="E91" s="36">
        <f>SUMIFS(СВЦЭМ!$D$33:$D$776,СВЦЭМ!$A$33:$A$776,$A91,СВЦЭМ!$B$33:$B$776,E$83)+'СЕТ СН'!$H$11+СВЦЭМ!$D$10+'СЕТ СН'!$H$5-'СЕТ СН'!$H$21</f>
        <v>3720.8122432099999</v>
      </c>
      <c r="F91" s="36">
        <f>SUMIFS(СВЦЭМ!$D$33:$D$776,СВЦЭМ!$A$33:$A$776,$A91,СВЦЭМ!$B$33:$B$776,F$83)+'СЕТ СН'!$H$11+СВЦЭМ!$D$10+'СЕТ СН'!$H$5-'СЕТ СН'!$H$21</f>
        <v>3715.78304566</v>
      </c>
      <c r="G91" s="36">
        <f>SUMIFS(СВЦЭМ!$D$33:$D$776,СВЦЭМ!$A$33:$A$776,$A91,СВЦЭМ!$B$33:$B$776,G$83)+'СЕТ СН'!$H$11+СВЦЭМ!$D$10+'СЕТ СН'!$H$5-'СЕТ СН'!$H$21</f>
        <v>3714.4780690699999</v>
      </c>
      <c r="H91" s="36">
        <f>SUMIFS(СВЦЭМ!$D$33:$D$776,СВЦЭМ!$A$33:$A$776,$A91,СВЦЭМ!$B$33:$B$776,H$83)+'СЕТ СН'!$H$11+СВЦЭМ!$D$10+'СЕТ СН'!$H$5-'СЕТ СН'!$H$21</f>
        <v>3698.4004440099998</v>
      </c>
      <c r="I91" s="36">
        <f>SUMIFS(СВЦЭМ!$D$33:$D$776,СВЦЭМ!$A$33:$A$776,$A91,СВЦЭМ!$B$33:$B$776,I$83)+'СЕТ СН'!$H$11+СВЦЭМ!$D$10+'СЕТ СН'!$H$5-'СЕТ СН'!$H$21</f>
        <v>3667.6082407399999</v>
      </c>
      <c r="J91" s="36">
        <f>SUMIFS(СВЦЭМ!$D$33:$D$776,СВЦЭМ!$A$33:$A$776,$A91,СВЦЭМ!$B$33:$B$776,J$83)+'СЕТ СН'!$H$11+СВЦЭМ!$D$10+'СЕТ СН'!$H$5-'СЕТ СН'!$H$21</f>
        <v>3626.8324356100002</v>
      </c>
      <c r="K91" s="36">
        <f>SUMIFS(СВЦЭМ!$D$33:$D$776,СВЦЭМ!$A$33:$A$776,$A91,СВЦЭМ!$B$33:$B$776,K$83)+'СЕТ СН'!$H$11+СВЦЭМ!$D$10+'СЕТ СН'!$H$5-'СЕТ СН'!$H$21</f>
        <v>3589.7296778899999</v>
      </c>
      <c r="L91" s="36">
        <f>SUMIFS(СВЦЭМ!$D$33:$D$776,СВЦЭМ!$A$33:$A$776,$A91,СВЦЭМ!$B$33:$B$776,L$83)+'СЕТ СН'!$H$11+СВЦЭМ!$D$10+'СЕТ СН'!$H$5-'СЕТ СН'!$H$21</f>
        <v>3543.1130017400001</v>
      </c>
      <c r="M91" s="36">
        <f>SUMIFS(СВЦЭМ!$D$33:$D$776,СВЦЭМ!$A$33:$A$776,$A91,СВЦЭМ!$B$33:$B$776,M$83)+'СЕТ СН'!$H$11+СВЦЭМ!$D$10+'СЕТ СН'!$H$5-'СЕТ СН'!$H$21</f>
        <v>3510.3723052599998</v>
      </c>
      <c r="N91" s="36">
        <f>SUMIFS(СВЦЭМ!$D$33:$D$776,СВЦЭМ!$A$33:$A$776,$A91,СВЦЭМ!$B$33:$B$776,N$83)+'СЕТ СН'!$H$11+СВЦЭМ!$D$10+'СЕТ СН'!$H$5-'СЕТ СН'!$H$21</f>
        <v>3504.3542384000002</v>
      </c>
      <c r="O91" s="36">
        <f>SUMIFS(СВЦЭМ!$D$33:$D$776,СВЦЭМ!$A$33:$A$776,$A91,СВЦЭМ!$B$33:$B$776,O$83)+'СЕТ СН'!$H$11+СВЦЭМ!$D$10+'СЕТ СН'!$H$5-'СЕТ СН'!$H$21</f>
        <v>3511.2279576400001</v>
      </c>
      <c r="P91" s="36">
        <f>SUMIFS(СВЦЭМ!$D$33:$D$776,СВЦЭМ!$A$33:$A$776,$A91,СВЦЭМ!$B$33:$B$776,P$83)+'СЕТ СН'!$H$11+СВЦЭМ!$D$10+'СЕТ СН'!$H$5-'СЕТ СН'!$H$21</f>
        <v>3516.9189304400002</v>
      </c>
      <c r="Q91" s="36">
        <f>SUMIFS(СВЦЭМ!$D$33:$D$776,СВЦЭМ!$A$33:$A$776,$A91,СВЦЭМ!$B$33:$B$776,Q$83)+'СЕТ СН'!$H$11+СВЦЭМ!$D$10+'СЕТ СН'!$H$5-'СЕТ СН'!$H$21</f>
        <v>3524.2792982700003</v>
      </c>
      <c r="R91" s="36">
        <f>SUMIFS(СВЦЭМ!$D$33:$D$776,СВЦЭМ!$A$33:$A$776,$A91,СВЦЭМ!$B$33:$B$776,R$83)+'СЕТ СН'!$H$11+СВЦЭМ!$D$10+'СЕТ СН'!$H$5-'СЕТ СН'!$H$21</f>
        <v>3514.02468744</v>
      </c>
      <c r="S91" s="36">
        <f>SUMIFS(СВЦЭМ!$D$33:$D$776,СВЦЭМ!$A$33:$A$776,$A91,СВЦЭМ!$B$33:$B$776,S$83)+'СЕТ СН'!$H$11+СВЦЭМ!$D$10+'СЕТ СН'!$H$5-'СЕТ СН'!$H$21</f>
        <v>3492.2477739300002</v>
      </c>
      <c r="T91" s="36">
        <f>SUMIFS(СВЦЭМ!$D$33:$D$776,СВЦЭМ!$A$33:$A$776,$A91,СВЦЭМ!$B$33:$B$776,T$83)+'СЕТ СН'!$H$11+СВЦЭМ!$D$10+'СЕТ СН'!$H$5-'СЕТ СН'!$H$21</f>
        <v>3478.7416018499998</v>
      </c>
      <c r="U91" s="36">
        <f>SUMIFS(СВЦЭМ!$D$33:$D$776,СВЦЭМ!$A$33:$A$776,$A91,СВЦЭМ!$B$33:$B$776,U$83)+'СЕТ СН'!$H$11+СВЦЭМ!$D$10+'СЕТ СН'!$H$5-'СЕТ СН'!$H$21</f>
        <v>3474.2772549700003</v>
      </c>
      <c r="V91" s="36">
        <f>SUMIFS(СВЦЭМ!$D$33:$D$776,СВЦЭМ!$A$33:$A$776,$A91,СВЦЭМ!$B$33:$B$776,V$83)+'СЕТ СН'!$H$11+СВЦЭМ!$D$10+'СЕТ СН'!$H$5-'СЕТ СН'!$H$21</f>
        <v>3490.4094153599999</v>
      </c>
      <c r="W91" s="36">
        <f>SUMIFS(СВЦЭМ!$D$33:$D$776,СВЦЭМ!$A$33:$A$776,$A91,СВЦЭМ!$B$33:$B$776,W$83)+'СЕТ СН'!$H$11+СВЦЭМ!$D$10+'СЕТ СН'!$H$5-'СЕТ СН'!$H$21</f>
        <v>3505.1890214200002</v>
      </c>
      <c r="X91" s="36">
        <f>SUMIFS(СВЦЭМ!$D$33:$D$776,СВЦЭМ!$A$33:$A$776,$A91,СВЦЭМ!$B$33:$B$776,X$83)+'СЕТ СН'!$H$11+СВЦЭМ!$D$10+'СЕТ СН'!$H$5-'СЕТ СН'!$H$21</f>
        <v>3512.1677287399998</v>
      </c>
      <c r="Y91" s="36">
        <f>SUMIFS(СВЦЭМ!$D$33:$D$776,СВЦЭМ!$A$33:$A$776,$A91,СВЦЭМ!$B$33:$B$776,Y$83)+'СЕТ СН'!$H$11+СВЦЭМ!$D$10+'СЕТ СН'!$H$5-'СЕТ СН'!$H$21</f>
        <v>3518.66216373</v>
      </c>
    </row>
    <row r="92" spans="1:27" ht="15.75" x14ac:dyDescent="0.2">
      <c r="A92" s="35">
        <f t="shared" si="2"/>
        <v>44144</v>
      </c>
      <c r="B92" s="36">
        <f>SUMIFS(СВЦЭМ!$D$33:$D$776,СВЦЭМ!$A$33:$A$776,$A92,СВЦЭМ!$B$33:$B$776,B$83)+'СЕТ СН'!$H$11+СВЦЭМ!$D$10+'СЕТ СН'!$H$5-'СЕТ СН'!$H$21</f>
        <v>3495.0556693899998</v>
      </c>
      <c r="C92" s="36">
        <f>SUMIFS(СВЦЭМ!$D$33:$D$776,СВЦЭМ!$A$33:$A$776,$A92,СВЦЭМ!$B$33:$B$776,C$83)+'СЕТ СН'!$H$11+СВЦЭМ!$D$10+'СЕТ СН'!$H$5-'СЕТ СН'!$H$21</f>
        <v>3513.64650729</v>
      </c>
      <c r="D92" s="36">
        <f>SUMIFS(СВЦЭМ!$D$33:$D$776,СВЦЭМ!$A$33:$A$776,$A92,СВЦЭМ!$B$33:$B$776,D$83)+'СЕТ СН'!$H$11+СВЦЭМ!$D$10+'СЕТ СН'!$H$5-'СЕТ СН'!$H$21</f>
        <v>3581.44749559</v>
      </c>
      <c r="E92" s="36">
        <f>SUMIFS(СВЦЭМ!$D$33:$D$776,СВЦЭМ!$A$33:$A$776,$A92,СВЦЭМ!$B$33:$B$776,E$83)+'СЕТ СН'!$H$11+СВЦЭМ!$D$10+'СЕТ СН'!$H$5-'СЕТ СН'!$H$21</f>
        <v>3589.01127632</v>
      </c>
      <c r="F92" s="36">
        <f>SUMIFS(СВЦЭМ!$D$33:$D$776,СВЦЭМ!$A$33:$A$776,$A92,СВЦЭМ!$B$33:$B$776,F$83)+'СЕТ СН'!$H$11+СВЦЭМ!$D$10+'СЕТ СН'!$H$5-'СЕТ СН'!$H$21</f>
        <v>3584.7464742299999</v>
      </c>
      <c r="G92" s="36">
        <f>SUMIFS(СВЦЭМ!$D$33:$D$776,СВЦЭМ!$A$33:$A$776,$A92,СВЦЭМ!$B$33:$B$776,G$83)+'СЕТ СН'!$H$11+СВЦЭМ!$D$10+'СЕТ СН'!$H$5-'СЕТ СН'!$H$21</f>
        <v>3601.2141835699999</v>
      </c>
      <c r="H92" s="36">
        <f>SUMIFS(СВЦЭМ!$D$33:$D$776,СВЦЭМ!$A$33:$A$776,$A92,СВЦЭМ!$B$33:$B$776,H$83)+'СЕТ СН'!$H$11+СВЦЭМ!$D$10+'СЕТ СН'!$H$5-'СЕТ СН'!$H$21</f>
        <v>3633.1652249899998</v>
      </c>
      <c r="I92" s="36">
        <f>SUMIFS(СВЦЭМ!$D$33:$D$776,СВЦЭМ!$A$33:$A$776,$A92,СВЦЭМ!$B$33:$B$776,I$83)+'СЕТ СН'!$H$11+СВЦЭМ!$D$10+'СЕТ СН'!$H$5-'СЕТ СН'!$H$21</f>
        <v>3657.55454814</v>
      </c>
      <c r="J92" s="36">
        <f>SUMIFS(СВЦЭМ!$D$33:$D$776,СВЦЭМ!$A$33:$A$776,$A92,СВЦЭМ!$B$33:$B$776,J$83)+'СЕТ СН'!$H$11+СВЦЭМ!$D$10+'СЕТ СН'!$H$5-'СЕТ СН'!$H$21</f>
        <v>3644.4586365599998</v>
      </c>
      <c r="K92" s="36">
        <f>SUMIFS(СВЦЭМ!$D$33:$D$776,СВЦЭМ!$A$33:$A$776,$A92,СВЦЭМ!$B$33:$B$776,K$83)+'СЕТ СН'!$H$11+СВЦЭМ!$D$10+'СЕТ СН'!$H$5-'СЕТ СН'!$H$21</f>
        <v>3640.6190869800002</v>
      </c>
      <c r="L92" s="36">
        <f>SUMIFS(СВЦЭМ!$D$33:$D$776,СВЦЭМ!$A$33:$A$776,$A92,СВЦЭМ!$B$33:$B$776,L$83)+'СЕТ СН'!$H$11+СВЦЭМ!$D$10+'СЕТ СН'!$H$5-'СЕТ СН'!$H$21</f>
        <v>3601.1553394600001</v>
      </c>
      <c r="M92" s="36">
        <f>SUMIFS(СВЦЭМ!$D$33:$D$776,СВЦЭМ!$A$33:$A$776,$A92,СВЦЭМ!$B$33:$B$776,M$83)+'СЕТ СН'!$H$11+СВЦЭМ!$D$10+'СЕТ СН'!$H$5-'СЕТ СН'!$H$21</f>
        <v>3566.43952838</v>
      </c>
      <c r="N92" s="36">
        <f>SUMIFS(СВЦЭМ!$D$33:$D$776,СВЦЭМ!$A$33:$A$776,$A92,СВЦЭМ!$B$33:$B$776,N$83)+'СЕТ СН'!$H$11+СВЦЭМ!$D$10+'СЕТ СН'!$H$5-'СЕТ СН'!$H$21</f>
        <v>3562.6442987599999</v>
      </c>
      <c r="O92" s="36">
        <f>SUMIFS(СВЦЭМ!$D$33:$D$776,СВЦЭМ!$A$33:$A$776,$A92,СВЦЭМ!$B$33:$B$776,O$83)+'СЕТ СН'!$H$11+СВЦЭМ!$D$10+'СЕТ СН'!$H$5-'СЕТ СН'!$H$21</f>
        <v>3573.0429095999998</v>
      </c>
      <c r="P92" s="36">
        <f>SUMIFS(СВЦЭМ!$D$33:$D$776,СВЦЭМ!$A$33:$A$776,$A92,СВЦЭМ!$B$33:$B$776,P$83)+'СЕТ СН'!$H$11+СВЦЭМ!$D$10+'СЕТ СН'!$H$5-'СЕТ СН'!$H$21</f>
        <v>3573.57351604</v>
      </c>
      <c r="Q92" s="36">
        <f>SUMIFS(СВЦЭМ!$D$33:$D$776,СВЦЭМ!$A$33:$A$776,$A92,СВЦЭМ!$B$33:$B$776,Q$83)+'СЕТ СН'!$H$11+СВЦЭМ!$D$10+'СЕТ СН'!$H$5-'СЕТ СН'!$H$21</f>
        <v>3573.07013813</v>
      </c>
      <c r="R92" s="36">
        <f>SUMIFS(СВЦЭМ!$D$33:$D$776,СВЦЭМ!$A$33:$A$776,$A92,СВЦЭМ!$B$33:$B$776,R$83)+'СЕТ СН'!$H$11+СВЦЭМ!$D$10+'СЕТ СН'!$H$5-'СЕТ СН'!$H$21</f>
        <v>3566.94766037</v>
      </c>
      <c r="S92" s="36">
        <f>SUMIFS(СВЦЭМ!$D$33:$D$776,СВЦЭМ!$A$33:$A$776,$A92,СВЦЭМ!$B$33:$B$776,S$83)+'СЕТ СН'!$H$11+СВЦЭМ!$D$10+'СЕТ СН'!$H$5-'СЕТ СН'!$H$21</f>
        <v>3565.4402935799999</v>
      </c>
      <c r="T92" s="36">
        <f>SUMIFS(СВЦЭМ!$D$33:$D$776,СВЦЭМ!$A$33:$A$776,$A92,СВЦЭМ!$B$33:$B$776,T$83)+'СЕТ СН'!$H$11+СВЦЭМ!$D$10+'СЕТ СН'!$H$5-'СЕТ СН'!$H$21</f>
        <v>3553.0080300199998</v>
      </c>
      <c r="U92" s="36">
        <f>SUMIFS(СВЦЭМ!$D$33:$D$776,СВЦЭМ!$A$33:$A$776,$A92,СВЦЭМ!$B$33:$B$776,U$83)+'СЕТ СН'!$H$11+СВЦЭМ!$D$10+'СЕТ СН'!$H$5-'СЕТ СН'!$H$21</f>
        <v>3545.0060674800002</v>
      </c>
      <c r="V92" s="36">
        <f>SUMIFS(СВЦЭМ!$D$33:$D$776,СВЦЭМ!$A$33:$A$776,$A92,СВЦЭМ!$B$33:$B$776,V$83)+'СЕТ СН'!$H$11+СВЦЭМ!$D$10+'СЕТ СН'!$H$5-'СЕТ СН'!$H$21</f>
        <v>3541.6439538700001</v>
      </c>
      <c r="W92" s="36">
        <f>SUMIFS(СВЦЭМ!$D$33:$D$776,СВЦЭМ!$A$33:$A$776,$A92,СВЦЭМ!$B$33:$B$776,W$83)+'СЕТ СН'!$H$11+СВЦЭМ!$D$10+'СЕТ СН'!$H$5-'СЕТ СН'!$H$21</f>
        <v>3558.0687018899998</v>
      </c>
      <c r="X92" s="36">
        <f>SUMIFS(СВЦЭМ!$D$33:$D$776,СВЦЭМ!$A$33:$A$776,$A92,СВЦЭМ!$B$33:$B$776,X$83)+'СЕТ СН'!$H$11+СВЦЭМ!$D$10+'СЕТ СН'!$H$5-'СЕТ СН'!$H$21</f>
        <v>3589.2233903300003</v>
      </c>
      <c r="Y92" s="36">
        <f>SUMIFS(СВЦЭМ!$D$33:$D$776,СВЦЭМ!$A$33:$A$776,$A92,СВЦЭМ!$B$33:$B$776,Y$83)+'СЕТ СН'!$H$11+СВЦЭМ!$D$10+'СЕТ СН'!$H$5-'СЕТ СН'!$H$21</f>
        <v>3617.04913648</v>
      </c>
    </row>
    <row r="93" spans="1:27" ht="15.75" x14ac:dyDescent="0.2">
      <c r="A93" s="35">
        <f t="shared" si="2"/>
        <v>44145</v>
      </c>
      <c r="B93" s="36">
        <f>SUMIFS(СВЦЭМ!$D$33:$D$776,СВЦЭМ!$A$33:$A$776,$A93,СВЦЭМ!$B$33:$B$776,B$83)+'СЕТ СН'!$H$11+СВЦЭМ!$D$10+'СЕТ СН'!$H$5-'СЕТ СН'!$H$21</f>
        <v>3533.1261012200002</v>
      </c>
      <c r="C93" s="36">
        <f>SUMIFS(СВЦЭМ!$D$33:$D$776,СВЦЭМ!$A$33:$A$776,$A93,СВЦЭМ!$B$33:$B$776,C$83)+'СЕТ СН'!$H$11+СВЦЭМ!$D$10+'СЕТ СН'!$H$5-'СЕТ СН'!$H$21</f>
        <v>3625.9243630700003</v>
      </c>
      <c r="D93" s="36">
        <f>SUMIFS(СВЦЭМ!$D$33:$D$776,СВЦЭМ!$A$33:$A$776,$A93,СВЦЭМ!$B$33:$B$776,D$83)+'СЕТ СН'!$H$11+СВЦЭМ!$D$10+'СЕТ СН'!$H$5-'СЕТ СН'!$H$21</f>
        <v>3661.6275746299998</v>
      </c>
      <c r="E93" s="36">
        <f>SUMIFS(СВЦЭМ!$D$33:$D$776,СВЦЭМ!$A$33:$A$776,$A93,СВЦЭМ!$B$33:$B$776,E$83)+'СЕТ СН'!$H$11+СВЦЭМ!$D$10+'СЕТ СН'!$H$5-'СЕТ СН'!$H$21</f>
        <v>3664.8463247099999</v>
      </c>
      <c r="F93" s="36">
        <f>SUMIFS(СВЦЭМ!$D$33:$D$776,СВЦЭМ!$A$33:$A$776,$A93,СВЦЭМ!$B$33:$B$776,F$83)+'СЕТ СН'!$H$11+СВЦЭМ!$D$10+'СЕТ СН'!$H$5-'СЕТ СН'!$H$21</f>
        <v>3667.1213539</v>
      </c>
      <c r="G93" s="36">
        <f>SUMIFS(СВЦЭМ!$D$33:$D$776,СВЦЭМ!$A$33:$A$776,$A93,СВЦЭМ!$B$33:$B$776,G$83)+'СЕТ СН'!$H$11+СВЦЭМ!$D$10+'СЕТ СН'!$H$5-'СЕТ СН'!$H$21</f>
        <v>3671.2480170600002</v>
      </c>
      <c r="H93" s="36">
        <f>SUMIFS(СВЦЭМ!$D$33:$D$776,СВЦЭМ!$A$33:$A$776,$A93,СВЦЭМ!$B$33:$B$776,H$83)+'СЕТ СН'!$H$11+СВЦЭМ!$D$10+'СЕТ СН'!$H$5-'СЕТ СН'!$H$21</f>
        <v>3645.7861761700001</v>
      </c>
      <c r="I93" s="36">
        <f>SUMIFS(СВЦЭМ!$D$33:$D$776,СВЦЭМ!$A$33:$A$776,$A93,СВЦЭМ!$B$33:$B$776,I$83)+'СЕТ СН'!$H$11+СВЦЭМ!$D$10+'СЕТ СН'!$H$5-'СЕТ СН'!$H$21</f>
        <v>3601.7517707100001</v>
      </c>
      <c r="J93" s="36">
        <f>SUMIFS(СВЦЭМ!$D$33:$D$776,СВЦЭМ!$A$33:$A$776,$A93,СВЦЭМ!$B$33:$B$776,J$83)+'СЕТ СН'!$H$11+СВЦЭМ!$D$10+'СЕТ СН'!$H$5-'СЕТ СН'!$H$21</f>
        <v>3585.9763933599997</v>
      </c>
      <c r="K93" s="36">
        <f>SUMIFS(СВЦЭМ!$D$33:$D$776,СВЦЭМ!$A$33:$A$776,$A93,СВЦЭМ!$B$33:$B$776,K$83)+'СЕТ СН'!$H$11+СВЦЭМ!$D$10+'СЕТ СН'!$H$5-'СЕТ СН'!$H$21</f>
        <v>3589.4458351000003</v>
      </c>
      <c r="L93" s="36">
        <f>SUMIFS(СВЦЭМ!$D$33:$D$776,СВЦЭМ!$A$33:$A$776,$A93,СВЦЭМ!$B$33:$B$776,L$83)+'СЕТ СН'!$H$11+СВЦЭМ!$D$10+'СЕТ СН'!$H$5-'СЕТ СН'!$H$21</f>
        <v>3554.8871758</v>
      </c>
      <c r="M93" s="36">
        <f>SUMIFS(СВЦЭМ!$D$33:$D$776,СВЦЭМ!$A$33:$A$776,$A93,СВЦЭМ!$B$33:$B$776,M$83)+'СЕТ СН'!$H$11+СВЦЭМ!$D$10+'СЕТ СН'!$H$5-'СЕТ СН'!$H$21</f>
        <v>3517.0177581799999</v>
      </c>
      <c r="N93" s="36">
        <f>SUMIFS(СВЦЭМ!$D$33:$D$776,СВЦЭМ!$A$33:$A$776,$A93,СВЦЭМ!$B$33:$B$776,N$83)+'СЕТ СН'!$H$11+СВЦЭМ!$D$10+'СЕТ СН'!$H$5-'СЕТ СН'!$H$21</f>
        <v>3511.4622205800001</v>
      </c>
      <c r="O93" s="36">
        <f>SUMIFS(СВЦЭМ!$D$33:$D$776,СВЦЭМ!$A$33:$A$776,$A93,СВЦЭМ!$B$33:$B$776,O$83)+'СЕТ СН'!$H$11+СВЦЭМ!$D$10+'СЕТ СН'!$H$5-'СЕТ СН'!$H$21</f>
        <v>3517.45402117</v>
      </c>
      <c r="P93" s="36">
        <f>SUMIFS(СВЦЭМ!$D$33:$D$776,СВЦЭМ!$A$33:$A$776,$A93,СВЦЭМ!$B$33:$B$776,P$83)+'СЕТ СН'!$H$11+СВЦЭМ!$D$10+'СЕТ СН'!$H$5-'СЕТ СН'!$H$21</f>
        <v>3517.91094208</v>
      </c>
      <c r="Q93" s="36">
        <f>SUMIFS(СВЦЭМ!$D$33:$D$776,СВЦЭМ!$A$33:$A$776,$A93,СВЦЭМ!$B$33:$B$776,Q$83)+'СЕТ СН'!$H$11+СВЦЭМ!$D$10+'СЕТ СН'!$H$5-'СЕТ СН'!$H$21</f>
        <v>3517.6951136899997</v>
      </c>
      <c r="R93" s="36">
        <f>SUMIFS(СВЦЭМ!$D$33:$D$776,СВЦЭМ!$A$33:$A$776,$A93,СВЦЭМ!$B$33:$B$776,R$83)+'СЕТ СН'!$H$11+СВЦЭМ!$D$10+'СЕТ СН'!$H$5-'СЕТ СН'!$H$21</f>
        <v>3510.91539109</v>
      </c>
      <c r="S93" s="36">
        <f>SUMIFS(СВЦЭМ!$D$33:$D$776,СВЦЭМ!$A$33:$A$776,$A93,СВЦЭМ!$B$33:$B$776,S$83)+'СЕТ СН'!$H$11+СВЦЭМ!$D$10+'СЕТ СН'!$H$5-'СЕТ СН'!$H$21</f>
        <v>3500.1504774200002</v>
      </c>
      <c r="T93" s="36">
        <f>SUMIFS(СВЦЭМ!$D$33:$D$776,СВЦЭМ!$A$33:$A$776,$A93,СВЦЭМ!$B$33:$B$776,T$83)+'СЕТ СН'!$H$11+СВЦЭМ!$D$10+'СЕТ СН'!$H$5-'СЕТ СН'!$H$21</f>
        <v>3512.4264265399997</v>
      </c>
      <c r="U93" s="36">
        <f>SUMIFS(СВЦЭМ!$D$33:$D$776,СВЦЭМ!$A$33:$A$776,$A93,СВЦЭМ!$B$33:$B$776,U$83)+'СЕТ СН'!$H$11+СВЦЭМ!$D$10+'СЕТ СН'!$H$5-'СЕТ СН'!$H$21</f>
        <v>3519.6601173500003</v>
      </c>
      <c r="V93" s="36">
        <f>SUMIFS(СВЦЭМ!$D$33:$D$776,СВЦЭМ!$A$33:$A$776,$A93,СВЦЭМ!$B$33:$B$776,V$83)+'СЕТ СН'!$H$11+СВЦЭМ!$D$10+'СЕТ СН'!$H$5-'СЕТ СН'!$H$21</f>
        <v>3512.1686953099997</v>
      </c>
      <c r="W93" s="36">
        <f>SUMIFS(СВЦЭМ!$D$33:$D$776,СВЦЭМ!$A$33:$A$776,$A93,СВЦЭМ!$B$33:$B$776,W$83)+'СЕТ СН'!$H$11+СВЦЭМ!$D$10+'СЕТ СН'!$H$5-'СЕТ СН'!$H$21</f>
        <v>3501.95425333</v>
      </c>
      <c r="X93" s="36">
        <f>SUMIFS(СВЦЭМ!$D$33:$D$776,СВЦЭМ!$A$33:$A$776,$A93,СВЦЭМ!$B$33:$B$776,X$83)+'СЕТ СН'!$H$11+СВЦЭМ!$D$10+'СЕТ СН'!$H$5-'СЕТ СН'!$H$21</f>
        <v>3502.7483209500001</v>
      </c>
      <c r="Y93" s="36">
        <f>SUMIFS(СВЦЭМ!$D$33:$D$776,СВЦЭМ!$A$33:$A$776,$A93,СВЦЭМ!$B$33:$B$776,Y$83)+'СЕТ СН'!$H$11+СВЦЭМ!$D$10+'СЕТ СН'!$H$5-'СЕТ СН'!$H$21</f>
        <v>3585.4108452099999</v>
      </c>
    </row>
    <row r="94" spans="1:27" ht="15.75" x14ac:dyDescent="0.2">
      <c r="A94" s="35">
        <f t="shared" si="2"/>
        <v>44146</v>
      </c>
      <c r="B94" s="36">
        <f>SUMIFS(СВЦЭМ!$D$33:$D$776,СВЦЭМ!$A$33:$A$776,$A94,СВЦЭМ!$B$33:$B$776,B$83)+'СЕТ СН'!$H$11+СВЦЭМ!$D$10+'СЕТ СН'!$H$5-'СЕТ СН'!$H$21</f>
        <v>3580.6278596399998</v>
      </c>
      <c r="C94" s="36">
        <f>SUMIFS(СВЦЭМ!$D$33:$D$776,СВЦЭМ!$A$33:$A$776,$A94,СВЦЭМ!$B$33:$B$776,C$83)+'СЕТ СН'!$H$11+СВЦЭМ!$D$10+'СЕТ СН'!$H$5-'СЕТ СН'!$H$21</f>
        <v>3634.84681581</v>
      </c>
      <c r="D94" s="36">
        <f>SUMIFS(СВЦЭМ!$D$33:$D$776,СВЦЭМ!$A$33:$A$776,$A94,СВЦЭМ!$B$33:$B$776,D$83)+'СЕТ СН'!$H$11+СВЦЭМ!$D$10+'СЕТ СН'!$H$5-'СЕТ СН'!$H$21</f>
        <v>3696.4606427999997</v>
      </c>
      <c r="E94" s="36">
        <f>SUMIFS(СВЦЭМ!$D$33:$D$776,СВЦЭМ!$A$33:$A$776,$A94,СВЦЭМ!$B$33:$B$776,E$83)+'СЕТ СН'!$H$11+СВЦЭМ!$D$10+'СЕТ СН'!$H$5-'СЕТ СН'!$H$21</f>
        <v>3714.65858832</v>
      </c>
      <c r="F94" s="36">
        <f>SUMIFS(СВЦЭМ!$D$33:$D$776,СВЦЭМ!$A$33:$A$776,$A94,СВЦЭМ!$B$33:$B$776,F$83)+'СЕТ СН'!$H$11+СВЦЭМ!$D$10+'СЕТ СН'!$H$5-'СЕТ СН'!$H$21</f>
        <v>3718.54561646</v>
      </c>
      <c r="G94" s="36">
        <f>SUMIFS(СВЦЭМ!$D$33:$D$776,СВЦЭМ!$A$33:$A$776,$A94,СВЦЭМ!$B$33:$B$776,G$83)+'СЕТ СН'!$H$11+СВЦЭМ!$D$10+'СЕТ СН'!$H$5-'СЕТ СН'!$H$21</f>
        <v>3701.8388253499998</v>
      </c>
      <c r="H94" s="36">
        <f>SUMIFS(СВЦЭМ!$D$33:$D$776,СВЦЭМ!$A$33:$A$776,$A94,СВЦЭМ!$B$33:$B$776,H$83)+'СЕТ СН'!$H$11+СВЦЭМ!$D$10+'СЕТ СН'!$H$5-'СЕТ СН'!$H$21</f>
        <v>3661.5344233199999</v>
      </c>
      <c r="I94" s="36">
        <f>SUMIFS(СВЦЭМ!$D$33:$D$776,СВЦЭМ!$A$33:$A$776,$A94,СВЦЭМ!$B$33:$B$776,I$83)+'СЕТ СН'!$H$11+СВЦЭМ!$D$10+'СЕТ СН'!$H$5-'СЕТ СН'!$H$21</f>
        <v>3623.1129001999998</v>
      </c>
      <c r="J94" s="36">
        <f>SUMIFS(СВЦЭМ!$D$33:$D$776,СВЦЭМ!$A$33:$A$776,$A94,СВЦЭМ!$B$33:$B$776,J$83)+'СЕТ СН'!$H$11+СВЦЭМ!$D$10+'СЕТ СН'!$H$5-'СЕТ СН'!$H$21</f>
        <v>3602.94716922</v>
      </c>
      <c r="K94" s="36">
        <f>SUMIFS(СВЦЭМ!$D$33:$D$776,СВЦЭМ!$A$33:$A$776,$A94,СВЦЭМ!$B$33:$B$776,K$83)+'СЕТ СН'!$H$11+СВЦЭМ!$D$10+'СЕТ СН'!$H$5-'СЕТ СН'!$H$21</f>
        <v>3591.0884907099999</v>
      </c>
      <c r="L94" s="36">
        <f>SUMIFS(СВЦЭМ!$D$33:$D$776,СВЦЭМ!$A$33:$A$776,$A94,СВЦЭМ!$B$33:$B$776,L$83)+'СЕТ СН'!$H$11+СВЦЭМ!$D$10+'СЕТ СН'!$H$5-'СЕТ СН'!$H$21</f>
        <v>3567.13369311</v>
      </c>
      <c r="M94" s="36">
        <f>SUMIFS(СВЦЭМ!$D$33:$D$776,СВЦЭМ!$A$33:$A$776,$A94,СВЦЭМ!$B$33:$B$776,M$83)+'СЕТ СН'!$H$11+СВЦЭМ!$D$10+'СЕТ СН'!$H$5-'СЕТ СН'!$H$21</f>
        <v>3540.3217961199998</v>
      </c>
      <c r="N94" s="36">
        <f>SUMIFS(СВЦЭМ!$D$33:$D$776,СВЦЭМ!$A$33:$A$776,$A94,СВЦЭМ!$B$33:$B$776,N$83)+'СЕТ СН'!$H$11+СВЦЭМ!$D$10+'СЕТ СН'!$H$5-'СЕТ СН'!$H$21</f>
        <v>3525.13825572</v>
      </c>
      <c r="O94" s="36">
        <f>SUMIFS(СВЦЭМ!$D$33:$D$776,СВЦЭМ!$A$33:$A$776,$A94,СВЦЭМ!$B$33:$B$776,O$83)+'СЕТ СН'!$H$11+СВЦЭМ!$D$10+'СЕТ СН'!$H$5-'СЕТ СН'!$H$21</f>
        <v>3530.23248573</v>
      </c>
      <c r="P94" s="36">
        <f>SUMIFS(СВЦЭМ!$D$33:$D$776,СВЦЭМ!$A$33:$A$776,$A94,СВЦЭМ!$B$33:$B$776,P$83)+'СЕТ СН'!$H$11+СВЦЭМ!$D$10+'СЕТ СН'!$H$5-'СЕТ СН'!$H$21</f>
        <v>3534.7125721100001</v>
      </c>
      <c r="Q94" s="36">
        <f>SUMIFS(СВЦЭМ!$D$33:$D$776,СВЦЭМ!$A$33:$A$776,$A94,СВЦЭМ!$B$33:$B$776,Q$83)+'СЕТ СН'!$H$11+СВЦЭМ!$D$10+'СЕТ СН'!$H$5-'СЕТ СН'!$H$21</f>
        <v>3535.3881600499999</v>
      </c>
      <c r="R94" s="36">
        <f>SUMIFS(СВЦЭМ!$D$33:$D$776,СВЦЭМ!$A$33:$A$776,$A94,СВЦЭМ!$B$33:$B$776,R$83)+'СЕТ СН'!$H$11+СВЦЭМ!$D$10+'СЕТ СН'!$H$5-'СЕТ СН'!$H$21</f>
        <v>3533.8968476300001</v>
      </c>
      <c r="S94" s="36">
        <f>SUMIFS(СВЦЭМ!$D$33:$D$776,СВЦЭМ!$A$33:$A$776,$A94,СВЦЭМ!$B$33:$B$776,S$83)+'СЕТ СН'!$H$11+СВЦЭМ!$D$10+'СЕТ СН'!$H$5-'СЕТ СН'!$H$21</f>
        <v>3528.9763797400001</v>
      </c>
      <c r="T94" s="36">
        <f>SUMIFS(СВЦЭМ!$D$33:$D$776,СВЦЭМ!$A$33:$A$776,$A94,СВЦЭМ!$B$33:$B$776,T$83)+'СЕТ СН'!$H$11+СВЦЭМ!$D$10+'СЕТ СН'!$H$5-'СЕТ СН'!$H$21</f>
        <v>3548.05090036</v>
      </c>
      <c r="U94" s="36">
        <f>SUMIFS(СВЦЭМ!$D$33:$D$776,СВЦЭМ!$A$33:$A$776,$A94,СВЦЭМ!$B$33:$B$776,U$83)+'СЕТ СН'!$H$11+СВЦЭМ!$D$10+'СЕТ СН'!$H$5-'СЕТ СН'!$H$21</f>
        <v>3543.4504669400003</v>
      </c>
      <c r="V94" s="36">
        <f>SUMIFS(СВЦЭМ!$D$33:$D$776,СВЦЭМ!$A$33:$A$776,$A94,СВЦЭМ!$B$33:$B$776,V$83)+'СЕТ СН'!$H$11+СВЦЭМ!$D$10+'СЕТ СН'!$H$5-'СЕТ СН'!$H$21</f>
        <v>3532.4512467099999</v>
      </c>
      <c r="W94" s="36">
        <f>SUMIFS(СВЦЭМ!$D$33:$D$776,СВЦЭМ!$A$33:$A$776,$A94,СВЦЭМ!$B$33:$B$776,W$83)+'СЕТ СН'!$H$11+СВЦЭМ!$D$10+'СЕТ СН'!$H$5-'СЕТ СН'!$H$21</f>
        <v>3526.1492452100001</v>
      </c>
      <c r="X94" s="36">
        <f>SUMIFS(СВЦЭМ!$D$33:$D$776,СВЦЭМ!$A$33:$A$776,$A94,СВЦЭМ!$B$33:$B$776,X$83)+'СЕТ СН'!$H$11+СВЦЭМ!$D$10+'СЕТ СН'!$H$5-'СЕТ СН'!$H$21</f>
        <v>3527.48993978</v>
      </c>
      <c r="Y94" s="36">
        <f>SUMIFS(СВЦЭМ!$D$33:$D$776,СВЦЭМ!$A$33:$A$776,$A94,СВЦЭМ!$B$33:$B$776,Y$83)+'СЕТ СН'!$H$11+СВЦЭМ!$D$10+'СЕТ СН'!$H$5-'СЕТ СН'!$H$21</f>
        <v>3546.2929555299997</v>
      </c>
    </row>
    <row r="95" spans="1:27" ht="15.75" x14ac:dyDescent="0.2">
      <c r="A95" s="35">
        <f t="shared" si="2"/>
        <v>44147</v>
      </c>
      <c r="B95" s="36">
        <f>SUMIFS(СВЦЭМ!$D$33:$D$776,СВЦЭМ!$A$33:$A$776,$A95,СВЦЭМ!$B$33:$B$776,B$83)+'СЕТ СН'!$H$11+СВЦЭМ!$D$10+'СЕТ СН'!$H$5-'СЕТ СН'!$H$21</f>
        <v>3544.1900650299999</v>
      </c>
      <c r="C95" s="36">
        <f>SUMIFS(СВЦЭМ!$D$33:$D$776,СВЦЭМ!$A$33:$A$776,$A95,СВЦЭМ!$B$33:$B$776,C$83)+'СЕТ СН'!$H$11+СВЦЭМ!$D$10+'СЕТ СН'!$H$5-'СЕТ СН'!$H$21</f>
        <v>3623.7144192599999</v>
      </c>
      <c r="D95" s="36">
        <f>SUMIFS(СВЦЭМ!$D$33:$D$776,СВЦЭМ!$A$33:$A$776,$A95,СВЦЭМ!$B$33:$B$776,D$83)+'СЕТ СН'!$H$11+СВЦЭМ!$D$10+'СЕТ СН'!$H$5-'СЕТ СН'!$H$21</f>
        <v>3665.8915169500001</v>
      </c>
      <c r="E95" s="36">
        <f>SUMIFS(СВЦЭМ!$D$33:$D$776,СВЦЭМ!$A$33:$A$776,$A95,СВЦЭМ!$B$33:$B$776,E$83)+'СЕТ СН'!$H$11+СВЦЭМ!$D$10+'СЕТ СН'!$H$5-'СЕТ СН'!$H$21</f>
        <v>3680.7576448199998</v>
      </c>
      <c r="F95" s="36">
        <f>SUMIFS(СВЦЭМ!$D$33:$D$776,СВЦЭМ!$A$33:$A$776,$A95,СВЦЭМ!$B$33:$B$776,F$83)+'СЕТ СН'!$H$11+СВЦЭМ!$D$10+'СЕТ СН'!$H$5-'СЕТ СН'!$H$21</f>
        <v>3683.19888937</v>
      </c>
      <c r="G95" s="36">
        <f>SUMIFS(СВЦЭМ!$D$33:$D$776,СВЦЭМ!$A$33:$A$776,$A95,СВЦЭМ!$B$33:$B$776,G$83)+'СЕТ СН'!$H$11+СВЦЭМ!$D$10+'СЕТ СН'!$H$5-'СЕТ СН'!$H$21</f>
        <v>3677.8370008800002</v>
      </c>
      <c r="H95" s="36">
        <f>SUMIFS(СВЦЭМ!$D$33:$D$776,СВЦЭМ!$A$33:$A$776,$A95,СВЦЭМ!$B$33:$B$776,H$83)+'СЕТ СН'!$H$11+СВЦЭМ!$D$10+'СЕТ СН'!$H$5-'СЕТ СН'!$H$21</f>
        <v>3652.2775500799999</v>
      </c>
      <c r="I95" s="36">
        <f>SUMIFS(СВЦЭМ!$D$33:$D$776,СВЦЭМ!$A$33:$A$776,$A95,СВЦЭМ!$B$33:$B$776,I$83)+'СЕТ СН'!$H$11+СВЦЭМ!$D$10+'СЕТ СН'!$H$5-'СЕТ СН'!$H$21</f>
        <v>3617.20216596</v>
      </c>
      <c r="J95" s="36">
        <f>SUMIFS(СВЦЭМ!$D$33:$D$776,СВЦЭМ!$A$33:$A$776,$A95,СВЦЭМ!$B$33:$B$776,J$83)+'СЕТ СН'!$H$11+СВЦЭМ!$D$10+'СЕТ СН'!$H$5-'СЕТ СН'!$H$21</f>
        <v>3617.3203358199999</v>
      </c>
      <c r="K95" s="36">
        <f>SUMIFS(СВЦЭМ!$D$33:$D$776,СВЦЭМ!$A$33:$A$776,$A95,СВЦЭМ!$B$33:$B$776,K$83)+'СЕТ СН'!$H$11+СВЦЭМ!$D$10+'СЕТ СН'!$H$5-'СЕТ СН'!$H$21</f>
        <v>3608.6937893300001</v>
      </c>
      <c r="L95" s="36">
        <f>SUMIFS(СВЦЭМ!$D$33:$D$776,СВЦЭМ!$A$33:$A$776,$A95,СВЦЭМ!$B$33:$B$776,L$83)+'СЕТ СН'!$H$11+СВЦЭМ!$D$10+'СЕТ СН'!$H$5-'СЕТ СН'!$H$21</f>
        <v>3570.3929907199999</v>
      </c>
      <c r="M95" s="36">
        <f>SUMIFS(СВЦЭМ!$D$33:$D$776,СВЦЭМ!$A$33:$A$776,$A95,СВЦЭМ!$B$33:$B$776,M$83)+'СЕТ СН'!$H$11+СВЦЭМ!$D$10+'СЕТ СН'!$H$5-'СЕТ СН'!$H$21</f>
        <v>3540.6768770500003</v>
      </c>
      <c r="N95" s="36">
        <f>SUMIFS(СВЦЭМ!$D$33:$D$776,СВЦЭМ!$A$33:$A$776,$A95,СВЦЭМ!$B$33:$B$776,N$83)+'СЕТ СН'!$H$11+СВЦЭМ!$D$10+'СЕТ СН'!$H$5-'СЕТ СН'!$H$21</f>
        <v>3541.6919038699998</v>
      </c>
      <c r="O95" s="36">
        <f>SUMIFS(СВЦЭМ!$D$33:$D$776,СВЦЭМ!$A$33:$A$776,$A95,СВЦЭМ!$B$33:$B$776,O$83)+'СЕТ СН'!$H$11+СВЦЭМ!$D$10+'СЕТ СН'!$H$5-'СЕТ СН'!$H$21</f>
        <v>3541.14666777</v>
      </c>
      <c r="P95" s="36">
        <f>SUMIFS(СВЦЭМ!$D$33:$D$776,СВЦЭМ!$A$33:$A$776,$A95,СВЦЭМ!$B$33:$B$776,P$83)+'СЕТ СН'!$H$11+СВЦЭМ!$D$10+'СЕТ СН'!$H$5-'СЕТ СН'!$H$21</f>
        <v>3538.67094585</v>
      </c>
      <c r="Q95" s="36">
        <f>SUMIFS(СВЦЭМ!$D$33:$D$776,СВЦЭМ!$A$33:$A$776,$A95,СВЦЭМ!$B$33:$B$776,Q$83)+'СЕТ СН'!$H$11+СВЦЭМ!$D$10+'СЕТ СН'!$H$5-'СЕТ СН'!$H$21</f>
        <v>3537.1490906899999</v>
      </c>
      <c r="R95" s="36">
        <f>SUMIFS(СВЦЭМ!$D$33:$D$776,СВЦЭМ!$A$33:$A$776,$A95,СВЦЭМ!$B$33:$B$776,R$83)+'СЕТ СН'!$H$11+СВЦЭМ!$D$10+'СЕТ СН'!$H$5-'СЕТ СН'!$H$21</f>
        <v>3537.5250601600001</v>
      </c>
      <c r="S95" s="36">
        <f>SUMIFS(СВЦЭМ!$D$33:$D$776,СВЦЭМ!$A$33:$A$776,$A95,СВЦЭМ!$B$33:$B$776,S$83)+'СЕТ СН'!$H$11+СВЦЭМ!$D$10+'СЕТ СН'!$H$5-'СЕТ СН'!$H$21</f>
        <v>3534.17977445</v>
      </c>
      <c r="T95" s="36">
        <f>SUMIFS(СВЦЭМ!$D$33:$D$776,СВЦЭМ!$A$33:$A$776,$A95,СВЦЭМ!$B$33:$B$776,T$83)+'СЕТ СН'!$H$11+СВЦЭМ!$D$10+'СЕТ СН'!$H$5-'СЕТ СН'!$H$21</f>
        <v>3556.6185212700002</v>
      </c>
      <c r="U95" s="36">
        <f>SUMIFS(СВЦЭМ!$D$33:$D$776,СВЦЭМ!$A$33:$A$776,$A95,СВЦЭМ!$B$33:$B$776,U$83)+'СЕТ СН'!$H$11+СВЦЭМ!$D$10+'СЕТ СН'!$H$5-'СЕТ СН'!$H$21</f>
        <v>3551.5714409800003</v>
      </c>
      <c r="V95" s="36">
        <f>SUMIFS(СВЦЭМ!$D$33:$D$776,СВЦЭМ!$A$33:$A$776,$A95,СВЦЭМ!$B$33:$B$776,V$83)+'СЕТ СН'!$H$11+СВЦЭМ!$D$10+'СЕТ СН'!$H$5-'СЕТ СН'!$H$21</f>
        <v>3531.3181233200003</v>
      </c>
      <c r="W95" s="36">
        <f>SUMIFS(СВЦЭМ!$D$33:$D$776,СВЦЭМ!$A$33:$A$776,$A95,СВЦЭМ!$B$33:$B$776,W$83)+'СЕТ СН'!$H$11+СВЦЭМ!$D$10+'СЕТ СН'!$H$5-'СЕТ СН'!$H$21</f>
        <v>3532.0063633700001</v>
      </c>
      <c r="X95" s="36">
        <f>SUMIFS(СВЦЭМ!$D$33:$D$776,СВЦЭМ!$A$33:$A$776,$A95,СВЦЭМ!$B$33:$B$776,X$83)+'СЕТ СН'!$H$11+СВЦЭМ!$D$10+'СЕТ СН'!$H$5-'СЕТ СН'!$H$21</f>
        <v>3614.55897207</v>
      </c>
      <c r="Y95" s="36">
        <f>SUMIFS(СВЦЭМ!$D$33:$D$776,СВЦЭМ!$A$33:$A$776,$A95,СВЦЭМ!$B$33:$B$776,Y$83)+'СЕТ СН'!$H$11+СВЦЭМ!$D$10+'СЕТ СН'!$H$5-'СЕТ СН'!$H$21</f>
        <v>3582.8609522199999</v>
      </c>
    </row>
    <row r="96" spans="1:27" ht="15.75" x14ac:dyDescent="0.2">
      <c r="A96" s="35">
        <f t="shared" si="2"/>
        <v>44148</v>
      </c>
      <c r="B96" s="36">
        <f>SUMIFS(СВЦЭМ!$D$33:$D$776,СВЦЭМ!$A$33:$A$776,$A96,СВЦЭМ!$B$33:$B$776,B$83)+'СЕТ СН'!$H$11+СВЦЭМ!$D$10+'СЕТ СН'!$H$5-'СЕТ СН'!$H$21</f>
        <v>3553.9111735799997</v>
      </c>
      <c r="C96" s="36">
        <f>SUMIFS(СВЦЭМ!$D$33:$D$776,СВЦЭМ!$A$33:$A$776,$A96,СВЦЭМ!$B$33:$B$776,C$83)+'СЕТ СН'!$H$11+СВЦЭМ!$D$10+'СЕТ СН'!$H$5-'СЕТ СН'!$H$21</f>
        <v>3633.7037880500002</v>
      </c>
      <c r="D96" s="36">
        <f>SUMIFS(СВЦЭМ!$D$33:$D$776,СВЦЭМ!$A$33:$A$776,$A96,СВЦЭМ!$B$33:$B$776,D$83)+'СЕТ СН'!$H$11+СВЦЭМ!$D$10+'СЕТ СН'!$H$5-'СЕТ СН'!$H$21</f>
        <v>3687.8818412599999</v>
      </c>
      <c r="E96" s="36">
        <f>SUMIFS(СВЦЭМ!$D$33:$D$776,СВЦЭМ!$A$33:$A$776,$A96,СВЦЭМ!$B$33:$B$776,E$83)+'СЕТ СН'!$H$11+СВЦЭМ!$D$10+'СЕТ СН'!$H$5-'СЕТ СН'!$H$21</f>
        <v>3701.5477888999999</v>
      </c>
      <c r="F96" s="36">
        <f>SUMIFS(СВЦЭМ!$D$33:$D$776,СВЦЭМ!$A$33:$A$776,$A96,СВЦЭМ!$B$33:$B$776,F$83)+'СЕТ СН'!$H$11+СВЦЭМ!$D$10+'СЕТ СН'!$H$5-'СЕТ СН'!$H$21</f>
        <v>3694.8658382100002</v>
      </c>
      <c r="G96" s="36">
        <f>SUMIFS(СВЦЭМ!$D$33:$D$776,СВЦЭМ!$A$33:$A$776,$A96,СВЦЭМ!$B$33:$B$776,G$83)+'СЕТ СН'!$H$11+СВЦЭМ!$D$10+'СЕТ СН'!$H$5-'СЕТ СН'!$H$21</f>
        <v>3680.4073322599997</v>
      </c>
      <c r="H96" s="36">
        <f>SUMIFS(СВЦЭМ!$D$33:$D$776,СВЦЭМ!$A$33:$A$776,$A96,СВЦЭМ!$B$33:$B$776,H$83)+'СЕТ СН'!$H$11+СВЦЭМ!$D$10+'СЕТ СН'!$H$5-'СЕТ СН'!$H$21</f>
        <v>3643.2341842199999</v>
      </c>
      <c r="I96" s="36">
        <f>SUMIFS(СВЦЭМ!$D$33:$D$776,СВЦЭМ!$A$33:$A$776,$A96,СВЦЭМ!$B$33:$B$776,I$83)+'СЕТ СН'!$H$11+СВЦЭМ!$D$10+'СЕТ СН'!$H$5-'СЕТ СН'!$H$21</f>
        <v>3603.8548976800002</v>
      </c>
      <c r="J96" s="36">
        <f>SUMIFS(СВЦЭМ!$D$33:$D$776,СВЦЭМ!$A$33:$A$776,$A96,СВЦЭМ!$B$33:$B$776,J$83)+'СЕТ СН'!$H$11+СВЦЭМ!$D$10+'СЕТ СН'!$H$5-'СЕТ СН'!$H$21</f>
        <v>3577.9573218800001</v>
      </c>
      <c r="K96" s="36">
        <f>SUMIFS(СВЦЭМ!$D$33:$D$776,СВЦЭМ!$A$33:$A$776,$A96,СВЦЭМ!$B$33:$B$776,K$83)+'СЕТ СН'!$H$11+СВЦЭМ!$D$10+'СЕТ СН'!$H$5-'СЕТ СН'!$H$21</f>
        <v>3573.0591139100002</v>
      </c>
      <c r="L96" s="36">
        <f>SUMIFS(СВЦЭМ!$D$33:$D$776,СВЦЭМ!$A$33:$A$776,$A96,СВЦЭМ!$B$33:$B$776,L$83)+'СЕТ СН'!$H$11+СВЦЭМ!$D$10+'СЕТ СН'!$H$5-'СЕТ СН'!$H$21</f>
        <v>3544.50283438</v>
      </c>
      <c r="M96" s="36">
        <f>SUMIFS(СВЦЭМ!$D$33:$D$776,СВЦЭМ!$A$33:$A$776,$A96,СВЦЭМ!$B$33:$B$776,M$83)+'СЕТ СН'!$H$11+СВЦЭМ!$D$10+'СЕТ СН'!$H$5-'СЕТ СН'!$H$21</f>
        <v>3522.4324187699999</v>
      </c>
      <c r="N96" s="36">
        <f>SUMIFS(СВЦЭМ!$D$33:$D$776,СВЦЭМ!$A$33:$A$776,$A96,СВЦЭМ!$B$33:$B$776,N$83)+'СЕТ СН'!$H$11+СВЦЭМ!$D$10+'СЕТ СН'!$H$5-'СЕТ СН'!$H$21</f>
        <v>3512.5825215899999</v>
      </c>
      <c r="O96" s="36">
        <f>SUMIFS(СВЦЭМ!$D$33:$D$776,СВЦЭМ!$A$33:$A$776,$A96,СВЦЭМ!$B$33:$B$776,O$83)+'СЕТ СН'!$H$11+СВЦЭМ!$D$10+'СЕТ СН'!$H$5-'СЕТ СН'!$H$21</f>
        <v>3507.7926434400001</v>
      </c>
      <c r="P96" s="36">
        <f>SUMIFS(СВЦЭМ!$D$33:$D$776,СВЦЭМ!$A$33:$A$776,$A96,СВЦЭМ!$B$33:$B$776,P$83)+'СЕТ СН'!$H$11+СВЦЭМ!$D$10+'СЕТ СН'!$H$5-'СЕТ СН'!$H$21</f>
        <v>3506.2424772200002</v>
      </c>
      <c r="Q96" s="36">
        <f>SUMIFS(СВЦЭМ!$D$33:$D$776,СВЦЭМ!$A$33:$A$776,$A96,СВЦЭМ!$B$33:$B$776,Q$83)+'СЕТ СН'!$H$11+СВЦЭМ!$D$10+'СЕТ СН'!$H$5-'СЕТ СН'!$H$21</f>
        <v>3505.6178717600001</v>
      </c>
      <c r="R96" s="36">
        <f>SUMIFS(СВЦЭМ!$D$33:$D$776,СВЦЭМ!$A$33:$A$776,$A96,СВЦЭМ!$B$33:$B$776,R$83)+'СЕТ СН'!$H$11+СВЦЭМ!$D$10+'СЕТ СН'!$H$5-'СЕТ СН'!$H$21</f>
        <v>3504.5033299300003</v>
      </c>
      <c r="S96" s="36">
        <f>SUMIFS(СВЦЭМ!$D$33:$D$776,СВЦЭМ!$A$33:$A$776,$A96,СВЦЭМ!$B$33:$B$776,S$83)+'СЕТ СН'!$H$11+СВЦЭМ!$D$10+'СЕТ СН'!$H$5-'СЕТ СН'!$H$21</f>
        <v>3519.6808490900003</v>
      </c>
      <c r="T96" s="36">
        <f>SUMIFS(СВЦЭМ!$D$33:$D$776,СВЦЭМ!$A$33:$A$776,$A96,СВЦЭМ!$B$33:$B$776,T$83)+'СЕТ СН'!$H$11+СВЦЭМ!$D$10+'СЕТ СН'!$H$5-'СЕТ СН'!$H$21</f>
        <v>3542.6957621199999</v>
      </c>
      <c r="U96" s="36">
        <f>SUMIFS(СВЦЭМ!$D$33:$D$776,СВЦЭМ!$A$33:$A$776,$A96,СВЦЭМ!$B$33:$B$776,U$83)+'СЕТ СН'!$H$11+СВЦЭМ!$D$10+'СЕТ СН'!$H$5-'СЕТ СН'!$H$21</f>
        <v>3538.0848542200001</v>
      </c>
      <c r="V96" s="36">
        <f>SUMIFS(СВЦЭМ!$D$33:$D$776,СВЦЭМ!$A$33:$A$776,$A96,СВЦЭМ!$B$33:$B$776,V$83)+'СЕТ СН'!$H$11+СВЦЭМ!$D$10+'СЕТ СН'!$H$5-'СЕТ СН'!$H$21</f>
        <v>3524.5905785800001</v>
      </c>
      <c r="W96" s="36">
        <f>SUMIFS(СВЦЭМ!$D$33:$D$776,СВЦЭМ!$A$33:$A$776,$A96,СВЦЭМ!$B$33:$B$776,W$83)+'СЕТ СН'!$H$11+СВЦЭМ!$D$10+'СЕТ СН'!$H$5-'СЕТ СН'!$H$21</f>
        <v>3514.5018742699999</v>
      </c>
      <c r="X96" s="36">
        <f>SUMIFS(СВЦЭМ!$D$33:$D$776,СВЦЭМ!$A$33:$A$776,$A96,СВЦЭМ!$B$33:$B$776,X$83)+'СЕТ СН'!$H$11+СВЦЭМ!$D$10+'СЕТ СН'!$H$5-'СЕТ СН'!$H$21</f>
        <v>3496.3039571600002</v>
      </c>
      <c r="Y96" s="36">
        <f>SUMIFS(СВЦЭМ!$D$33:$D$776,СВЦЭМ!$A$33:$A$776,$A96,СВЦЭМ!$B$33:$B$776,Y$83)+'СЕТ СН'!$H$11+СВЦЭМ!$D$10+'СЕТ СН'!$H$5-'СЕТ СН'!$H$21</f>
        <v>3507.3356555700002</v>
      </c>
    </row>
    <row r="97" spans="1:25" ht="15.75" x14ac:dyDescent="0.2">
      <c r="A97" s="35">
        <f t="shared" si="2"/>
        <v>44149</v>
      </c>
      <c r="B97" s="36">
        <f>SUMIFS(СВЦЭМ!$D$33:$D$776,СВЦЭМ!$A$33:$A$776,$A97,СВЦЭМ!$B$33:$B$776,B$83)+'СЕТ СН'!$H$11+СВЦЭМ!$D$10+'СЕТ СН'!$H$5-'СЕТ СН'!$H$21</f>
        <v>3556.31599125</v>
      </c>
      <c r="C97" s="36">
        <f>SUMIFS(СВЦЭМ!$D$33:$D$776,СВЦЭМ!$A$33:$A$776,$A97,СВЦЭМ!$B$33:$B$776,C$83)+'СЕТ СН'!$H$11+СВЦЭМ!$D$10+'СЕТ СН'!$H$5-'СЕТ СН'!$H$21</f>
        <v>3622.3253178999998</v>
      </c>
      <c r="D97" s="36">
        <f>SUMIFS(СВЦЭМ!$D$33:$D$776,СВЦЭМ!$A$33:$A$776,$A97,СВЦЭМ!$B$33:$B$776,D$83)+'СЕТ СН'!$H$11+СВЦЭМ!$D$10+'СЕТ СН'!$H$5-'СЕТ СН'!$H$21</f>
        <v>3677.01755512</v>
      </c>
      <c r="E97" s="36">
        <f>SUMIFS(СВЦЭМ!$D$33:$D$776,СВЦЭМ!$A$33:$A$776,$A97,СВЦЭМ!$B$33:$B$776,E$83)+'СЕТ СН'!$H$11+СВЦЭМ!$D$10+'СЕТ СН'!$H$5-'СЕТ СН'!$H$21</f>
        <v>3685.3817933199998</v>
      </c>
      <c r="F97" s="36">
        <f>SUMIFS(СВЦЭМ!$D$33:$D$776,СВЦЭМ!$A$33:$A$776,$A97,СВЦЭМ!$B$33:$B$776,F$83)+'СЕТ СН'!$H$11+СВЦЭМ!$D$10+'СЕТ СН'!$H$5-'СЕТ СН'!$H$21</f>
        <v>3672.6478017499999</v>
      </c>
      <c r="G97" s="36">
        <f>SUMIFS(СВЦЭМ!$D$33:$D$776,СВЦЭМ!$A$33:$A$776,$A97,СВЦЭМ!$B$33:$B$776,G$83)+'СЕТ СН'!$H$11+СВЦЭМ!$D$10+'СЕТ СН'!$H$5-'СЕТ СН'!$H$21</f>
        <v>3657.06184166</v>
      </c>
      <c r="H97" s="36">
        <f>SUMIFS(СВЦЭМ!$D$33:$D$776,СВЦЭМ!$A$33:$A$776,$A97,СВЦЭМ!$B$33:$B$776,H$83)+'СЕТ СН'!$H$11+СВЦЭМ!$D$10+'СЕТ СН'!$H$5-'СЕТ СН'!$H$21</f>
        <v>3634.9870837799999</v>
      </c>
      <c r="I97" s="36">
        <f>SUMIFS(СВЦЭМ!$D$33:$D$776,СВЦЭМ!$A$33:$A$776,$A97,СВЦЭМ!$B$33:$B$776,I$83)+'СЕТ СН'!$H$11+СВЦЭМ!$D$10+'СЕТ СН'!$H$5-'СЕТ СН'!$H$21</f>
        <v>3618.53524565</v>
      </c>
      <c r="J97" s="36">
        <f>SUMIFS(СВЦЭМ!$D$33:$D$776,СВЦЭМ!$A$33:$A$776,$A97,СВЦЭМ!$B$33:$B$776,J$83)+'СЕТ СН'!$H$11+СВЦЭМ!$D$10+'СЕТ СН'!$H$5-'СЕТ СН'!$H$21</f>
        <v>3600.7938141099999</v>
      </c>
      <c r="K97" s="36">
        <f>SUMIFS(СВЦЭМ!$D$33:$D$776,СВЦЭМ!$A$33:$A$776,$A97,СВЦЭМ!$B$33:$B$776,K$83)+'СЕТ СН'!$H$11+СВЦЭМ!$D$10+'СЕТ СН'!$H$5-'СЕТ СН'!$H$21</f>
        <v>3579.68311799</v>
      </c>
      <c r="L97" s="36">
        <f>SUMIFS(СВЦЭМ!$D$33:$D$776,СВЦЭМ!$A$33:$A$776,$A97,СВЦЭМ!$B$33:$B$776,L$83)+'СЕТ СН'!$H$11+СВЦЭМ!$D$10+'СЕТ СН'!$H$5-'СЕТ СН'!$H$21</f>
        <v>3552.80825035</v>
      </c>
      <c r="M97" s="36">
        <f>SUMIFS(СВЦЭМ!$D$33:$D$776,СВЦЭМ!$A$33:$A$776,$A97,СВЦЭМ!$B$33:$B$776,M$83)+'СЕТ СН'!$H$11+СВЦЭМ!$D$10+'СЕТ СН'!$H$5-'СЕТ СН'!$H$21</f>
        <v>3507.87210749</v>
      </c>
      <c r="N97" s="36">
        <f>SUMIFS(СВЦЭМ!$D$33:$D$776,СВЦЭМ!$A$33:$A$776,$A97,СВЦЭМ!$B$33:$B$776,N$83)+'СЕТ СН'!$H$11+СВЦЭМ!$D$10+'СЕТ СН'!$H$5-'СЕТ СН'!$H$21</f>
        <v>3504.3319151800001</v>
      </c>
      <c r="O97" s="36">
        <f>SUMIFS(СВЦЭМ!$D$33:$D$776,СВЦЭМ!$A$33:$A$776,$A97,СВЦЭМ!$B$33:$B$776,O$83)+'СЕТ СН'!$H$11+СВЦЭМ!$D$10+'СЕТ СН'!$H$5-'СЕТ СН'!$H$21</f>
        <v>3528.9813272900001</v>
      </c>
      <c r="P97" s="36">
        <f>SUMIFS(СВЦЭМ!$D$33:$D$776,СВЦЭМ!$A$33:$A$776,$A97,СВЦЭМ!$B$33:$B$776,P$83)+'СЕТ СН'!$H$11+СВЦЭМ!$D$10+'СЕТ СН'!$H$5-'СЕТ СН'!$H$21</f>
        <v>3541.2424735700001</v>
      </c>
      <c r="Q97" s="36">
        <f>SUMIFS(СВЦЭМ!$D$33:$D$776,СВЦЭМ!$A$33:$A$776,$A97,СВЦЭМ!$B$33:$B$776,Q$83)+'СЕТ СН'!$H$11+СВЦЭМ!$D$10+'СЕТ СН'!$H$5-'СЕТ СН'!$H$21</f>
        <v>3541.5337304599998</v>
      </c>
      <c r="R97" s="36">
        <f>SUMIFS(СВЦЭМ!$D$33:$D$776,СВЦЭМ!$A$33:$A$776,$A97,СВЦЭМ!$B$33:$B$776,R$83)+'СЕТ СН'!$H$11+СВЦЭМ!$D$10+'СЕТ СН'!$H$5-'СЕТ СН'!$H$21</f>
        <v>3536.73379776</v>
      </c>
      <c r="S97" s="36">
        <f>SUMIFS(СВЦЭМ!$D$33:$D$776,СВЦЭМ!$A$33:$A$776,$A97,СВЦЭМ!$B$33:$B$776,S$83)+'СЕТ СН'!$H$11+СВЦЭМ!$D$10+'СЕТ СН'!$H$5-'СЕТ СН'!$H$21</f>
        <v>3507.3172156599999</v>
      </c>
      <c r="T97" s="36">
        <f>SUMIFS(СВЦЭМ!$D$33:$D$776,СВЦЭМ!$A$33:$A$776,$A97,СВЦЭМ!$B$33:$B$776,T$83)+'СЕТ СН'!$H$11+СВЦЭМ!$D$10+'СЕТ СН'!$H$5-'СЕТ СН'!$H$21</f>
        <v>3478.3288638700001</v>
      </c>
      <c r="U97" s="36">
        <f>SUMIFS(СВЦЭМ!$D$33:$D$776,СВЦЭМ!$A$33:$A$776,$A97,СВЦЭМ!$B$33:$B$776,U$83)+'СЕТ СН'!$H$11+СВЦЭМ!$D$10+'СЕТ СН'!$H$5-'СЕТ СН'!$H$21</f>
        <v>3481.7956952599998</v>
      </c>
      <c r="V97" s="36">
        <f>SUMIFS(СВЦЭМ!$D$33:$D$776,СВЦЭМ!$A$33:$A$776,$A97,СВЦЭМ!$B$33:$B$776,V$83)+'СЕТ СН'!$H$11+СВЦЭМ!$D$10+'СЕТ СН'!$H$5-'СЕТ СН'!$H$21</f>
        <v>3509.8613802499999</v>
      </c>
      <c r="W97" s="36">
        <f>SUMIFS(СВЦЭМ!$D$33:$D$776,СВЦЭМ!$A$33:$A$776,$A97,СВЦЭМ!$B$33:$B$776,W$83)+'СЕТ СН'!$H$11+СВЦЭМ!$D$10+'СЕТ СН'!$H$5-'СЕТ СН'!$H$21</f>
        <v>3526.1794034</v>
      </c>
      <c r="X97" s="36">
        <f>SUMIFS(СВЦЭМ!$D$33:$D$776,СВЦЭМ!$A$33:$A$776,$A97,СВЦЭМ!$B$33:$B$776,X$83)+'СЕТ СН'!$H$11+СВЦЭМ!$D$10+'СЕТ СН'!$H$5-'СЕТ СН'!$H$21</f>
        <v>3535.1560166899999</v>
      </c>
      <c r="Y97" s="36">
        <f>SUMIFS(СВЦЭМ!$D$33:$D$776,СВЦЭМ!$A$33:$A$776,$A97,СВЦЭМ!$B$33:$B$776,Y$83)+'СЕТ СН'!$H$11+СВЦЭМ!$D$10+'СЕТ СН'!$H$5-'СЕТ СН'!$H$21</f>
        <v>3530.6442320000001</v>
      </c>
    </row>
    <row r="98" spans="1:25" ht="15.75" x14ac:dyDescent="0.2">
      <c r="A98" s="35">
        <f t="shared" si="2"/>
        <v>44150</v>
      </c>
      <c r="B98" s="36">
        <f>SUMIFS(СВЦЭМ!$D$33:$D$776,СВЦЭМ!$A$33:$A$776,$A98,СВЦЭМ!$B$33:$B$776,B$83)+'СЕТ СН'!$H$11+СВЦЭМ!$D$10+'СЕТ СН'!$H$5-'СЕТ СН'!$H$21</f>
        <v>3555.04355863</v>
      </c>
      <c r="C98" s="36">
        <f>SUMIFS(СВЦЭМ!$D$33:$D$776,СВЦЭМ!$A$33:$A$776,$A98,СВЦЭМ!$B$33:$B$776,C$83)+'СЕТ СН'!$H$11+СВЦЭМ!$D$10+'СЕТ СН'!$H$5-'СЕТ СН'!$H$21</f>
        <v>3634.2552328100001</v>
      </c>
      <c r="D98" s="36">
        <f>SUMIFS(СВЦЭМ!$D$33:$D$776,СВЦЭМ!$A$33:$A$776,$A98,СВЦЭМ!$B$33:$B$776,D$83)+'СЕТ СН'!$H$11+СВЦЭМ!$D$10+'СЕТ СН'!$H$5-'СЕТ СН'!$H$21</f>
        <v>3694.57457054</v>
      </c>
      <c r="E98" s="36">
        <f>SUMIFS(СВЦЭМ!$D$33:$D$776,СВЦЭМ!$A$33:$A$776,$A98,СВЦЭМ!$B$33:$B$776,E$83)+'СЕТ СН'!$H$11+СВЦЭМ!$D$10+'СЕТ СН'!$H$5-'СЕТ СН'!$H$21</f>
        <v>3707.9124654400002</v>
      </c>
      <c r="F98" s="36">
        <f>SUMIFS(СВЦЭМ!$D$33:$D$776,СВЦЭМ!$A$33:$A$776,$A98,СВЦЭМ!$B$33:$B$776,F$83)+'СЕТ СН'!$H$11+СВЦЭМ!$D$10+'СЕТ СН'!$H$5-'СЕТ СН'!$H$21</f>
        <v>3713.03779932</v>
      </c>
      <c r="G98" s="36">
        <f>SUMIFS(СВЦЭМ!$D$33:$D$776,СВЦЭМ!$A$33:$A$776,$A98,СВЦЭМ!$B$33:$B$776,G$83)+'СЕТ СН'!$H$11+СВЦЭМ!$D$10+'СЕТ СН'!$H$5-'СЕТ СН'!$H$21</f>
        <v>3700.5110529799999</v>
      </c>
      <c r="H98" s="36">
        <f>SUMIFS(СВЦЭМ!$D$33:$D$776,СВЦЭМ!$A$33:$A$776,$A98,СВЦЭМ!$B$33:$B$776,H$83)+'СЕТ СН'!$H$11+СВЦЭМ!$D$10+'СЕТ СН'!$H$5-'СЕТ СН'!$H$21</f>
        <v>3689.4036887299999</v>
      </c>
      <c r="I98" s="36">
        <f>SUMIFS(СВЦЭМ!$D$33:$D$776,СВЦЭМ!$A$33:$A$776,$A98,СВЦЭМ!$B$33:$B$776,I$83)+'СЕТ СН'!$H$11+СВЦЭМ!$D$10+'СЕТ СН'!$H$5-'СЕТ СН'!$H$21</f>
        <v>3660.7533455500002</v>
      </c>
      <c r="J98" s="36">
        <f>SUMIFS(СВЦЭМ!$D$33:$D$776,СВЦЭМ!$A$33:$A$776,$A98,СВЦЭМ!$B$33:$B$776,J$83)+'СЕТ СН'!$H$11+СВЦЭМ!$D$10+'СЕТ СН'!$H$5-'СЕТ СН'!$H$21</f>
        <v>3639.5032592500002</v>
      </c>
      <c r="K98" s="36">
        <f>SUMIFS(СВЦЭМ!$D$33:$D$776,СВЦЭМ!$A$33:$A$776,$A98,СВЦЭМ!$B$33:$B$776,K$83)+'СЕТ СН'!$H$11+СВЦЭМ!$D$10+'СЕТ СН'!$H$5-'СЕТ СН'!$H$21</f>
        <v>3624.7755211499998</v>
      </c>
      <c r="L98" s="36">
        <f>SUMIFS(СВЦЭМ!$D$33:$D$776,СВЦЭМ!$A$33:$A$776,$A98,СВЦЭМ!$B$33:$B$776,L$83)+'СЕТ СН'!$H$11+СВЦЭМ!$D$10+'СЕТ СН'!$H$5-'СЕТ СН'!$H$21</f>
        <v>3582.3919848800001</v>
      </c>
      <c r="M98" s="36">
        <f>SUMIFS(СВЦЭМ!$D$33:$D$776,СВЦЭМ!$A$33:$A$776,$A98,СВЦЭМ!$B$33:$B$776,M$83)+'СЕТ СН'!$H$11+СВЦЭМ!$D$10+'СЕТ СН'!$H$5-'СЕТ СН'!$H$21</f>
        <v>3527.5048726800001</v>
      </c>
      <c r="N98" s="36">
        <f>SUMIFS(СВЦЭМ!$D$33:$D$776,СВЦЭМ!$A$33:$A$776,$A98,СВЦЭМ!$B$33:$B$776,N$83)+'СЕТ СН'!$H$11+СВЦЭМ!$D$10+'СЕТ СН'!$H$5-'СЕТ СН'!$H$21</f>
        <v>3519.3419321000001</v>
      </c>
      <c r="O98" s="36">
        <f>SUMIFS(СВЦЭМ!$D$33:$D$776,СВЦЭМ!$A$33:$A$776,$A98,СВЦЭМ!$B$33:$B$776,O$83)+'СЕТ СН'!$H$11+СВЦЭМ!$D$10+'СЕТ СН'!$H$5-'СЕТ СН'!$H$21</f>
        <v>3524.2600109099999</v>
      </c>
      <c r="P98" s="36">
        <f>SUMIFS(СВЦЭМ!$D$33:$D$776,СВЦЭМ!$A$33:$A$776,$A98,СВЦЭМ!$B$33:$B$776,P$83)+'СЕТ СН'!$H$11+СВЦЭМ!$D$10+'СЕТ СН'!$H$5-'СЕТ СН'!$H$21</f>
        <v>3525.43700932</v>
      </c>
      <c r="Q98" s="36">
        <f>SUMIFS(СВЦЭМ!$D$33:$D$776,СВЦЭМ!$A$33:$A$776,$A98,СВЦЭМ!$B$33:$B$776,Q$83)+'СЕТ СН'!$H$11+СВЦЭМ!$D$10+'СЕТ СН'!$H$5-'СЕТ СН'!$H$21</f>
        <v>3522.88353547</v>
      </c>
      <c r="R98" s="36">
        <f>SUMIFS(СВЦЭМ!$D$33:$D$776,СВЦЭМ!$A$33:$A$776,$A98,СВЦЭМ!$B$33:$B$776,R$83)+'СЕТ СН'!$H$11+СВЦЭМ!$D$10+'СЕТ СН'!$H$5-'СЕТ СН'!$H$21</f>
        <v>3520.6290867799999</v>
      </c>
      <c r="S98" s="36">
        <f>SUMIFS(СВЦЭМ!$D$33:$D$776,СВЦЭМ!$A$33:$A$776,$A98,СВЦЭМ!$B$33:$B$776,S$83)+'СЕТ СН'!$H$11+СВЦЭМ!$D$10+'СЕТ СН'!$H$5-'СЕТ СН'!$H$21</f>
        <v>3504.5549455300002</v>
      </c>
      <c r="T98" s="36">
        <f>SUMIFS(СВЦЭМ!$D$33:$D$776,СВЦЭМ!$A$33:$A$776,$A98,СВЦЭМ!$B$33:$B$776,T$83)+'СЕТ СН'!$H$11+СВЦЭМ!$D$10+'СЕТ СН'!$H$5-'СЕТ СН'!$H$21</f>
        <v>3475.6903558499998</v>
      </c>
      <c r="U98" s="36">
        <f>SUMIFS(СВЦЭМ!$D$33:$D$776,СВЦЭМ!$A$33:$A$776,$A98,СВЦЭМ!$B$33:$B$776,U$83)+'СЕТ СН'!$H$11+СВЦЭМ!$D$10+'СЕТ СН'!$H$5-'СЕТ СН'!$H$21</f>
        <v>3475.9997513899998</v>
      </c>
      <c r="V98" s="36">
        <f>SUMIFS(СВЦЭМ!$D$33:$D$776,СВЦЭМ!$A$33:$A$776,$A98,СВЦЭМ!$B$33:$B$776,V$83)+'СЕТ СН'!$H$11+СВЦЭМ!$D$10+'СЕТ СН'!$H$5-'СЕТ СН'!$H$21</f>
        <v>3494.8369871</v>
      </c>
      <c r="W98" s="36">
        <f>SUMIFS(СВЦЭМ!$D$33:$D$776,СВЦЭМ!$A$33:$A$776,$A98,СВЦЭМ!$B$33:$B$776,W$83)+'СЕТ СН'!$H$11+СВЦЭМ!$D$10+'СЕТ СН'!$H$5-'СЕТ СН'!$H$21</f>
        <v>3507.24780083</v>
      </c>
      <c r="X98" s="36">
        <f>SUMIFS(СВЦЭМ!$D$33:$D$776,СВЦЭМ!$A$33:$A$776,$A98,СВЦЭМ!$B$33:$B$776,X$83)+'СЕТ СН'!$H$11+СВЦЭМ!$D$10+'СЕТ СН'!$H$5-'СЕТ СН'!$H$21</f>
        <v>3521.2467122899998</v>
      </c>
      <c r="Y98" s="36">
        <f>SUMIFS(СВЦЭМ!$D$33:$D$776,СВЦЭМ!$A$33:$A$776,$A98,СВЦЭМ!$B$33:$B$776,Y$83)+'СЕТ СН'!$H$11+СВЦЭМ!$D$10+'СЕТ СН'!$H$5-'СЕТ СН'!$H$21</f>
        <v>3526.7361844400002</v>
      </c>
    </row>
    <row r="99" spans="1:25" ht="15.75" x14ac:dyDescent="0.2">
      <c r="A99" s="35">
        <f t="shared" si="2"/>
        <v>44151</v>
      </c>
      <c r="B99" s="36">
        <f>SUMIFS(СВЦЭМ!$D$33:$D$776,СВЦЭМ!$A$33:$A$776,$A99,СВЦЭМ!$B$33:$B$776,B$83)+'СЕТ СН'!$H$11+СВЦЭМ!$D$10+'СЕТ СН'!$H$5-'СЕТ СН'!$H$21</f>
        <v>3600.0765446800001</v>
      </c>
      <c r="C99" s="36">
        <f>SUMIFS(СВЦЭМ!$D$33:$D$776,СВЦЭМ!$A$33:$A$776,$A99,СВЦЭМ!$B$33:$B$776,C$83)+'СЕТ СН'!$H$11+СВЦЭМ!$D$10+'СЕТ СН'!$H$5-'СЕТ СН'!$H$21</f>
        <v>3681.8807274999999</v>
      </c>
      <c r="D99" s="36">
        <f>SUMIFS(СВЦЭМ!$D$33:$D$776,СВЦЭМ!$A$33:$A$776,$A99,СВЦЭМ!$B$33:$B$776,D$83)+'СЕТ СН'!$H$11+СВЦЭМ!$D$10+'СЕТ СН'!$H$5-'СЕТ СН'!$H$21</f>
        <v>3738.6846430400001</v>
      </c>
      <c r="E99" s="36">
        <f>SUMIFS(СВЦЭМ!$D$33:$D$776,СВЦЭМ!$A$33:$A$776,$A99,СВЦЭМ!$B$33:$B$776,E$83)+'СЕТ СН'!$H$11+СВЦЭМ!$D$10+'СЕТ СН'!$H$5-'СЕТ СН'!$H$21</f>
        <v>3747.4331246399997</v>
      </c>
      <c r="F99" s="36">
        <f>SUMIFS(СВЦЭМ!$D$33:$D$776,СВЦЭМ!$A$33:$A$776,$A99,СВЦЭМ!$B$33:$B$776,F$83)+'СЕТ СН'!$H$11+СВЦЭМ!$D$10+'СЕТ СН'!$H$5-'СЕТ СН'!$H$21</f>
        <v>3741.5139898500001</v>
      </c>
      <c r="G99" s="36">
        <f>SUMIFS(СВЦЭМ!$D$33:$D$776,СВЦЭМ!$A$33:$A$776,$A99,СВЦЭМ!$B$33:$B$776,G$83)+'СЕТ СН'!$H$11+СВЦЭМ!$D$10+'СЕТ СН'!$H$5-'СЕТ СН'!$H$21</f>
        <v>3724.1375707300003</v>
      </c>
      <c r="H99" s="36">
        <f>SUMIFS(СВЦЭМ!$D$33:$D$776,СВЦЭМ!$A$33:$A$776,$A99,СВЦЭМ!$B$33:$B$776,H$83)+'СЕТ СН'!$H$11+СВЦЭМ!$D$10+'СЕТ СН'!$H$5-'СЕТ СН'!$H$21</f>
        <v>3675.01034996</v>
      </c>
      <c r="I99" s="36">
        <f>SUMIFS(СВЦЭМ!$D$33:$D$776,СВЦЭМ!$A$33:$A$776,$A99,СВЦЭМ!$B$33:$B$776,I$83)+'СЕТ СН'!$H$11+СВЦЭМ!$D$10+'СЕТ СН'!$H$5-'СЕТ СН'!$H$21</f>
        <v>3637.0781035600003</v>
      </c>
      <c r="J99" s="36">
        <f>SUMIFS(СВЦЭМ!$D$33:$D$776,СВЦЭМ!$A$33:$A$776,$A99,СВЦЭМ!$B$33:$B$776,J$83)+'СЕТ СН'!$H$11+СВЦЭМ!$D$10+'СЕТ СН'!$H$5-'СЕТ СН'!$H$21</f>
        <v>3620.8463600499999</v>
      </c>
      <c r="K99" s="36">
        <f>SUMIFS(СВЦЭМ!$D$33:$D$776,СВЦЭМ!$A$33:$A$776,$A99,СВЦЭМ!$B$33:$B$776,K$83)+'СЕТ СН'!$H$11+СВЦЭМ!$D$10+'СЕТ СН'!$H$5-'СЕТ СН'!$H$21</f>
        <v>3623.5618669599999</v>
      </c>
      <c r="L99" s="36">
        <f>SUMIFS(СВЦЭМ!$D$33:$D$776,СВЦЭМ!$A$33:$A$776,$A99,СВЦЭМ!$B$33:$B$776,L$83)+'СЕТ СН'!$H$11+СВЦЭМ!$D$10+'СЕТ СН'!$H$5-'СЕТ СН'!$H$21</f>
        <v>3588.4283952999999</v>
      </c>
      <c r="M99" s="36">
        <f>SUMIFS(СВЦЭМ!$D$33:$D$776,СВЦЭМ!$A$33:$A$776,$A99,СВЦЭМ!$B$33:$B$776,M$83)+'СЕТ СН'!$H$11+СВЦЭМ!$D$10+'СЕТ СН'!$H$5-'СЕТ СН'!$H$21</f>
        <v>3550.8256834399999</v>
      </c>
      <c r="N99" s="36">
        <f>SUMIFS(СВЦЭМ!$D$33:$D$776,СВЦЭМ!$A$33:$A$776,$A99,СВЦЭМ!$B$33:$B$776,N$83)+'СЕТ СН'!$H$11+СВЦЭМ!$D$10+'СЕТ СН'!$H$5-'СЕТ СН'!$H$21</f>
        <v>3538.38761045</v>
      </c>
      <c r="O99" s="36">
        <f>SUMIFS(СВЦЭМ!$D$33:$D$776,СВЦЭМ!$A$33:$A$776,$A99,СВЦЭМ!$B$33:$B$776,O$83)+'СЕТ СН'!$H$11+СВЦЭМ!$D$10+'СЕТ СН'!$H$5-'СЕТ СН'!$H$21</f>
        <v>3547.6791243100001</v>
      </c>
      <c r="P99" s="36">
        <f>SUMIFS(СВЦЭМ!$D$33:$D$776,СВЦЭМ!$A$33:$A$776,$A99,СВЦЭМ!$B$33:$B$776,P$83)+'СЕТ СН'!$H$11+СВЦЭМ!$D$10+'СЕТ СН'!$H$5-'СЕТ СН'!$H$21</f>
        <v>3549.2703547599999</v>
      </c>
      <c r="Q99" s="36">
        <f>SUMIFS(СВЦЭМ!$D$33:$D$776,СВЦЭМ!$A$33:$A$776,$A99,СВЦЭМ!$B$33:$B$776,Q$83)+'СЕТ СН'!$H$11+СВЦЭМ!$D$10+'СЕТ СН'!$H$5-'СЕТ СН'!$H$21</f>
        <v>3552.1636116199998</v>
      </c>
      <c r="R99" s="36">
        <f>SUMIFS(СВЦЭМ!$D$33:$D$776,СВЦЭМ!$A$33:$A$776,$A99,СВЦЭМ!$B$33:$B$776,R$83)+'СЕТ СН'!$H$11+СВЦЭМ!$D$10+'СЕТ СН'!$H$5-'СЕТ СН'!$H$21</f>
        <v>3541.2846600799999</v>
      </c>
      <c r="S99" s="36">
        <f>SUMIFS(СВЦЭМ!$D$33:$D$776,СВЦЭМ!$A$33:$A$776,$A99,СВЦЭМ!$B$33:$B$776,S$83)+'СЕТ СН'!$H$11+СВЦЭМ!$D$10+'СЕТ СН'!$H$5-'СЕТ СН'!$H$21</f>
        <v>3530.3938840400001</v>
      </c>
      <c r="T99" s="36">
        <f>SUMIFS(СВЦЭМ!$D$33:$D$776,СВЦЭМ!$A$33:$A$776,$A99,СВЦЭМ!$B$33:$B$776,T$83)+'СЕТ СН'!$H$11+СВЦЭМ!$D$10+'СЕТ СН'!$H$5-'СЕТ СН'!$H$21</f>
        <v>3515.13702478</v>
      </c>
      <c r="U99" s="36">
        <f>SUMIFS(СВЦЭМ!$D$33:$D$776,СВЦЭМ!$A$33:$A$776,$A99,СВЦЭМ!$B$33:$B$776,U$83)+'СЕТ СН'!$H$11+СВЦЭМ!$D$10+'СЕТ СН'!$H$5-'СЕТ СН'!$H$21</f>
        <v>3490.39270683</v>
      </c>
      <c r="V99" s="36">
        <f>SUMIFS(СВЦЭМ!$D$33:$D$776,СВЦЭМ!$A$33:$A$776,$A99,СВЦЭМ!$B$33:$B$776,V$83)+'СЕТ СН'!$H$11+СВЦЭМ!$D$10+'СЕТ СН'!$H$5-'СЕТ СН'!$H$21</f>
        <v>3492.2869071</v>
      </c>
      <c r="W99" s="36">
        <f>SUMIFS(СВЦЭМ!$D$33:$D$776,СВЦЭМ!$A$33:$A$776,$A99,СВЦЭМ!$B$33:$B$776,W$83)+'СЕТ СН'!$H$11+СВЦЭМ!$D$10+'СЕТ СН'!$H$5-'СЕТ СН'!$H$21</f>
        <v>3507.9960922099999</v>
      </c>
      <c r="X99" s="36">
        <f>SUMIFS(СВЦЭМ!$D$33:$D$776,СВЦЭМ!$A$33:$A$776,$A99,СВЦЭМ!$B$33:$B$776,X$83)+'СЕТ СН'!$H$11+СВЦЭМ!$D$10+'СЕТ СН'!$H$5-'СЕТ СН'!$H$21</f>
        <v>3519.2009795499998</v>
      </c>
      <c r="Y99" s="36">
        <f>SUMIFS(СВЦЭМ!$D$33:$D$776,СВЦЭМ!$A$33:$A$776,$A99,СВЦЭМ!$B$33:$B$776,Y$83)+'СЕТ СН'!$H$11+СВЦЭМ!$D$10+'СЕТ СН'!$H$5-'СЕТ СН'!$H$21</f>
        <v>3544.8878919200001</v>
      </c>
    </row>
    <row r="100" spans="1:25" ht="15.75" x14ac:dyDescent="0.2">
      <c r="A100" s="35">
        <f t="shared" si="2"/>
        <v>44152</v>
      </c>
      <c r="B100" s="36">
        <f>SUMIFS(СВЦЭМ!$D$33:$D$776,СВЦЭМ!$A$33:$A$776,$A100,СВЦЭМ!$B$33:$B$776,B$83)+'СЕТ СН'!$H$11+СВЦЭМ!$D$10+'СЕТ СН'!$H$5-'СЕТ СН'!$H$21</f>
        <v>3569.0857252800001</v>
      </c>
      <c r="C100" s="36">
        <f>SUMIFS(СВЦЭМ!$D$33:$D$776,СВЦЭМ!$A$33:$A$776,$A100,СВЦЭМ!$B$33:$B$776,C$83)+'СЕТ СН'!$H$11+СВЦЭМ!$D$10+'СЕТ СН'!$H$5-'СЕТ СН'!$H$21</f>
        <v>3642.2288642799999</v>
      </c>
      <c r="D100" s="36">
        <f>SUMIFS(СВЦЭМ!$D$33:$D$776,СВЦЭМ!$A$33:$A$776,$A100,СВЦЭМ!$B$33:$B$776,D$83)+'СЕТ СН'!$H$11+СВЦЭМ!$D$10+'СЕТ СН'!$H$5-'СЕТ СН'!$H$21</f>
        <v>3697.6600902300002</v>
      </c>
      <c r="E100" s="36">
        <f>SUMIFS(СВЦЭМ!$D$33:$D$776,СВЦЭМ!$A$33:$A$776,$A100,СВЦЭМ!$B$33:$B$776,E$83)+'СЕТ СН'!$H$11+СВЦЭМ!$D$10+'СЕТ СН'!$H$5-'СЕТ СН'!$H$21</f>
        <v>3702.0336649800001</v>
      </c>
      <c r="F100" s="36">
        <f>SUMIFS(СВЦЭМ!$D$33:$D$776,СВЦЭМ!$A$33:$A$776,$A100,СВЦЭМ!$B$33:$B$776,F$83)+'СЕТ СН'!$H$11+СВЦЭМ!$D$10+'СЕТ СН'!$H$5-'СЕТ СН'!$H$21</f>
        <v>3704.5321371600003</v>
      </c>
      <c r="G100" s="36">
        <f>SUMIFS(СВЦЭМ!$D$33:$D$776,СВЦЭМ!$A$33:$A$776,$A100,СВЦЭМ!$B$33:$B$776,G$83)+'СЕТ СН'!$H$11+СВЦЭМ!$D$10+'СЕТ СН'!$H$5-'СЕТ СН'!$H$21</f>
        <v>3695.5545047200003</v>
      </c>
      <c r="H100" s="36">
        <f>SUMIFS(СВЦЭМ!$D$33:$D$776,СВЦЭМ!$A$33:$A$776,$A100,СВЦЭМ!$B$33:$B$776,H$83)+'СЕТ СН'!$H$11+СВЦЭМ!$D$10+'СЕТ СН'!$H$5-'СЕТ СН'!$H$21</f>
        <v>3657.8106905099999</v>
      </c>
      <c r="I100" s="36">
        <f>SUMIFS(СВЦЭМ!$D$33:$D$776,СВЦЭМ!$A$33:$A$776,$A100,СВЦЭМ!$B$33:$B$776,I$83)+'СЕТ СН'!$H$11+СВЦЭМ!$D$10+'СЕТ СН'!$H$5-'СЕТ СН'!$H$21</f>
        <v>3611.5839829300003</v>
      </c>
      <c r="J100" s="36">
        <f>SUMIFS(СВЦЭМ!$D$33:$D$776,СВЦЭМ!$A$33:$A$776,$A100,СВЦЭМ!$B$33:$B$776,J$83)+'СЕТ СН'!$H$11+СВЦЭМ!$D$10+'СЕТ СН'!$H$5-'СЕТ СН'!$H$21</f>
        <v>3582.4637332100001</v>
      </c>
      <c r="K100" s="36">
        <f>SUMIFS(СВЦЭМ!$D$33:$D$776,СВЦЭМ!$A$33:$A$776,$A100,СВЦЭМ!$B$33:$B$776,K$83)+'СЕТ СН'!$H$11+СВЦЭМ!$D$10+'СЕТ СН'!$H$5-'СЕТ СН'!$H$21</f>
        <v>3629.80126436</v>
      </c>
      <c r="L100" s="36">
        <f>SUMIFS(СВЦЭМ!$D$33:$D$776,СВЦЭМ!$A$33:$A$776,$A100,СВЦЭМ!$B$33:$B$776,L$83)+'СЕТ СН'!$H$11+СВЦЭМ!$D$10+'СЕТ СН'!$H$5-'СЕТ СН'!$H$21</f>
        <v>3590.1763689600002</v>
      </c>
      <c r="M100" s="36">
        <f>SUMIFS(СВЦЭМ!$D$33:$D$776,СВЦЭМ!$A$33:$A$776,$A100,СВЦЭМ!$B$33:$B$776,M$83)+'СЕТ СН'!$H$11+СВЦЭМ!$D$10+'СЕТ СН'!$H$5-'СЕТ СН'!$H$21</f>
        <v>3527.8023140999999</v>
      </c>
      <c r="N100" s="36">
        <f>SUMIFS(СВЦЭМ!$D$33:$D$776,СВЦЭМ!$A$33:$A$776,$A100,СВЦЭМ!$B$33:$B$776,N$83)+'СЕТ СН'!$H$11+СВЦЭМ!$D$10+'СЕТ СН'!$H$5-'СЕТ СН'!$H$21</f>
        <v>3514.4373409099999</v>
      </c>
      <c r="O100" s="36">
        <f>SUMIFS(СВЦЭМ!$D$33:$D$776,СВЦЭМ!$A$33:$A$776,$A100,СВЦЭМ!$B$33:$B$776,O$83)+'СЕТ СН'!$H$11+СВЦЭМ!$D$10+'СЕТ СН'!$H$5-'СЕТ СН'!$H$21</f>
        <v>3518.35539496</v>
      </c>
      <c r="P100" s="36">
        <f>SUMIFS(СВЦЭМ!$D$33:$D$776,СВЦЭМ!$A$33:$A$776,$A100,СВЦЭМ!$B$33:$B$776,P$83)+'СЕТ СН'!$H$11+СВЦЭМ!$D$10+'СЕТ СН'!$H$5-'СЕТ СН'!$H$21</f>
        <v>3516.3503976399998</v>
      </c>
      <c r="Q100" s="36">
        <f>SUMIFS(СВЦЭМ!$D$33:$D$776,СВЦЭМ!$A$33:$A$776,$A100,СВЦЭМ!$B$33:$B$776,Q$83)+'СЕТ СН'!$H$11+СВЦЭМ!$D$10+'СЕТ СН'!$H$5-'СЕТ СН'!$H$21</f>
        <v>3516.60348174</v>
      </c>
      <c r="R100" s="36">
        <f>SUMIFS(СВЦЭМ!$D$33:$D$776,СВЦЭМ!$A$33:$A$776,$A100,СВЦЭМ!$B$33:$B$776,R$83)+'СЕТ СН'!$H$11+СВЦЭМ!$D$10+'СЕТ СН'!$H$5-'СЕТ СН'!$H$21</f>
        <v>3617.4965848299998</v>
      </c>
      <c r="S100" s="36">
        <f>SUMIFS(СВЦЭМ!$D$33:$D$776,СВЦЭМ!$A$33:$A$776,$A100,СВЦЭМ!$B$33:$B$776,S$83)+'СЕТ СН'!$H$11+СВЦЭМ!$D$10+'СЕТ СН'!$H$5-'СЕТ СН'!$H$21</f>
        <v>3589.9554629700001</v>
      </c>
      <c r="T100" s="36">
        <f>SUMIFS(СВЦЭМ!$D$33:$D$776,СВЦЭМ!$A$33:$A$776,$A100,СВЦЭМ!$B$33:$B$776,T$83)+'СЕТ СН'!$H$11+СВЦЭМ!$D$10+'СЕТ СН'!$H$5-'СЕТ СН'!$H$21</f>
        <v>3524.1990182300001</v>
      </c>
      <c r="U100" s="36">
        <f>SUMIFS(СВЦЭМ!$D$33:$D$776,СВЦЭМ!$A$33:$A$776,$A100,СВЦЭМ!$B$33:$B$776,U$83)+'СЕТ СН'!$H$11+СВЦЭМ!$D$10+'СЕТ СН'!$H$5-'СЕТ СН'!$H$21</f>
        <v>3474.7159184299999</v>
      </c>
      <c r="V100" s="36">
        <f>SUMIFS(СВЦЭМ!$D$33:$D$776,СВЦЭМ!$A$33:$A$776,$A100,СВЦЭМ!$B$33:$B$776,V$83)+'СЕТ СН'!$H$11+СВЦЭМ!$D$10+'СЕТ СН'!$H$5-'СЕТ СН'!$H$21</f>
        <v>3465.9756340899999</v>
      </c>
      <c r="W100" s="36">
        <f>SUMIFS(СВЦЭМ!$D$33:$D$776,СВЦЭМ!$A$33:$A$776,$A100,СВЦЭМ!$B$33:$B$776,W$83)+'СЕТ СН'!$H$11+СВЦЭМ!$D$10+'СЕТ СН'!$H$5-'СЕТ СН'!$H$21</f>
        <v>3497.3117677700002</v>
      </c>
      <c r="X100" s="36">
        <f>SUMIFS(СВЦЭМ!$D$33:$D$776,СВЦЭМ!$A$33:$A$776,$A100,СВЦЭМ!$B$33:$B$776,X$83)+'СЕТ СН'!$H$11+СВЦЭМ!$D$10+'СЕТ СН'!$H$5-'СЕТ СН'!$H$21</f>
        <v>3497.8633992700002</v>
      </c>
      <c r="Y100" s="36">
        <f>SUMIFS(СВЦЭМ!$D$33:$D$776,СВЦЭМ!$A$33:$A$776,$A100,СВЦЭМ!$B$33:$B$776,Y$83)+'СЕТ СН'!$H$11+СВЦЭМ!$D$10+'СЕТ СН'!$H$5-'СЕТ СН'!$H$21</f>
        <v>3516.3642426199999</v>
      </c>
    </row>
    <row r="101" spans="1:25" ht="15.75" x14ac:dyDescent="0.2">
      <c r="A101" s="35">
        <f t="shared" si="2"/>
        <v>44153</v>
      </c>
      <c r="B101" s="36">
        <f>SUMIFS(СВЦЭМ!$D$33:$D$776,СВЦЭМ!$A$33:$A$776,$A101,СВЦЭМ!$B$33:$B$776,B$83)+'СЕТ СН'!$H$11+СВЦЭМ!$D$10+'СЕТ СН'!$H$5-'СЕТ СН'!$H$21</f>
        <v>3576.77241516</v>
      </c>
      <c r="C101" s="36">
        <f>SUMIFS(СВЦЭМ!$D$33:$D$776,СВЦЭМ!$A$33:$A$776,$A101,СВЦЭМ!$B$33:$B$776,C$83)+'СЕТ СН'!$H$11+СВЦЭМ!$D$10+'СЕТ СН'!$H$5-'СЕТ СН'!$H$21</f>
        <v>3627.8127402999999</v>
      </c>
      <c r="D101" s="36">
        <f>SUMIFS(СВЦЭМ!$D$33:$D$776,СВЦЭМ!$A$33:$A$776,$A101,СВЦЭМ!$B$33:$B$776,D$83)+'СЕТ СН'!$H$11+СВЦЭМ!$D$10+'СЕТ СН'!$H$5-'СЕТ СН'!$H$21</f>
        <v>3667.2065263499999</v>
      </c>
      <c r="E101" s="36">
        <f>SUMIFS(СВЦЭМ!$D$33:$D$776,СВЦЭМ!$A$33:$A$776,$A101,СВЦЭМ!$B$33:$B$776,E$83)+'СЕТ СН'!$H$11+СВЦЭМ!$D$10+'СЕТ СН'!$H$5-'СЕТ СН'!$H$21</f>
        <v>3681.0704179100003</v>
      </c>
      <c r="F101" s="36">
        <f>SUMIFS(СВЦЭМ!$D$33:$D$776,СВЦЭМ!$A$33:$A$776,$A101,СВЦЭМ!$B$33:$B$776,F$83)+'СЕТ СН'!$H$11+СВЦЭМ!$D$10+'СЕТ СН'!$H$5-'СЕТ СН'!$H$21</f>
        <v>3677.0543219400001</v>
      </c>
      <c r="G101" s="36">
        <f>SUMIFS(СВЦЭМ!$D$33:$D$776,СВЦЭМ!$A$33:$A$776,$A101,СВЦЭМ!$B$33:$B$776,G$83)+'СЕТ СН'!$H$11+СВЦЭМ!$D$10+'СЕТ СН'!$H$5-'СЕТ СН'!$H$21</f>
        <v>3658.7620580000003</v>
      </c>
      <c r="H101" s="36">
        <f>SUMIFS(СВЦЭМ!$D$33:$D$776,СВЦЭМ!$A$33:$A$776,$A101,СВЦЭМ!$B$33:$B$776,H$83)+'СЕТ СН'!$H$11+СВЦЭМ!$D$10+'СЕТ СН'!$H$5-'СЕТ СН'!$H$21</f>
        <v>3658.81342765</v>
      </c>
      <c r="I101" s="36">
        <f>SUMIFS(СВЦЭМ!$D$33:$D$776,СВЦЭМ!$A$33:$A$776,$A101,СВЦЭМ!$B$33:$B$776,I$83)+'СЕТ СН'!$H$11+СВЦЭМ!$D$10+'СЕТ СН'!$H$5-'СЕТ СН'!$H$21</f>
        <v>3639.4777579900001</v>
      </c>
      <c r="J101" s="36">
        <f>SUMIFS(СВЦЭМ!$D$33:$D$776,СВЦЭМ!$A$33:$A$776,$A101,СВЦЭМ!$B$33:$B$776,J$83)+'СЕТ СН'!$H$11+СВЦЭМ!$D$10+'СЕТ СН'!$H$5-'СЕТ СН'!$H$21</f>
        <v>3613.8951462599998</v>
      </c>
      <c r="K101" s="36">
        <f>SUMIFS(СВЦЭМ!$D$33:$D$776,СВЦЭМ!$A$33:$A$776,$A101,СВЦЭМ!$B$33:$B$776,K$83)+'СЕТ СН'!$H$11+СВЦЭМ!$D$10+'СЕТ СН'!$H$5-'СЕТ СН'!$H$21</f>
        <v>3603.0554956699998</v>
      </c>
      <c r="L101" s="36">
        <f>SUMIFS(СВЦЭМ!$D$33:$D$776,СВЦЭМ!$A$33:$A$776,$A101,СВЦЭМ!$B$33:$B$776,L$83)+'СЕТ СН'!$H$11+СВЦЭМ!$D$10+'СЕТ СН'!$H$5-'СЕТ СН'!$H$21</f>
        <v>3572.7560450999999</v>
      </c>
      <c r="M101" s="36">
        <f>SUMIFS(СВЦЭМ!$D$33:$D$776,СВЦЭМ!$A$33:$A$776,$A101,СВЦЭМ!$B$33:$B$776,M$83)+'СЕТ СН'!$H$11+СВЦЭМ!$D$10+'СЕТ СН'!$H$5-'СЕТ СН'!$H$21</f>
        <v>3548.5919360400003</v>
      </c>
      <c r="N101" s="36">
        <f>SUMIFS(СВЦЭМ!$D$33:$D$776,СВЦЭМ!$A$33:$A$776,$A101,СВЦЭМ!$B$33:$B$776,N$83)+'СЕТ СН'!$H$11+СВЦЭМ!$D$10+'СЕТ СН'!$H$5-'СЕТ СН'!$H$21</f>
        <v>3535.8781032799998</v>
      </c>
      <c r="O101" s="36">
        <f>SUMIFS(СВЦЭМ!$D$33:$D$776,СВЦЭМ!$A$33:$A$776,$A101,СВЦЭМ!$B$33:$B$776,O$83)+'СЕТ СН'!$H$11+СВЦЭМ!$D$10+'СЕТ СН'!$H$5-'СЕТ СН'!$H$21</f>
        <v>3534.2927144999999</v>
      </c>
      <c r="P101" s="36">
        <f>SUMIFS(СВЦЭМ!$D$33:$D$776,СВЦЭМ!$A$33:$A$776,$A101,СВЦЭМ!$B$33:$B$776,P$83)+'СЕТ СН'!$H$11+СВЦЭМ!$D$10+'СЕТ СН'!$H$5-'СЕТ СН'!$H$21</f>
        <v>3536.4580941599997</v>
      </c>
      <c r="Q101" s="36">
        <f>SUMIFS(СВЦЭМ!$D$33:$D$776,СВЦЭМ!$A$33:$A$776,$A101,СВЦЭМ!$B$33:$B$776,Q$83)+'СЕТ СН'!$H$11+СВЦЭМ!$D$10+'СЕТ СН'!$H$5-'СЕТ СН'!$H$21</f>
        <v>3535.93414923</v>
      </c>
      <c r="R101" s="36">
        <f>SUMIFS(СВЦЭМ!$D$33:$D$776,СВЦЭМ!$A$33:$A$776,$A101,СВЦЭМ!$B$33:$B$776,R$83)+'СЕТ СН'!$H$11+СВЦЭМ!$D$10+'СЕТ СН'!$H$5-'СЕТ СН'!$H$21</f>
        <v>3529.6660884799999</v>
      </c>
      <c r="S101" s="36">
        <f>SUMIFS(СВЦЭМ!$D$33:$D$776,СВЦЭМ!$A$33:$A$776,$A101,СВЦЭМ!$B$33:$B$776,S$83)+'СЕТ СН'!$H$11+СВЦЭМ!$D$10+'СЕТ СН'!$H$5-'СЕТ СН'!$H$21</f>
        <v>3545.17908076</v>
      </c>
      <c r="T101" s="36">
        <f>SUMIFS(СВЦЭМ!$D$33:$D$776,СВЦЭМ!$A$33:$A$776,$A101,СВЦЭМ!$B$33:$B$776,T$83)+'СЕТ СН'!$H$11+СВЦЭМ!$D$10+'СЕТ СН'!$H$5-'СЕТ СН'!$H$21</f>
        <v>3567.7298972099998</v>
      </c>
      <c r="U101" s="36">
        <f>SUMIFS(СВЦЭМ!$D$33:$D$776,СВЦЭМ!$A$33:$A$776,$A101,СВЦЭМ!$B$33:$B$776,U$83)+'СЕТ СН'!$H$11+СВЦЭМ!$D$10+'СЕТ СН'!$H$5-'СЕТ СН'!$H$21</f>
        <v>3566.2749541900002</v>
      </c>
      <c r="V101" s="36">
        <f>SUMIFS(СВЦЭМ!$D$33:$D$776,СВЦЭМ!$A$33:$A$776,$A101,СВЦЭМ!$B$33:$B$776,V$83)+'СЕТ СН'!$H$11+СВЦЭМ!$D$10+'СЕТ СН'!$H$5-'СЕТ СН'!$H$21</f>
        <v>3556.6781854800001</v>
      </c>
      <c r="W101" s="36">
        <f>SUMIFS(СВЦЭМ!$D$33:$D$776,СВЦЭМ!$A$33:$A$776,$A101,СВЦЭМ!$B$33:$B$776,W$83)+'СЕТ СН'!$H$11+СВЦЭМ!$D$10+'СЕТ СН'!$H$5-'СЕТ СН'!$H$21</f>
        <v>3547.8426755099999</v>
      </c>
      <c r="X101" s="36">
        <f>SUMIFS(СВЦЭМ!$D$33:$D$776,СВЦЭМ!$A$33:$A$776,$A101,СВЦЭМ!$B$33:$B$776,X$83)+'СЕТ СН'!$H$11+СВЦЭМ!$D$10+'СЕТ СН'!$H$5-'СЕТ СН'!$H$21</f>
        <v>3539.0853503899998</v>
      </c>
      <c r="Y101" s="36">
        <f>SUMIFS(СВЦЭМ!$D$33:$D$776,СВЦЭМ!$A$33:$A$776,$A101,СВЦЭМ!$B$33:$B$776,Y$83)+'СЕТ СН'!$H$11+СВЦЭМ!$D$10+'СЕТ СН'!$H$5-'СЕТ СН'!$H$21</f>
        <v>3543.8336943599998</v>
      </c>
    </row>
    <row r="102" spans="1:25" ht="15.75" x14ac:dyDescent="0.2">
      <c r="A102" s="35">
        <f t="shared" si="2"/>
        <v>44154</v>
      </c>
      <c r="B102" s="36">
        <f>SUMIFS(СВЦЭМ!$D$33:$D$776,СВЦЭМ!$A$33:$A$776,$A102,СВЦЭМ!$B$33:$B$776,B$83)+'СЕТ СН'!$H$11+СВЦЭМ!$D$10+'СЕТ СН'!$H$5-'СЕТ СН'!$H$21</f>
        <v>3613.2144783399999</v>
      </c>
      <c r="C102" s="36">
        <f>SUMIFS(СВЦЭМ!$D$33:$D$776,СВЦЭМ!$A$33:$A$776,$A102,СВЦЭМ!$B$33:$B$776,C$83)+'СЕТ СН'!$H$11+СВЦЭМ!$D$10+'СЕТ СН'!$H$5-'СЕТ СН'!$H$21</f>
        <v>3676.02648236</v>
      </c>
      <c r="D102" s="36">
        <f>SUMIFS(СВЦЭМ!$D$33:$D$776,СВЦЭМ!$A$33:$A$776,$A102,СВЦЭМ!$B$33:$B$776,D$83)+'СЕТ СН'!$H$11+СВЦЭМ!$D$10+'СЕТ СН'!$H$5-'СЕТ СН'!$H$21</f>
        <v>3705.1691496900003</v>
      </c>
      <c r="E102" s="36">
        <f>SUMIFS(СВЦЭМ!$D$33:$D$776,СВЦЭМ!$A$33:$A$776,$A102,СВЦЭМ!$B$33:$B$776,E$83)+'СЕТ СН'!$H$11+СВЦЭМ!$D$10+'СЕТ СН'!$H$5-'СЕТ СН'!$H$21</f>
        <v>3708.7589015900003</v>
      </c>
      <c r="F102" s="36">
        <f>SUMIFS(СВЦЭМ!$D$33:$D$776,СВЦЭМ!$A$33:$A$776,$A102,СВЦЭМ!$B$33:$B$776,F$83)+'СЕТ СН'!$H$11+СВЦЭМ!$D$10+'СЕТ СН'!$H$5-'СЕТ СН'!$H$21</f>
        <v>3706.5308586299998</v>
      </c>
      <c r="G102" s="36">
        <f>SUMIFS(СВЦЭМ!$D$33:$D$776,СВЦЭМ!$A$33:$A$776,$A102,СВЦЭМ!$B$33:$B$776,G$83)+'СЕТ СН'!$H$11+СВЦЭМ!$D$10+'СЕТ СН'!$H$5-'СЕТ СН'!$H$21</f>
        <v>3707.4602586299998</v>
      </c>
      <c r="H102" s="36">
        <f>SUMIFS(СВЦЭМ!$D$33:$D$776,СВЦЭМ!$A$33:$A$776,$A102,СВЦЭМ!$B$33:$B$776,H$83)+'СЕТ СН'!$H$11+СВЦЭМ!$D$10+'СЕТ СН'!$H$5-'СЕТ СН'!$H$21</f>
        <v>3685.8053851599998</v>
      </c>
      <c r="I102" s="36">
        <f>SUMIFS(СВЦЭМ!$D$33:$D$776,СВЦЭМ!$A$33:$A$776,$A102,СВЦЭМ!$B$33:$B$776,I$83)+'СЕТ СН'!$H$11+СВЦЭМ!$D$10+'СЕТ СН'!$H$5-'СЕТ СН'!$H$21</f>
        <v>3640.81208685</v>
      </c>
      <c r="J102" s="36">
        <f>SUMIFS(СВЦЭМ!$D$33:$D$776,СВЦЭМ!$A$33:$A$776,$A102,СВЦЭМ!$B$33:$B$776,J$83)+'СЕТ СН'!$H$11+СВЦЭМ!$D$10+'СЕТ СН'!$H$5-'СЕТ СН'!$H$21</f>
        <v>3612.6843415200001</v>
      </c>
      <c r="K102" s="36">
        <f>SUMIFS(СВЦЭМ!$D$33:$D$776,СВЦЭМ!$A$33:$A$776,$A102,СВЦЭМ!$B$33:$B$776,K$83)+'СЕТ СН'!$H$11+СВЦЭМ!$D$10+'СЕТ СН'!$H$5-'СЕТ СН'!$H$21</f>
        <v>3607.0189428100002</v>
      </c>
      <c r="L102" s="36">
        <f>SUMIFS(СВЦЭМ!$D$33:$D$776,СВЦЭМ!$A$33:$A$776,$A102,СВЦЭМ!$B$33:$B$776,L$83)+'СЕТ СН'!$H$11+СВЦЭМ!$D$10+'СЕТ СН'!$H$5-'СЕТ СН'!$H$21</f>
        <v>3575.9052414500002</v>
      </c>
      <c r="M102" s="36">
        <f>SUMIFS(СВЦЭМ!$D$33:$D$776,СВЦЭМ!$A$33:$A$776,$A102,СВЦЭМ!$B$33:$B$776,M$83)+'СЕТ СН'!$H$11+СВЦЭМ!$D$10+'СЕТ СН'!$H$5-'СЕТ СН'!$H$21</f>
        <v>3551.0055893200001</v>
      </c>
      <c r="N102" s="36">
        <f>SUMIFS(СВЦЭМ!$D$33:$D$776,СВЦЭМ!$A$33:$A$776,$A102,СВЦЭМ!$B$33:$B$776,N$83)+'СЕТ СН'!$H$11+СВЦЭМ!$D$10+'СЕТ СН'!$H$5-'СЕТ СН'!$H$21</f>
        <v>3536.30126036</v>
      </c>
      <c r="O102" s="36">
        <f>SUMIFS(СВЦЭМ!$D$33:$D$776,СВЦЭМ!$A$33:$A$776,$A102,СВЦЭМ!$B$33:$B$776,O$83)+'СЕТ СН'!$H$11+СВЦЭМ!$D$10+'СЕТ СН'!$H$5-'СЕТ СН'!$H$21</f>
        <v>3541.8326826800003</v>
      </c>
      <c r="P102" s="36">
        <f>SUMIFS(СВЦЭМ!$D$33:$D$776,СВЦЭМ!$A$33:$A$776,$A102,СВЦЭМ!$B$33:$B$776,P$83)+'СЕТ СН'!$H$11+СВЦЭМ!$D$10+'СЕТ СН'!$H$5-'СЕТ СН'!$H$21</f>
        <v>3547.8203024700001</v>
      </c>
      <c r="Q102" s="36">
        <f>SUMIFS(СВЦЭМ!$D$33:$D$776,СВЦЭМ!$A$33:$A$776,$A102,СВЦЭМ!$B$33:$B$776,Q$83)+'СЕТ СН'!$H$11+СВЦЭМ!$D$10+'СЕТ СН'!$H$5-'СЕТ СН'!$H$21</f>
        <v>3549.4722354</v>
      </c>
      <c r="R102" s="36">
        <f>SUMIFS(СВЦЭМ!$D$33:$D$776,СВЦЭМ!$A$33:$A$776,$A102,СВЦЭМ!$B$33:$B$776,R$83)+'СЕТ СН'!$H$11+СВЦЭМ!$D$10+'СЕТ СН'!$H$5-'СЕТ СН'!$H$21</f>
        <v>3544.7177397699998</v>
      </c>
      <c r="S102" s="36">
        <f>SUMIFS(СВЦЭМ!$D$33:$D$776,СВЦЭМ!$A$33:$A$776,$A102,СВЦЭМ!$B$33:$B$776,S$83)+'СЕТ СН'!$H$11+СВЦЭМ!$D$10+'СЕТ СН'!$H$5-'СЕТ СН'!$H$21</f>
        <v>3546.19466319</v>
      </c>
      <c r="T102" s="36">
        <f>SUMIFS(СВЦЭМ!$D$33:$D$776,СВЦЭМ!$A$33:$A$776,$A102,СВЦЭМ!$B$33:$B$776,T$83)+'СЕТ СН'!$H$11+СВЦЭМ!$D$10+'СЕТ СН'!$H$5-'СЕТ СН'!$H$21</f>
        <v>3562.19164262</v>
      </c>
      <c r="U102" s="36">
        <f>SUMIFS(СВЦЭМ!$D$33:$D$776,СВЦЭМ!$A$33:$A$776,$A102,СВЦЭМ!$B$33:$B$776,U$83)+'СЕТ СН'!$H$11+СВЦЭМ!$D$10+'СЕТ СН'!$H$5-'СЕТ СН'!$H$21</f>
        <v>3557.45958866</v>
      </c>
      <c r="V102" s="36">
        <f>SUMIFS(СВЦЭМ!$D$33:$D$776,СВЦЭМ!$A$33:$A$776,$A102,СВЦЭМ!$B$33:$B$776,V$83)+'СЕТ СН'!$H$11+СВЦЭМ!$D$10+'СЕТ СН'!$H$5-'СЕТ СН'!$H$21</f>
        <v>3542.4569170700001</v>
      </c>
      <c r="W102" s="36">
        <f>SUMIFS(СВЦЭМ!$D$33:$D$776,СВЦЭМ!$A$33:$A$776,$A102,СВЦЭМ!$B$33:$B$776,W$83)+'СЕТ СН'!$H$11+СВЦЭМ!$D$10+'СЕТ СН'!$H$5-'СЕТ СН'!$H$21</f>
        <v>3532.1236224599998</v>
      </c>
      <c r="X102" s="36">
        <f>SUMIFS(СВЦЭМ!$D$33:$D$776,СВЦЭМ!$A$33:$A$776,$A102,СВЦЭМ!$B$33:$B$776,X$83)+'СЕТ СН'!$H$11+СВЦЭМ!$D$10+'СЕТ СН'!$H$5-'СЕТ СН'!$H$21</f>
        <v>3524.27699962</v>
      </c>
      <c r="Y102" s="36">
        <f>SUMIFS(СВЦЭМ!$D$33:$D$776,СВЦЭМ!$A$33:$A$776,$A102,СВЦЭМ!$B$33:$B$776,Y$83)+'СЕТ СН'!$H$11+СВЦЭМ!$D$10+'СЕТ СН'!$H$5-'СЕТ СН'!$H$21</f>
        <v>3520.9718364999999</v>
      </c>
    </row>
    <row r="103" spans="1:25" ht="15.75" x14ac:dyDescent="0.2">
      <c r="A103" s="35">
        <f t="shared" si="2"/>
        <v>44155</v>
      </c>
      <c r="B103" s="36">
        <f>SUMIFS(СВЦЭМ!$D$33:$D$776,СВЦЭМ!$A$33:$A$776,$A103,СВЦЭМ!$B$33:$B$776,B$83)+'СЕТ СН'!$H$11+СВЦЭМ!$D$10+'СЕТ СН'!$H$5-'СЕТ СН'!$H$21</f>
        <v>3594.0487042899999</v>
      </c>
      <c r="C103" s="36">
        <f>SUMIFS(СВЦЭМ!$D$33:$D$776,СВЦЭМ!$A$33:$A$776,$A103,СВЦЭМ!$B$33:$B$776,C$83)+'СЕТ СН'!$H$11+СВЦЭМ!$D$10+'СЕТ СН'!$H$5-'СЕТ СН'!$H$21</f>
        <v>3680.5267795899999</v>
      </c>
      <c r="D103" s="36">
        <f>SUMIFS(СВЦЭМ!$D$33:$D$776,СВЦЭМ!$A$33:$A$776,$A103,СВЦЭМ!$B$33:$B$776,D$83)+'СЕТ СН'!$H$11+СВЦЭМ!$D$10+'СЕТ СН'!$H$5-'СЕТ СН'!$H$21</f>
        <v>3726.33010208</v>
      </c>
      <c r="E103" s="36">
        <f>SUMIFS(СВЦЭМ!$D$33:$D$776,СВЦЭМ!$A$33:$A$776,$A103,СВЦЭМ!$B$33:$B$776,E$83)+'СЕТ СН'!$H$11+СВЦЭМ!$D$10+'СЕТ СН'!$H$5-'СЕТ СН'!$H$21</f>
        <v>3738.87136624</v>
      </c>
      <c r="F103" s="36">
        <f>SUMIFS(СВЦЭМ!$D$33:$D$776,СВЦЭМ!$A$33:$A$776,$A103,СВЦЭМ!$B$33:$B$776,F$83)+'СЕТ СН'!$H$11+СВЦЭМ!$D$10+'СЕТ СН'!$H$5-'СЕТ СН'!$H$21</f>
        <v>3734.4062391500001</v>
      </c>
      <c r="G103" s="36">
        <f>SUMIFS(СВЦЭМ!$D$33:$D$776,СВЦЭМ!$A$33:$A$776,$A103,СВЦЭМ!$B$33:$B$776,G$83)+'СЕТ СН'!$H$11+СВЦЭМ!$D$10+'СЕТ СН'!$H$5-'СЕТ СН'!$H$21</f>
        <v>3717.8023788300002</v>
      </c>
      <c r="H103" s="36">
        <f>SUMIFS(СВЦЭМ!$D$33:$D$776,СВЦЭМ!$A$33:$A$776,$A103,СВЦЭМ!$B$33:$B$776,H$83)+'СЕТ СН'!$H$11+СВЦЭМ!$D$10+'СЕТ СН'!$H$5-'СЕТ СН'!$H$21</f>
        <v>3673.3717336700001</v>
      </c>
      <c r="I103" s="36">
        <f>SUMIFS(СВЦЭМ!$D$33:$D$776,СВЦЭМ!$A$33:$A$776,$A103,СВЦЭМ!$B$33:$B$776,I$83)+'СЕТ СН'!$H$11+СВЦЭМ!$D$10+'СЕТ СН'!$H$5-'СЕТ СН'!$H$21</f>
        <v>3629.8405810300001</v>
      </c>
      <c r="J103" s="36">
        <f>SUMIFS(СВЦЭМ!$D$33:$D$776,СВЦЭМ!$A$33:$A$776,$A103,СВЦЭМ!$B$33:$B$776,J$83)+'СЕТ СН'!$H$11+СВЦЭМ!$D$10+'СЕТ СН'!$H$5-'СЕТ СН'!$H$21</f>
        <v>3612.0717775900002</v>
      </c>
      <c r="K103" s="36">
        <f>SUMIFS(СВЦЭМ!$D$33:$D$776,СВЦЭМ!$A$33:$A$776,$A103,СВЦЭМ!$B$33:$B$776,K$83)+'СЕТ СН'!$H$11+СВЦЭМ!$D$10+'СЕТ СН'!$H$5-'СЕТ СН'!$H$21</f>
        <v>3607.4308575599998</v>
      </c>
      <c r="L103" s="36">
        <f>SUMIFS(СВЦЭМ!$D$33:$D$776,СВЦЭМ!$A$33:$A$776,$A103,СВЦЭМ!$B$33:$B$776,L$83)+'СЕТ СН'!$H$11+СВЦЭМ!$D$10+'СЕТ СН'!$H$5-'СЕТ СН'!$H$21</f>
        <v>3586.16719736</v>
      </c>
      <c r="M103" s="36">
        <f>SUMIFS(СВЦЭМ!$D$33:$D$776,СВЦЭМ!$A$33:$A$776,$A103,СВЦЭМ!$B$33:$B$776,M$83)+'СЕТ СН'!$H$11+СВЦЭМ!$D$10+'СЕТ СН'!$H$5-'СЕТ СН'!$H$21</f>
        <v>3538.9606931099997</v>
      </c>
      <c r="N103" s="36">
        <f>SUMIFS(СВЦЭМ!$D$33:$D$776,СВЦЭМ!$A$33:$A$776,$A103,СВЦЭМ!$B$33:$B$776,N$83)+'СЕТ СН'!$H$11+СВЦЭМ!$D$10+'СЕТ СН'!$H$5-'СЕТ СН'!$H$21</f>
        <v>3526.5937352599999</v>
      </c>
      <c r="O103" s="36">
        <f>SUMIFS(СВЦЭМ!$D$33:$D$776,СВЦЭМ!$A$33:$A$776,$A103,СВЦЭМ!$B$33:$B$776,O$83)+'СЕТ СН'!$H$11+СВЦЭМ!$D$10+'СЕТ СН'!$H$5-'СЕТ СН'!$H$21</f>
        <v>3530.33943172</v>
      </c>
      <c r="P103" s="36">
        <f>SUMIFS(СВЦЭМ!$D$33:$D$776,СВЦЭМ!$A$33:$A$776,$A103,СВЦЭМ!$B$33:$B$776,P$83)+'СЕТ СН'!$H$11+СВЦЭМ!$D$10+'СЕТ СН'!$H$5-'СЕТ СН'!$H$21</f>
        <v>3537.3239571899999</v>
      </c>
      <c r="Q103" s="36">
        <f>SUMIFS(СВЦЭМ!$D$33:$D$776,СВЦЭМ!$A$33:$A$776,$A103,СВЦЭМ!$B$33:$B$776,Q$83)+'СЕТ СН'!$H$11+СВЦЭМ!$D$10+'СЕТ СН'!$H$5-'СЕТ СН'!$H$21</f>
        <v>3537.2426354499999</v>
      </c>
      <c r="R103" s="36">
        <f>SUMIFS(СВЦЭМ!$D$33:$D$776,СВЦЭМ!$A$33:$A$776,$A103,СВЦЭМ!$B$33:$B$776,R$83)+'СЕТ СН'!$H$11+СВЦЭМ!$D$10+'СЕТ СН'!$H$5-'СЕТ СН'!$H$21</f>
        <v>3530.6336567200001</v>
      </c>
      <c r="S103" s="36">
        <f>SUMIFS(СВЦЭМ!$D$33:$D$776,СВЦЭМ!$A$33:$A$776,$A103,СВЦЭМ!$B$33:$B$776,S$83)+'СЕТ СН'!$H$11+СВЦЭМ!$D$10+'СЕТ СН'!$H$5-'СЕТ СН'!$H$21</f>
        <v>3500.6975653899999</v>
      </c>
      <c r="T103" s="36">
        <f>SUMIFS(СВЦЭМ!$D$33:$D$776,СВЦЭМ!$A$33:$A$776,$A103,СВЦЭМ!$B$33:$B$776,T$83)+'СЕТ СН'!$H$11+СВЦЭМ!$D$10+'СЕТ СН'!$H$5-'СЕТ СН'!$H$21</f>
        <v>3487.5639089699998</v>
      </c>
      <c r="U103" s="36">
        <f>SUMIFS(СВЦЭМ!$D$33:$D$776,СВЦЭМ!$A$33:$A$776,$A103,СВЦЭМ!$B$33:$B$776,U$83)+'СЕТ СН'!$H$11+СВЦЭМ!$D$10+'СЕТ СН'!$H$5-'СЕТ СН'!$H$21</f>
        <v>3492.7256162799999</v>
      </c>
      <c r="V103" s="36">
        <f>SUMIFS(СВЦЭМ!$D$33:$D$776,СВЦЭМ!$A$33:$A$776,$A103,СВЦЭМ!$B$33:$B$776,V$83)+'СЕТ СН'!$H$11+СВЦЭМ!$D$10+'СЕТ СН'!$H$5-'СЕТ СН'!$H$21</f>
        <v>3500.5736728699999</v>
      </c>
      <c r="W103" s="36">
        <f>SUMIFS(СВЦЭМ!$D$33:$D$776,СВЦЭМ!$A$33:$A$776,$A103,СВЦЭМ!$B$33:$B$776,W$83)+'СЕТ СН'!$H$11+СВЦЭМ!$D$10+'СЕТ СН'!$H$5-'СЕТ СН'!$H$21</f>
        <v>3510.7430077999998</v>
      </c>
      <c r="X103" s="36">
        <f>SUMIFS(СВЦЭМ!$D$33:$D$776,СВЦЭМ!$A$33:$A$776,$A103,СВЦЭМ!$B$33:$B$776,X$83)+'СЕТ СН'!$H$11+СВЦЭМ!$D$10+'СЕТ СН'!$H$5-'СЕТ СН'!$H$21</f>
        <v>3510.8136703099999</v>
      </c>
      <c r="Y103" s="36">
        <f>SUMIFS(СВЦЭМ!$D$33:$D$776,СВЦЭМ!$A$33:$A$776,$A103,СВЦЭМ!$B$33:$B$776,Y$83)+'СЕТ СН'!$H$11+СВЦЭМ!$D$10+'СЕТ СН'!$H$5-'СЕТ СН'!$H$21</f>
        <v>3526.1248967000001</v>
      </c>
    </row>
    <row r="104" spans="1:25" ht="15.75" x14ac:dyDescent="0.2">
      <c r="A104" s="35">
        <f t="shared" si="2"/>
        <v>44156</v>
      </c>
      <c r="B104" s="36">
        <f>SUMIFS(СВЦЭМ!$D$33:$D$776,СВЦЭМ!$A$33:$A$776,$A104,СВЦЭМ!$B$33:$B$776,B$83)+'СЕТ СН'!$H$11+СВЦЭМ!$D$10+'СЕТ СН'!$H$5-'СЕТ СН'!$H$21</f>
        <v>3610.4357053499998</v>
      </c>
      <c r="C104" s="36">
        <f>SUMIFS(СВЦЭМ!$D$33:$D$776,СВЦЭМ!$A$33:$A$776,$A104,СВЦЭМ!$B$33:$B$776,C$83)+'СЕТ СН'!$H$11+СВЦЭМ!$D$10+'СЕТ СН'!$H$5-'СЕТ СН'!$H$21</f>
        <v>3659.6634654</v>
      </c>
      <c r="D104" s="36">
        <f>SUMIFS(СВЦЭМ!$D$33:$D$776,СВЦЭМ!$A$33:$A$776,$A104,СВЦЭМ!$B$33:$B$776,D$83)+'СЕТ СН'!$H$11+СВЦЭМ!$D$10+'СЕТ СН'!$H$5-'СЕТ СН'!$H$21</f>
        <v>3711.9264718899999</v>
      </c>
      <c r="E104" s="36">
        <f>SUMIFS(СВЦЭМ!$D$33:$D$776,СВЦЭМ!$A$33:$A$776,$A104,СВЦЭМ!$B$33:$B$776,E$83)+'СЕТ СН'!$H$11+СВЦЭМ!$D$10+'СЕТ СН'!$H$5-'СЕТ СН'!$H$21</f>
        <v>3715.87840538</v>
      </c>
      <c r="F104" s="36">
        <f>SUMIFS(СВЦЭМ!$D$33:$D$776,СВЦЭМ!$A$33:$A$776,$A104,СВЦЭМ!$B$33:$B$776,F$83)+'СЕТ СН'!$H$11+СВЦЭМ!$D$10+'СЕТ СН'!$H$5-'СЕТ СН'!$H$21</f>
        <v>3713.4743322100003</v>
      </c>
      <c r="G104" s="36">
        <f>SUMIFS(СВЦЭМ!$D$33:$D$776,СВЦЭМ!$A$33:$A$776,$A104,СВЦЭМ!$B$33:$B$776,G$83)+'СЕТ СН'!$H$11+СВЦЭМ!$D$10+'СЕТ СН'!$H$5-'СЕТ СН'!$H$21</f>
        <v>3699.0454867799999</v>
      </c>
      <c r="H104" s="36">
        <f>SUMIFS(СВЦЭМ!$D$33:$D$776,СВЦЭМ!$A$33:$A$776,$A104,СВЦЭМ!$B$33:$B$776,H$83)+'СЕТ СН'!$H$11+СВЦЭМ!$D$10+'СЕТ СН'!$H$5-'СЕТ СН'!$H$21</f>
        <v>3683.4438067800002</v>
      </c>
      <c r="I104" s="36">
        <f>SUMIFS(СВЦЭМ!$D$33:$D$776,СВЦЭМ!$A$33:$A$776,$A104,СВЦЭМ!$B$33:$B$776,I$83)+'СЕТ СН'!$H$11+СВЦЭМ!$D$10+'СЕТ СН'!$H$5-'СЕТ СН'!$H$21</f>
        <v>3651.5214862500002</v>
      </c>
      <c r="J104" s="36">
        <f>SUMIFS(СВЦЭМ!$D$33:$D$776,СВЦЭМ!$A$33:$A$776,$A104,СВЦЭМ!$B$33:$B$776,J$83)+'СЕТ СН'!$H$11+СВЦЭМ!$D$10+'СЕТ СН'!$H$5-'СЕТ СН'!$H$21</f>
        <v>3616.44914217</v>
      </c>
      <c r="K104" s="36">
        <f>SUMIFS(СВЦЭМ!$D$33:$D$776,СВЦЭМ!$A$33:$A$776,$A104,СВЦЭМ!$B$33:$B$776,K$83)+'СЕТ СН'!$H$11+СВЦЭМ!$D$10+'СЕТ СН'!$H$5-'СЕТ СН'!$H$21</f>
        <v>3588.0236465200001</v>
      </c>
      <c r="L104" s="36">
        <f>SUMIFS(СВЦЭМ!$D$33:$D$776,СВЦЭМ!$A$33:$A$776,$A104,СВЦЭМ!$B$33:$B$776,L$83)+'СЕТ СН'!$H$11+СВЦЭМ!$D$10+'СЕТ СН'!$H$5-'СЕТ СН'!$H$21</f>
        <v>3542.3675062900002</v>
      </c>
      <c r="M104" s="36">
        <f>SUMIFS(СВЦЭМ!$D$33:$D$776,СВЦЭМ!$A$33:$A$776,$A104,СВЦЭМ!$B$33:$B$776,M$83)+'СЕТ СН'!$H$11+СВЦЭМ!$D$10+'СЕТ СН'!$H$5-'СЕТ СН'!$H$21</f>
        <v>3504.0024914699998</v>
      </c>
      <c r="N104" s="36">
        <f>SUMIFS(СВЦЭМ!$D$33:$D$776,СВЦЭМ!$A$33:$A$776,$A104,СВЦЭМ!$B$33:$B$776,N$83)+'СЕТ СН'!$H$11+СВЦЭМ!$D$10+'СЕТ СН'!$H$5-'СЕТ СН'!$H$21</f>
        <v>3494.6336078499999</v>
      </c>
      <c r="O104" s="36">
        <f>SUMIFS(СВЦЭМ!$D$33:$D$776,СВЦЭМ!$A$33:$A$776,$A104,СВЦЭМ!$B$33:$B$776,O$83)+'СЕТ СН'!$H$11+СВЦЭМ!$D$10+'СЕТ СН'!$H$5-'СЕТ СН'!$H$21</f>
        <v>3499.5387869400001</v>
      </c>
      <c r="P104" s="36">
        <f>SUMIFS(СВЦЭМ!$D$33:$D$776,СВЦЭМ!$A$33:$A$776,$A104,СВЦЭМ!$B$33:$B$776,P$83)+'СЕТ СН'!$H$11+СВЦЭМ!$D$10+'СЕТ СН'!$H$5-'СЕТ СН'!$H$21</f>
        <v>3509.74912907</v>
      </c>
      <c r="Q104" s="36">
        <f>SUMIFS(СВЦЭМ!$D$33:$D$776,СВЦЭМ!$A$33:$A$776,$A104,СВЦЭМ!$B$33:$B$776,Q$83)+'СЕТ СН'!$H$11+СВЦЭМ!$D$10+'СЕТ СН'!$H$5-'СЕТ СН'!$H$21</f>
        <v>3497.6761925299998</v>
      </c>
      <c r="R104" s="36">
        <f>SUMIFS(СВЦЭМ!$D$33:$D$776,СВЦЭМ!$A$33:$A$776,$A104,СВЦЭМ!$B$33:$B$776,R$83)+'СЕТ СН'!$H$11+СВЦЭМ!$D$10+'СЕТ СН'!$H$5-'СЕТ СН'!$H$21</f>
        <v>3489.3888221299999</v>
      </c>
      <c r="S104" s="36">
        <f>SUMIFS(СВЦЭМ!$D$33:$D$776,СВЦЭМ!$A$33:$A$776,$A104,СВЦЭМ!$B$33:$B$776,S$83)+'СЕТ СН'!$H$11+СВЦЭМ!$D$10+'СЕТ СН'!$H$5-'СЕТ СН'!$H$21</f>
        <v>3464.7197625500003</v>
      </c>
      <c r="T104" s="36">
        <f>SUMIFS(СВЦЭМ!$D$33:$D$776,СВЦЭМ!$A$33:$A$776,$A104,СВЦЭМ!$B$33:$B$776,T$83)+'СЕТ СН'!$H$11+СВЦЭМ!$D$10+'СЕТ СН'!$H$5-'СЕТ СН'!$H$21</f>
        <v>3464.1174433199999</v>
      </c>
      <c r="U104" s="36">
        <f>SUMIFS(СВЦЭМ!$D$33:$D$776,СВЦЭМ!$A$33:$A$776,$A104,СВЦЭМ!$B$33:$B$776,U$83)+'СЕТ СН'!$H$11+СВЦЭМ!$D$10+'СЕТ СН'!$H$5-'СЕТ СН'!$H$21</f>
        <v>3463.2626425899998</v>
      </c>
      <c r="V104" s="36">
        <f>SUMIFS(СВЦЭМ!$D$33:$D$776,СВЦЭМ!$A$33:$A$776,$A104,СВЦЭМ!$B$33:$B$776,V$83)+'СЕТ СН'!$H$11+СВЦЭМ!$D$10+'СЕТ СН'!$H$5-'СЕТ СН'!$H$21</f>
        <v>3469.72020488</v>
      </c>
      <c r="W104" s="36">
        <f>SUMIFS(СВЦЭМ!$D$33:$D$776,СВЦЭМ!$A$33:$A$776,$A104,СВЦЭМ!$B$33:$B$776,W$83)+'СЕТ СН'!$H$11+СВЦЭМ!$D$10+'СЕТ СН'!$H$5-'СЕТ СН'!$H$21</f>
        <v>3483.6371942699998</v>
      </c>
      <c r="X104" s="36">
        <f>SUMIFS(СВЦЭМ!$D$33:$D$776,СВЦЭМ!$A$33:$A$776,$A104,СВЦЭМ!$B$33:$B$776,X$83)+'СЕТ СН'!$H$11+СВЦЭМ!$D$10+'СЕТ СН'!$H$5-'СЕТ СН'!$H$21</f>
        <v>3502.4030704699999</v>
      </c>
      <c r="Y104" s="36">
        <f>SUMIFS(СВЦЭМ!$D$33:$D$776,СВЦЭМ!$A$33:$A$776,$A104,СВЦЭМ!$B$33:$B$776,Y$83)+'СЕТ СН'!$H$11+СВЦЭМ!$D$10+'СЕТ СН'!$H$5-'СЕТ СН'!$H$21</f>
        <v>3536.8415929299999</v>
      </c>
    </row>
    <row r="105" spans="1:25" ht="15.75" x14ac:dyDescent="0.2">
      <c r="A105" s="35">
        <f t="shared" si="2"/>
        <v>44157</v>
      </c>
      <c r="B105" s="36">
        <f>SUMIFS(СВЦЭМ!$D$33:$D$776,СВЦЭМ!$A$33:$A$776,$A105,СВЦЭМ!$B$33:$B$776,B$83)+'СЕТ СН'!$H$11+СВЦЭМ!$D$10+'СЕТ СН'!$H$5-'СЕТ СН'!$H$21</f>
        <v>3580.7178440500002</v>
      </c>
      <c r="C105" s="36">
        <f>SUMIFS(СВЦЭМ!$D$33:$D$776,СВЦЭМ!$A$33:$A$776,$A105,СВЦЭМ!$B$33:$B$776,C$83)+'СЕТ СН'!$H$11+СВЦЭМ!$D$10+'СЕТ СН'!$H$5-'СЕТ СН'!$H$21</f>
        <v>3662.5685883300002</v>
      </c>
      <c r="D105" s="36">
        <f>SUMIFS(СВЦЭМ!$D$33:$D$776,СВЦЭМ!$A$33:$A$776,$A105,СВЦЭМ!$B$33:$B$776,D$83)+'СЕТ СН'!$H$11+СВЦЭМ!$D$10+'СЕТ СН'!$H$5-'СЕТ СН'!$H$21</f>
        <v>3715.0288330100002</v>
      </c>
      <c r="E105" s="36">
        <f>SUMIFS(СВЦЭМ!$D$33:$D$776,СВЦЭМ!$A$33:$A$776,$A105,СВЦЭМ!$B$33:$B$776,E$83)+'СЕТ СН'!$H$11+СВЦЭМ!$D$10+'СЕТ СН'!$H$5-'СЕТ СН'!$H$21</f>
        <v>3721.0613734400004</v>
      </c>
      <c r="F105" s="36">
        <f>SUMIFS(СВЦЭМ!$D$33:$D$776,СВЦЭМ!$A$33:$A$776,$A105,СВЦЭМ!$B$33:$B$776,F$83)+'СЕТ СН'!$H$11+СВЦЭМ!$D$10+'СЕТ СН'!$H$5-'СЕТ СН'!$H$21</f>
        <v>3719.3037458999997</v>
      </c>
      <c r="G105" s="36">
        <f>SUMIFS(СВЦЭМ!$D$33:$D$776,СВЦЭМ!$A$33:$A$776,$A105,СВЦЭМ!$B$33:$B$776,G$83)+'СЕТ СН'!$H$11+СВЦЭМ!$D$10+'СЕТ СН'!$H$5-'СЕТ СН'!$H$21</f>
        <v>3708.52971824</v>
      </c>
      <c r="H105" s="36">
        <f>SUMIFS(СВЦЭМ!$D$33:$D$776,СВЦЭМ!$A$33:$A$776,$A105,СВЦЭМ!$B$33:$B$776,H$83)+'СЕТ СН'!$H$11+СВЦЭМ!$D$10+'СЕТ СН'!$H$5-'СЕТ СН'!$H$21</f>
        <v>3689.3068424799999</v>
      </c>
      <c r="I105" s="36">
        <f>SUMIFS(СВЦЭМ!$D$33:$D$776,СВЦЭМ!$A$33:$A$776,$A105,СВЦЭМ!$B$33:$B$776,I$83)+'СЕТ СН'!$H$11+СВЦЭМ!$D$10+'СЕТ СН'!$H$5-'СЕТ СН'!$H$21</f>
        <v>3663.1144737700001</v>
      </c>
      <c r="J105" s="36">
        <f>SUMIFS(СВЦЭМ!$D$33:$D$776,СВЦЭМ!$A$33:$A$776,$A105,СВЦЭМ!$B$33:$B$776,J$83)+'СЕТ СН'!$H$11+СВЦЭМ!$D$10+'СЕТ СН'!$H$5-'СЕТ СН'!$H$21</f>
        <v>3630.2600580399999</v>
      </c>
      <c r="K105" s="36">
        <f>SUMIFS(СВЦЭМ!$D$33:$D$776,СВЦЭМ!$A$33:$A$776,$A105,СВЦЭМ!$B$33:$B$776,K$83)+'СЕТ СН'!$H$11+СВЦЭМ!$D$10+'СЕТ СН'!$H$5-'СЕТ СН'!$H$21</f>
        <v>3610.3108700900002</v>
      </c>
      <c r="L105" s="36">
        <f>SUMIFS(СВЦЭМ!$D$33:$D$776,СВЦЭМ!$A$33:$A$776,$A105,СВЦЭМ!$B$33:$B$776,L$83)+'СЕТ СН'!$H$11+СВЦЭМ!$D$10+'СЕТ СН'!$H$5-'СЕТ СН'!$H$21</f>
        <v>3563.69745926</v>
      </c>
      <c r="M105" s="36">
        <f>SUMIFS(СВЦЭМ!$D$33:$D$776,СВЦЭМ!$A$33:$A$776,$A105,СВЦЭМ!$B$33:$B$776,M$83)+'СЕТ СН'!$H$11+СВЦЭМ!$D$10+'СЕТ СН'!$H$5-'СЕТ СН'!$H$21</f>
        <v>3510.6932465700002</v>
      </c>
      <c r="N105" s="36">
        <f>SUMIFS(СВЦЭМ!$D$33:$D$776,СВЦЭМ!$A$33:$A$776,$A105,СВЦЭМ!$B$33:$B$776,N$83)+'СЕТ СН'!$H$11+СВЦЭМ!$D$10+'СЕТ СН'!$H$5-'СЕТ СН'!$H$21</f>
        <v>3505.3668677199998</v>
      </c>
      <c r="O105" s="36">
        <f>SUMIFS(СВЦЭМ!$D$33:$D$776,СВЦЭМ!$A$33:$A$776,$A105,СВЦЭМ!$B$33:$B$776,O$83)+'СЕТ СН'!$H$11+СВЦЭМ!$D$10+'СЕТ СН'!$H$5-'СЕТ СН'!$H$21</f>
        <v>3513.86314459</v>
      </c>
      <c r="P105" s="36">
        <f>SUMIFS(СВЦЭМ!$D$33:$D$776,СВЦЭМ!$A$33:$A$776,$A105,СВЦЭМ!$B$33:$B$776,P$83)+'СЕТ СН'!$H$11+СВЦЭМ!$D$10+'СЕТ СН'!$H$5-'СЕТ СН'!$H$21</f>
        <v>3517.08805553</v>
      </c>
      <c r="Q105" s="36">
        <f>SUMIFS(СВЦЭМ!$D$33:$D$776,СВЦЭМ!$A$33:$A$776,$A105,СВЦЭМ!$B$33:$B$776,Q$83)+'СЕТ СН'!$H$11+СВЦЭМ!$D$10+'СЕТ СН'!$H$5-'СЕТ СН'!$H$21</f>
        <v>3513.7580649400002</v>
      </c>
      <c r="R105" s="36">
        <f>SUMIFS(СВЦЭМ!$D$33:$D$776,СВЦЭМ!$A$33:$A$776,$A105,СВЦЭМ!$B$33:$B$776,R$83)+'СЕТ СН'!$H$11+СВЦЭМ!$D$10+'СЕТ СН'!$H$5-'СЕТ СН'!$H$21</f>
        <v>3509.3017461700001</v>
      </c>
      <c r="S105" s="36">
        <f>SUMIFS(СВЦЭМ!$D$33:$D$776,СВЦЭМ!$A$33:$A$776,$A105,СВЦЭМ!$B$33:$B$776,S$83)+'СЕТ СН'!$H$11+СВЦЭМ!$D$10+'СЕТ СН'!$H$5-'СЕТ СН'!$H$21</f>
        <v>3501.9819949000002</v>
      </c>
      <c r="T105" s="36">
        <f>SUMIFS(СВЦЭМ!$D$33:$D$776,СВЦЭМ!$A$33:$A$776,$A105,СВЦЭМ!$B$33:$B$776,T$83)+'СЕТ СН'!$H$11+СВЦЭМ!$D$10+'СЕТ СН'!$H$5-'СЕТ СН'!$H$21</f>
        <v>3465.9860954999999</v>
      </c>
      <c r="U105" s="36">
        <f>SUMIFS(СВЦЭМ!$D$33:$D$776,СВЦЭМ!$A$33:$A$776,$A105,СВЦЭМ!$B$33:$B$776,U$83)+'СЕТ СН'!$H$11+СВЦЭМ!$D$10+'СЕТ СН'!$H$5-'СЕТ СН'!$H$21</f>
        <v>3466.41978685</v>
      </c>
      <c r="V105" s="36">
        <f>SUMIFS(СВЦЭМ!$D$33:$D$776,СВЦЭМ!$A$33:$A$776,$A105,СВЦЭМ!$B$33:$B$776,V$83)+'СЕТ СН'!$H$11+СВЦЭМ!$D$10+'СЕТ СН'!$H$5-'СЕТ СН'!$H$21</f>
        <v>3471.6103915799999</v>
      </c>
      <c r="W105" s="36">
        <f>SUMIFS(СВЦЭМ!$D$33:$D$776,СВЦЭМ!$A$33:$A$776,$A105,СВЦЭМ!$B$33:$B$776,W$83)+'СЕТ СН'!$H$11+СВЦЭМ!$D$10+'СЕТ СН'!$H$5-'СЕТ СН'!$H$21</f>
        <v>3502.0649310600002</v>
      </c>
      <c r="X105" s="36">
        <f>SUMIFS(СВЦЭМ!$D$33:$D$776,СВЦЭМ!$A$33:$A$776,$A105,СВЦЭМ!$B$33:$B$776,X$83)+'СЕТ СН'!$H$11+СВЦЭМ!$D$10+'СЕТ СН'!$H$5-'СЕТ СН'!$H$21</f>
        <v>3517.2167210799998</v>
      </c>
      <c r="Y105" s="36">
        <f>SUMIFS(СВЦЭМ!$D$33:$D$776,СВЦЭМ!$A$33:$A$776,$A105,СВЦЭМ!$B$33:$B$776,Y$83)+'СЕТ СН'!$H$11+СВЦЭМ!$D$10+'СЕТ СН'!$H$5-'СЕТ СН'!$H$21</f>
        <v>3539.6063486900002</v>
      </c>
    </row>
    <row r="106" spans="1:25" ht="15.75" x14ac:dyDescent="0.2">
      <c r="A106" s="35">
        <f t="shared" si="2"/>
        <v>44158</v>
      </c>
      <c r="B106" s="36">
        <f>SUMIFS(СВЦЭМ!$D$33:$D$776,СВЦЭМ!$A$33:$A$776,$A106,СВЦЭМ!$B$33:$B$776,B$83)+'СЕТ СН'!$H$11+СВЦЭМ!$D$10+'СЕТ СН'!$H$5-'СЕТ СН'!$H$21</f>
        <v>3551.2300849200001</v>
      </c>
      <c r="C106" s="36">
        <f>SUMIFS(СВЦЭМ!$D$33:$D$776,СВЦЭМ!$A$33:$A$776,$A106,СВЦЭМ!$B$33:$B$776,C$83)+'СЕТ СН'!$H$11+СВЦЭМ!$D$10+'СЕТ СН'!$H$5-'СЕТ СН'!$H$21</f>
        <v>3599.15181011</v>
      </c>
      <c r="D106" s="36">
        <f>SUMIFS(СВЦЭМ!$D$33:$D$776,СВЦЭМ!$A$33:$A$776,$A106,СВЦЭМ!$B$33:$B$776,D$83)+'СЕТ СН'!$H$11+СВЦЭМ!$D$10+'СЕТ СН'!$H$5-'СЕТ СН'!$H$21</f>
        <v>3638.1156998199999</v>
      </c>
      <c r="E106" s="36">
        <f>SUMIFS(СВЦЭМ!$D$33:$D$776,СВЦЭМ!$A$33:$A$776,$A106,СВЦЭМ!$B$33:$B$776,E$83)+'СЕТ СН'!$H$11+СВЦЭМ!$D$10+'СЕТ СН'!$H$5-'СЕТ СН'!$H$21</f>
        <v>3641.3802444900002</v>
      </c>
      <c r="F106" s="36">
        <f>SUMIFS(СВЦЭМ!$D$33:$D$776,СВЦЭМ!$A$33:$A$776,$A106,СВЦЭМ!$B$33:$B$776,F$83)+'СЕТ СН'!$H$11+СВЦЭМ!$D$10+'СЕТ СН'!$H$5-'СЕТ СН'!$H$21</f>
        <v>3639.1336349000003</v>
      </c>
      <c r="G106" s="36">
        <f>SUMIFS(СВЦЭМ!$D$33:$D$776,СВЦЭМ!$A$33:$A$776,$A106,СВЦЭМ!$B$33:$B$776,G$83)+'СЕТ СН'!$H$11+СВЦЭМ!$D$10+'СЕТ СН'!$H$5-'СЕТ СН'!$H$21</f>
        <v>3639.03882772</v>
      </c>
      <c r="H106" s="36">
        <f>SUMIFS(СВЦЭМ!$D$33:$D$776,СВЦЭМ!$A$33:$A$776,$A106,СВЦЭМ!$B$33:$B$776,H$83)+'СЕТ СН'!$H$11+СВЦЭМ!$D$10+'СЕТ СН'!$H$5-'СЕТ СН'!$H$21</f>
        <v>3641.4592671199998</v>
      </c>
      <c r="I106" s="36">
        <f>SUMIFS(СВЦЭМ!$D$33:$D$776,СВЦЭМ!$A$33:$A$776,$A106,СВЦЭМ!$B$33:$B$776,I$83)+'СЕТ СН'!$H$11+СВЦЭМ!$D$10+'СЕТ СН'!$H$5-'СЕТ СН'!$H$21</f>
        <v>3630.0211160399999</v>
      </c>
      <c r="J106" s="36">
        <f>SUMIFS(СВЦЭМ!$D$33:$D$776,СВЦЭМ!$A$33:$A$776,$A106,СВЦЭМ!$B$33:$B$776,J$83)+'СЕТ СН'!$H$11+СВЦЭМ!$D$10+'СЕТ СН'!$H$5-'СЕТ СН'!$H$21</f>
        <v>3620.9555706599999</v>
      </c>
      <c r="K106" s="36">
        <f>SUMIFS(СВЦЭМ!$D$33:$D$776,СВЦЭМ!$A$33:$A$776,$A106,СВЦЭМ!$B$33:$B$776,K$83)+'СЕТ СН'!$H$11+СВЦЭМ!$D$10+'СЕТ СН'!$H$5-'СЕТ СН'!$H$21</f>
        <v>3639.1397810099998</v>
      </c>
      <c r="L106" s="36">
        <f>SUMIFS(СВЦЭМ!$D$33:$D$776,СВЦЭМ!$A$33:$A$776,$A106,СВЦЭМ!$B$33:$B$776,L$83)+'СЕТ СН'!$H$11+СВЦЭМ!$D$10+'СЕТ СН'!$H$5-'СЕТ СН'!$H$21</f>
        <v>3613.5210293800001</v>
      </c>
      <c r="M106" s="36">
        <f>SUMIFS(СВЦЭМ!$D$33:$D$776,СВЦЭМ!$A$33:$A$776,$A106,СВЦЭМ!$B$33:$B$776,M$83)+'СЕТ СН'!$H$11+СВЦЭМ!$D$10+'СЕТ СН'!$H$5-'СЕТ СН'!$H$21</f>
        <v>3561.5437720700002</v>
      </c>
      <c r="N106" s="36">
        <f>SUMIFS(СВЦЭМ!$D$33:$D$776,СВЦЭМ!$A$33:$A$776,$A106,СВЦЭМ!$B$33:$B$776,N$83)+'СЕТ СН'!$H$11+СВЦЭМ!$D$10+'СЕТ СН'!$H$5-'СЕТ СН'!$H$21</f>
        <v>3541.9610710299999</v>
      </c>
      <c r="O106" s="36">
        <f>SUMIFS(СВЦЭМ!$D$33:$D$776,СВЦЭМ!$A$33:$A$776,$A106,СВЦЭМ!$B$33:$B$776,O$83)+'СЕТ СН'!$H$11+СВЦЭМ!$D$10+'СЕТ СН'!$H$5-'СЕТ СН'!$H$21</f>
        <v>3551.0938173599998</v>
      </c>
      <c r="P106" s="36">
        <f>SUMIFS(СВЦЭМ!$D$33:$D$776,СВЦЭМ!$A$33:$A$776,$A106,СВЦЭМ!$B$33:$B$776,P$83)+'СЕТ СН'!$H$11+СВЦЭМ!$D$10+'СЕТ СН'!$H$5-'СЕТ СН'!$H$21</f>
        <v>3554.0612790800001</v>
      </c>
      <c r="Q106" s="36">
        <f>SUMIFS(СВЦЭМ!$D$33:$D$776,СВЦЭМ!$A$33:$A$776,$A106,СВЦЭМ!$B$33:$B$776,Q$83)+'СЕТ СН'!$H$11+СВЦЭМ!$D$10+'СЕТ СН'!$H$5-'СЕТ СН'!$H$21</f>
        <v>3554.6346580600002</v>
      </c>
      <c r="R106" s="36">
        <f>SUMIFS(СВЦЭМ!$D$33:$D$776,СВЦЭМ!$A$33:$A$776,$A106,СВЦЭМ!$B$33:$B$776,R$83)+'СЕТ СН'!$H$11+СВЦЭМ!$D$10+'СЕТ СН'!$H$5-'СЕТ СН'!$H$21</f>
        <v>3543.0981887600001</v>
      </c>
      <c r="S106" s="36">
        <f>SUMIFS(СВЦЭМ!$D$33:$D$776,СВЦЭМ!$A$33:$A$776,$A106,СВЦЭМ!$B$33:$B$776,S$83)+'СЕТ СН'!$H$11+СВЦЭМ!$D$10+'СЕТ СН'!$H$5-'СЕТ СН'!$H$21</f>
        <v>3528.06346265</v>
      </c>
      <c r="T106" s="36">
        <f>SUMIFS(СВЦЭМ!$D$33:$D$776,СВЦЭМ!$A$33:$A$776,$A106,СВЦЭМ!$B$33:$B$776,T$83)+'СЕТ СН'!$H$11+СВЦЭМ!$D$10+'СЕТ СН'!$H$5-'СЕТ СН'!$H$21</f>
        <v>3514.6071361100003</v>
      </c>
      <c r="U106" s="36">
        <f>SUMIFS(СВЦЭМ!$D$33:$D$776,СВЦЭМ!$A$33:$A$776,$A106,СВЦЭМ!$B$33:$B$776,U$83)+'СЕТ СН'!$H$11+СВЦЭМ!$D$10+'СЕТ СН'!$H$5-'СЕТ СН'!$H$21</f>
        <v>3510.9788281400001</v>
      </c>
      <c r="V106" s="36">
        <f>SUMIFS(СВЦЭМ!$D$33:$D$776,СВЦЭМ!$A$33:$A$776,$A106,СВЦЭМ!$B$33:$B$776,V$83)+'СЕТ СН'!$H$11+СВЦЭМ!$D$10+'СЕТ СН'!$H$5-'СЕТ СН'!$H$21</f>
        <v>3521.7762800999999</v>
      </c>
      <c r="W106" s="36">
        <f>SUMIFS(СВЦЭМ!$D$33:$D$776,СВЦЭМ!$A$33:$A$776,$A106,СВЦЭМ!$B$33:$B$776,W$83)+'СЕТ СН'!$H$11+СВЦЭМ!$D$10+'СЕТ СН'!$H$5-'СЕТ СН'!$H$21</f>
        <v>3534.6598983899999</v>
      </c>
      <c r="X106" s="36">
        <f>SUMIFS(СВЦЭМ!$D$33:$D$776,СВЦЭМ!$A$33:$A$776,$A106,СВЦЭМ!$B$33:$B$776,X$83)+'СЕТ СН'!$H$11+СВЦЭМ!$D$10+'СЕТ СН'!$H$5-'СЕТ СН'!$H$21</f>
        <v>3528.5575068600001</v>
      </c>
      <c r="Y106" s="36">
        <f>SUMIFS(СВЦЭМ!$D$33:$D$776,СВЦЭМ!$A$33:$A$776,$A106,СВЦЭМ!$B$33:$B$776,Y$83)+'СЕТ СН'!$H$11+СВЦЭМ!$D$10+'СЕТ СН'!$H$5-'СЕТ СН'!$H$21</f>
        <v>3547.7865350800002</v>
      </c>
    </row>
    <row r="107" spans="1:25" ht="15.75" x14ac:dyDescent="0.2">
      <c r="A107" s="35">
        <f t="shared" si="2"/>
        <v>44159</v>
      </c>
      <c r="B107" s="36">
        <f>SUMIFS(СВЦЭМ!$D$33:$D$776,СВЦЭМ!$A$33:$A$776,$A107,СВЦЭМ!$B$33:$B$776,B$83)+'СЕТ СН'!$H$11+СВЦЭМ!$D$10+'СЕТ СН'!$H$5-'СЕТ СН'!$H$21</f>
        <v>3562.53977364</v>
      </c>
      <c r="C107" s="36">
        <f>SUMIFS(СВЦЭМ!$D$33:$D$776,СВЦЭМ!$A$33:$A$776,$A107,СВЦЭМ!$B$33:$B$776,C$83)+'СЕТ СН'!$H$11+СВЦЭМ!$D$10+'СЕТ СН'!$H$5-'СЕТ СН'!$H$21</f>
        <v>3644.9947977800002</v>
      </c>
      <c r="D107" s="36">
        <f>SUMIFS(СВЦЭМ!$D$33:$D$776,СВЦЭМ!$A$33:$A$776,$A107,СВЦЭМ!$B$33:$B$776,D$83)+'СЕТ СН'!$H$11+СВЦЭМ!$D$10+'СЕТ СН'!$H$5-'СЕТ СН'!$H$21</f>
        <v>3703.3595300799998</v>
      </c>
      <c r="E107" s="36">
        <f>SUMIFS(СВЦЭМ!$D$33:$D$776,СВЦЭМ!$A$33:$A$776,$A107,СВЦЭМ!$B$33:$B$776,E$83)+'СЕТ СН'!$H$11+СВЦЭМ!$D$10+'СЕТ СН'!$H$5-'СЕТ СН'!$H$21</f>
        <v>3720.8550104599999</v>
      </c>
      <c r="F107" s="36">
        <f>SUMIFS(СВЦЭМ!$D$33:$D$776,СВЦЭМ!$A$33:$A$776,$A107,СВЦЭМ!$B$33:$B$776,F$83)+'СЕТ СН'!$H$11+СВЦЭМ!$D$10+'СЕТ СН'!$H$5-'СЕТ СН'!$H$21</f>
        <v>3719.4807519000001</v>
      </c>
      <c r="G107" s="36">
        <f>SUMIFS(СВЦЭМ!$D$33:$D$776,СВЦЭМ!$A$33:$A$776,$A107,СВЦЭМ!$B$33:$B$776,G$83)+'СЕТ СН'!$H$11+СВЦЭМ!$D$10+'СЕТ СН'!$H$5-'СЕТ СН'!$H$21</f>
        <v>3706.0816728099999</v>
      </c>
      <c r="H107" s="36">
        <f>SUMIFS(СВЦЭМ!$D$33:$D$776,СВЦЭМ!$A$33:$A$776,$A107,СВЦЭМ!$B$33:$B$776,H$83)+'СЕТ СН'!$H$11+СВЦЭМ!$D$10+'СЕТ СН'!$H$5-'СЕТ СН'!$H$21</f>
        <v>3667.5071804200002</v>
      </c>
      <c r="I107" s="36">
        <f>SUMIFS(СВЦЭМ!$D$33:$D$776,СВЦЭМ!$A$33:$A$776,$A107,СВЦЭМ!$B$33:$B$776,I$83)+'СЕТ СН'!$H$11+СВЦЭМ!$D$10+'СЕТ СН'!$H$5-'СЕТ СН'!$H$21</f>
        <v>3614.9119369800001</v>
      </c>
      <c r="J107" s="36">
        <f>SUMIFS(СВЦЭМ!$D$33:$D$776,СВЦЭМ!$A$33:$A$776,$A107,СВЦЭМ!$B$33:$B$776,J$83)+'СЕТ СН'!$H$11+СВЦЭМ!$D$10+'СЕТ СН'!$H$5-'СЕТ СН'!$H$21</f>
        <v>3585.8226738200001</v>
      </c>
      <c r="K107" s="36">
        <f>SUMIFS(СВЦЭМ!$D$33:$D$776,СВЦЭМ!$A$33:$A$776,$A107,СВЦЭМ!$B$33:$B$776,K$83)+'СЕТ СН'!$H$11+СВЦЭМ!$D$10+'СЕТ СН'!$H$5-'СЕТ СН'!$H$21</f>
        <v>3584.1099135200002</v>
      </c>
      <c r="L107" s="36">
        <f>SUMIFS(СВЦЭМ!$D$33:$D$776,СВЦЭМ!$A$33:$A$776,$A107,СВЦЭМ!$B$33:$B$776,L$83)+'СЕТ СН'!$H$11+СВЦЭМ!$D$10+'СЕТ СН'!$H$5-'СЕТ СН'!$H$21</f>
        <v>3552.01722853</v>
      </c>
      <c r="M107" s="36">
        <f>SUMIFS(СВЦЭМ!$D$33:$D$776,СВЦЭМ!$A$33:$A$776,$A107,СВЦЭМ!$B$33:$B$776,M$83)+'СЕТ СН'!$H$11+СВЦЭМ!$D$10+'СЕТ СН'!$H$5-'СЕТ СН'!$H$21</f>
        <v>3504.6934823500001</v>
      </c>
      <c r="N107" s="36">
        <f>SUMIFS(СВЦЭМ!$D$33:$D$776,СВЦЭМ!$A$33:$A$776,$A107,СВЦЭМ!$B$33:$B$776,N$83)+'СЕТ СН'!$H$11+СВЦЭМ!$D$10+'СЕТ СН'!$H$5-'СЕТ СН'!$H$21</f>
        <v>3497.1351687300003</v>
      </c>
      <c r="O107" s="36">
        <f>SUMIFS(СВЦЭМ!$D$33:$D$776,СВЦЭМ!$A$33:$A$776,$A107,СВЦЭМ!$B$33:$B$776,O$83)+'СЕТ СН'!$H$11+СВЦЭМ!$D$10+'СЕТ СН'!$H$5-'СЕТ СН'!$H$21</f>
        <v>3516.5286173700001</v>
      </c>
      <c r="P107" s="36">
        <f>SUMIFS(СВЦЭМ!$D$33:$D$776,СВЦЭМ!$A$33:$A$776,$A107,СВЦЭМ!$B$33:$B$776,P$83)+'СЕТ СН'!$H$11+СВЦЭМ!$D$10+'СЕТ СН'!$H$5-'СЕТ СН'!$H$21</f>
        <v>3529.17316871</v>
      </c>
      <c r="Q107" s="36">
        <f>SUMIFS(СВЦЭМ!$D$33:$D$776,СВЦЭМ!$A$33:$A$776,$A107,СВЦЭМ!$B$33:$B$776,Q$83)+'СЕТ СН'!$H$11+СВЦЭМ!$D$10+'СЕТ СН'!$H$5-'СЕТ СН'!$H$21</f>
        <v>3537.2535908099999</v>
      </c>
      <c r="R107" s="36">
        <f>SUMIFS(СВЦЭМ!$D$33:$D$776,СВЦЭМ!$A$33:$A$776,$A107,СВЦЭМ!$B$33:$B$776,R$83)+'СЕТ СН'!$H$11+СВЦЭМ!$D$10+'СЕТ СН'!$H$5-'СЕТ СН'!$H$21</f>
        <v>3545.9475610600002</v>
      </c>
      <c r="S107" s="36">
        <f>SUMIFS(СВЦЭМ!$D$33:$D$776,СВЦЭМ!$A$33:$A$776,$A107,СВЦЭМ!$B$33:$B$776,S$83)+'СЕТ СН'!$H$11+СВЦЭМ!$D$10+'СЕТ СН'!$H$5-'СЕТ СН'!$H$21</f>
        <v>3533.7605241000001</v>
      </c>
      <c r="T107" s="36">
        <f>SUMIFS(СВЦЭМ!$D$33:$D$776,СВЦЭМ!$A$33:$A$776,$A107,СВЦЭМ!$B$33:$B$776,T$83)+'СЕТ СН'!$H$11+СВЦЭМ!$D$10+'СЕТ СН'!$H$5-'СЕТ СН'!$H$21</f>
        <v>3497.2791316100001</v>
      </c>
      <c r="U107" s="36">
        <f>SUMIFS(СВЦЭМ!$D$33:$D$776,СВЦЭМ!$A$33:$A$776,$A107,СВЦЭМ!$B$33:$B$776,U$83)+'СЕТ СН'!$H$11+СВЦЭМ!$D$10+'СЕТ СН'!$H$5-'СЕТ СН'!$H$21</f>
        <v>3481.3855079800001</v>
      </c>
      <c r="V107" s="36">
        <f>SUMIFS(СВЦЭМ!$D$33:$D$776,СВЦЭМ!$A$33:$A$776,$A107,СВЦЭМ!$B$33:$B$776,V$83)+'СЕТ СН'!$H$11+СВЦЭМ!$D$10+'СЕТ СН'!$H$5-'СЕТ СН'!$H$21</f>
        <v>3490.3021210100001</v>
      </c>
      <c r="W107" s="36">
        <f>SUMIFS(СВЦЭМ!$D$33:$D$776,СВЦЭМ!$A$33:$A$776,$A107,СВЦЭМ!$B$33:$B$776,W$83)+'СЕТ СН'!$H$11+СВЦЭМ!$D$10+'СЕТ СН'!$H$5-'СЕТ СН'!$H$21</f>
        <v>3500.2437098999999</v>
      </c>
      <c r="X107" s="36">
        <f>SUMIFS(СВЦЭМ!$D$33:$D$776,СВЦЭМ!$A$33:$A$776,$A107,СВЦЭМ!$B$33:$B$776,X$83)+'СЕТ СН'!$H$11+СВЦЭМ!$D$10+'СЕТ СН'!$H$5-'СЕТ СН'!$H$21</f>
        <v>3500.5595815500001</v>
      </c>
      <c r="Y107" s="36">
        <f>SUMIFS(СВЦЭМ!$D$33:$D$776,СВЦЭМ!$A$33:$A$776,$A107,СВЦЭМ!$B$33:$B$776,Y$83)+'СЕТ СН'!$H$11+СВЦЭМ!$D$10+'СЕТ СН'!$H$5-'СЕТ СН'!$H$21</f>
        <v>3525.4665304700002</v>
      </c>
    </row>
    <row r="108" spans="1:25" ht="15.75" x14ac:dyDescent="0.2">
      <c r="A108" s="35">
        <f t="shared" si="2"/>
        <v>44160</v>
      </c>
      <c r="B108" s="36">
        <f>SUMIFS(СВЦЭМ!$D$33:$D$776,СВЦЭМ!$A$33:$A$776,$A108,СВЦЭМ!$B$33:$B$776,B$83)+'СЕТ СН'!$H$11+СВЦЭМ!$D$10+'СЕТ СН'!$H$5-'СЕТ СН'!$H$21</f>
        <v>3563.7550996800001</v>
      </c>
      <c r="C108" s="36">
        <f>SUMIFS(СВЦЭМ!$D$33:$D$776,СВЦЭМ!$A$33:$A$776,$A108,СВЦЭМ!$B$33:$B$776,C$83)+'СЕТ СН'!$H$11+СВЦЭМ!$D$10+'СЕТ СН'!$H$5-'СЕТ СН'!$H$21</f>
        <v>3638.1577983299999</v>
      </c>
      <c r="D108" s="36">
        <f>SUMIFS(СВЦЭМ!$D$33:$D$776,СВЦЭМ!$A$33:$A$776,$A108,СВЦЭМ!$B$33:$B$776,D$83)+'СЕТ СН'!$H$11+СВЦЭМ!$D$10+'СЕТ СН'!$H$5-'СЕТ СН'!$H$21</f>
        <v>3688.0588030899999</v>
      </c>
      <c r="E108" s="36">
        <f>SUMIFS(СВЦЭМ!$D$33:$D$776,СВЦЭМ!$A$33:$A$776,$A108,СВЦЭМ!$B$33:$B$776,E$83)+'СЕТ СН'!$H$11+СВЦЭМ!$D$10+'СЕТ СН'!$H$5-'СЕТ СН'!$H$21</f>
        <v>3696.7316595000002</v>
      </c>
      <c r="F108" s="36">
        <f>SUMIFS(СВЦЭМ!$D$33:$D$776,СВЦЭМ!$A$33:$A$776,$A108,СВЦЭМ!$B$33:$B$776,F$83)+'СЕТ СН'!$H$11+СВЦЭМ!$D$10+'СЕТ СН'!$H$5-'СЕТ СН'!$H$21</f>
        <v>3691.1681548900001</v>
      </c>
      <c r="G108" s="36">
        <f>SUMIFS(СВЦЭМ!$D$33:$D$776,СВЦЭМ!$A$33:$A$776,$A108,СВЦЭМ!$B$33:$B$776,G$83)+'СЕТ СН'!$H$11+СВЦЭМ!$D$10+'СЕТ СН'!$H$5-'СЕТ СН'!$H$21</f>
        <v>3680.6069805100001</v>
      </c>
      <c r="H108" s="36">
        <f>SUMIFS(СВЦЭМ!$D$33:$D$776,СВЦЭМ!$A$33:$A$776,$A108,СВЦЭМ!$B$33:$B$776,H$83)+'СЕТ СН'!$H$11+СВЦЭМ!$D$10+'СЕТ СН'!$H$5-'СЕТ СН'!$H$21</f>
        <v>3657.9254084899999</v>
      </c>
      <c r="I108" s="36">
        <f>SUMIFS(СВЦЭМ!$D$33:$D$776,СВЦЭМ!$A$33:$A$776,$A108,СВЦЭМ!$B$33:$B$776,I$83)+'СЕТ СН'!$H$11+СВЦЭМ!$D$10+'СЕТ СН'!$H$5-'СЕТ СН'!$H$21</f>
        <v>3621.9145530400001</v>
      </c>
      <c r="J108" s="36">
        <f>SUMIFS(СВЦЭМ!$D$33:$D$776,СВЦЭМ!$A$33:$A$776,$A108,СВЦЭМ!$B$33:$B$776,J$83)+'СЕТ СН'!$H$11+СВЦЭМ!$D$10+'СЕТ СН'!$H$5-'СЕТ СН'!$H$21</f>
        <v>3606.6124938399998</v>
      </c>
      <c r="K108" s="36">
        <f>SUMIFS(СВЦЭМ!$D$33:$D$776,СВЦЭМ!$A$33:$A$776,$A108,СВЦЭМ!$B$33:$B$776,K$83)+'СЕТ СН'!$H$11+СВЦЭМ!$D$10+'СЕТ СН'!$H$5-'СЕТ СН'!$H$21</f>
        <v>3598.6357634199999</v>
      </c>
      <c r="L108" s="36">
        <f>SUMIFS(СВЦЭМ!$D$33:$D$776,СВЦЭМ!$A$33:$A$776,$A108,СВЦЭМ!$B$33:$B$776,L$83)+'СЕТ СН'!$H$11+СВЦЭМ!$D$10+'СЕТ СН'!$H$5-'СЕТ СН'!$H$21</f>
        <v>3568.6966433799998</v>
      </c>
      <c r="M108" s="36">
        <f>SUMIFS(СВЦЭМ!$D$33:$D$776,СВЦЭМ!$A$33:$A$776,$A108,СВЦЭМ!$B$33:$B$776,M$83)+'СЕТ СН'!$H$11+СВЦЭМ!$D$10+'СЕТ СН'!$H$5-'СЕТ СН'!$H$21</f>
        <v>3522.25288559</v>
      </c>
      <c r="N108" s="36">
        <f>SUMIFS(СВЦЭМ!$D$33:$D$776,СВЦЭМ!$A$33:$A$776,$A108,СВЦЭМ!$B$33:$B$776,N$83)+'СЕТ СН'!$H$11+СВЦЭМ!$D$10+'СЕТ СН'!$H$5-'СЕТ СН'!$H$21</f>
        <v>3508.82364014</v>
      </c>
      <c r="O108" s="36">
        <f>SUMIFS(СВЦЭМ!$D$33:$D$776,СВЦЭМ!$A$33:$A$776,$A108,СВЦЭМ!$B$33:$B$776,O$83)+'СЕТ СН'!$H$11+СВЦЭМ!$D$10+'СЕТ СН'!$H$5-'СЕТ СН'!$H$21</f>
        <v>3524.29586324</v>
      </c>
      <c r="P108" s="36">
        <f>SUMIFS(СВЦЭМ!$D$33:$D$776,СВЦЭМ!$A$33:$A$776,$A108,СВЦЭМ!$B$33:$B$776,P$83)+'СЕТ СН'!$H$11+СВЦЭМ!$D$10+'СЕТ СН'!$H$5-'СЕТ СН'!$H$21</f>
        <v>3531.7709022500003</v>
      </c>
      <c r="Q108" s="36">
        <f>SUMIFS(СВЦЭМ!$D$33:$D$776,СВЦЭМ!$A$33:$A$776,$A108,СВЦЭМ!$B$33:$B$776,Q$83)+'СЕТ СН'!$H$11+СВЦЭМ!$D$10+'СЕТ СН'!$H$5-'СЕТ СН'!$H$21</f>
        <v>3530.9400326800001</v>
      </c>
      <c r="R108" s="36">
        <f>SUMIFS(СВЦЭМ!$D$33:$D$776,СВЦЭМ!$A$33:$A$776,$A108,СВЦЭМ!$B$33:$B$776,R$83)+'СЕТ СН'!$H$11+СВЦЭМ!$D$10+'СЕТ СН'!$H$5-'СЕТ СН'!$H$21</f>
        <v>3530.4416405500001</v>
      </c>
      <c r="S108" s="36">
        <f>SUMIFS(СВЦЭМ!$D$33:$D$776,СВЦЭМ!$A$33:$A$776,$A108,СВЦЭМ!$B$33:$B$776,S$83)+'СЕТ СН'!$H$11+СВЦЭМ!$D$10+'СЕТ СН'!$H$5-'СЕТ СН'!$H$21</f>
        <v>3517.8674243300002</v>
      </c>
      <c r="T108" s="36">
        <f>SUMIFS(СВЦЭМ!$D$33:$D$776,СВЦЭМ!$A$33:$A$776,$A108,СВЦЭМ!$B$33:$B$776,T$83)+'СЕТ СН'!$H$11+СВЦЭМ!$D$10+'СЕТ СН'!$H$5-'СЕТ СН'!$H$21</f>
        <v>3530.0376891699998</v>
      </c>
      <c r="U108" s="36">
        <f>SUMIFS(СВЦЭМ!$D$33:$D$776,СВЦЭМ!$A$33:$A$776,$A108,СВЦЭМ!$B$33:$B$776,U$83)+'СЕТ СН'!$H$11+СВЦЭМ!$D$10+'СЕТ СН'!$H$5-'СЕТ СН'!$H$21</f>
        <v>3525.3627064299999</v>
      </c>
      <c r="V108" s="36">
        <f>SUMIFS(СВЦЭМ!$D$33:$D$776,СВЦЭМ!$A$33:$A$776,$A108,СВЦЭМ!$B$33:$B$776,V$83)+'СЕТ СН'!$H$11+СВЦЭМ!$D$10+'СЕТ СН'!$H$5-'СЕТ СН'!$H$21</f>
        <v>3512.5806110600001</v>
      </c>
      <c r="W108" s="36">
        <f>SUMIFS(СВЦЭМ!$D$33:$D$776,СВЦЭМ!$A$33:$A$776,$A108,СВЦЭМ!$B$33:$B$776,W$83)+'СЕТ СН'!$H$11+СВЦЭМ!$D$10+'СЕТ СН'!$H$5-'СЕТ СН'!$H$21</f>
        <v>3516.6291066799999</v>
      </c>
      <c r="X108" s="36">
        <f>SUMIFS(СВЦЭМ!$D$33:$D$776,СВЦЭМ!$A$33:$A$776,$A108,СВЦЭМ!$B$33:$B$776,X$83)+'СЕТ СН'!$H$11+СВЦЭМ!$D$10+'СЕТ СН'!$H$5-'СЕТ СН'!$H$21</f>
        <v>3530.2512390800002</v>
      </c>
      <c r="Y108" s="36">
        <f>SUMIFS(СВЦЭМ!$D$33:$D$776,СВЦЭМ!$A$33:$A$776,$A108,СВЦЭМ!$B$33:$B$776,Y$83)+'СЕТ СН'!$H$11+СВЦЭМ!$D$10+'СЕТ СН'!$H$5-'СЕТ СН'!$H$21</f>
        <v>3548.8015295300002</v>
      </c>
    </row>
    <row r="109" spans="1:25" ht="15.75" x14ac:dyDescent="0.2">
      <c r="A109" s="35">
        <f t="shared" si="2"/>
        <v>44161</v>
      </c>
      <c r="B109" s="36">
        <f>SUMIFS(СВЦЭМ!$D$33:$D$776,СВЦЭМ!$A$33:$A$776,$A109,СВЦЭМ!$B$33:$B$776,B$83)+'СЕТ СН'!$H$11+СВЦЭМ!$D$10+'СЕТ СН'!$H$5-'СЕТ СН'!$H$21</f>
        <v>3546.3398113200001</v>
      </c>
      <c r="C109" s="36">
        <f>SUMIFS(СВЦЭМ!$D$33:$D$776,СВЦЭМ!$A$33:$A$776,$A109,СВЦЭМ!$B$33:$B$776,C$83)+'СЕТ СН'!$H$11+СВЦЭМ!$D$10+'СЕТ СН'!$H$5-'СЕТ СН'!$H$21</f>
        <v>3623.07729445</v>
      </c>
      <c r="D109" s="36">
        <f>SUMIFS(СВЦЭМ!$D$33:$D$776,СВЦЭМ!$A$33:$A$776,$A109,СВЦЭМ!$B$33:$B$776,D$83)+'СЕТ СН'!$H$11+СВЦЭМ!$D$10+'СЕТ СН'!$H$5-'СЕТ СН'!$H$21</f>
        <v>3679.3078594099998</v>
      </c>
      <c r="E109" s="36">
        <f>SUMIFS(СВЦЭМ!$D$33:$D$776,СВЦЭМ!$A$33:$A$776,$A109,СВЦЭМ!$B$33:$B$776,E$83)+'СЕТ СН'!$H$11+СВЦЭМ!$D$10+'СЕТ СН'!$H$5-'СЕТ СН'!$H$21</f>
        <v>3688.1576206600002</v>
      </c>
      <c r="F109" s="36">
        <f>SUMIFS(СВЦЭМ!$D$33:$D$776,СВЦЭМ!$A$33:$A$776,$A109,СВЦЭМ!$B$33:$B$776,F$83)+'СЕТ СН'!$H$11+СВЦЭМ!$D$10+'СЕТ СН'!$H$5-'СЕТ СН'!$H$21</f>
        <v>3680.6756817999999</v>
      </c>
      <c r="G109" s="36">
        <f>SUMIFS(СВЦЭМ!$D$33:$D$776,СВЦЭМ!$A$33:$A$776,$A109,СВЦЭМ!$B$33:$B$776,G$83)+'СЕТ СН'!$H$11+СВЦЭМ!$D$10+'СЕТ СН'!$H$5-'СЕТ СН'!$H$21</f>
        <v>3660.0159772000002</v>
      </c>
      <c r="H109" s="36">
        <f>SUMIFS(СВЦЭМ!$D$33:$D$776,СВЦЭМ!$A$33:$A$776,$A109,СВЦЭМ!$B$33:$B$776,H$83)+'СЕТ СН'!$H$11+СВЦЭМ!$D$10+'СЕТ СН'!$H$5-'СЕТ СН'!$H$21</f>
        <v>3633.4619348800002</v>
      </c>
      <c r="I109" s="36">
        <f>SUMIFS(СВЦЭМ!$D$33:$D$776,СВЦЭМ!$A$33:$A$776,$A109,СВЦЭМ!$B$33:$B$776,I$83)+'СЕТ СН'!$H$11+СВЦЭМ!$D$10+'СЕТ СН'!$H$5-'СЕТ СН'!$H$21</f>
        <v>3602.0527337600001</v>
      </c>
      <c r="J109" s="36">
        <f>SUMIFS(СВЦЭМ!$D$33:$D$776,СВЦЭМ!$A$33:$A$776,$A109,СВЦЭМ!$B$33:$B$776,J$83)+'СЕТ СН'!$H$11+СВЦЭМ!$D$10+'СЕТ СН'!$H$5-'СЕТ СН'!$H$21</f>
        <v>3583.1255508100003</v>
      </c>
      <c r="K109" s="36">
        <f>SUMIFS(СВЦЭМ!$D$33:$D$776,СВЦЭМ!$A$33:$A$776,$A109,СВЦЭМ!$B$33:$B$776,K$83)+'СЕТ СН'!$H$11+СВЦЭМ!$D$10+'СЕТ СН'!$H$5-'СЕТ СН'!$H$21</f>
        <v>3585.64602259</v>
      </c>
      <c r="L109" s="36">
        <f>SUMIFS(СВЦЭМ!$D$33:$D$776,СВЦЭМ!$A$33:$A$776,$A109,СВЦЭМ!$B$33:$B$776,L$83)+'СЕТ СН'!$H$11+СВЦЭМ!$D$10+'СЕТ СН'!$H$5-'СЕТ СН'!$H$21</f>
        <v>3558.0423697900001</v>
      </c>
      <c r="M109" s="36">
        <f>SUMIFS(СВЦЭМ!$D$33:$D$776,СВЦЭМ!$A$33:$A$776,$A109,СВЦЭМ!$B$33:$B$776,M$83)+'СЕТ СН'!$H$11+СВЦЭМ!$D$10+'СЕТ СН'!$H$5-'СЕТ СН'!$H$21</f>
        <v>3523.0702823400002</v>
      </c>
      <c r="N109" s="36">
        <f>SUMIFS(СВЦЭМ!$D$33:$D$776,СВЦЭМ!$A$33:$A$776,$A109,СВЦЭМ!$B$33:$B$776,N$83)+'СЕТ СН'!$H$11+СВЦЭМ!$D$10+'СЕТ СН'!$H$5-'СЕТ СН'!$H$21</f>
        <v>3530.9623384300003</v>
      </c>
      <c r="O109" s="36">
        <f>SUMIFS(СВЦЭМ!$D$33:$D$776,СВЦЭМ!$A$33:$A$776,$A109,СВЦЭМ!$B$33:$B$776,O$83)+'СЕТ СН'!$H$11+СВЦЭМ!$D$10+'СЕТ СН'!$H$5-'СЕТ СН'!$H$21</f>
        <v>3534.8736916299999</v>
      </c>
      <c r="P109" s="36">
        <f>SUMIFS(СВЦЭМ!$D$33:$D$776,СВЦЭМ!$A$33:$A$776,$A109,СВЦЭМ!$B$33:$B$776,P$83)+'СЕТ СН'!$H$11+СВЦЭМ!$D$10+'СЕТ СН'!$H$5-'СЕТ СН'!$H$21</f>
        <v>3537.0528906099998</v>
      </c>
      <c r="Q109" s="36">
        <f>SUMIFS(СВЦЭМ!$D$33:$D$776,СВЦЭМ!$A$33:$A$776,$A109,СВЦЭМ!$B$33:$B$776,Q$83)+'СЕТ СН'!$H$11+СВЦЭМ!$D$10+'СЕТ СН'!$H$5-'СЕТ СН'!$H$21</f>
        <v>3538.9267567699999</v>
      </c>
      <c r="R109" s="36">
        <f>SUMIFS(СВЦЭМ!$D$33:$D$776,СВЦЭМ!$A$33:$A$776,$A109,СВЦЭМ!$B$33:$B$776,R$83)+'СЕТ СН'!$H$11+СВЦЭМ!$D$10+'СЕТ СН'!$H$5-'СЕТ СН'!$H$21</f>
        <v>3526.1266993099998</v>
      </c>
      <c r="S109" s="36">
        <f>SUMIFS(СВЦЭМ!$D$33:$D$776,СВЦЭМ!$A$33:$A$776,$A109,СВЦЭМ!$B$33:$B$776,S$83)+'СЕТ СН'!$H$11+СВЦЭМ!$D$10+'СЕТ СН'!$H$5-'СЕТ СН'!$H$21</f>
        <v>3507.8016529400002</v>
      </c>
      <c r="T109" s="36">
        <f>SUMIFS(СВЦЭМ!$D$33:$D$776,СВЦЭМ!$A$33:$A$776,$A109,СВЦЭМ!$B$33:$B$776,T$83)+'СЕТ СН'!$H$11+СВЦЭМ!$D$10+'СЕТ СН'!$H$5-'СЕТ СН'!$H$21</f>
        <v>3524.2177356100001</v>
      </c>
      <c r="U109" s="36">
        <f>SUMIFS(СВЦЭМ!$D$33:$D$776,СВЦЭМ!$A$33:$A$776,$A109,СВЦЭМ!$B$33:$B$776,U$83)+'СЕТ СН'!$H$11+СВЦЭМ!$D$10+'СЕТ СН'!$H$5-'СЕТ СН'!$H$21</f>
        <v>3514.5579499800001</v>
      </c>
      <c r="V109" s="36">
        <f>SUMIFS(СВЦЭМ!$D$33:$D$776,СВЦЭМ!$A$33:$A$776,$A109,СВЦЭМ!$B$33:$B$776,V$83)+'СЕТ СН'!$H$11+СВЦЭМ!$D$10+'СЕТ СН'!$H$5-'СЕТ СН'!$H$21</f>
        <v>3501.38060623</v>
      </c>
      <c r="W109" s="36">
        <f>SUMIFS(СВЦЭМ!$D$33:$D$776,СВЦЭМ!$A$33:$A$776,$A109,СВЦЭМ!$B$33:$B$776,W$83)+'СЕТ СН'!$H$11+СВЦЭМ!$D$10+'СЕТ СН'!$H$5-'СЕТ СН'!$H$21</f>
        <v>3525.7767105299999</v>
      </c>
      <c r="X109" s="36">
        <f>SUMIFS(СВЦЭМ!$D$33:$D$776,СВЦЭМ!$A$33:$A$776,$A109,СВЦЭМ!$B$33:$B$776,X$83)+'СЕТ СН'!$H$11+СВЦЭМ!$D$10+'СЕТ СН'!$H$5-'СЕТ СН'!$H$21</f>
        <v>3533.2461500899999</v>
      </c>
      <c r="Y109" s="36">
        <f>SUMIFS(СВЦЭМ!$D$33:$D$776,СВЦЭМ!$A$33:$A$776,$A109,СВЦЭМ!$B$33:$B$776,Y$83)+'СЕТ СН'!$H$11+СВЦЭМ!$D$10+'СЕТ СН'!$H$5-'СЕТ СН'!$H$21</f>
        <v>3546.7026859299999</v>
      </c>
    </row>
    <row r="110" spans="1:25" ht="15.75" x14ac:dyDescent="0.2">
      <c r="A110" s="35">
        <f t="shared" si="2"/>
        <v>44162</v>
      </c>
      <c r="B110" s="36">
        <f>SUMIFS(СВЦЭМ!$D$33:$D$776,СВЦЭМ!$A$33:$A$776,$A110,СВЦЭМ!$B$33:$B$776,B$83)+'СЕТ СН'!$H$11+СВЦЭМ!$D$10+'СЕТ СН'!$H$5-'СЕТ СН'!$H$21</f>
        <v>3549.8482806000002</v>
      </c>
      <c r="C110" s="36">
        <f>SUMIFS(СВЦЭМ!$D$33:$D$776,СВЦЭМ!$A$33:$A$776,$A110,СВЦЭМ!$B$33:$B$776,C$83)+'СЕТ СН'!$H$11+СВЦЭМ!$D$10+'СЕТ СН'!$H$5-'СЕТ СН'!$H$21</f>
        <v>3631.5578614400001</v>
      </c>
      <c r="D110" s="36">
        <f>SUMIFS(СВЦЭМ!$D$33:$D$776,СВЦЭМ!$A$33:$A$776,$A110,СВЦЭМ!$B$33:$B$776,D$83)+'СЕТ СН'!$H$11+СВЦЭМ!$D$10+'СЕТ СН'!$H$5-'СЕТ СН'!$H$21</f>
        <v>3689.91109074</v>
      </c>
      <c r="E110" s="36">
        <f>SUMIFS(СВЦЭМ!$D$33:$D$776,СВЦЭМ!$A$33:$A$776,$A110,СВЦЭМ!$B$33:$B$776,E$83)+'СЕТ СН'!$H$11+СВЦЭМ!$D$10+'СЕТ СН'!$H$5-'СЕТ СН'!$H$21</f>
        <v>3701.4861788799999</v>
      </c>
      <c r="F110" s="36">
        <f>SUMIFS(СВЦЭМ!$D$33:$D$776,СВЦЭМ!$A$33:$A$776,$A110,СВЦЭМ!$B$33:$B$776,F$83)+'СЕТ СН'!$H$11+СВЦЭМ!$D$10+'СЕТ СН'!$H$5-'СЕТ СН'!$H$21</f>
        <v>3704.31443184</v>
      </c>
      <c r="G110" s="36">
        <f>SUMIFS(СВЦЭМ!$D$33:$D$776,СВЦЭМ!$A$33:$A$776,$A110,СВЦЭМ!$B$33:$B$776,G$83)+'СЕТ СН'!$H$11+СВЦЭМ!$D$10+'СЕТ СН'!$H$5-'СЕТ СН'!$H$21</f>
        <v>3692.3286649800002</v>
      </c>
      <c r="H110" s="36">
        <f>SUMIFS(СВЦЭМ!$D$33:$D$776,СВЦЭМ!$A$33:$A$776,$A110,СВЦЭМ!$B$33:$B$776,H$83)+'СЕТ СН'!$H$11+СВЦЭМ!$D$10+'СЕТ СН'!$H$5-'СЕТ СН'!$H$21</f>
        <v>3647.1639870700001</v>
      </c>
      <c r="I110" s="36">
        <f>SUMIFS(СВЦЭМ!$D$33:$D$776,СВЦЭМ!$A$33:$A$776,$A110,СВЦЭМ!$B$33:$B$776,I$83)+'СЕТ СН'!$H$11+СВЦЭМ!$D$10+'СЕТ СН'!$H$5-'СЕТ СН'!$H$21</f>
        <v>3611.3045232200002</v>
      </c>
      <c r="J110" s="36">
        <f>SUMIFS(СВЦЭМ!$D$33:$D$776,СВЦЭМ!$A$33:$A$776,$A110,СВЦЭМ!$B$33:$B$776,J$83)+'СЕТ СН'!$H$11+СВЦЭМ!$D$10+'СЕТ СН'!$H$5-'СЕТ СН'!$H$21</f>
        <v>3604.3552433499999</v>
      </c>
      <c r="K110" s="36">
        <f>SUMIFS(СВЦЭМ!$D$33:$D$776,СВЦЭМ!$A$33:$A$776,$A110,СВЦЭМ!$B$33:$B$776,K$83)+'СЕТ СН'!$H$11+СВЦЭМ!$D$10+'СЕТ СН'!$H$5-'СЕТ СН'!$H$21</f>
        <v>3606.7967518099999</v>
      </c>
      <c r="L110" s="36">
        <f>SUMIFS(СВЦЭМ!$D$33:$D$776,СВЦЭМ!$A$33:$A$776,$A110,СВЦЭМ!$B$33:$B$776,L$83)+'СЕТ СН'!$H$11+СВЦЭМ!$D$10+'СЕТ СН'!$H$5-'СЕТ СН'!$H$21</f>
        <v>3578.0207359000001</v>
      </c>
      <c r="M110" s="36">
        <f>SUMIFS(СВЦЭМ!$D$33:$D$776,СВЦЭМ!$A$33:$A$776,$A110,СВЦЭМ!$B$33:$B$776,M$83)+'СЕТ СН'!$H$11+СВЦЭМ!$D$10+'СЕТ СН'!$H$5-'СЕТ СН'!$H$21</f>
        <v>3529.51955137</v>
      </c>
      <c r="N110" s="36">
        <f>SUMIFS(СВЦЭМ!$D$33:$D$776,СВЦЭМ!$A$33:$A$776,$A110,СВЦЭМ!$B$33:$B$776,N$83)+'СЕТ СН'!$H$11+СВЦЭМ!$D$10+'СЕТ СН'!$H$5-'СЕТ СН'!$H$21</f>
        <v>3514.9205118499999</v>
      </c>
      <c r="O110" s="36">
        <f>SUMIFS(СВЦЭМ!$D$33:$D$776,СВЦЭМ!$A$33:$A$776,$A110,СВЦЭМ!$B$33:$B$776,O$83)+'СЕТ СН'!$H$11+СВЦЭМ!$D$10+'СЕТ СН'!$H$5-'СЕТ СН'!$H$21</f>
        <v>3516.3219005000001</v>
      </c>
      <c r="P110" s="36">
        <f>SUMIFS(СВЦЭМ!$D$33:$D$776,СВЦЭМ!$A$33:$A$776,$A110,СВЦЭМ!$B$33:$B$776,P$83)+'СЕТ СН'!$H$11+СВЦЭМ!$D$10+'СЕТ СН'!$H$5-'СЕТ СН'!$H$21</f>
        <v>3527.9372414700001</v>
      </c>
      <c r="Q110" s="36">
        <f>SUMIFS(СВЦЭМ!$D$33:$D$776,СВЦЭМ!$A$33:$A$776,$A110,СВЦЭМ!$B$33:$B$776,Q$83)+'СЕТ СН'!$H$11+СВЦЭМ!$D$10+'СЕТ СН'!$H$5-'СЕТ СН'!$H$21</f>
        <v>3537.0416381099999</v>
      </c>
      <c r="R110" s="36">
        <f>SUMIFS(СВЦЭМ!$D$33:$D$776,СВЦЭМ!$A$33:$A$776,$A110,СВЦЭМ!$B$33:$B$776,R$83)+'СЕТ СН'!$H$11+СВЦЭМ!$D$10+'СЕТ СН'!$H$5-'СЕТ СН'!$H$21</f>
        <v>3532.8138743899999</v>
      </c>
      <c r="S110" s="36">
        <f>SUMIFS(СВЦЭМ!$D$33:$D$776,СВЦЭМ!$A$33:$A$776,$A110,СВЦЭМ!$B$33:$B$776,S$83)+'СЕТ СН'!$H$11+СВЦЭМ!$D$10+'СЕТ СН'!$H$5-'СЕТ СН'!$H$21</f>
        <v>3511.4220979000002</v>
      </c>
      <c r="T110" s="36">
        <f>SUMIFS(СВЦЭМ!$D$33:$D$776,СВЦЭМ!$A$33:$A$776,$A110,СВЦЭМ!$B$33:$B$776,T$83)+'СЕТ СН'!$H$11+СВЦЭМ!$D$10+'СЕТ СН'!$H$5-'СЕТ СН'!$H$21</f>
        <v>3492.8034947300002</v>
      </c>
      <c r="U110" s="36">
        <f>SUMIFS(СВЦЭМ!$D$33:$D$776,СВЦЭМ!$A$33:$A$776,$A110,СВЦЭМ!$B$33:$B$776,U$83)+'СЕТ СН'!$H$11+СВЦЭМ!$D$10+'СЕТ СН'!$H$5-'СЕТ СН'!$H$21</f>
        <v>3493.0982416100001</v>
      </c>
      <c r="V110" s="36">
        <f>SUMIFS(СВЦЭМ!$D$33:$D$776,СВЦЭМ!$A$33:$A$776,$A110,СВЦЭМ!$B$33:$B$776,V$83)+'СЕТ СН'!$H$11+СВЦЭМ!$D$10+'СЕТ СН'!$H$5-'СЕТ СН'!$H$21</f>
        <v>3491.8270118999999</v>
      </c>
      <c r="W110" s="36">
        <f>SUMIFS(СВЦЭМ!$D$33:$D$776,СВЦЭМ!$A$33:$A$776,$A110,СВЦЭМ!$B$33:$B$776,W$83)+'СЕТ СН'!$H$11+СВЦЭМ!$D$10+'СЕТ СН'!$H$5-'СЕТ СН'!$H$21</f>
        <v>3505.6652323200001</v>
      </c>
      <c r="X110" s="36">
        <f>SUMIFS(СВЦЭМ!$D$33:$D$776,СВЦЭМ!$A$33:$A$776,$A110,СВЦЭМ!$B$33:$B$776,X$83)+'СЕТ СН'!$H$11+СВЦЭМ!$D$10+'СЕТ СН'!$H$5-'СЕТ СН'!$H$21</f>
        <v>3517.6237412999999</v>
      </c>
      <c r="Y110" s="36">
        <f>SUMIFS(СВЦЭМ!$D$33:$D$776,СВЦЭМ!$A$33:$A$776,$A110,СВЦЭМ!$B$33:$B$776,Y$83)+'СЕТ СН'!$H$11+СВЦЭМ!$D$10+'СЕТ СН'!$H$5-'СЕТ СН'!$H$21</f>
        <v>3538.5599110900002</v>
      </c>
    </row>
    <row r="111" spans="1:25" ht="15.75" x14ac:dyDescent="0.2">
      <c r="A111" s="35">
        <f t="shared" si="2"/>
        <v>44163</v>
      </c>
      <c r="B111" s="36">
        <f>SUMIFS(СВЦЭМ!$D$33:$D$776,СВЦЭМ!$A$33:$A$776,$A111,СВЦЭМ!$B$33:$B$776,B$83)+'СЕТ СН'!$H$11+СВЦЭМ!$D$10+'СЕТ СН'!$H$5-'СЕТ СН'!$H$21</f>
        <v>3563.24661393</v>
      </c>
      <c r="C111" s="36">
        <f>SUMIFS(СВЦЭМ!$D$33:$D$776,СВЦЭМ!$A$33:$A$776,$A111,СВЦЭМ!$B$33:$B$776,C$83)+'СЕТ СН'!$H$11+СВЦЭМ!$D$10+'СЕТ СН'!$H$5-'СЕТ СН'!$H$21</f>
        <v>3630.5451732000001</v>
      </c>
      <c r="D111" s="36">
        <f>SUMIFS(СВЦЭМ!$D$33:$D$776,СВЦЭМ!$A$33:$A$776,$A111,СВЦЭМ!$B$33:$B$776,D$83)+'СЕТ СН'!$H$11+СВЦЭМ!$D$10+'СЕТ СН'!$H$5-'СЕТ СН'!$H$21</f>
        <v>3675.9637113399999</v>
      </c>
      <c r="E111" s="36">
        <f>SUMIFS(СВЦЭМ!$D$33:$D$776,СВЦЭМ!$A$33:$A$776,$A111,СВЦЭМ!$B$33:$B$776,E$83)+'СЕТ СН'!$H$11+СВЦЭМ!$D$10+'СЕТ СН'!$H$5-'СЕТ СН'!$H$21</f>
        <v>3682.8695738699998</v>
      </c>
      <c r="F111" s="36">
        <f>SUMIFS(СВЦЭМ!$D$33:$D$776,СВЦЭМ!$A$33:$A$776,$A111,СВЦЭМ!$B$33:$B$776,F$83)+'СЕТ СН'!$H$11+СВЦЭМ!$D$10+'СЕТ СН'!$H$5-'СЕТ СН'!$H$21</f>
        <v>3682.8721989300002</v>
      </c>
      <c r="G111" s="36">
        <f>SUMIFS(СВЦЭМ!$D$33:$D$776,СВЦЭМ!$A$33:$A$776,$A111,СВЦЭМ!$B$33:$B$776,G$83)+'СЕТ СН'!$H$11+СВЦЭМ!$D$10+'СЕТ СН'!$H$5-'СЕТ СН'!$H$21</f>
        <v>3678.19073837</v>
      </c>
      <c r="H111" s="36">
        <f>SUMIFS(СВЦЭМ!$D$33:$D$776,СВЦЭМ!$A$33:$A$776,$A111,СВЦЭМ!$B$33:$B$776,H$83)+'СЕТ СН'!$H$11+СВЦЭМ!$D$10+'СЕТ СН'!$H$5-'СЕТ СН'!$H$21</f>
        <v>3663.2842899400002</v>
      </c>
      <c r="I111" s="36">
        <f>SUMIFS(СВЦЭМ!$D$33:$D$776,СВЦЭМ!$A$33:$A$776,$A111,СВЦЭМ!$B$33:$B$776,I$83)+'СЕТ СН'!$H$11+СВЦЭМ!$D$10+'СЕТ СН'!$H$5-'СЕТ СН'!$H$21</f>
        <v>3646.2524101500003</v>
      </c>
      <c r="J111" s="36">
        <f>SUMIFS(СВЦЭМ!$D$33:$D$776,СВЦЭМ!$A$33:$A$776,$A111,СВЦЭМ!$B$33:$B$776,J$83)+'СЕТ СН'!$H$11+СВЦЭМ!$D$10+'СЕТ СН'!$H$5-'СЕТ СН'!$H$21</f>
        <v>3623.7866871000001</v>
      </c>
      <c r="K111" s="36">
        <f>SUMIFS(СВЦЭМ!$D$33:$D$776,СВЦЭМ!$A$33:$A$776,$A111,СВЦЭМ!$B$33:$B$776,K$83)+'СЕТ СН'!$H$11+СВЦЭМ!$D$10+'СЕТ СН'!$H$5-'СЕТ СН'!$H$21</f>
        <v>3607.5850166800001</v>
      </c>
      <c r="L111" s="36">
        <f>SUMIFS(СВЦЭМ!$D$33:$D$776,СВЦЭМ!$A$33:$A$776,$A111,СВЦЭМ!$B$33:$B$776,L$83)+'СЕТ СН'!$H$11+СВЦЭМ!$D$10+'СЕТ СН'!$H$5-'СЕТ СН'!$H$21</f>
        <v>3568.8212599099998</v>
      </c>
      <c r="M111" s="36">
        <f>SUMIFS(СВЦЭМ!$D$33:$D$776,СВЦЭМ!$A$33:$A$776,$A111,СВЦЭМ!$B$33:$B$776,M$83)+'СЕТ СН'!$H$11+СВЦЭМ!$D$10+'СЕТ СН'!$H$5-'СЕТ СН'!$H$21</f>
        <v>3524.8492675500001</v>
      </c>
      <c r="N111" s="36">
        <f>SUMIFS(СВЦЭМ!$D$33:$D$776,СВЦЭМ!$A$33:$A$776,$A111,СВЦЭМ!$B$33:$B$776,N$83)+'СЕТ СН'!$H$11+СВЦЭМ!$D$10+'СЕТ СН'!$H$5-'СЕТ СН'!$H$21</f>
        <v>3519.4528042399998</v>
      </c>
      <c r="O111" s="36">
        <f>SUMIFS(СВЦЭМ!$D$33:$D$776,СВЦЭМ!$A$33:$A$776,$A111,СВЦЭМ!$B$33:$B$776,O$83)+'СЕТ СН'!$H$11+СВЦЭМ!$D$10+'СЕТ СН'!$H$5-'СЕТ СН'!$H$21</f>
        <v>3530.8930154</v>
      </c>
      <c r="P111" s="36">
        <f>SUMIFS(СВЦЭМ!$D$33:$D$776,СВЦЭМ!$A$33:$A$776,$A111,СВЦЭМ!$B$33:$B$776,P$83)+'СЕТ СН'!$H$11+СВЦЭМ!$D$10+'СЕТ СН'!$H$5-'СЕТ СН'!$H$21</f>
        <v>3537.7716347</v>
      </c>
      <c r="Q111" s="36">
        <f>SUMIFS(СВЦЭМ!$D$33:$D$776,СВЦЭМ!$A$33:$A$776,$A111,СВЦЭМ!$B$33:$B$776,Q$83)+'СЕТ СН'!$H$11+СВЦЭМ!$D$10+'СЕТ СН'!$H$5-'СЕТ СН'!$H$21</f>
        <v>3529.9839598399999</v>
      </c>
      <c r="R111" s="36">
        <f>SUMIFS(СВЦЭМ!$D$33:$D$776,СВЦЭМ!$A$33:$A$776,$A111,СВЦЭМ!$B$33:$B$776,R$83)+'СЕТ СН'!$H$11+СВЦЭМ!$D$10+'СЕТ СН'!$H$5-'СЕТ СН'!$H$21</f>
        <v>3522.2004353100001</v>
      </c>
      <c r="S111" s="36">
        <f>SUMIFS(СВЦЭМ!$D$33:$D$776,СВЦЭМ!$A$33:$A$776,$A111,СВЦЭМ!$B$33:$B$776,S$83)+'СЕТ СН'!$H$11+СВЦЭМ!$D$10+'СЕТ СН'!$H$5-'СЕТ СН'!$H$21</f>
        <v>3503.6889458800001</v>
      </c>
      <c r="T111" s="36">
        <f>SUMIFS(СВЦЭМ!$D$33:$D$776,СВЦЭМ!$A$33:$A$776,$A111,СВЦЭМ!$B$33:$B$776,T$83)+'СЕТ СН'!$H$11+СВЦЭМ!$D$10+'СЕТ СН'!$H$5-'СЕТ СН'!$H$21</f>
        <v>3496.86777755</v>
      </c>
      <c r="U111" s="36">
        <f>SUMIFS(СВЦЭМ!$D$33:$D$776,СВЦЭМ!$A$33:$A$776,$A111,СВЦЭМ!$B$33:$B$776,U$83)+'СЕТ СН'!$H$11+СВЦЭМ!$D$10+'СЕТ СН'!$H$5-'СЕТ СН'!$H$21</f>
        <v>3488.7744690600002</v>
      </c>
      <c r="V111" s="36">
        <f>SUMIFS(СВЦЭМ!$D$33:$D$776,СВЦЭМ!$A$33:$A$776,$A111,СВЦЭМ!$B$33:$B$776,V$83)+'СЕТ СН'!$H$11+СВЦЭМ!$D$10+'СЕТ СН'!$H$5-'СЕТ СН'!$H$21</f>
        <v>3486.6230544300001</v>
      </c>
      <c r="W111" s="36">
        <f>SUMIFS(СВЦЭМ!$D$33:$D$776,СВЦЭМ!$A$33:$A$776,$A111,СВЦЭМ!$B$33:$B$776,W$83)+'СЕТ СН'!$H$11+СВЦЭМ!$D$10+'СЕТ СН'!$H$5-'СЕТ СН'!$H$21</f>
        <v>3504.68124627</v>
      </c>
      <c r="X111" s="36">
        <f>SUMIFS(СВЦЭМ!$D$33:$D$776,СВЦЭМ!$A$33:$A$776,$A111,СВЦЭМ!$B$33:$B$776,X$83)+'СЕТ СН'!$H$11+СВЦЭМ!$D$10+'СЕТ СН'!$H$5-'СЕТ СН'!$H$21</f>
        <v>3524.2076964899998</v>
      </c>
      <c r="Y111" s="36">
        <f>SUMIFS(СВЦЭМ!$D$33:$D$776,СВЦЭМ!$A$33:$A$776,$A111,СВЦЭМ!$B$33:$B$776,Y$83)+'СЕТ СН'!$H$11+СВЦЭМ!$D$10+'СЕТ СН'!$H$5-'СЕТ СН'!$H$21</f>
        <v>3546.5830983699998</v>
      </c>
    </row>
    <row r="112" spans="1:25" ht="15.75" x14ac:dyDescent="0.2">
      <c r="A112" s="35">
        <f t="shared" si="2"/>
        <v>44164</v>
      </c>
      <c r="B112" s="36">
        <f>SUMIFS(СВЦЭМ!$D$33:$D$776,СВЦЭМ!$A$33:$A$776,$A112,СВЦЭМ!$B$33:$B$776,B$83)+'СЕТ СН'!$H$11+СВЦЭМ!$D$10+'СЕТ СН'!$H$5-'СЕТ СН'!$H$21</f>
        <v>3557.6339803400001</v>
      </c>
      <c r="C112" s="36">
        <f>SUMIFS(СВЦЭМ!$D$33:$D$776,СВЦЭМ!$A$33:$A$776,$A112,СВЦЭМ!$B$33:$B$776,C$83)+'СЕТ СН'!$H$11+СВЦЭМ!$D$10+'СЕТ СН'!$H$5-'СЕТ СН'!$H$21</f>
        <v>3635.89499686</v>
      </c>
      <c r="D112" s="36">
        <f>SUMIFS(СВЦЭМ!$D$33:$D$776,СВЦЭМ!$A$33:$A$776,$A112,СВЦЭМ!$B$33:$B$776,D$83)+'СЕТ СН'!$H$11+СВЦЭМ!$D$10+'СЕТ СН'!$H$5-'СЕТ СН'!$H$21</f>
        <v>3687.88537941</v>
      </c>
      <c r="E112" s="36">
        <f>SUMIFS(СВЦЭМ!$D$33:$D$776,СВЦЭМ!$A$33:$A$776,$A112,СВЦЭМ!$B$33:$B$776,E$83)+'СЕТ СН'!$H$11+СВЦЭМ!$D$10+'СЕТ СН'!$H$5-'СЕТ СН'!$H$21</f>
        <v>3698.6958239300002</v>
      </c>
      <c r="F112" s="36">
        <f>SUMIFS(СВЦЭМ!$D$33:$D$776,СВЦЭМ!$A$33:$A$776,$A112,СВЦЭМ!$B$33:$B$776,F$83)+'СЕТ СН'!$H$11+СВЦЭМ!$D$10+'СЕТ СН'!$H$5-'СЕТ СН'!$H$21</f>
        <v>3697.1717452499997</v>
      </c>
      <c r="G112" s="36">
        <f>SUMIFS(СВЦЭМ!$D$33:$D$776,СВЦЭМ!$A$33:$A$776,$A112,СВЦЭМ!$B$33:$B$776,G$83)+'СЕТ СН'!$H$11+СВЦЭМ!$D$10+'СЕТ СН'!$H$5-'СЕТ СН'!$H$21</f>
        <v>3693.9019634300003</v>
      </c>
      <c r="H112" s="36">
        <f>SUMIFS(СВЦЭМ!$D$33:$D$776,СВЦЭМ!$A$33:$A$776,$A112,СВЦЭМ!$B$33:$B$776,H$83)+'СЕТ СН'!$H$11+СВЦЭМ!$D$10+'СЕТ СН'!$H$5-'СЕТ СН'!$H$21</f>
        <v>3678.7815268300001</v>
      </c>
      <c r="I112" s="36">
        <f>SUMIFS(СВЦЭМ!$D$33:$D$776,СВЦЭМ!$A$33:$A$776,$A112,СВЦЭМ!$B$33:$B$776,I$83)+'СЕТ СН'!$H$11+СВЦЭМ!$D$10+'СЕТ СН'!$H$5-'СЕТ СН'!$H$21</f>
        <v>3653.2798061900003</v>
      </c>
      <c r="J112" s="36">
        <f>SUMIFS(СВЦЭМ!$D$33:$D$776,СВЦЭМ!$A$33:$A$776,$A112,СВЦЭМ!$B$33:$B$776,J$83)+'СЕТ СН'!$H$11+СВЦЭМ!$D$10+'СЕТ СН'!$H$5-'СЕТ СН'!$H$21</f>
        <v>3615.68700618</v>
      </c>
      <c r="K112" s="36">
        <f>SUMIFS(СВЦЭМ!$D$33:$D$776,СВЦЭМ!$A$33:$A$776,$A112,СВЦЭМ!$B$33:$B$776,K$83)+'СЕТ СН'!$H$11+СВЦЭМ!$D$10+'СЕТ СН'!$H$5-'СЕТ СН'!$H$21</f>
        <v>3599.7274340899999</v>
      </c>
      <c r="L112" s="36">
        <f>SUMIFS(СВЦЭМ!$D$33:$D$776,СВЦЭМ!$A$33:$A$776,$A112,СВЦЭМ!$B$33:$B$776,L$83)+'СЕТ СН'!$H$11+СВЦЭМ!$D$10+'СЕТ СН'!$H$5-'СЕТ СН'!$H$21</f>
        <v>3558.3803230200001</v>
      </c>
      <c r="M112" s="36">
        <f>SUMIFS(СВЦЭМ!$D$33:$D$776,СВЦЭМ!$A$33:$A$776,$A112,СВЦЭМ!$B$33:$B$776,M$83)+'СЕТ СН'!$H$11+СВЦЭМ!$D$10+'СЕТ СН'!$H$5-'СЕТ СН'!$H$21</f>
        <v>3516.8369453400001</v>
      </c>
      <c r="N112" s="36">
        <f>SUMIFS(СВЦЭМ!$D$33:$D$776,СВЦЭМ!$A$33:$A$776,$A112,СВЦЭМ!$B$33:$B$776,N$83)+'СЕТ СН'!$H$11+СВЦЭМ!$D$10+'СЕТ СН'!$H$5-'СЕТ СН'!$H$21</f>
        <v>3503.7866219299999</v>
      </c>
      <c r="O112" s="36">
        <f>SUMIFS(СВЦЭМ!$D$33:$D$776,СВЦЭМ!$A$33:$A$776,$A112,СВЦЭМ!$B$33:$B$776,O$83)+'СЕТ СН'!$H$11+СВЦЭМ!$D$10+'СЕТ СН'!$H$5-'СЕТ СН'!$H$21</f>
        <v>3519.4532763299999</v>
      </c>
      <c r="P112" s="36">
        <f>SUMIFS(СВЦЭМ!$D$33:$D$776,СВЦЭМ!$A$33:$A$776,$A112,СВЦЭМ!$B$33:$B$776,P$83)+'СЕТ СН'!$H$11+СВЦЭМ!$D$10+'СЕТ СН'!$H$5-'СЕТ СН'!$H$21</f>
        <v>3529.1721005700001</v>
      </c>
      <c r="Q112" s="36">
        <f>SUMIFS(СВЦЭМ!$D$33:$D$776,СВЦЭМ!$A$33:$A$776,$A112,СВЦЭМ!$B$33:$B$776,Q$83)+'СЕТ СН'!$H$11+СВЦЭМ!$D$10+'СЕТ СН'!$H$5-'СЕТ СН'!$H$21</f>
        <v>3528.7353427899998</v>
      </c>
      <c r="R112" s="36">
        <f>SUMIFS(СВЦЭМ!$D$33:$D$776,СВЦЭМ!$A$33:$A$776,$A112,СВЦЭМ!$B$33:$B$776,R$83)+'СЕТ СН'!$H$11+СВЦЭМ!$D$10+'СЕТ СН'!$H$5-'СЕТ СН'!$H$21</f>
        <v>3525.3937487600001</v>
      </c>
      <c r="S112" s="36">
        <f>SUMIFS(СВЦЭМ!$D$33:$D$776,СВЦЭМ!$A$33:$A$776,$A112,СВЦЭМ!$B$33:$B$776,S$83)+'СЕТ СН'!$H$11+СВЦЭМ!$D$10+'СЕТ СН'!$H$5-'СЕТ СН'!$H$21</f>
        <v>3506.5983592900002</v>
      </c>
      <c r="T112" s="36">
        <f>SUMIFS(СВЦЭМ!$D$33:$D$776,СВЦЭМ!$A$33:$A$776,$A112,СВЦЭМ!$B$33:$B$776,T$83)+'СЕТ СН'!$H$11+СВЦЭМ!$D$10+'СЕТ СН'!$H$5-'СЕТ СН'!$H$21</f>
        <v>3483.57570235</v>
      </c>
      <c r="U112" s="36">
        <f>SUMIFS(СВЦЭМ!$D$33:$D$776,СВЦЭМ!$A$33:$A$776,$A112,СВЦЭМ!$B$33:$B$776,U$83)+'СЕТ СН'!$H$11+СВЦЭМ!$D$10+'СЕТ СН'!$H$5-'СЕТ СН'!$H$21</f>
        <v>3482.1889590400001</v>
      </c>
      <c r="V112" s="36">
        <f>SUMIFS(СВЦЭМ!$D$33:$D$776,СВЦЭМ!$A$33:$A$776,$A112,СВЦЭМ!$B$33:$B$776,V$83)+'СЕТ СН'!$H$11+СВЦЭМ!$D$10+'СЕТ СН'!$H$5-'СЕТ СН'!$H$21</f>
        <v>3490.04266886</v>
      </c>
      <c r="W112" s="36">
        <f>SUMIFS(СВЦЭМ!$D$33:$D$776,СВЦЭМ!$A$33:$A$776,$A112,СВЦЭМ!$B$33:$B$776,W$83)+'СЕТ СН'!$H$11+СВЦЭМ!$D$10+'СЕТ СН'!$H$5-'СЕТ СН'!$H$21</f>
        <v>3499.08908918</v>
      </c>
      <c r="X112" s="36">
        <f>SUMIFS(СВЦЭМ!$D$33:$D$776,СВЦЭМ!$A$33:$A$776,$A112,СВЦЭМ!$B$33:$B$776,X$83)+'СЕТ СН'!$H$11+СВЦЭМ!$D$10+'СЕТ СН'!$H$5-'СЕТ СН'!$H$21</f>
        <v>3521.0117435399998</v>
      </c>
      <c r="Y112" s="36">
        <f>SUMIFS(СВЦЭМ!$D$33:$D$776,СВЦЭМ!$A$33:$A$776,$A112,СВЦЭМ!$B$33:$B$776,Y$83)+'СЕТ СН'!$H$11+СВЦЭМ!$D$10+'СЕТ СН'!$H$5-'СЕТ СН'!$H$21</f>
        <v>3537.8448107300001</v>
      </c>
    </row>
    <row r="113" spans="1:27" ht="15.75" x14ac:dyDescent="0.2">
      <c r="A113" s="35">
        <f t="shared" si="2"/>
        <v>44165</v>
      </c>
      <c r="B113" s="36">
        <f>SUMIFS(СВЦЭМ!$D$33:$D$776,СВЦЭМ!$A$33:$A$776,$A113,СВЦЭМ!$B$33:$B$776,B$83)+'СЕТ СН'!$H$11+СВЦЭМ!$D$10+'СЕТ СН'!$H$5-'СЕТ СН'!$H$21</f>
        <v>3601.1555784299999</v>
      </c>
      <c r="C113" s="36">
        <f>SUMIFS(СВЦЭМ!$D$33:$D$776,СВЦЭМ!$A$33:$A$776,$A113,СВЦЭМ!$B$33:$B$776,C$83)+'СЕТ СН'!$H$11+СВЦЭМ!$D$10+'СЕТ СН'!$H$5-'СЕТ СН'!$H$21</f>
        <v>3670.7818997200002</v>
      </c>
      <c r="D113" s="36">
        <f>SUMIFS(СВЦЭМ!$D$33:$D$776,СВЦЭМ!$A$33:$A$776,$A113,СВЦЭМ!$B$33:$B$776,D$83)+'СЕТ СН'!$H$11+СВЦЭМ!$D$10+'СЕТ СН'!$H$5-'СЕТ СН'!$H$21</f>
        <v>3719.9388037600002</v>
      </c>
      <c r="E113" s="36">
        <f>SUMIFS(СВЦЭМ!$D$33:$D$776,СВЦЭМ!$A$33:$A$776,$A113,СВЦЭМ!$B$33:$B$776,E$83)+'СЕТ СН'!$H$11+СВЦЭМ!$D$10+'СЕТ СН'!$H$5-'СЕТ СН'!$H$21</f>
        <v>3727.7711269600004</v>
      </c>
      <c r="F113" s="36">
        <f>SUMIFS(СВЦЭМ!$D$33:$D$776,СВЦЭМ!$A$33:$A$776,$A113,СВЦЭМ!$B$33:$B$776,F$83)+'СЕТ СН'!$H$11+СВЦЭМ!$D$10+'СЕТ СН'!$H$5-'СЕТ СН'!$H$21</f>
        <v>3723.3901604700004</v>
      </c>
      <c r="G113" s="36">
        <f>SUMIFS(СВЦЭМ!$D$33:$D$776,СВЦЭМ!$A$33:$A$776,$A113,СВЦЭМ!$B$33:$B$776,G$83)+'СЕТ СН'!$H$11+СВЦЭМ!$D$10+'СЕТ СН'!$H$5-'СЕТ СН'!$H$21</f>
        <v>3707.6452159400001</v>
      </c>
      <c r="H113" s="36">
        <f>SUMIFS(СВЦЭМ!$D$33:$D$776,СВЦЭМ!$A$33:$A$776,$A113,СВЦЭМ!$B$33:$B$776,H$83)+'СЕТ СН'!$H$11+СВЦЭМ!$D$10+'СЕТ СН'!$H$5-'СЕТ СН'!$H$21</f>
        <v>3693.65607611</v>
      </c>
      <c r="I113" s="36">
        <f>SUMIFS(СВЦЭМ!$D$33:$D$776,СВЦЭМ!$A$33:$A$776,$A113,СВЦЭМ!$B$33:$B$776,I$83)+'СЕТ СН'!$H$11+СВЦЭМ!$D$10+'СЕТ СН'!$H$5-'СЕТ СН'!$H$21</f>
        <v>3665.7958546899999</v>
      </c>
      <c r="J113" s="36">
        <f>SUMIFS(СВЦЭМ!$D$33:$D$776,СВЦЭМ!$A$33:$A$776,$A113,СВЦЭМ!$B$33:$B$776,J$83)+'СЕТ СН'!$H$11+СВЦЭМ!$D$10+'СЕТ СН'!$H$5-'СЕТ СН'!$H$21</f>
        <v>3639.5911496399999</v>
      </c>
      <c r="K113" s="36">
        <f>SUMIFS(СВЦЭМ!$D$33:$D$776,СВЦЭМ!$A$33:$A$776,$A113,СВЦЭМ!$B$33:$B$776,K$83)+'СЕТ СН'!$H$11+СВЦЭМ!$D$10+'СЕТ СН'!$H$5-'СЕТ СН'!$H$21</f>
        <v>3631.8116617800001</v>
      </c>
      <c r="L113" s="36">
        <f>SUMIFS(СВЦЭМ!$D$33:$D$776,СВЦЭМ!$A$33:$A$776,$A113,СВЦЭМ!$B$33:$B$776,L$83)+'СЕТ СН'!$H$11+СВЦЭМ!$D$10+'СЕТ СН'!$H$5-'СЕТ СН'!$H$21</f>
        <v>3601.6646913099999</v>
      </c>
      <c r="M113" s="36">
        <f>SUMIFS(СВЦЭМ!$D$33:$D$776,СВЦЭМ!$A$33:$A$776,$A113,СВЦЭМ!$B$33:$B$776,M$83)+'СЕТ СН'!$H$11+СВЦЭМ!$D$10+'СЕТ СН'!$H$5-'СЕТ СН'!$H$21</f>
        <v>3562.2463596699999</v>
      </c>
      <c r="N113" s="36">
        <f>SUMIFS(СВЦЭМ!$D$33:$D$776,СВЦЭМ!$A$33:$A$776,$A113,СВЦЭМ!$B$33:$B$776,N$83)+'СЕТ СН'!$H$11+СВЦЭМ!$D$10+'СЕТ СН'!$H$5-'СЕТ СН'!$H$21</f>
        <v>3549.1960268600001</v>
      </c>
      <c r="O113" s="36">
        <f>SUMIFS(СВЦЭМ!$D$33:$D$776,СВЦЭМ!$A$33:$A$776,$A113,СВЦЭМ!$B$33:$B$776,O$83)+'СЕТ СН'!$H$11+СВЦЭМ!$D$10+'СЕТ СН'!$H$5-'СЕТ СН'!$H$21</f>
        <v>3553.7356153800001</v>
      </c>
      <c r="P113" s="36">
        <f>SUMIFS(СВЦЭМ!$D$33:$D$776,СВЦЭМ!$A$33:$A$776,$A113,СВЦЭМ!$B$33:$B$776,P$83)+'СЕТ СН'!$H$11+СВЦЭМ!$D$10+'СЕТ СН'!$H$5-'СЕТ СН'!$H$21</f>
        <v>3563.0989715800001</v>
      </c>
      <c r="Q113" s="36">
        <f>SUMIFS(СВЦЭМ!$D$33:$D$776,СВЦЭМ!$A$33:$A$776,$A113,СВЦЭМ!$B$33:$B$776,Q$83)+'СЕТ СН'!$H$11+СВЦЭМ!$D$10+'СЕТ СН'!$H$5-'СЕТ СН'!$H$21</f>
        <v>3556.9857163300003</v>
      </c>
      <c r="R113" s="36">
        <f>SUMIFS(СВЦЭМ!$D$33:$D$776,СВЦЭМ!$A$33:$A$776,$A113,СВЦЭМ!$B$33:$B$776,R$83)+'СЕТ СН'!$H$11+СВЦЭМ!$D$10+'СЕТ СН'!$H$5-'СЕТ СН'!$H$21</f>
        <v>3545.1969828299998</v>
      </c>
      <c r="S113" s="36">
        <f>SUMIFS(СВЦЭМ!$D$33:$D$776,СВЦЭМ!$A$33:$A$776,$A113,СВЦЭМ!$B$33:$B$776,S$83)+'СЕТ СН'!$H$11+СВЦЭМ!$D$10+'СЕТ СН'!$H$5-'СЕТ СН'!$H$21</f>
        <v>3536.6149836599998</v>
      </c>
      <c r="T113" s="36">
        <f>SUMIFS(СВЦЭМ!$D$33:$D$776,СВЦЭМ!$A$33:$A$776,$A113,СВЦЭМ!$B$33:$B$776,T$83)+'СЕТ СН'!$H$11+СВЦЭМ!$D$10+'СЕТ СН'!$H$5-'СЕТ СН'!$H$21</f>
        <v>3524.4133860299999</v>
      </c>
      <c r="U113" s="36">
        <f>SUMIFS(СВЦЭМ!$D$33:$D$776,СВЦЭМ!$A$33:$A$776,$A113,СВЦЭМ!$B$33:$B$776,U$83)+'СЕТ СН'!$H$11+СВЦЭМ!$D$10+'СЕТ СН'!$H$5-'СЕТ СН'!$H$21</f>
        <v>3523.4838949099999</v>
      </c>
      <c r="V113" s="36">
        <f>SUMIFS(СВЦЭМ!$D$33:$D$776,СВЦЭМ!$A$33:$A$776,$A113,СВЦЭМ!$B$33:$B$776,V$83)+'СЕТ СН'!$H$11+СВЦЭМ!$D$10+'СЕТ СН'!$H$5-'СЕТ СН'!$H$21</f>
        <v>3533.4372163100002</v>
      </c>
      <c r="W113" s="36">
        <f>SUMIFS(СВЦЭМ!$D$33:$D$776,СВЦЭМ!$A$33:$A$776,$A113,СВЦЭМ!$B$33:$B$776,W$83)+'СЕТ СН'!$H$11+СВЦЭМ!$D$10+'СЕТ СН'!$H$5-'СЕТ СН'!$H$21</f>
        <v>3545.20419816</v>
      </c>
      <c r="X113" s="36">
        <f>SUMIFS(СВЦЭМ!$D$33:$D$776,СВЦЭМ!$A$33:$A$776,$A113,СВЦЭМ!$B$33:$B$776,X$83)+'СЕТ СН'!$H$11+СВЦЭМ!$D$10+'СЕТ СН'!$H$5-'СЕТ СН'!$H$21</f>
        <v>3550.7483057099998</v>
      </c>
      <c r="Y113" s="36">
        <f>SUMIFS(СВЦЭМ!$D$33:$D$776,СВЦЭМ!$A$33:$A$776,$A113,СВЦЭМ!$B$33:$B$776,Y$83)+'СЕТ СН'!$H$11+СВЦЭМ!$D$10+'СЕТ СН'!$H$5-'СЕТ СН'!$H$21</f>
        <v>3570.2975093599998</v>
      </c>
    </row>
    <row r="114" spans="1:27" ht="15.75" hidden="1" x14ac:dyDescent="0.2">
      <c r="A114" s="35">
        <f t="shared" si="2"/>
        <v>44166</v>
      </c>
      <c r="B114" s="36">
        <f>SUMIFS(СВЦЭМ!$D$33:$D$776,СВЦЭМ!$A$33:$A$776,$A114,СВЦЭМ!$B$33:$B$776,B$83)+'СЕТ СН'!$H$11+СВЦЭМ!$D$10+'СЕТ СН'!$H$5-'СЕТ СН'!$H$21</f>
        <v>2746.0313155100002</v>
      </c>
      <c r="C114" s="36">
        <f>SUMIFS(СВЦЭМ!$D$33:$D$776,СВЦЭМ!$A$33:$A$776,$A114,СВЦЭМ!$B$33:$B$776,C$83)+'СЕТ СН'!$H$11+СВЦЭМ!$D$10+'СЕТ СН'!$H$5-'СЕТ СН'!$H$21</f>
        <v>2746.0313155100002</v>
      </c>
      <c r="D114" s="36">
        <f>SUMIFS(СВЦЭМ!$D$33:$D$776,СВЦЭМ!$A$33:$A$776,$A114,СВЦЭМ!$B$33:$B$776,D$83)+'СЕТ СН'!$H$11+СВЦЭМ!$D$10+'СЕТ СН'!$H$5-'СЕТ СН'!$H$21</f>
        <v>2746.0313155100002</v>
      </c>
      <c r="E114" s="36">
        <f>SUMIFS(СВЦЭМ!$D$33:$D$776,СВЦЭМ!$A$33:$A$776,$A114,СВЦЭМ!$B$33:$B$776,E$83)+'СЕТ СН'!$H$11+СВЦЭМ!$D$10+'СЕТ СН'!$H$5-'СЕТ СН'!$H$21</f>
        <v>2746.0313155100002</v>
      </c>
      <c r="F114" s="36">
        <f>SUMIFS(СВЦЭМ!$D$33:$D$776,СВЦЭМ!$A$33:$A$776,$A114,СВЦЭМ!$B$33:$B$776,F$83)+'СЕТ СН'!$H$11+СВЦЭМ!$D$10+'СЕТ СН'!$H$5-'СЕТ СН'!$H$21</f>
        <v>2746.0313155100002</v>
      </c>
      <c r="G114" s="36">
        <f>SUMIFS(СВЦЭМ!$D$33:$D$776,СВЦЭМ!$A$33:$A$776,$A114,СВЦЭМ!$B$33:$B$776,G$83)+'СЕТ СН'!$H$11+СВЦЭМ!$D$10+'СЕТ СН'!$H$5-'СЕТ СН'!$H$21</f>
        <v>2746.0313155100002</v>
      </c>
      <c r="H114" s="36">
        <f>SUMIFS(СВЦЭМ!$D$33:$D$776,СВЦЭМ!$A$33:$A$776,$A114,СВЦЭМ!$B$33:$B$776,H$83)+'СЕТ СН'!$H$11+СВЦЭМ!$D$10+'СЕТ СН'!$H$5-'СЕТ СН'!$H$21</f>
        <v>2746.0313155100002</v>
      </c>
      <c r="I114" s="36">
        <f>SUMIFS(СВЦЭМ!$D$33:$D$776,СВЦЭМ!$A$33:$A$776,$A114,СВЦЭМ!$B$33:$B$776,I$83)+'СЕТ СН'!$H$11+СВЦЭМ!$D$10+'СЕТ СН'!$H$5-'СЕТ СН'!$H$21</f>
        <v>2746.0313155100002</v>
      </c>
      <c r="J114" s="36">
        <f>SUMIFS(СВЦЭМ!$D$33:$D$776,СВЦЭМ!$A$33:$A$776,$A114,СВЦЭМ!$B$33:$B$776,J$83)+'СЕТ СН'!$H$11+СВЦЭМ!$D$10+'СЕТ СН'!$H$5-'СЕТ СН'!$H$21</f>
        <v>2746.0313155100002</v>
      </c>
      <c r="K114" s="36">
        <f>SUMIFS(СВЦЭМ!$D$33:$D$776,СВЦЭМ!$A$33:$A$776,$A114,СВЦЭМ!$B$33:$B$776,K$83)+'СЕТ СН'!$H$11+СВЦЭМ!$D$10+'СЕТ СН'!$H$5-'СЕТ СН'!$H$21</f>
        <v>2746.0313155100002</v>
      </c>
      <c r="L114" s="36">
        <f>SUMIFS(СВЦЭМ!$D$33:$D$776,СВЦЭМ!$A$33:$A$776,$A114,СВЦЭМ!$B$33:$B$776,L$83)+'СЕТ СН'!$H$11+СВЦЭМ!$D$10+'СЕТ СН'!$H$5-'СЕТ СН'!$H$21</f>
        <v>2746.0313155100002</v>
      </c>
      <c r="M114" s="36">
        <f>SUMIFS(СВЦЭМ!$D$33:$D$776,СВЦЭМ!$A$33:$A$776,$A114,СВЦЭМ!$B$33:$B$776,M$83)+'СЕТ СН'!$H$11+СВЦЭМ!$D$10+'СЕТ СН'!$H$5-'СЕТ СН'!$H$21</f>
        <v>2746.0313155100002</v>
      </c>
      <c r="N114" s="36">
        <f>SUMIFS(СВЦЭМ!$D$33:$D$776,СВЦЭМ!$A$33:$A$776,$A114,СВЦЭМ!$B$33:$B$776,N$83)+'СЕТ СН'!$H$11+СВЦЭМ!$D$10+'СЕТ СН'!$H$5-'СЕТ СН'!$H$21</f>
        <v>2746.0313155100002</v>
      </c>
      <c r="O114" s="36">
        <f>SUMIFS(СВЦЭМ!$D$33:$D$776,СВЦЭМ!$A$33:$A$776,$A114,СВЦЭМ!$B$33:$B$776,O$83)+'СЕТ СН'!$H$11+СВЦЭМ!$D$10+'СЕТ СН'!$H$5-'СЕТ СН'!$H$21</f>
        <v>2746.0313155100002</v>
      </c>
      <c r="P114" s="36">
        <f>SUMIFS(СВЦЭМ!$D$33:$D$776,СВЦЭМ!$A$33:$A$776,$A114,СВЦЭМ!$B$33:$B$776,P$83)+'СЕТ СН'!$H$11+СВЦЭМ!$D$10+'СЕТ СН'!$H$5-'СЕТ СН'!$H$21</f>
        <v>2746.0313155100002</v>
      </c>
      <c r="Q114" s="36">
        <f>SUMIFS(СВЦЭМ!$D$33:$D$776,СВЦЭМ!$A$33:$A$776,$A114,СВЦЭМ!$B$33:$B$776,Q$83)+'СЕТ СН'!$H$11+СВЦЭМ!$D$10+'СЕТ СН'!$H$5-'СЕТ СН'!$H$21</f>
        <v>2746.0313155100002</v>
      </c>
      <c r="R114" s="36">
        <f>SUMIFS(СВЦЭМ!$D$33:$D$776,СВЦЭМ!$A$33:$A$776,$A114,СВЦЭМ!$B$33:$B$776,R$83)+'СЕТ СН'!$H$11+СВЦЭМ!$D$10+'СЕТ СН'!$H$5-'СЕТ СН'!$H$21</f>
        <v>2746.0313155100002</v>
      </c>
      <c r="S114" s="36">
        <f>SUMIFS(СВЦЭМ!$D$33:$D$776,СВЦЭМ!$A$33:$A$776,$A114,СВЦЭМ!$B$33:$B$776,S$83)+'СЕТ СН'!$H$11+СВЦЭМ!$D$10+'СЕТ СН'!$H$5-'СЕТ СН'!$H$21</f>
        <v>2746.0313155100002</v>
      </c>
      <c r="T114" s="36">
        <f>SUMIFS(СВЦЭМ!$D$33:$D$776,СВЦЭМ!$A$33:$A$776,$A114,СВЦЭМ!$B$33:$B$776,T$83)+'СЕТ СН'!$H$11+СВЦЭМ!$D$10+'СЕТ СН'!$H$5-'СЕТ СН'!$H$21</f>
        <v>2746.0313155100002</v>
      </c>
      <c r="U114" s="36">
        <f>SUMIFS(СВЦЭМ!$D$33:$D$776,СВЦЭМ!$A$33:$A$776,$A114,СВЦЭМ!$B$33:$B$776,U$83)+'СЕТ СН'!$H$11+СВЦЭМ!$D$10+'СЕТ СН'!$H$5-'СЕТ СН'!$H$21</f>
        <v>2746.0313155100002</v>
      </c>
      <c r="V114" s="36">
        <f>SUMIFS(СВЦЭМ!$D$33:$D$776,СВЦЭМ!$A$33:$A$776,$A114,СВЦЭМ!$B$33:$B$776,V$83)+'СЕТ СН'!$H$11+СВЦЭМ!$D$10+'СЕТ СН'!$H$5-'СЕТ СН'!$H$21</f>
        <v>2746.0313155100002</v>
      </c>
      <c r="W114" s="36">
        <f>SUMIFS(СВЦЭМ!$D$33:$D$776,СВЦЭМ!$A$33:$A$776,$A114,СВЦЭМ!$B$33:$B$776,W$83)+'СЕТ СН'!$H$11+СВЦЭМ!$D$10+'СЕТ СН'!$H$5-'СЕТ СН'!$H$21</f>
        <v>2746.0313155100002</v>
      </c>
      <c r="X114" s="36">
        <f>SUMIFS(СВЦЭМ!$D$33:$D$776,СВЦЭМ!$A$33:$A$776,$A114,СВЦЭМ!$B$33:$B$776,X$83)+'СЕТ СН'!$H$11+СВЦЭМ!$D$10+'СЕТ СН'!$H$5-'СЕТ СН'!$H$21</f>
        <v>2746.0313155100002</v>
      </c>
      <c r="Y114" s="36">
        <f>SUMIFS(СВЦЭМ!$D$33:$D$776,СВЦЭМ!$A$33:$A$776,$A114,СВЦЭМ!$B$33:$B$776,Y$83)+'СЕТ СН'!$H$11+СВЦЭМ!$D$10+'СЕТ СН'!$H$5-'СЕТ СН'!$H$21</f>
        <v>2746.0313155100002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5"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26"/>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2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СН'!$I$11+СВЦЭМ!$D$10+'СЕТ СН'!$I$5-'СЕТ СН'!$I$21</f>
        <v>3906.9042729800003</v>
      </c>
      <c r="C120" s="36">
        <f>SUMIFS(СВЦЭМ!$D$33:$D$776,СВЦЭМ!$A$33:$A$776,$A120,СВЦЭМ!$B$33:$B$776,C$119)+'СЕТ СН'!$I$11+СВЦЭМ!$D$10+'СЕТ СН'!$I$5-'СЕТ СН'!$I$21</f>
        <v>3981.6060075800001</v>
      </c>
      <c r="D120" s="36">
        <f>SUMIFS(СВЦЭМ!$D$33:$D$776,СВЦЭМ!$A$33:$A$776,$A120,СВЦЭМ!$B$33:$B$776,D$119)+'СЕТ СН'!$I$11+СВЦЭМ!$D$10+'СЕТ СН'!$I$5-'СЕТ СН'!$I$21</f>
        <v>4030.6892864700003</v>
      </c>
      <c r="E120" s="36">
        <f>SUMIFS(СВЦЭМ!$D$33:$D$776,СВЦЭМ!$A$33:$A$776,$A120,СВЦЭМ!$B$33:$B$776,E$119)+'СЕТ СН'!$I$11+СВЦЭМ!$D$10+'СЕТ СН'!$I$5-'СЕТ СН'!$I$21</f>
        <v>4038.4666362100002</v>
      </c>
      <c r="F120" s="36">
        <f>SUMIFS(СВЦЭМ!$D$33:$D$776,СВЦЭМ!$A$33:$A$776,$A120,СВЦЭМ!$B$33:$B$776,F$119)+'СЕТ СН'!$I$11+СВЦЭМ!$D$10+'СЕТ СН'!$I$5-'СЕТ СН'!$I$21</f>
        <v>4043.9398985799999</v>
      </c>
      <c r="G120" s="36">
        <f>SUMIFS(СВЦЭМ!$D$33:$D$776,СВЦЭМ!$A$33:$A$776,$A120,СВЦЭМ!$B$33:$B$776,G$119)+'СЕТ СН'!$I$11+СВЦЭМ!$D$10+'СЕТ СН'!$I$5-'СЕТ СН'!$I$21</f>
        <v>4031.4028283500002</v>
      </c>
      <c r="H120" s="36">
        <f>SUMIFS(СВЦЭМ!$D$33:$D$776,СВЦЭМ!$A$33:$A$776,$A120,СВЦЭМ!$B$33:$B$776,H$119)+'СЕТ СН'!$I$11+СВЦЭМ!$D$10+'СЕТ СН'!$I$5-'СЕТ СН'!$I$21</f>
        <v>4014.8777627500003</v>
      </c>
      <c r="I120" s="36">
        <f>SUMIFS(СВЦЭМ!$D$33:$D$776,СВЦЭМ!$A$33:$A$776,$A120,СВЦЭМ!$B$33:$B$776,I$119)+'СЕТ СН'!$I$11+СВЦЭМ!$D$10+'СЕТ СН'!$I$5-'СЕТ СН'!$I$21</f>
        <v>3983.42379618</v>
      </c>
      <c r="J120" s="36">
        <f>SUMIFS(СВЦЭМ!$D$33:$D$776,СВЦЭМ!$A$33:$A$776,$A120,СВЦЭМ!$B$33:$B$776,J$119)+'СЕТ СН'!$I$11+СВЦЭМ!$D$10+'СЕТ СН'!$I$5-'СЕТ СН'!$I$21</f>
        <v>3963.9223307000002</v>
      </c>
      <c r="K120" s="36">
        <f>SUMIFS(СВЦЭМ!$D$33:$D$776,СВЦЭМ!$A$33:$A$776,$A120,СВЦЭМ!$B$33:$B$776,K$119)+'СЕТ СН'!$I$11+СВЦЭМ!$D$10+'СЕТ СН'!$I$5-'СЕТ СН'!$I$21</f>
        <v>3931.5089819</v>
      </c>
      <c r="L120" s="36">
        <f>SUMIFS(СВЦЭМ!$D$33:$D$776,СВЦЭМ!$A$33:$A$776,$A120,СВЦЭМ!$B$33:$B$776,L$119)+'СЕТ СН'!$I$11+СВЦЭМ!$D$10+'СЕТ СН'!$I$5-'СЕТ СН'!$I$21</f>
        <v>3905.9176843100004</v>
      </c>
      <c r="M120" s="36">
        <f>SUMIFS(СВЦЭМ!$D$33:$D$776,СВЦЭМ!$A$33:$A$776,$A120,СВЦЭМ!$B$33:$B$776,M$119)+'СЕТ СН'!$I$11+СВЦЭМ!$D$10+'СЕТ СН'!$I$5-'СЕТ СН'!$I$21</f>
        <v>3867.0963636500001</v>
      </c>
      <c r="N120" s="36">
        <f>SUMIFS(СВЦЭМ!$D$33:$D$776,СВЦЭМ!$A$33:$A$776,$A120,СВЦЭМ!$B$33:$B$776,N$119)+'СЕТ СН'!$I$11+СВЦЭМ!$D$10+'СЕТ СН'!$I$5-'СЕТ СН'!$I$21</f>
        <v>3863.9466563999999</v>
      </c>
      <c r="O120" s="36">
        <f>SUMIFS(СВЦЭМ!$D$33:$D$776,СВЦЭМ!$A$33:$A$776,$A120,СВЦЭМ!$B$33:$B$776,O$119)+'СЕТ СН'!$I$11+СВЦЭМ!$D$10+'СЕТ СН'!$I$5-'СЕТ СН'!$I$21</f>
        <v>3869.70044216</v>
      </c>
      <c r="P120" s="36">
        <f>SUMIFS(СВЦЭМ!$D$33:$D$776,СВЦЭМ!$A$33:$A$776,$A120,СВЦЭМ!$B$33:$B$776,P$119)+'СЕТ СН'!$I$11+СВЦЭМ!$D$10+'СЕТ СН'!$I$5-'СЕТ СН'!$I$21</f>
        <v>3893.7128346099998</v>
      </c>
      <c r="Q120" s="36">
        <f>SUMIFS(СВЦЭМ!$D$33:$D$776,СВЦЭМ!$A$33:$A$776,$A120,СВЦЭМ!$B$33:$B$776,Q$119)+'СЕТ СН'!$I$11+СВЦЭМ!$D$10+'СЕТ СН'!$I$5-'СЕТ СН'!$I$21</f>
        <v>3893.8626100800002</v>
      </c>
      <c r="R120" s="36">
        <f>SUMIFS(СВЦЭМ!$D$33:$D$776,СВЦЭМ!$A$33:$A$776,$A120,СВЦЭМ!$B$33:$B$776,R$119)+'СЕТ СН'!$I$11+СВЦЭМ!$D$10+'СЕТ СН'!$I$5-'СЕТ СН'!$I$21</f>
        <v>3886.3076246099999</v>
      </c>
      <c r="S120" s="36">
        <f>SUMIFS(СВЦЭМ!$D$33:$D$776,СВЦЭМ!$A$33:$A$776,$A120,СВЦЭМ!$B$33:$B$776,S$119)+'СЕТ СН'!$I$11+СВЦЭМ!$D$10+'СЕТ СН'!$I$5-'СЕТ СН'!$I$21</f>
        <v>3873.1373408200002</v>
      </c>
      <c r="T120" s="36">
        <f>SUMIFS(СВЦЭМ!$D$33:$D$776,СВЦЭМ!$A$33:$A$776,$A120,СВЦЭМ!$B$33:$B$776,T$119)+'СЕТ СН'!$I$11+СВЦЭМ!$D$10+'СЕТ СН'!$I$5-'СЕТ СН'!$I$21</f>
        <v>3855.3357803700001</v>
      </c>
      <c r="U120" s="36">
        <f>SUMIFS(СВЦЭМ!$D$33:$D$776,СВЦЭМ!$A$33:$A$776,$A120,СВЦЭМ!$B$33:$B$776,U$119)+'СЕТ СН'!$I$11+СВЦЭМ!$D$10+'СЕТ СН'!$I$5-'СЕТ СН'!$I$21</f>
        <v>3842.15826315</v>
      </c>
      <c r="V120" s="36">
        <f>SUMIFS(СВЦЭМ!$D$33:$D$776,СВЦЭМ!$A$33:$A$776,$A120,СВЦЭМ!$B$33:$B$776,V$119)+'СЕТ СН'!$I$11+СВЦЭМ!$D$10+'СЕТ СН'!$I$5-'СЕТ СН'!$I$21</f>
        <v>3854.9960327100002</v>
      </c>
      <c r="W120" s="36">
        <f>SUMIFS(СВЦЭМ!$D$33:$D$776,СВЦЭМ!$A$33:$A$776,$A120,СВЦЭМ!$B$33:$B$776,W$119)+'СЕТ СН'!$I$11+СВЦЭМ!$D$10+'СЕТ СН'!$I$5-'СЕТ СН'!$I$21</f>
        <v>3862.7687945000002</v>
      </c>
      <c r="X120" s="36">
        <f>SUMIFS(СВЦЭМ!$D$33:$D$776,СВЦЭМ!$A$33:$A$776,$A120,СВЦЭМ!$B$33:$B$776,X$119)+'СЕТ СН'!$I$11+СВЦЭМ!$D$10+'СЕТ СН'!$I$5-'СЕТ СН'!$I$21</f>
        <v>3877.37973465</v>
      </c>
      <c r="Y120" s="36">
        <f>SUMIFS(СВЦЭМ!$D$33:$D$776,СВЦЭМ!$A$33:$A$776,$A120,СВЦЭМ!$B$33:$B$776,Y$119)+'СЕТ СН'!$I$11+СВЦЭМ!$D$10+'СЕТ СН'!$I$5-'СЕТ СН'!$I$21</f>
        <v>3896.2613276299999</v>
      </c>
      <c r="AA120" s="45"/>
    </row>
    <row r="121" spans="1:27" ht="15.75" x14ac:dyDescent="0.2">
      <c r="A121" s="35">
        <f>A120+1</f>
        <v>44137</v>
      </c>
      <c r="B121" s="36">
        <f>SUMIFS(СВЦЭМ!$D$33:$D$776,СВЦЭМ!$A$33:$A$776,$A121,СВЦЭМ!$B$33:$B$776,B$119)+'СЕТ СН'!$I$11+СВЦЭМ!$D$10+'СЕТ СН'!$I$5-'СЕТ СН'!$I$21</f>
        <v>3904.2772606500002</v>
      </c>
      <c r="C121" s="36">
        <f>SUMIFS(СВЦЭМ!$D$33:$D$776,СВЦЭМ!$A$33:$A$776,$A121,СВЦЭМ!$B$33:$B$776,C$119)+'СЕТ СН'!$I$11+СВЦЭМ!$D$10+'СЕТ СН'!$I$5-'СЕТ СН'!$I$21</f>
        <v>4001.5444329400002</v>
      </c>
      <c r="D121" s="36">
        <f>SUMIFS(СВЦЭМ!$D$33:$D$776,СВЦЭМ!$A$33:$A$776,$A121,СВЦЭМ!$B$33:$B$776,D$119)+'СЕТ СН'!$I$11+СВЦЭМ!$D$10+'СЕТ СН'!$I$5-'СЕТ СН'!$I$21</f>
        <v>4080.9943124700003</v>
      </c>
      <c r="E121" s="36">
        <f>SUMIFS(СВЦЭМ!$D$33:$D$776,СВЦЭМ!$A$33:$A$776,$A121,СВЦЭМ!$B$33:$B$776,E$119)+'СЕТ СН'!$I$11+СВЦЭМ!$D$10+'СЕТ СН'!$I$5-'СЕТ СН'!$I$21</f>
        <v>4115.5654795600003</v>
      </c>
      <c r="F121" s="36">
        <f>SUMIFS(СВЦЭМ!$D$33:$D$776,СВЦЭМ!$A$33:$A$776,$A121,СВЦЭМ!$B$33:$B$776,F$119)+'СЕТ СН'!$I$11+СВЦЭМ!$D$10+'СЕТ СН'!$I$5-'СЕТ СН'!$I$21</f>
        <v>4124.2381902799998</v>
      </c>
      <c r="G121" s="36">
        <f>SUMIFS(СВЦЭМ!$D$33:$D$776,СВЦЭМ!$A$33:$A$776,$A121,СВЦЭМ!$B$33:$B$776,G$119)+'СЕТ СН'!$I$11+СВЦЭМ!$D$10+'СЕТ СН'!$I$5-'СЕТ СН'!$I$21</f>
        <v>4105.9489020600004</v>
      </c>
      <c r="H121" s="36">
        <f>SUMIFS(СВЦЭМ!$D$33:$D$776,СВЦЭМ!$A$33:$A$776,$A121,СВЦЭМ!$B$33:$B$776,H$119)+'СЕТ СН'!$I$11+СВЦЭМ!$D$10+'СЕТ СН'!$I$5-'СЕТ СН'!$I$21</f>
        <v>4058.7707683899998</v>
      </c>
      <c r="I121" s="36">
        <f>SUMIFS(СВЦЭМ!$D$33:$D$776,СВЦЭМ!$A$33:$A$776,$A121,СВЦЭМ!$B$33:$B$776,I$119)+'СЕТ СН'!$I$11+СВЦЭМ!$D$10+'СЕТ СН'!$I$5-'СЕТ СН'!$I$21</f>
        <v>3984.4304783500002</v>
      </c>
      <c r="J121" s="36">
        <f>SUMIFS(СВЦЭМ!$D$33:$D$776,СВЦЭМ!$A$33:$A$776,$A121,СВЦЭМ!$B$33:$B$776,J$119)+'СЕТ СН'!$I$11+СВЦЭМ!$D$10+'СЕТ СН'!$I$5-'СЕТ СН'!$I$21</f>
        <v>3959.3990130700004</v>
      </c>
      <c r="K121" s="36">
        <f>SUMIFS(СВЦЭМ!$D$33:$D$776,СВЦЭМ!$A$33:$A$776,$A121,СВЦЭМ!$B$33:$B$776,K$119)+'СЕТ СН'!$I$11+СВЦЭМ!$D$10+'СЕТ СН'!$I$5-'СЕТ СН'!$I$21</f>
        <v>3966.04466035</v>
      </c>
      <c r="L121" s="36">
        <f>SUMIFS(СВЦЭМ!$D$33:$D$776,СВЦЭМ!$A$33:$A$776,$A121,СВЦЭМ!$B$33:$B$776,L$119)+'СЕТ СН'!$I$11+СВЦЭМ!$D$10+'СЕТ СН'!$I$5-'СЕТ СН'!$I$21</f>
        <v>3939.7314873200003</v>
      </c>
      <c r="M121" s="36">
        <f>SUMIFS(СВЦЭМ!$D$33:$D$776,СВЦЭМ!$A$33:$A$776,$A121,СВЦЭМ!$B$33:$B$776,M$119)+'СЕТ СН'!$I$11+СВЦЭМ!$D$10+'СЕТ СН'!$I$5-'СЕТ СН'!$I$21</f>
        <v>3896.8235202400001</v>
      </c>
      <c r="N121" s="36">
        <f>SUMIFS(СВЦЭМ!$D$33:$D$776,СВЦЭМ!$A$33:$A$776,$A121,СВЦЭМ!$B$33:$B$776,N$119)+'СЕТ СН'!$I$11+СВЦЭМ!$D$10+'СЕТ СН'!$I$5-'СЕТ СН'!$I$21</f>
        <v>3893.5707609999999</v>
      </c>
      <c r="O121" s="36">
        <f>SUMIFS(СВЦЭМ!$D$33:$D$776,СВЦЭМ!$A$33:$A$776,$A121,СВЦЭМ!$B$33:$B$776,O$119)+'СЕТ СН'!$I$11+СВЦЭМ!$D$10+'СЕТ СН'!$I$5-'СЕТ СН'!$I$21</f>
        <v>3892.6770069100003</v>
      </c>
      <c r="P121" s="36">
        <f>SUMIFS(СВЦЭМ!$D$33:$D$776,СВЦЭМ!$A$33:$A$776,$A121,СВЦЭМ!$B$33:$B$776,P$119)+'СЕТ СН'!$I$11+СВЦЭМ!$D$10+'СЕТ СН'!$I$5-'СЕТ СН'!$I$21</f>
        <v>3896.6100853200001</v>
      </c>
      <c r="Q121" s="36">
        <f>SUMIFS(СВЦЭМ!$D$33:$D$776,СВЦЭМ!$A$33:$A$776,$A121,СВЦЭМ!$B$33:$B$776,Q$119)+'СЕТ СН'!$I$11+СВЦЭМ!$D$10+'СЕТ СН'!$I$5-'СЕТ СН'!$I$21</f>
        <v>3897.1855711200001</v>
      </c>
      <c r="R121" s="36">
        <f>SUMIFS(СВЦЭМ!$D$33:$D$776,СВЦЭМ!$A$33:$A$776,$A121,СВЦЭМ!$B$33:$B$776,R$119)+'СЕТ СН'!$I$11+СВЦЭМ!$D$10+'СЕТ СН'!$I$5-'СЕТ СН'!$I$21</f>
        <v>3890.95750825</v>
      </c>
      <c r="S121" s="36">
        <f>SUMIFS(СВЦЭМ!$D$33:$D$776,СВЦЭМ!$A$33:$A$776,$A121,СВЦЭМ!$B$33:$B$776,S$119)+'СЕТ СН'!$I$11+СВЦЭМ!$D$10+'СЕТ СН'!$I$5-'СЕТ СН'!$I$21</f>
        <v>3874.06877429</v>
      </c>
      <c r="T121" s="36">
        <f>SUMIFS(СВЦЭМ!$D$33:$D$776,СВЦЭМ!$A$33:$A$776,$A121,СВЦЭМ!$B$33:$B$776,T$119)+'СЕТ СН'!$I$11+СВЦЭМ!$D$10+'СЕТ СН'!$I$5-'СЕТ СН'!$I$21</f>
        <v>3847.56865251</v>
      </c>
      <c r="U121" s="36">
        <f>SUMIFS(СВЦЭМ!$D$33:$D$776,СВЦЭМ!$A$33:$A$776,$A121,СВЦЭМ!$B$33:$B$776,U$119)+'СЕТ СН'!$I$11+СВЦЭМ!$D$10+'СЕТ СН'!$I$5-'СЕТ СН'!$I$21</f>
        <v>3847.96148601</v>
      </c>
      <c r="V121" s="36">
        <f>SUMIFS(СВЦЭМ!$D$33:$D$776,СВЦЭМ!$A$33:$A$776,$A121,СВЦЭМ!$B$33:$B$776,V$119)+'СЕТ СН'!$I$11+СВЦЭМ!$D$10+'СЕТ СН'!$I$5-'СЕТ СН'!$I$21</f>
        <v>3837.5959941700003</v>
      </c>
      <c r="W121" s="36">
        <f>SUMIFS(СВЦЭМ!$D$33:$D$776,СВЦЭМ!$A$33:$A$776,$A121,СВЦЭМ!$B$33:$B$776,W$119)+'СЕТ СН'!$I$11+СВЦЭМ!$D$10+'СЕТ СН'!$I$5-'СЕТ СН'!$I$21</f>
        <v>3857.0637306799999</v>
      </c>
      <c r="X121" s="36">
        <f>SUMIFS(СВЦЭМ!$D$33:$D$776,СВЦЭМ!$A$33:$A$776,$A121,СВЦЭМ!$B$33:$B$776,X$119)+'СЕТ СН'!$I$11+СВЦЭМ!$D$10+'СЕТ СН'!$I$5-'СЕТ СН'!$I$21</f>
        <v>3865.8741285599999</v>
      </c>
      <c r="Y121" s="36">
        <f>SUMIFS(СВЦЭМ!$D$33:$D$776,СВЦЭМ!$A$33:$A$776,$A121,СВЦЭМ!$B$33:$B$776,Y$119)+'СЕТ СН'!$I$11+СВЦЭМ!$D$10+'СЕТ СН'!$I$5-'СЕТ СН'!$I$21</f>
        <v>3892.98625997</v>
      </c>
    </row>
    <row r="122" spans="1:27" ht="15.75" x14ac:dyDescent="0.2">
      <c r="A122" s="35">
        <f t="shared" ref="A122:A150" si="3">A121+1</f>
        <v>44138</v>
      </c>
      <c r="B122" s="36">
        <f>SUMIFS(СВЦЭМ!$D$33:$D$776,СВЦЭМ!$A$33:$A$776,$A122,СВЦЭМ!$B$33:$B$776,B$119)+'СЕТ СН'!$I$11+СВЦЭМ!$D$10+'СЕТ СН'!$I$5-'СЕТ СН'!$I$21</f>
        <v>3955.0671421800002</v>
      </c>
      <c r="C122" s="36">
        <f>SUMIFS(СВЦЭМ!$D$33:$D$776,СВЦЭМ!$A$33:$A$776,$A122,СВЦЭМ!$B$33:$B$776,C$119)+'СЕТ СН'!$I$11+СВЦЭМ!$D$10+'СЕТ СН'!$I$5-'СЕТ СН'!$I$21</f>
        <v>4037.47932726</v>
      </c>
      <c r="D122" s="36">
        <f>SUMIFS(СВЦЭМ!$D$33:$D$776,СВЦЭМ!$A$33:$A$776,$A122,СВЦЭМ!$B$33:$B$776,D$119)+'СЕТ СН'!$I$11+СВЦЭМ!$D$10+'СЕТ СН'!$I$5-'СЕТ СН'!$I$21</f>
        <v>4088.1081702400002</v>
      </c>
      <c r="E122" s="36">
        <f>SUMIFS(СВЦЭМ!$D$33:$D$776,СВЦЭМ!$A$33:$A$776,$A122,СВЦЭМ!$B$33:$B$776,E$119)+'СЕТ СН'!$I$11+СВЦЭМ!$D$10+'СЕТ СН'!$I$5-'СЕТ СН'!$I$21</f>
        <v>4095.2285175100001</v>
      </c>
      <c r="F122" s="36">
        <f>SUMIFS(СВЦЭМ!$D$33:$D$776,СВЦЭМ!$A$33:$A$776,$A122,СВЦЭМ!$B$33:$B$776,F$119)+'СЕТ СН'!$I$11+СВЦЭМ!$D$10+'СЕТ СН'!$I$5-'СЕТ СН'!$I$21</f>
        <v>4093.5611921200002</v>
      </c>
      <c r="G122" s="36">
        <f>SUMIFS(СВЦЭМ!$D$33:$D$776,СВЦЭМ!$A$33:$A$776,$A122,СВЦЭМ!$B$33:$B$776,G$119)+'СЕТ СН'!$I$11+СВЦЭМ!$D$10+'СЕТ СН'!$I$5-'СЕТ СН'!$I$21</f>
        <v>4076.6832219100002</v>
      </c>
      <c r="H122" s="36">
        <f>SUMIFS(СВЦЭМ!$D$33:$D$776,СВЦЭМ!$A$33:$A$776,$A122,СВЦЭМ!$B$33:$B$776,H$119)+'СЕТ СН'!$I$11+СВЦЭМ!$D$10+'СЕТ СН'!$I$5-'СЕТ СН'!$I$21</f>
        <v>4030.69918014</v>
      </c>
      <c r="I122" s="36">
        <f>SUMIFS(СВЦЭМ!$D$33:$D$776,СВЦЭМ!$A$33:$A$776,$A122,СВЦЭМ!$B$33:$B$776,I$119)+'СЕТ СН'!$I$11+СВЦЭМ!$D$10+'СЕТ СН'!$I$5-'СЕТ СН'!$I$21</f>
        <v>3970.8649150199999</v>
      </c>
      <c r="J122" s="36">
        <f>SUMIFS(СВЦЭМ!$D$33:$D$776,СВЦЭМ!$A$33:$A$776,$A122,СВЦЭМ!$B$33:$B$776,J$119)+'СЕТ СН'!$I$11+СВЦЭМ!$D$10+'СЕТ СН'!$I$5-'СЕТ СН'!$I$21</f>
        <v>3949.6388934500001</v>
      </c>
      <c r="K122" s="36">
        <f>SUMIFS(СВЦЭМ!$D$33:$D$776,СВЦЭМ!$A$33:$A$776,$A122,СВЦЭМ!$B$33:$B$776,K$119)+'СЕТ СН'!$I$11+СВЦЭМ!$D$10+'СЕТ СН'!$I$5-'СЕТ СН'!$I$21</f>
        <v>3948.4609109600001</v>
      </c>
      <c r="L122" s="36">
        <f>SUMIFS(СВЦЭМ!$D$33:$D$776,СВЦЭМ!$A$33:$A$776,$A122,СВЦЭМ!$B$33:$B$776,L$119)+'СЕТ СН'!$I$11+СВЦЭМ!$D$10+'СЕТ СН'!$I$5-'СЕТ СН'!$I$21</f>
        <v>3923.6235028400001</v>
      </c>
      <c r="M122" s="36">
        <f>SUMIFS(СВЦЭМ!$D$33:$D$776,СВЦЭМ!$A$33:$A$776,$A122,СВЦЭМ!$B$33:$B$776,M$119)+'СЕТ СН'!$I$11+СВЦЭМ!$D$10+'СЕТ СН'!$I$5-'СЕТ СН'!$I$21</f>
        <v>3897.2437804599999</v>
      </c>
      <c r="N122" s="36">
        <f>SUMIFS(СВЦЭМ!$D$33:$D$776,СВЦЭМ!$A$33:$A$776,$A122,СВЦЭМ!$B$33:$B$776,N$119)+'СЕТ СН'!$I$11+СВЦЭМ!$D$10+'СЕТ СН'!$I$5-'СЕТ СН'!$I$21</f>
        <v>3887.5204470899998</v>
      </c>
      <c r="O122" s="36">
        <f>SUMIFS(СВЦЭМ!$D$33:$D$776,СВЦЭМ!$A$33:$A$776,$A122,СВЦЭМ!$B$33:$B$776,O$119)+'СЕТ СН'!$I$11+СВЦЭМ!$D$10+'СЕТ СН'!$I$5-'СЕТ СН'!$I$21</f>
        <v>3894.8182603400001</v>
      </c>
      <c r="P122" s="36">
        <f>SUMIFS(СВЦЭМ!$D$33:$D$776,СВЦЭМ!$A$33:$A$776,$A122,СВЦЭМ!$B$33:$B$776,P$119)+'СЕТ СН'!$I$11+СВЦЭМ!$D$10+'СЕТ СН'!$I$5-'СЕТ СН'!$I$21</f>
        <v>3900.6421181300002</v>
      </c>
      <c r="Q122" s="36">
        <f>SUMIFS(СВЦЭМ!$D$33:$D$776,СВЦЭМ!$A$33:$A$776,$A122,СВЦЭМ!$B$33:$B$776,Q$119)+'СЕТ СН'!$I$11+СВЦЭМ!$D$10+'СЕТ СН'!$I$5-'СЕТ СН'!$I$21</f>
        <v>3903.1172909699999</v>
      </c>
      <c r="R122" s="36">
        <f>SUMIFS(СВЦЭМ!$D$33:$D$776,СВЦЭМ!$A$33:$A$776,$A122,СВЦЭМ!$B$33:$B$776,R$119)+'СЕТ СН'!$I$11+СВЦЭМ!$D$10+'СЕТ СН'!$I$5-'СЕТ СН'!$I$21</f>
        <v>3898.7791426200001</v>
      </c>
      <c r="S122" s="36">
        <f>SUMIFS(СВЦЭМ!$D$33:$D$776,СВЦЭМ!$A$33:$A$776,$A122,СВЦЭМ!$B$33:$B$776,S$119)+'СЕТ СН'!$I$11+СВЦЭМ!$D$10+'СЕТ СН'!$I$5-'СЕТ СН'!$I$21</f>
        <v>3907.6749125400002</v>
      </c>
      <c r="T122" s="36">
        <f>SUMIFS(СВЦЭМ!$D$33:$D$776,СВЦЭМ!$A$33:$A$776,$A122,СВЦЭМ!$B$33:$B$776,T$119)+'СЕТ СН'!$I$11+СВЦЭМ!$D$10+'СЕТ СН'!$I$5-'СЕТ СН'!$I$21</f>
        <v>3857.96980648</v>
      </c>
      <c r="U122" s="36">
        <f>SUMIFS(СВЦЭМ!$D$33:$D$776,СВЦЭМ!$A$33:$A$776,$A122,СВЦЭМ!$B$33:$B$776,U$119)+'СЕТ СН'!$I$11+СВЦЭМ!$D$10+'СЕТ СН'!$I$5-'СЕТ СН'!$I$21</f>
        <v>3849.3666578900002</v>
      </c>
      <c r="V122" s="36">
        <f>SUMIFS(СВЦЭМ!$D$33:$D$776,СВЦЭМ!$A$33:$A$776,$A122,СВЦЭМ!$B$33:$B$776,V$119)+'СЕТ СН'!$I$11+СВЦЭМ!$D$10+'СЕТ СН'!$I$5-'СЕТ СН'!$I$21</f>
        <v>3846.8427059599999</v>
      </c>
      <c r="W122" s="36">
        <f>SUMIFS(СВЦЭМ!$D$33:$D$776,СВЦЭМ!$A$33:$A$776,$A122,СВЦЭМ!$B$33:$B$776,W$119)+'СЕТ СН'!$I$11+СВЦЭМ!$D$10+'СЕТ СН'!$I$5-'СЕТ СН'!$I$21</f>
        <v>3857.9070332800002</v>
      </c>
      <c r="X122" s="36">
        <f>SUMIFS(СВЦЭМ!$D$33:$D$776,СВЦЭМ!$A$33:$A$776,$A122,СВЦЭМ!$B$33:$B$776,X$119)+'СЕТ СН'!$I$11+СВЦЭМ!$D$10+'СЕТ СН'!$I$5-'СЕТ СН'!$I$21</f>
        <v>3895.3782329599999</v>
      </c>
      <c r="Y122" s="36">
        <f>SUMIFS(СВЦЭМ!$D$33:$D$776,СВЦЭМ!$A$33:$A$776,$A122,СВЦЭМ!$B$33:$B$776,Y$119)+'СЕТ СН'!$I$11+СВЦЭМ!$D$10+'СЕТ СН'!$I$5-'СЕТ СН'!$I$21</f>
        <v>3928.1217435100002</v>
      </c>
    </row>
    <row r="123" spans="1:27" ht="15.75" x14ac:dyDescent="0.2">
      <c r="A123" s="35">
        <f t="shared" si="3"/>
        <v>44139</v>
      </c>
      <c r="B123" s="36">
        <f>SUMIFS(СВЦЭМ!$D$33:$D$776,СВЦЭМ!$A$33:$A$776,$A123,СВЦЭМ!$B$33:$B$776,B$119)+'СЕТ СН'!$I$11+СВЦЭМ!$D$10+'СЕТ СН'!$I$5-'СЕТ СН'!$I$21</f>
        <v>3920.2709881300002</v>
      </c>
      <c r="C123" s="36">
        <f>SUMIFS(СВЦЭМ!$D$33:$D$776,СВЦЭМ!$A$33:$A$776,$A123,СВЦЭМ!$B$33:$B$776,C$119)+'СЕТ СН'!$I$11+СВЦЭМ!$D$10+'СЕТ СН'!$I$5-'СЕТ СН'!$I$21</f>
        <v>4002.9395959100002</v>
      </c>
      <c r="D123" s="36">
        <f>SUMIFS(СВЦЭМ!$D$33:$D$776,СВЦЭМ!$A$33:$A$776,$A123,СВЦЭМ!$B$33:$B$776,D$119)+'СЕТ СН'!$I$11+СВЦЭМ!$D$10+'СЕТ СН'!$I$5-'СЕТ СН'!$I$21</f>
        <v>4065.4719564800002</v>
      </c>
      <c r="E123" s="36">
        <f>SUMIFS(СВЦЭМ!$D$33:$D$776,СВЦЭМ!$A$33:$A$776,$A123,СВЦЭМ!$B$33:$B$776,E$119)+'СЕТ СН'!$I$11+СВЦЭМ!$D$10+'СЕТ СН'!$I$5-'СЕТ СН'!$I$21</f>
        <v>4070.4420746599999</v>
      </c>
      <c r="F123" s="36">
        <f>SUMIFS(СВЦЭМ!$D$33:$D$776,СВЦЭМ!$A$33:$A$776,$A123,СВЦЭМ!$B$33:$B$776,F$119)+'СЕТ СН'!$I$11+СВЦЭМ!$D$10+'СЕТ СН'!$I$5-'СЕТ СН'!$I$21</f>
        <v>4062.0576870300001</v>
      </c>
      <c r="G123" s="36">
        <f>SUMIFS(СВЦЭМ!$D$33:$D$776,СВЦЭМ!$A$33:$A$776,$A123,СВЦЭМ!$B$33:$B$776,G$119)+'СЕТ СН'!$I$11+СВЦЭМ!$D$10+'СЕТ СН'!$I$5-'СЕТ СН'!$I$21</f>
        <v>4047.8701965499999</v>
      </c>
      <c r="H123" s="36">
        <f>SUMIFS(СВЦЭМ!$D$33:$D$776,СВЦЭМ!$A$33:$A$776,$A123,СВЦЭМ!$B$33:$B$776,H$119)+'СЕТ СН'!$I$11+СВЦЭМ!$D$10+'СЕТ СН'!$I$5-'СЕТ СН'!$I$21</f>
        <v>4023.1235432900003</v>
      </c>
      <c r="I123" s="36">
        <f>SUMIFS(СВЦЭМ!$D$33:$D$776,СВЦЭМ!$A$33:$A$776,$A123,СВЦЭМ!$B$33:$B$776,I$119)+'СЕТ СН'!$I$11+СВЦЭМ!$D$10+'СЕТ СН'!$I$5-'СЕТ СН'!$I$21</f>
        <v>3977.0554393299999</v>
      </c>
      <c r="J123" s="36">
        <f>SUMIFS(СВЦЭМ!$D$33:$D$776,СВЦЭМ!$A$33:$A$776,$A123,СВЦЭМ!$B$33:$B$776,J$119)+'СЕТ СН'!$I$11+СВЦЭМ!$D$10+'СЕТ СН'!$I$5-'СЕТ СН'!$I$21</f>
        <v>3944.2348272300001</v>
      </c>
      <c r="K123" s="36">
        <f>SUMIFS(СВЦЭМ!$D$33:$D$776,СВЦЭМ!$A$33:$A$776,$A123,СВЦЭМ!$B$33:$B$776,K$119)+'СЕТ СН'!$I$11+СВЦЭМ!$D$10+'СЕТ СН'!$I$5-'СЕТ СН'!$I$21</f>
        <v>3941.8279215100001</v>
      </c>
      <c r="L123" s="36">
        <f>SUMIFS(СВЦЭМ!$D$33:$D$776,СВЦЭМ!$A$33:$A$776,$A123,СВЦЭМ!$B$33:$B$776,L$119)+'СЕТ СН'!$I$11+СВЦЭМ!$D$10+'СЕТ СН'!$I$5-'СЕТ СН'!$I$21</f>
        <v>3916.0994793</v>
      </c>
      <c r="M123" s="36">
        <f>SUMIFS(СВЦЭМ!$D$33:$D$776,СВЦЭМ!$A$33:$A$776,$A123,СВЦЭМ!$B$33:$B$776,M$119)+'СЕТ СН'!$I$11+СВЦЭМ!$D$10+'СЕТ СН'!$I$5-'СЕТ СН'!$I$21</f>
        <v>3872.2786191</v>
      </c>
      <c r="N123" s="36">
        <f>SUMIFS(СВЦЭМ!$D$33:$D$776,СВЦЭМ!$A$33:$A$776,$A123,СВЦЭМ!$B$33:$B$776,N$119)+'СЕТ СН'!$I$11+СВЦЭМ!$D$10+'СЕТ СН'!$I$5-'СЕТ СН'!$I$21</f>
        <v>3854.21782257</v>
      </c>
      <c r="O123" s="36">
        <f>SUMIFS(СВЦЭМ!$D$33:$D$776,СВЦЭМ!$A$33:$A$776,$A123,СВЦЭМ!$B$33:$B$776,O$119)+'СЕТ СН'!$I$11+СВЦЭМ!$D$10+'СЕТ СН'!$I$5-'СЕТ СН'!$I$21</f>
        <v>3863.6842090999999</v>
      </c>
      <c r="P123" s="36">
        <f>SUMIFS(СВЦЭМ!$D$33:$D$776,СВЦЭМ!$A$33:$A$776,$A123,СВЦЭМ!$B$33:$B$776,P$119)+'СЕТ СН'!$I$11+СВЦЭМ!$D$10+'СЕТ СН'!$I$5-'СЕТ СН'!$I$21</f>
        <v>3883.1129853699999</v>
      </c>
      <c r="Q123" s="36">
        <f>SUMIFS(СВЦЭМ!$D$33:$D$776,СВЦЭМ!$A$33:$A$776,$A123,СВЦЭМ!$B$33:$B$776,Q$119)+'СЕТ СН'!$I$11+СВЦЭМ!$D$10+'СЕТ СН'!$I$5-'СЕТ СН'!$I$21</f>
        <v>3883.8845949199999</v>
      </c>
      <c r="R123" s="36">
        <f>SUMIFS(СВЦЭМ!$D$33:$D$776,СВЦЭМ!$A$33:$A$776,$A123,СВЦЭМ!$B$33:$B$776,R$119)+'СЕТ СН'!$I$11+СВЦЭМ!$D$10+'СЕТ СН'!$I$5-'СЕТ СН'!$I$21</f>
        <v>3877.9632219700002</v>
      </c>
      <c r="S123" s="36">
        <f>SUMIFS(СВЦЭМ!$D$33:$D$776,СВЦЭМ!$A$33:$A$776,$A123,СВЦЭМ!$B$33:$B$776,S$119)+'СЕТ СН'!$I$11+СВЦЭМ!$D$10+'СЕТ СН'!$I$5-'СЕТ СН'!$I$21</f>
        <v>3867.75041444</v>
      </c>
      <c r="T123" s="36">
        <f>SUMIFS(СВЦЭМ!$D$33:$D$776,СВЦЭМ!$A$33:$A$776,$A123,СВЦЭМ!$B$33:$B$776,T$119)+'СЕТ СН'!$I$11+СВЦЭМ!$D$10+'СЕТ СН'!$I$5-'СЕТ СН'!$I$21</f>
        <v>3875.9019022699999</v>
      </c>
      <c r="U123" s="36">
        <f>SUMIFS(СВЦЭМ!$D$33:$D$776,СВЦЭМ!$A$33:$A$776,$A123,СВЦЭМ!$B$33:$B$776,U$119)+'СЕТ СН'!$I$11+СВЦЭМ!$D$10+'СЕТ СН'!$I$5-'СЕТ СН'!$I$21</f>
        <v>3876.2310000900002</v>
      </c>
      <c r="V123" s="36">
        <f>SUMIFS(СВЦЭМ!$D$33:$D$776,СВЦЭМ!$A$33:$A$776,$A123,СВЦЭМ!$B$33:$B$776,V$119)+'СЕТ СН'!$I$11+СВЦЭМ!$D$10+'СЕТ СН'!$I$5-'СЕТ СН'!$I$21</f>
        <v>3863.1760961600003</v>
      </c>
      <c r="W123" s="36">
        <f>SUMIFS(СВЦЭМ!$D$33:$D$776,СВЦЭМ!$A$33:$A$776,$A123,СВЦЭМ!$B$33:$B$776,W$119)+'СЕТ СН'!$I$11+СВЦЭМ!$D$10+'СЕТ СН'!$I$5-'СЕТ СН'!$I$21</f>
        <v>3862.2940826399999</v>
      </c>
      <c r="X123" s="36">
        <f>SUMIFS(СВЦЭМ!$D$33:$D$776,СВЦЭМ!$A$33:$A$776,$A123,СВЦЭМ!$B$33:$B$776,X$119)+'СЕТ СН'!$I$11+СВЦЭМ!$D$10+'СЕТ СН'!$I$5-'СЕТ СН'!$I$21</f>
        <v>3865.4026561800001</v>
      </c>
      <c r="Y123" s="36">
        <f>SUMIFS(СВЦЭМ!$D$33:$D$776,СВЦЭМ!$A$33:$A$776,$A123,СВЦЭМ!$B$33:$B$776,Y$119)+'СЕТ СН'!$I$11+СВЦЭМ!$D$10+'СЕТ СН'!$I$5-'СЕТ СН'!$I$21</f>
        <v>3894.10241421</v>
      </c>
    </row>
    <row r="124" spans="1:27" ht="15.75" x14ac:dyDescent="0.2">
      <c r="A124" s="35">
        <f t="shared" si="3"/>
        <v>44140</v>
      </c>
      <c r="B124" s="36">
        <f>SUMIFS(СВЦЭМ!$D$33:$D$776,СВЦЭМ!$A$33:$A$776,$A124,СВЦЭМ!$B$33:$B$776,B$119)+'СЕТ СН'!$I$11+СВЦЭМ!$D$10+'СЕТ СН'!$I$5-'СЕТ СН'!$I$21</f>
        <v>3885.1197758799999</v>
      </c>
      <c r="C124" s="36">
        <f>SUMIFS(СВЦЭМ!$D$33:$D$776,СВЦЭМ!$A$33:$A$776,$A124,СВЦЭМ!$B$33:$B$776,C$119)+'СЕТ СН'!$I$11+СВЦЭМ!$D$10+'СЕТ СН'!$I$5-'СЕТ СН'!$I$21</f>
        <v>3959.0832022</v>
      </c>
      <c r="D124" s="36">
        <f>SUMIFS(СВЦЭМ!$D$33:$D$776,СВЦЭМ!$A$33:$A$776,$A124,СВЦЭМ!$B$33:$B$776,D$119)+'СЕТ СН'!$I$11+СВЦЭМ!$D$10+'СЕТ СН'!$I$5-'СЕТ СН'!$I$21</f>
        <v>4010.7766486700002</v>
      </c>
      <c r="E124" s="36">
        <f>SUMIFS(СВЦЭМ!$D$33:$D$776,СВЦЭМ!$A$33:$A$776,$A124,СВЦЭМ!$B$33:$B$776,E$119)+'СЕТ СН'!$I$11+СВЦЭМ!$D$10+'СЕТ СН'!$I$5-'СЕТ СН'!$I$21</f>
        <v>4010.9880130700003</v>
      </c>
      <c r="F124" s="36">
        <f>SUMIFS(СВЦЭМ!$D$33:$D$776,СВЦЭМ!$A$33:$A$776,$A124,СВЦЭМ!$B$33:$B$776,F$119)+'СЕТ СН'!$I$11+СВЦЭМ!$D$10+'СЕТ СН'!$I$5-'СЕТ СН'!$I$21</f>
        <v>4013.65365127</v>
      </c>
      <c r="G124" s="36">
        <f>SUMIFS(СВЦЭМ!$D$33:$D$776,СВЦЭМ!$A$33:$A$776,$A124,СВЦЭМ!$B$33:$B$776,G$119)+'СЕТ СН'!$I$11+СВЦЭМ!$D$10+'СЕТ СН'!$I$5-'СЕТ СН'!$I$21</f>
        <v>4005.9487429000001</v>
      </c>
      <c r="H124" s="36">
        <f>SUMIFS(СВЦЭМ!$D$33:$D$776,СВЦЭМ!$A$33:$A$776,$A124,СВЦЭМ!$B$33:$B$776,H$119)+'СЕТ СН'!$I$11+СВЦЭМ!$D$10+'СЕТ СН'!$I$5-'СЕТ СН'!$I$21</f>
        <v>3988.2688950299998</v>
      </c>
      <c r="I124" s="36">
        <f>SUMIFS(СВЦЭМ!$D$33:$D$776,СВЦЭМ!$A$33:$A$776,$A124,СВЦЭМ!$B$33:$B$776,I$119)+'СЕТ СН'!$I$11+СВЦЭМ!$D$10+'СЕТ СН'!$I$5-'СЕТ СН'!$I$21</f>
        <v>4000.5209931300001</v>
      </c>
      <c r="J124" s="36">
        <f>SUMIFS(СВЦЭМ!$D$33:$D$776,СВЦЭМ!$A$33:$A$776,$A124,СВЦЭМ!$B$33:$B$776,J$119)+'СЕТ СН'!$I$11+СВЦЭМ!$D$10+'СЕТ СН'!$I$5-'СЕТ СН'!$I$21</f>
        <v>3985.8654317999999</v>
      </c>
      <c r="K124" s="36">
        <f>SUMIFS(СВЦЭМ!$D$33:$D$776,СВЦЭМ!$A$33:$A$776,$A124,СВЦЭМ!$B$33:$B$776,K$119)+'СЕТ СН'!$I$11+СВЦЭМ!$D$10+'СЕТ СН'!$I$5-'СЕТ СН'!$I$21</f>
        <v>3980.52419706</v>
      </c>
      <c r="L124" s="36">
        <f>SUMIFS(СВЦЭМ!$D$33:$D$776,СВЦЭМ!$A$33:$A$776,$A124,СВЦЭМ!$B$33:$B$776,L$119)+'СЕТ СН'!$I$11+СВЦЭМ!$D$10+'СЕТ СН'!$I$5-'СЕТ СН'!$I$21</f>
        <v>3965.9515975200002</v>
      </c>
      <c r="M124" s="36">
        <f>SUMIFS(СВЦЭМ!$D$33:$D$776,СВЦЭМ!$A$33:$A$776,$A124,СВЦЭМ!$B$33:$B$776,M$119)+'СЕТ СН'!$I$11+СВЦЭМ!$D$10+'СЕТ СН'!$I$5-'СЕТ СН'!$I$21</f>
        <v>3920.0340218700003</v>
      </c>
      <c r="N124" s="36">
        <f>SUMIFS(СВЦЭМ!$D$33:$D$776,СВЦЭМ!$A$33:$A$776,$A124,СВЦЭМ!$B$33:$B$776,N$119)+'СЕТ СН'!$I$11+СВЦЭМ!$D$10+'СЕТ СН'!$I$5-'СЕТ СН'!$I$21</f>
        <v>3892.43119243</v>
      </c>
      <c r="O124" s="36">
        <f>SUMIFS(СВЦЭМ!$D$33:$D$776,СВЦЭМ!$A$33:$A$776,$A124,СВЦЭМ!$B$33:$B$776,O$119)+'СЕТ СН'!$I$11+СВЦЭМ!$D$10+'СЕТ СН'!$I$5-'СЕТ СН'!$I$21</f>
        <v>3899.2135746000004</v>
      </c>
      <c r="P124" s="36">
        <f>SUMIFS(СВЦЭМ!$D$33:$D$776,СВЦЭМ!$A$33:$A$776,$A124,СВЦЭМ!$B$33:$B$776,P$119)+'СЕТ СН'!$I$11+СВЦЭМ!$D$10+'СЕТ СН'!$I$5-'СЕТ СН'!$I$21</f>
        <v>3900.8732790499998</v>
      </c>
      <c r="Q124" s="36">
        <f>SUMIFS(СВЦЭМ!$D$33:$D$776,СВЦЭМ!$A$33:$A$776,$A124,СВЦЭМ!$B$33:$B$776,Q$119)+'СЕТ СН'!$I$11+СВЦЭМ!$D$10+'СЕТ СН'!$I$5-'СЕТ СН'!$I$21</f>
        <v>3903.8502343099999</v>
      </c>
      <c r="R124" s="36">
        <f>SUMIFS(СВЦЭМ!$D$33:$D$776,СВЦЭМ!$A$33:$A$776,$A124,СВЦЭМ!$B$33:$B$776,R$119)+'СЕТ СН'!$I$11+СВЦЭМ!$D$10+'СЕТ СН'!$I$5-'СЕТ СН'!$I$21</f>
        <v>3897.9158615300003</v>
      </c>
      <c r="S124" s="36">
        <f>SUMIFS(СВЦЭМ!$D$33:$D$776,СВЦЭМ!$A$33:$A$776,$A124,СВЦЭМ!$B$33:$B$776,S$119)+'СЕТ СН'!$I$11+СВЦЭМ!$D$10+'СЕТ СН'!$I$5-'СЕТ СН'!$I$21</f>
        <v>3891.1864848800001</v>
      </c>
      <c r="T124" s="36">
        <f>SUMIFS(СВЦЭМ!$D$33:$D$776,СВЦЭМ!$A$33:$A$776,$A124,СВЦЭМ!$B$33:$B$776,T$119)+'СЕТ СН'!$I$11+СВЦЭМ!$D$10+'СЕТ СН'!$I$5-'СЕТ СН'!$I$21</f>
        <v>3839.7982245100002</v>
      </c>
      <c r="U124" s="36">
        <f>SUMIFS(СВЦЭМ!$D$33:$D$776,СВЦЭМ!$A$33:$A$776,$A124,СВЦЭМ!$B$33:$B$776,U$119)+'СЕТ СН'!$I$11+СВЦЭМ!$D$10+'СЕТ СН'!$I$5-'СЕТ СН'!$I$21</f>
        <v>3835.39718954</v>
      </c>
      <c r="V124" s="36">
        <f>SUMIFS(СВЦЭМ!$D$33:$D$776,СВЦЭМ!$A$33:$A$776,$A124,СВЦЭМ!$B$33:$B$776,V$119)+'СЕТ СН'!$I$11+СВЦЭМ!$D$10+'СЕТ СН'!$I$5-'СЕТ СН'!$I$21</f>
        <v>3856.6062322400003</v>
      </c>
      <c r="W124" s="36">
        <f>SUMIFS(СВЦЭМ!$D$33:$D$776,СВЦЭМ!$A$33:$A$776,$A124,СВЦЭМ!$B$33:$B$776,W$119)+'СЕТ СН'!$I$11+СВЦЭМ!$D$10+'СЕТ СН'!$I$5-'СЕТ СН'!$I$21</f>
        <v>3890.2811180100002</v>
      </c>
      <c r="X124" s="36">
        <f>SUMIFS(СВЦЭМ!$D$33:$D$776,СВЦЭМ!$A$33:$A$776,$A124,СВЦЭМ!$B$33:$B$776,X$119)+'СЕТ СН'!$I$11+СВЦЭМ!$D$10+'СЕТ СН'!$I$5-'СЕТ СН'!$I$21</f>
        <v>3902.2700129700002</v>
      </c>
      <c r="Y124" s="36">
        <f>SUMIFS(СВЦЭМ!$D$33:$D$776,СВЦЭМ!$A$33:$A$776,$A124,СВЦЭМ!$B$33:$B$776,Y$119)+'СЕТ СН'!$I$11+СВЦЭМ!$D$10+'СЕТ СН'!$I$5-'СЕТ СН'!$I$21</f>
        <v>3940.8441785300001</v>
      </c>
    </row>
    <row r="125" spans="1:27" ht="15.75" x14ac:dyDescent="0.2">
      <c r="A125" s="35">
        <f t="shared" si="3"/>
        <v>44141</v>
      </c>
      <c r="B125" s="36">
        <f>SUMIFS(СВЦЭМ!$D$33:$D$776,СВЦЭМ!$A$33:$A$776,$A125,СВЦЭМ!$B$33:$B$776,B$119)+'СЕТ СН'!$I$11+СВЦЭМ!$D$10+'СЕТ СН'!$I$5-'СЕТ СН'!$I$21</f>
        <v>3921.6240603900001</v>
      </c>
      <c r="C125" s="36">
        <f>SUMIFS(СВЦЭМ!$D$33:$D$776,СВЦЭМ!$A$33:$A$776,$A125,СВЦЭМ!$B$33:$B$776,C$119)+'СЕТ СН'!$I$11+СВЦЭМ!$D$10+'СЕТ СН'!$I$5-'СЕТ СН'!$I$21</f>
        <v>3993.6888452200001</v>
      </c>
      <c r="D125" s="36">
        <f>SUMIFS(СВЦЭМ!$D$33:$D$776,СВЦЭМ!$A$33:$A$776,$A125,СВЦЭМ!$B$33:$B$776,D$119)+'СЕТ СН'!$I$11+СВЦЭМ!$D$10+'СЕТ СН'!$I$5-'СЕТ СН'!$I$21</f>
        <v>4050.3976931699999</v>
      </c>
      <c r="E125" s="36">
        <f>SUMIFS(СВЦЭМ!$D$33:$D$776,СВЦЭМ!$A$33:$A$776,$A125,СВЦЭМ!$B$33:$B$776,E$119)+'СЕТ СН'!$I$11+СВЦЭМ!$D$10+'СЕТ СН'!$I$5-'СЕТ СН'!$I$21</f>
        <v>4052.63346361</v>
      </c>
      <c r="F125" s="36">
        <f>SUMIFS(СВЦЭМ!$D$33:$D$776,СВЦЭМ!$A$33:$A$776,$A125,СВЦЭМ!$B$33:$B$776,F$119)+'СЕТ СН'!$I$11+СВЦЭМ!$D$10+'СЕТ СН'!$I$5-'СЕТ СН'!$I$21</f>
        <v>4054.4405969200002</v>
      </c>
      <c r="G125" s="36">
        <f>SUMIFS(СВЦЭМ!$D$33:$D$776,СВЦЭМ!$A$33:$A$776,$A125,СВЦЭМ!$B$33:$B$776,G$119)+'СЕТ СН'!$I$11+СВЦЭМ!$D$10+'СЕТ СН'!$I$5-'СЕТ СН'!$I$21</f>
        <v>4044.15233949</v>
      </c>
      <c r="H125" s="36">
        <f>SUMIFS(СВЦЭМ!$D$33:$D$776,СВЦЭМ!$A$33:$A$776,$A125,СВЦЭМ!$B$33:$B$776,H$119)+'СЕТ СН'!$I$11+СВЦЭМ!$D$10+'СЕТ СН'!$I$5-'СЕТ СН'!$I$21</f>
        <v>4018.05637862</v>
      </c>
      <c r="I125" s="36">
        <f>SUMIFS(СВЦЭМ!$D$33:$D$776,СВЦЭМ!$A$33:$A$776,$A125,СВЦЭМ!$B$33:$B$776,I$119)+'СЕТ СН'!$I$11+СВЦЭМ!$D$10+'СЕТ СН'!$I$5-'СЕТ СН'!$I$21</f>
        <v>4022.3531686900001</v>
      </c>
      <c r="J125" s="36">
        <f>SUMIFS(СВЦЭМ!$D$33:$D$776,СВЦЭМ!$A$33:$A$776,$A125,СВЦЭМ!$B$33:$B$776,J$119)+'СЕТ СН'!$I$11+СВЦЭМ!$D$10+'СЕТ СН'!$I$5-'СЕТ СН'!$I$21</f>
        <v>4015.1898581599999</v>
      </c>
      <c r="K125" s="36">
        <f>SUMIFS(СВЦЭМ!$D$33:$D$776,СВЦЭМ!$A$33:$A$776,$A125,СВЦЭМ!$B$33:$B$776,K$119)+'СЕТ СН'!$I$11+СВЦЭМ!$D$10+'СЕТ СН'!$I$5-'СЕТ СН'!$I$21</f>
        <v>4002.8279023300001</v>
      </c>
      <c r="L125" s="36">
        <f>SUMIFS(СВЦЭМ!$D$33:$D$776,СВЦЭМ!$A$33:$A$776,$A125,СВЦЭМ!$B$33:$B$776,L$119)+'СЕТ СН'!$I$11+СВЦЭМ!$D$10+'СЕТ СН'!$I$5-'СЕТ СН'!$I$21</f>
        <v>3982.4407377400003</v>
      </c>
      <c r="M125" s="36">
        <f>SUMIFS(СВЦЭМ!$D$33:$D$776,СВЦЭМ!$A$33:$A$776,$A125,СВЦЭМ!$B$33:$B$776,M$119)+'СЕТ СН'!$I$11+СВЦЭМ!$D$10+'СЕТ СН'!$I$5-'СЕТ СН'!$I$21</f>
        <v>3953.24480859</v>
      </c>
      <c r="N125" s="36">
        <f>SUMIFS(СВЦЭМ!$D$33:$D$776,СВЦЭМ!$A$33:$A$776,$A125,СВЦЭМ!$B$33:$B$776,N$119)+'СЕТ СН'!$I$11+СВЦЭМ!$D$10+'СЕТ СН'!$I$5-'СЕТ СН'!$I$21</f>
        <v>3909.3947758300001</v>
      </c>
      <c r="O125" s="36">
        <f>SUMIFS(СВЦЭМ!$D$33:$D$776,СВЦЭМ!$A$33:$A$776,$A125,СВЦЭМ!$B$33:$B$776,O$119)+'СЕТ СН'!$I$11+СВЦЭМ!$D$10+'СЕТ СН'!$I$5-'СЕТ СН'!$I$21</f>
        <v>3897.9280279200002</v>
      </c>
      <c r="P125" s="36">
        <f>SUMIFS(СВЦЭМ!$D$33:$D$776,СВЦЭМ!$A$33:$A$776,$A125,СВЦЭМ!$B$33:$B$776,P$119)+'СЕТ СН'!$I$11+СВЦЭМ!$D$10+'СЕТ СН'!$I$5-'СЕТ СН'!$I$21</f>
        <v>3903.1453952800002</v>
      </c>
      <c r="Q125" s="36">
        <f>SUMIFS(СВЦЭМ!$D$33:$D$776,СВЦЭМ!$A$33:$A$776,$A125,СВЦЭМ!$B$33:$B$776,Q$119)+'СЕТ СН'!$I$11+СВЦЭМ!$D$10+'СЕТ СН'!$I$5-'СЕТ СН'!$I$21</f>
        <v>3914.4329896500003</v>
      </c>
      <c r="R125" s="36">
        <f>SUMIFS(СВЦЭМ!$D$33:$D$776,СВЦЭМ!$A$33:$A$776,$A125,СВЦЭМ!$B$33:$B$776,R$119)+'СЕТ СН'!$I$11+СВЦЭМ!$D$10+'СЕТ СН'!$I$5-'СЕТ СН'!$I$21</f>
        <v>3908.9195180199999</v>
      </c>
      <c r="S125" s="36">
        <f>SUMIFS(СВЦЭМ!$D$33:$D$776,СВЦЭМ!$A$33:$A$776,$A125,СВЦЭМ!$B$33:$B$776,S$119)+'СЕТ СН'!$I$11+СВЦЭМ!$D$10+'СЕТ СН'!$I$5-'СЕТ СН'!$I$21</f>
        <v>3900.6753795300001</v>
      </c>
      <c r="T125" s="36">
        <f>SUMIFS(СВЦЭМ!$D$33:$D$776,СВЦЭМ!$A$33:$A$776,$A125,СВЦЭМ!$B$33:$B$776,T$119)+'СЕТ СН'!$I$11+СВЦЭМ!$D$10+'СЕТ СН'!$I$5-'СЕТ СН'!$I$21</f>
        <v>3862.2890902200002</v>
      </c>
      <c r="U125" s="36">
        <f>SUMIFS(СВЦЭМ!$D$33:$D$776,СВЦЭМ!$A$33:$A$776,$A125,СВЦЭМ!$B$33:$B$776,U$119)+'СЕТ СН'!$I$11+СВЦЭМ!$D$10+'СЕТ СН'!$I$5-'СЕТ СН'!$I$21</f>
        <v>3861.6737968000002</v>
      </c>
      <c r="V125" s="36">
        <f>SUMIFS(СВЦЭМ!$D$33:$D$776,СВЦЭМ!$A$33:$A$776,$A125,СВЦЭМ!$B$33:$B$776,V$119)+'СЕТ СН'!$I$11+СВЦЭМ!$D$10+'СЕТ СН'!$I$5-'СЕТ СН'!$I$21</f>
        <v>3872.5448888300002</v>
      </c>
      <c r="W125" s="36">
        <f>SUMIFS(СВЦЭМ!$D$33:$D$776,СВЦЭМ!$A$33:$A$776,$A125,СВЦЭМ!$B$33:$B$776,W$119)+'СЕТ СН'!$I$11+СВЦЭМ!$D$10+'СЕТ СН'!$I$5-'СЕТ СН'!$I$21</f>
        <v>3906.2684782800002</v>
      </c>
      <c r="X125" s="36">
        <f>SUMIFS(СВЦЭМ!$D$33:$D$776,СВЦЭМ!$A$33:$A$776,$A125,СВЦЭМ!$B$33:$B$776,X$119)+'СЕТ СН'!$I$11+СВЦЭМ!$D$10+'СЕТ СН'!$I$5-'СЕТ СН'!$I$21</f>
        <v>3917.91762642</v>
      </c>
      <c r="Y125" s="36">
        <f>SUMIFS(СВЦЭМ!$D$33:$D$776,СВЦЭМ!$A$33:$A$776,$A125,СВЦЭМ!$B$33:$B$776,Y$119)+'СЕТ СН'!$I$11+СВЦЭМ!$D$10+'СЕТ СН'!$I$5-'СЕТ СН'!$I$21</f>
        <v>3942.8313461299999</v>
      </c>
    </row>
    <row r="126" spans="1:27" ht="15.75" x14ac:dyDescent="0.2">
      <c r="A126" s="35">
        <f t="shared" si="3"/>
        <v>44142</v>
      </c>
      <c r="B126" s="36">
        <f>SUMIFS(СВЦЭМ!$D$33:$D$776,СВЦЭМ!$A$33:$A$776,$A126,СВЦЭМ!$B$33:$B$776,B$119)+'СЕТ СН'!$I$11+СВЦЭМ!$D$10+'СЕТ СН'!$I$5-'СЕТ СН'!$I$21</f>
        <v>3947.5675773000003</v>
      </c>
      <c r="C126" s="36">
        <f>SUMIFS(СВЦЭМ!$D$33:$D$776,СВЦЭМ!$A$33:$A$776,$A126,СВЦЭМ!$B$33:$B$776,C$119)+'СЕТ СН'!$I$11+СВЦЭМ!$D$10+'СЕТ СН'!$I$5-'СЕТ СН'!$I$21</f>
        <v>4017.8563946200002</v>
      </c>
      <c r="D126" s="36">
        <f>SUMIFS(СВЦЭМ!$D$33:$D$776,СВЦЭМ!$A$33:$A$776,$A126,СВЦЭМ!$B$33:$B$776,D$119)+'СЕТ СН'!$I$11+СВЦЭМ!$D$10+'СЕТ СН'!$I$5-'СЕТ СН'!$I$21</f>
        <v>4081.7122179200001</v>
      </c>
      <c r="E126" s="36">
        <f>SUMIFS(СВЦЭМ!$D$33:$D$776,СВЦЭМ!$A$33:$A$776,$A126,СВЦЭМ!$B$33:$B$776,E$119)+'СЕТ СН'!$I$11+СВЦЭМ!$D$10+'СЕТ СН'!$I$5-'СЕТ СН'!$I$21</f>
        <v>4092.8237013600001</v>
      </c>
      <c r="F126" s="36">
        <f>SUMIFS(СВЦЭМ!$D$33:$D$776,СВЦЭМ!$A$33:$A$776,$A126,СВЦЭМ!$B$33:$B$776,F$119)+'СЕТ СН'!$I$11+СВЦЭМ!$D$10+'СЕТ СН'!$I$5-'СЕТ СН'!$I$21</f>
        <v>4083.5075129699999</v>
      </c>
      <c r="G126" s="36">
        <f>SUMIFS(СВЦЭМ!$D$33:$D$776,СВЦЭМ!$A$33:$A$776,$A126,СВЦЭМ!$B$33:$B$776,G$119)+'СЕТ СН'!$I$11+СВЦЭМ!$D$10+'СЕТ СН'!$I$5-'СЕТ СН'!$I$21</f>
        <v>4072.9455850900003</v>
      </c>
      <c r="H126" s="36">
        <f>SUMIFS(СВЦЭМ!$D$33:$D$776,СВЦЭМ!$A$33:$A$776,$A126,СВЦЭМ!$B$33:$B$776,H$119)+'СЕТ СН'!$I$11+СВЦЭМ!$D$10+'СЕТ СН'!$I$5-'СЕТ СН'!$I$21</f>
        <v>4056.8495002600002</v>
      </c>
      <c r="I126" s="36">
        <f>SUMIFS(СВЦЭМ!$D$33:$D$776,СВЦЭМ!$A$33:$A$776,$A126,СВЦЭМ!$B$33:$B$776,I$119)+'СЕТ СН'!$I$11+СВЦЭМ!$D$10+'СЕТ СН'!$I$5-'СЕТ СН'!$I$21</f>
        <v>4010.50091552</v>
      </c>
      <c r="J126" s="36">
        <f>SUMIFS(СВЦЭМ!$D$33:$D$776,СВЦЭМ!$A$33:$A$776,$A126,СВЦЭМ!$B$33:$B$776,J$119)+'СЕТ СН'!$I$11+СВЦЭМ!$D$10+'СЕТ СН'!$I$5-'СЕТ СН'!$I$21</f>
        <v>3973.0380910700001</v>
      </c>
      <c r="K126" s="36">
        <f>SUMIFS(СВЦЭМ!$D$33:$D$776,СВЦЭМ!$A$33:$A$776,$A126,СВЦЭМ!$B$33:$B$776,K$119)+'СЕТ СН'!$I$11+СВЦЭМ!$D$10+'СЕТ СН'!$I$5-'СЕТ СН'!$I$21</f>
        <v>3949.5872912499999</v>
      </c>
      <c r="L126" s="36">
        <f>SUMIFS(СВЦЭМ!$D$33:$D$776,СВЦЭМ!$A$33:$A$776,$A126,СВЦЭМ!$B$33:$B$776,L$119)+'СЕТ СН'!$I$11+СВЦЭМ!$D$10+'СЕТ СН'!$I$5-'СЕТ СН'!$I$21</f>
        <v>3922.0286564500002</v>
      </c>
      <c r="M126" s="36">
        <f>SUMIFS(СВЦЭМ!$D$33:$D$776,СВЦЭМ!$A$33:$A$776,$A126,СВЦЭМ!$B$33:$B$776,M$119)+'СЕТ СН'!$I$11+СВЦЭМ!$D$10+'СЕТ СН'!$I$5-'СЕТ СН'!$I$21</f>
        <v>3884.7468728100002</v>
      </c>
      <c r="N126" s="36">
        <f>SUMIFS(СВЦЭМ!$D$33:$D$776,СВЦЭМ!$A$33:$A$776,$A126,СВЦЭМ!$B$33:$B$776,N$119)+'СЕТ СН'!$I$11+СВЦЭМ!$D$10+'СЕТ СН'!$I$5-'СЕТ СН'!$I$21</f>
        <v>3869.0662681399999</v>
      </c>
      <c r="O126" s="36">
        <f>SUMIFS(СВЦЭМ!$D$33:$D$776,СВЦЭМ!$A$33:$A$776,$A126,СВЦЭМ!$B$33:$B$776,O$119)+'СЕТ СН'!$I$11+СВЦЭМ!$D$10+'СЕТ СН'!$I$5-'СЕТ СН'!$I$21</f>
        <v>3881.7609449900001</v>
      </c>
      <c r="P126" s="36">
        <f>SUMIFS(СВЦЭМ!$D$33:$D$776,СВЦЭМ!$A$33:$A$776,$A126,СВЦЭМ!$B$33:$B$776,P$119)+'СЕТ СН'!$I$11+СВЦЭМ!$D$10+'СЕТ СН'!$I$5-'СЕТ СН'!$I$21</f>
        <v>3882.3143495600002</v>
      </c>
      <c r="Q126" s="36">
        <f>SUMIFS(СВЦЭМ!$D$33:$D$776,СВЦЭМ!$A$33:$A$776,$A126,СВЦЭМ!$B$33:$B$776,Q$119)+'СЕТ СН'!$I$11+СВЦЭМ!$D$10+'СЕТ СН'!$I$5-'СЕТ СН'!$I$21</f>
        <v>3875.5595102300003</v>
      </c>
      <c r="R126" s="36">
        <f>SUMIFS(СВЦЭМ!$D$33:$D$776,СВЦЭМ!$A$33:$A$776,$A126,СВЦЭМ!$B$33:$B$776,R$119)+'СЕТ СН'!$I$11+СВЦЭМ!$D$10+'СЕТ СН'!$I$5-'СЕТ СН'!$I$21</f>
        <v>3863.6880713999999</v>
      </c>
      <c r="S126" s="36">
        <f>SUMIFS(СВЦЭМ!$D$33:$D$776,СВЦЭМ!$A$33:$A$776,$A126,СВЦЭМ!$B$33:$B$776,S$119)+'СЕТ СН'!$I$11+СВЦЭМ!$D$10+'СЕТ СН'!$I$5-'СЕТ СН'!$I$21</f>
        <v>3860.3115795499998</v>
      </c>
      <c r="T126" s="36">
        <f>SUMIFS(СВЦЭМ!$D$33:$D$776,СВЦЭМ!$A$33:$A$776,$A126,СВЦЭМ!$B$33:$B$776,T$119)+'СЕТ СН'!$I$11+СВЦЭМ!$D$10+'СЕТ СН'!$I$5-'СЕТ СН'!$I$21</f>
        <v>3839.3656294100001</v>
      </c>
      <c r="U126" s="36">
        <f>SUMIFS(СВЦЭМ!$D$33:$D$776,СВЦЭМ!$A$33:$A$776,$A126,СВЦЭМ!$B$33:$B$776,U$119)+'СЕТ СН'!$I$11+СВЦЭМ!$D$10+'СЕТ СН'!$I$5-'СЕТ СН'!$I$21</f>
        <v>3844.6905045000003</v>
      </c>
      <c r="V126" s="36">
        <f>SUMIFS(СВЦЭМ!$D$33:$D$776,СВЦЭМ!$A$33:$A$776,$A126,СВЦЭМ!$B$33:$B$776,V$119)+'СЕТ СН'!$I$11+СВЦЭМ!$D$10+'СЕТ СН'!$I$5-'СЕТ СН'!$I$21</f>
        <v>3857.1489769500004</v>
      </c>
      <c r="W126" s="36">
        <f>SUMIFS(СВЦЭМ!$D$33:$D$776,СВЦЭМ!$A$33:$A$776,$A126,СВЦЭМ!$B$33:$B$776,W$119)+'СЕТ СН'!$I$11+СВЦЭМ!$D$10+'СЕТ СН'!$I$5-'СЕТ СН'!$I$21</f>
        <v>3864.6456747700004</v>
      </c>
      <c r="X126" s="36">
        <f>SUMIFS(СВЦЭМ!$D$33:$D$776,СВЦЭМ!$A$33:$A$776,$A126,СВЦЭМ!$B$33:$B$776,X$119)+'СЕТ СН'!$I$11+СВЦЭМ!$D$10+'СЕТ СН'!$I$5-'СЕТ СН'!$I$21</f>
        <v>3874.2480283499999</v>
      </c>
      <c r="Y126" s="36">
        <f>SUMIFS(СВЦЭМ!$D$33:$D$776,СВЦЭМ!$A$33:$A$776,$A126,СВЦЭМ!$B$33:$B$776,Y$119)+'СЕТ СН'!$I$11+СВЦЭМ!$D$10+'СЕТ СН'!$I$5-'СЕТ СН'!$I$21</f>
        <v>3904.3764309100002</v>
      </c>
    </row>
    <row r="127" spans="1:27" ht="15.75" x14ac:dyDescent="0.2">
      <c r="A127" s="35">
        <f t="shared" si="3"/>
        <v>44143</v>
      </c>
      <c r="B127" s="36">
        <f>SUMIFS(СВЦЭМ!$D$33:$D$776,СВЦЭМ!$A$33:$A$776,$A127,СВЦЭМ!$B$33:$B$776,B$119)+'СЕТ СН'!$I$11+СВЦЭМ!$D$10+'СЕТ СН'!$I$5-'СЕТ СН'!$I$21</f>
        <v>3949.9371942100001</v>
      </c>
      <c r="C127" s="36">
        <f>SUMIFS(СВЦЭМ!$D$33:$D$776,СВЦЭМ!$A$33:$A$776,$A127,СВЦЭМ!$B$33:$B$776,C$119)+'СЕТ СН'!$I$11+СВЦЭМ!$D$10+'СЕТ СН'!$I$5-'СЕТ СН'!$I$21</f>
        <v>4031.0069372900002</v>
      </c>
      <c r="D127" s="36">
        <f>SUMIFS(СВЦЭМ!$D$33:$D$776,СВЦЭМ!$A$33:$A$776,$A127,СВЦЭМ!$B$33:$B$776,D$119)+'СЕТ СН'!$I$11+СВЦЭМ!$D$10+'СЕТ СН'!$I$5-'СЕТ СН'!$I$21</f>
        <v>4094.3529513000003</v>
      </c>
      <c r="E127" s="36">
        <f>SUMIFS(СВЦЭМ!$D$33:$D$776,СВЦЭМ!$A$33:$A$776,$A127,СВЦЭМ!$B$33:$B$776,E$119)+'СЕТ СН'!$I$11+СВЦЭМ!$D$10+'СЕТ СН'!$I$5-'СЕТ СН'!$I$21</f>
        <v>4107.98224321</v>
      </c>
      <c r="F127" s="36">
        <f>SUMIFS(СВЦЭМ!$D$33:$D$776,СВЦЭМ!$A$33:$A$776,$A127,СВЦЭМ!$B$33:$B$776,F$119)+'СЕТ СН'!$I$11+СВЦЭМ!$D$10+'СЕТ СН'!$I$5-'СЕТ СН'!$I$21</f>
        <v>4102.9530456600005</v>
      </c>
      <c r="G127" s="36">
        <f>SUMIFS(СВЦЭМ!$D$33:$D$776,СВЦЭМ!$A$33:$A$776,$A127,СВЦЭМ!$B$33:$B$776,G$119)+'СЕТ СН'!$I$11+СВЦЭМ!$D$10+'СЕТ СН'!$I$5-'СЕТ СН'!$I$21</f>
        <v>4101.64806907</v>
      </c>
      <c r="H127" s="36">
        <f>SUMIFS(СВЦЭМ!$D$33:$D$776,СВЦЭМ!$A$33:$A$776,$A127,СВЦЭМ!$B$33:$B$776,H$119)+'СЕТ СН'!$I$11+СВЦЭМ!$D$10+'СЕТ СН'!$I$5-'СЕТ СН'!$I$21</f>
        <v>4085.5704440099998</v>
      </c>
      <c r="I127" s="36">
        <f>SUMIFS(СВЦЭМ!$D$33:$D$776,СВЦЭМ!$A$33:$A$776,$A127,СВЦЭМ!$B$33:$B$776,I$119)+'СЕТ СН'!$I$11+СВЦЭМ!$D$10+'СЕТ СН'!$I$5-'СЕТ СН'!$I$21</f>
        <v>4054.77824074</v>
      </c>
      <c r="J127" s="36">
        <f>SUMIFS(СВЦЭМ!$D$33:$D$776,СВЦЭМ!$A$33:$A$776,$A127,СВЦЭМ!$B$33:$B$776,J$119)+'СЕТ СН'!$I$11+СВЦЭМ!$D$10+'СЕТ СН'!$I$5-'СЕТ СН'!$I$21</f>
        <v>4014.0024356100002</v>
      </c>
      <c r="K127" s="36">
        <f>SUMIFS(СВЦЭМ!$D$33:$D$776,СВЦЭМ!$A$33:$A$776,$A127,СВЦЭМ!$B$33:$B$776,K$119)+'СЕТ СН'!$I$11+СВЦЭМ!$D$10+'СЕТ СН'!$I$5-'СЕТ СН'!$I$21</f>
        <v>3976.89967789</v>
      </c>
      <c r="L127" s="36">
        <f>SUMIFS(СВЦЭМ!$D$33:$D$776,СВЦЭМ!$A$33:$A$776,$A127,СВЦЭМ!$B$33:$B$776,L$119)+'СЕТ СН'!$I$11+СВЦЭМ!$D$10+'СЕТ СН'!$I$5-'СЕТ СН'!$I$21</f>
        <v>3930.2830017400001</v>
      </c>
      <c r="M127" s="36">
        <f>SUMIFS(СВЦЭМ!$D$33:$D$776,СВЦЭМ!$A$33:$A$776,$A127,СВЦЭМ!$B$33:$B$776,M$119)+'СЕТ СН'!$I$11+СВЦЭМ!$D$10+'СЕТ СН'!$I$5-'СЕТ СН'!$I$21</f>
        <v>3897.5423052599999</v>
      </c>
      <c r="N127" s="36">
        <f>SUMIFS(СВЦЭМ!$D$33:$D$776,СВЦЭМ!$A$33:$A$776,$A127,СВЦЭМ!$B$33:$B$776,N$119)+'СЕТ СН'!$I$11+СВЦЭМ!$D$10+'СЕТ СН'!$I$5-'СЕТ СН'!$I$21</f>
        <v>3891.5242384000003</v>
      </c>
      <c r="O127" s="36">
        <f>SUMIFS(СВЦЭМ!$D$33:$D$776,СВЦЭМ!$A$33:$A$776,$A127,СВЦЭМ!$B$33:$B$776,O$119)+'СЕТ СН'!$I$11+СВЦЭМ!$D$10+'СЕТ СН'!$I$5-'СЕТ СН'!$I$21</f>
        <v>3898.3979576400002</v>
      </c>
      <c r="P127" s="36">
        <f>SUMIFS(СВЦЭМ!$D$33:$D$776,СВЦЭМ!$A$33:$A$776,$A127,СВЦЭМ!$B$33:$B$776,P$119)+'СЕТ СН'!$I$11+СВЦЭМ!$D$10+'СЕТ СН'!$I$5-'СЕТ СН'!$I$21</f>
        <v>3904.0889304400002</v>
      </c>
      <c r="Q127" s="36">
        <f>SUMIFS(СВЦЭМ!$D$33:$D$776,СВЦЭМ!$A$33:$A$776,$A127,СВЦЭМ!$B$33:$B$776,Q$119)+'СЕТ СН'!$I$11+СВЦЭМ!$D$10+'СЕТ СН'!$I$5-'СЕТ СН'!$I$21</f>
        <v>3911.4492982700003</v>
      </c>
      <c r="R127" s="36">
        <f>SUMIFS(СВЦЭМ!$D$33:$D$776,СВЦЭМ!$A$33:$A$776,$A127,СВЦЭМ!$B$33:$B$776,R$119)+'СЕТ СН'!$I$11+СВЦЭМ!$D$10+'СЕТ СН'!$I$5-'СЕТ СН'!$I$21</f>
        <v>3901.1946874400001</v>
      </c>
      <c r="S127" s="36">
        <f>SUMIFS(СВЦЭМ!$D$33:$D$776,СВЦЭМ!$A$33:$A$776,$A127,СВЦЭМ!$B$33:$B$776,S$119)+'СЕТ СН'!$I$11+СВЦЭМ!$D$10+'СЕТ СН'!$I$5-'СЕТ СН'!$I$21</f>
        <v>3879.4177739300003</v>
      </c>
      <c r="T127" s="36">
        <f>SUMIFS(СВЦЭМ!$D$33:$D$776,СВЦЭМ!$A$33:$A$776,$A127,СВЦЭМ!$B$33:$B$776,T$119)+'СЕТ СН'!$I$11+СВЦЭМ!$D$10+'СЕТ СН'!$I$5-'СЕТ СН'!$I$21</f>
        <v>3865.9116018499999</v>
      </c>
      <c r="U127" s="36">
        <f>SUMIFS(СВЦЭМ!$D$33:$D$776,СВЦЭМ!$A$33:$A$776,$A127,СВЦЭМ!$B$33:$B$776,U$119)+'СЕТ СН'!$I$11+СВЦЭМ!$D$10+'СЕТ СН'!$I$5-'СЕТ СН'!$I$21</f>
        <v>3861.4472549700004</v>
      </c>
      <c r="V127" s="36">
        <f>SUMIFS(СВЦЭМ!$D$33:$D$776,СВЦЭМ!$A$33:$A$776,$A127,СВЦЭМ!$B$33:$B$776,V$119)+'СЕТ СН'!$I$11+СВЦЭМ!$D$10+'СЕТ СН'!$I$5-'СЕТ СН'!$I$21</f>
        <v>3877.57941536</v>
      </c>
      <c r="W127" s="36">
        <f>SUMIFS(СВЦЭМ!$D$33:$D$776,СВЦЭМ!$A$33:$A$776,$A127,СВЦЭМ!$B$33:$B$776,W$119)+'СЕТ СН'!$I$11+СВЦЭМ!$D$10+'СЕТ СН'!$I$5-'СЕТ СН'!$I$21</f>
        <v>3892.3590214200003</v>
      </c>
      <c r="X127" s="36">
        <f>SUMIFS(СВЦЭМ!$D$33:$D$776,СВЦЭМ!$A$33:$A$776,$A127,СВЦЭМ!$B$33:$B$776,X$119)+'СЕТ СН'!$I$11+СВЦЭМ!$D$10+'СЕТ СН'!$I$5-'СЕТ СН'!$I$21</f>
        <v>3899.3377287399999</v>
      </c>
      <c r="Y127" s="36">
        <f>SUMIFS(СВЦЭМ!$D$33:$D$776,СВЦЭМ!$A$33:$A$776,$A127,СВЦЭМ!$B$33:$B$776,Y$119)+'СЕТ СН'!$I$11+СВЦЭМ!$D$10+'СЕТ СН'!$I$5-'СЕТ СН'!$I$21</f>
        <v>3905.83216373</v>
      </c>
    </row>
    <row r="128" spans="1:27" ht="15.75" x14ac:dyDescent="0.2">
      <c r="A128" s="35">
        <f t="shared" si="3"/>
        <v>44144</v>
      </c>
      <c r="B128" s="36">
        <f>SUMIFS(СВЦЭМ!$D$33:$D$776,СВЦЭМ!$A$33:$A$776,$A128,СВЦЭМ!$B$33:$B$776,B$119)+'СЕТ СН'!$I$11+СВЦЭМ!$D$10+'СЕТ СН'!$I$5-'СЕТ СН'!$I$21</f>
        <v>3882.2256693899999</v>
      </c>
      <c r="C128" s="36">
        <f>SUMIFS(СВЦЭМ!$D$33:$D$776,СВЦЭМ!$A$33:$A$776,$A128,СВЦЭМ!$B$33:$B$776,C$119)+'СЕТ СН'!$I$11+СВЦЭМ!$D$10+'СЕТ СН'!$I$5-'СЕТ СН'!$I$21</f>
        <v>3900.8165072900001</v>
      </c>
      <c r="D128" s="36">
        <f>SUMIFS(СВЦЭМ!$D$33:$D$776,СВЦЭМ!$A$33:$A$776,$A128,СВЦЭМ!$B$33:$B$776,D$119)+'СЕТ СН'!$I$11+СВЦЭМ!$D$10+'СЕТ СН'!$I$5-'СЕТ СН'!$I$21</f>
        <v>3968.6174955900001</v>
      </c>
      <c r="E128" s="36">
        <f>SUMIFS(СВЦЭМ!$D$33:$D$776,СВЦЭМ!$A$33:$A$776,$A128,СВЦЭМ!$B$33:$B$776,E$119)+'СЕТ СН'!$I$11+СВЦЭМ!$D$10+'СЕТ СН'!$I$5-'СЕТ СН'!$I$21</f>
        <v>3976.1812763200001</v>
      </c>
      <c r="F128" s="36">
        <f>SUMIFS(СВЦЭМ!$D$33:$D$776,СВЦЭМ!$A$33:$A$776,$A128,СВЦЭМ!$B$33:$B$776,F$119)+'СЕТ СН'!$I$11+СВЦЭМ!$D$10+'СЕТ СН'!$I$5-'СЕТ СН'!$I$21</f>
        <v>3971.9164742299999</v>
      </c>
      <c r="G128" s="36">
        <f>SUMIFS(СВЦЭМ!$D$33:$D$776,СВЦЭМ!$A$33:$A$776,$A128,СВЦЭМ!$B$33:$B$776,G$119)+'СЕТ СН'!$I$11+СВЦЭМ!$D$10+'СЕТ СН'!$I$5-'СЕТ СН'!$I$21</f>
        <v>3988.38418357</v>
      </c>
      <c r="H128" s="36">
        <f>SUMIFS(СВЦЭМ!$D$33:$D$776,СВЦЭМ!$A$33:$A$776,$A128,СВЦЭМ!$B$33:$B$776,H$119)+'СЕТ СН'!$I$11+СВЦЭМ!$D$10+'СЕТ СН'!$I$5-'СЕТ СН'!$I$21</f>
        <v>4020.3352249899999</v>
      </c>
      <c r="I128" s="36">
        <f>SUMIFS(СВЦЭМ!$D$33:$D$776,СВЦЭМ!$A$33:$A$776,$A128,СВЦЭМ!$B$33:$B$776,I$119)+'СЕТ СН'!$I$11+СВЦЭМ!$D$10+'СЕТ СН'!$I$5-'СЕТ СН'!$I$21</f>
        <v>4044.72454814</v>
      </c>
      <c r="J128" s="36">
        <f>SUMIFS(СВЦЭМ!$D$33:$D$776,СВЦЭМ!$A$33:$A$776,$A128,СВЦЭМ!$B$33:$B$776,J$119)+'СЕТ СН'!$I$11+СВЦЭМ!$D$10+'СЕТ СН'!$I$5-'СЕТ СН'!$I$21</f>
        <v>4031.6286365599999</v>
      </c>
      <c r="K128" s="36">
        <f>SUMIFS(СВЦЭМ!$D$33:$D$776,СВЦЭМ!$A$33:$A$776,$A128,СВЦЭМ!$B$33:$B$776,K$119)+'СЕТ СН'!$I$11+СВЦЭМ!$D$10+'СЕТ СН'!$I$5-'СЕТ СН'!$I$21</f>
        <v>4027.7890869800003</v>
      </c>
      <c r="L128" s="36">
        <f>SUMIFS(СВЦЭМ!$D$33:$D$776,СВЦЭМ!$A$33:$A$776,$A128,СВЦЭМ!$B$33:$B$776,L$119)+'СЕТ СН'!$I$11+СВЦЭМ!$D$10+'СЕТ СН'!$I$5-'СЕТ СН'!$I$21</f>
        <v>3988.3253394600001</v>
      </c>
      <c r="M128" s="36">
        <f>SUMIFS(СВЦЭМ!$D$33:$D$776,СВЦЭМ!$A$33:$A$776,$A128,СВЦЭМ!$B$33:$B$776,M$119)+'СЕТ СН'!$I$11+СВЦЭМ!$D$10+'СЕТ СН'!$I$5-'СЕТ СН'!$I$21</f>
        <v>3953.60952838</v>
      </c>
      <c r="N128" s="36">
        <f>SUMIFS(СВЦЭМ!$D$33:$D$776,СВЦЭМ!$A$33:$A$776,$A128,СВЦЭМ!$B$33:$B$776,N$119)+'СЕТ СН'!$I$11+СВЦЭМ!$D$10+'СЕТ СН'!$I$5-'СЕТ СН'!$I$21</f>
        <v>3949.8142987599999</v>
      </c>
      <c r="O128" s="36">
        <f>SUMIFS(СВЦЭМ!$D$33:$D$776,СВЦЭМ!$A$33:$A$776,$A128,СВЦЭМ!$B$33:$B$776,O$119)+'СЕТ СН'!$I$11+СВЦЭМ!$D$10+'СЕТ СН'!$I$5-'СЕТ СН'!$I$21</f>
        <v>3960.2129095999999</v>
      </c>
      <c r="P128" s="36">
        <f>SUMIFS(СВЦЭМ!$D$33:$D$776,СВЦЭМ!$A$33:$A$776,$A128,СВЦЭМ!$B$33:$B$776,P$119)+'СЕТ СН'!$I$11+СВЦЭМ!$D$10+'СЕТ СН'!$I$5-'СЕТ СН'!$I$21</f>
        <v>3960.74351604</v>
      </c>
      <c r="Q128" s="36">
        <f>SUMIFS(СВЦЭМ!$D$33:$D$776,СВЦЭМ!$A$33:$A$776,$A128,СВЦЭМ!$B$33:$B$776,Q$119)+'СЕТ СН'!$I$11+СВЦЭМ!$D$10+'СЕТ СН'!$I$5-'СЕТ СН'!$I$21</f>
        <v>3960.2401381300001</v>
      </c>
      <c r="R128" s="36">
        <f>SUMIFS(СВЦЭМ!$D$33:$D$776,СВЦЭМ!$A$33:$A$776,$A128,СВЦЭМ!$B$33:$B$776,R$119)+'СЕТ СН'!$I$11+СВЦЭМ!$D$10+'СЕТ СН'!$I$5-'СЕТ СН'!$I$21</f>
        <v>3954.1176603700001</v>
      </c>
      <c r="S128" s="36">
        <f>SUMIFS(СВЦЭМ!$D$33:$D$776,СВЦЭМ!$A$33:$A$776,$A128,СВЦЭМ!$B$33:$B$776,S$119)+'СЕТ СН'!$I$11+СВЦЭМ!$D$10+'СЕТ СН'!$I$5-'СЕТ СН'!$I$21</f>
        <v>3952.61029358</v>
      </c>
      <c r="T128" s="36">
        <f>SUMIFS(СВЦЭМ!$D$33:$D$776,СВЦЭМ!$A$33:$A$776,$A128,СВЦЭМ!$B$33:$B$776,T$119)+'СЕТ СН'!$I$11+СВЦЭМ!$D$10+'СЕТ СН'!$I$5-'СЕТ СН'!$I$21</f>
        <v>3940.1780300199998</v>
      </c>
      <c r="U128" s="36">
        <f>SUMIFS(СВЦЭМ!$D$33:$D$776,СВЦЭМ!$A$33:$A$776,$A128,СВЦЭМ!$B$33:$B$776,U$119)+'СЕТ СН'!$I$11+СВЦЭМ!$D$10+'СЕТ СН'!$I$5-'СЕТ СН'!$I$21</f>
        <v>3932.1760674800003</v>
      </c>
      <c r="V128" s="36">
        <f>SUMIFS(СВЦЭМ!$D$33:$D$776,СВЦЭМ!$A$33:$A$776,$A128,СВЦЭМ!$B$33:$B$776,V$119)+'СЕТ СН'!$I$11+СВЦЭМ!$D$10+'СЕТ СН'!$I$5-'СЕТ СН'!$I$21</f>
        <v>3928.8139538700002</v>
      </c>
      <c r="W128" s="36">
        <f>SUMIFS(СВЦЭМ!$D$33:$D$776,СВЦЭМ!$A$33:$A$776,$A128,СВЦЭМ!$B$33:$B$776,W$119)+'СЕТ СН'!$I$11+СВЦЭМ!$D$10+'СЕТ СН'!$I$5-'СЕТ СН'!$I$21</f>
        <v>3945.2387018899999</v>
      </c>
      <c r="X128" s="36">
        <f>SUMIFS(СВЦЭМ!$D$33:$D$776,СВЦЭМ!$A$33:$A$776,$A128,СВЦЭМ!$B$33:$B$776,X$119)+'СЕТ СН'!$I$11+СВЦЭМ!$D$10+'СЕТ СН'!$I$5-'СЕТ СН'!$I$21</f>
        <v>3976.3933903300003</v>
      </c>
      <c r="Y128" s="36">
        <f>SUMIFS(СВЦЭМ!$D$33:$D$776,СВЦЭМ!$A$33:$A$776,$A128,СВЦЭМ!$B$33:$B$776,Y$119)+'СЕТ СН'!$I$11+СВЦЭМ!$D$10+'СЕТ СН'!$I$5-'СЕТ СН'!$I$21</f>
        <v>4004.2191364800001</v>
      </c>
    </row>
    <row r="129" spans="1:25" ht="15.75" x14ac:dyDescent="0.2">
      <c r="A129" s="35">
        <f t="shared" si="3"/>
        <v>44145</v>
      </c>
      <c r="B129" s="36">
        <f>SUMIFS(СВЦЭМ!$D$33:$D$776,СВЦЭМ!$A$33:$A$776,$A129,СВЦЭМ!$B$33:$B$776,B$119)+'СЕТ СН'!$I$11+СВЦЭМ!$D$10+'СЕТ СН'!$I$5-'СЕТ СН'!$I$21</f>
        <v>3920.2961012200003</v>
      </c>
      <c r="C129" s="36">
        <f>SUMIFS(СВЦЭМ!$D$33:$D$776,СВЦЭМ!$A$33:$A$776,$A129,СВЦЭМ!$B$33:$B$776,C$119)+'СЕТ СН'!$I$11+СВЦЭМ!$D$10+'СЕТ СН'!$I$5-'СЕТ СН'!$I$21</f>
        <v>4013.0943630700003</v>
      </c>
      <c r="D129" s="36">
        <f>SUMIFS(СВЦЭМ!$D$33:$D$776,СВЦЭМ!$A$33:$A$776,$A129,СВЦЭМ!$B$33:$B$776,D$119)+'СЕТ СН'!$I$11+СВЦЭМ!$D$10+'СЕТ СН'!$I$5-'СЕТ СН'!$I$21</f>
        <v>4048.7975746299999</v>
      </c>
      <c r="E129" s="36">
        <f>SUMIFS(СВЦЭМ!$D$33:$D$776,СВЦЭМ!$A$33:$A$776,$A129,СВЦЭМ!$B$33:$B$776,E$119)+'СЕТ СН'!$I$11+СВЦЭМ!$D$10+'СЕТ СН'!$I$5-'СЕТ СН'!$I$21</f>
        <v>4052.0163247099999</v>
      </c>
      <c r="F129" s="36">
        <f>SUMIFS(СВЦЭМ!$D$33:$D$776,СВЦЭМ!$A$33:$A$776,$A129,СВЦЭМ!$B$33:$B$776,F$119)+'СЕТ СН'!$I$11+СВЦЭМ!$D$10+'СЕТ СН'!$I$5-'СЕТ СН'!$I$21</f>
        <v>4054.2913539000001</v>
      </c>
      <c r="G129" s="36">
        <f>SUMIFS(СВЦЭМ!$D$33:$D$776,СВЦЭМ!$A$33:$A$776,$A129,СВЦЭМ!$B$33:$B$776,G$119)+'СЕТ СН'!$I$11+СВЦЭМ!$D$10+'СЕТ СН'!$I$5-'СЕТ СН'!$I$21</f>
        <v>4058.4180170600002</v>
      </c>
      <c r="H129" s="36">
        <f>SUMIFS(СВЦЭМ!$D$33:$D$776,СВЦЭМ!$A$33:$A$776,$A129,СВЦЭМ!$B$33:$B$776,H$119)+'СЕТ СН'!$I$11+СВЦЭМ!$D$10+'СЕТ СН'!$I$5-'СЕТ СН'!$I$21</f>
        <v>4032.9561761700002</v>
      </c>
      <c r="I129" s="36">
        <f>SUMIFS(СВЦЭМ!$D$33:$D$776,СВЦЭМ!$A$33:$A$776,$A129,СВЦЭМ!$B$33:$B$776,I$119)+'СЕТ СН'!$I$11+СВЦЭМ!$D$10+'СЕТ СН'!$I$5-'СЕТ СН'!$I$21</f>
        <v>3988.9217707100001</v>
      </c>
      <c r="J129" s="36">
        <f>SUMIFS(СВЦЭМ!$D$33:$D$776,СВЦЭМ!$A$33:$A$776,$A129,СВЦЭМ!$B$33:$B$776,J$119)+'СЕТ СН'!$I$11+СВЦЭМ!$D$10+'СЕТ СН'!$I$5-'СЕТ СН'!$I$21</f>
        <v>3973.1463933599998</v>
      </c>
      <c r="K129" s="36">
        <f>SUMIFS(СВЦЭМ!$D$33:$D$776,СВЦЭМ!$A$33:$A$776,$A129,СВЦЭМ!$B$33:$B$776,K$119)+'СЕТ СН'!$I$11+СВЦЭМ!$D$10+'СЕТ СН'!$I$5-'СЕТ СН'!$I$21</f>
        <v>3976.6158351000004</v>
      </c>
      <c r="L129" s="36">
        <f>SUMIFS(СВЦЭМ!$D$33:$D$776,СВЦЭМ!$A$33:$A$776,$A129,СВЦЭМ!$B$33:$B$776,L$119)+'СЕТ СН'!$I$11+СВЦЭМ!$D$10+'СЕТ СН'!$I$5-'СЕТ СН'!$I$21</f>
        <v>3942.0571758000001</v>
      </c>
      <c r="M129" s="36">
        <f>SUMIFS(СВЦЭМ!$D$33:$D$776,СВЦЭМ!$A$33:$A$776,$A129,СВЦЭМ!$B$33:$B$776,M$119)+'СЕТ СН'!$I$11+СВЦЭМ!$D$10+'СЕТ СН'!$I$5-'СЕТ СН'!$I$21</f>
        <v>3904.1877581799999</v>
      </c>
      <c r="N129" s="36">
        <f>SUMIFS(СВЦЭМ!$D$33:$D$776,СВЦЭМ!$A$33:$A$776,$A129,СВЦЭМ!$B$33:$B$776,N$119)+'СЕТ СН'!$I$11+СВЦЭМ!$D$10+'СЕТ СН'!$I$5-'СЕТ СН'!$I$21</f>
        <v>3898.6322205800002</v>
      </c>
      <c r="O129" s="36">
        <f>SUMIFS(СВЦЭМ!$D$33:$D$776,СВЦЭМ!$A$33:$A$776,$A129,СВЦЭМ!$B$33:$B$776,O$119)+'СЕТ СН'!$I$11+СВЦЭМ!$D$10+'СЕТ СН'!$I$5-'СЕТ СН'!$I$21</f>
        <v>3904.6240211700001</v>
      </c>
      <c r="P129" s="36">
        <f>SUMIFS(СВЦЭМ!$D$33:$D$776,СВЦЭМ!$A$33:$A$776,$A129,СВЦЭМ!$B$33:$B$776,P$119)+'СЕТ СН'!$I$11+СВЦЭМ!$D$10+'СЕТ СН'!$I$5-'СЕТ СН'!$I$21</f>
        <v>3905.0809420800001</v>
      </c>
      <c r="Q129" s="36">
        <f>SUMIFS(СВЦЭМ!$D$33:$D$776,СВЦЭМ!$A$33:$A$776,$A129,СВЦЭМ!$B$33:$B$776,Q$119)+'СЕТ СН'!$I$11+СВЦЭМ!$D$10+'СЕТ СН'!$I$5-'СЕТ СН'!$I$21</f>
        <v>3904.8651136899998</v>
      </c>
      <c r="R129" s="36">
        <f>SUMIFS(СВЦЭМ!$D$33:$D$776,СВЦЭМ!$A$33:$A$776,$A129,СВЦЭМ!$B$33:$B$776,R$119)+'СЕТ СН'!$I$11+СВЦЭМ!$D$10+'СЕТ СН'!$I$5-'СЕТ СН'!$I$21</f>
        <v>3898.08539109</v>
      </c>
      <c r="S129" s="36">
        <f>SUMIFS(СВЦЭМ!$D$33:$D$776,СВЦЭМ!$A$33:$A$776,$A129,СВЦЭМ!$B$33:$B$776,S$119)+'СЕТ СН'!$I$11+СВЦЭМ!$D$10+'СЕТ СН'!$I$5-'СЕТ СН'!$I$21</f>
        <v>3887.3204774200003</v>
      </c>
      <c r="T129" s="36">
        <f>SUMIFS(СВЦЭМ!$D$33:$D$776,СВЦЭМ!$A$33:$A$776,$A129,СВЦЭМ!$B$33:$B$776,T$119)+'СЕТ СН'!$I$11+СВЦЭМ!$D$10+'СЕТ СН'!$I$5-'СЕТ СН'!$I$21</f>
        <v>3899.5964265399998</v>
      </c>
      <c r="U129" s="36">
        <f>SUMIFS(СВЦЭМ!$D$33:$D$776,СВЦЭМ!$A$33:$A$776,$A129,СВЦЭМ!$B$33:$B$776,U$119)+'СЕТ СН'!$I$11+СВЦЭМ!$D$10+'СЕТ СН'!$I$5-'СЕТ СН'!$I$21</f>
        <v>3906.8301173500004</v>
      </c>
      <c r="V129" s="36">
        <f>SUMIFS(СВЦЭМ!$D$33:$D$776,СВЦЭМ!$A$33:$A$776,$A129,СВЦЭМ!$B$33:$B$776,V$119)+'СЕТ СН'!$I$11+СВЦЭМ!$D$10+'СЕТ СН'!$I$5-'СЕТ СН'!$I$21</f>
        <v>3899.3386953099998</v>
      </c>
      <c r="W129" s="36">
        <f>SUMIFS(СВЦЭМ!$D$33:$D$776,СВЦЭМ!$A$33:$A$776,$A129,СВЦЭМ!$B$33:$B$776,W$119)+'СЕТ СН'!$I$11+СВЦЭМ!$D$10+'СЕТ СН'!$I$5-'СЕТ СН'!$I$21</f>
        <v>3889.1242533300001</v>
      </c>
      <c r="X129" s="36">
        <f>SUMIFS(СВЦЭМ!$D$33:$D$776,СВЦЭМ!$A$33:$A$776,$A129,СВЦЭМ!$B$33:$B$776,X$119)+'СЕТ СН'!$I$11+СВЦЭМ!$D$10+'СЕТ СН'!$I$5-'СЕТ СН'!$I$21</f>
        <v>3889.9183209500002</v>
      </c>
      <c r="Y129" s="36">
        <f>SUMIFS(СВЦЭМ!$D$33:$D$776,СВЦЭМ!$A$33:$A$776,$A129,СВЦЭМ!$B$33:$B$776,Y$119)+'СЕТ СН'!$I$11+СВЦЭМ!$D$10+'СЕТ СН'!$I$5-'СЕТ СН'!$I$21</f>
        <v>3972.58084521</v>
      </c>
    </row>
    <row r="130" spans="1:25" ht="15.75" x14ac:dyDescent="0.2">
      <c r="A130" s="35">
        <f t="shared" si="3"/>
        <v>44146</v>
      </c>
      <c r="B130" s="36">
        <f>SUMIFS(СВЦЭМ!$D$33:$D$776,СВЦЭМ!$A$33:$A$776,$A130,СВЦЭМ!$B$33:$B$776,B$119)+'СЕТ СН'!$I$11+СВЦЭМ!$D$10+'СЕТ СН'!$I$5-'СЕТ СН'!$I$21</f>
        <v>3967.7978596399998</v>
      </c>
      <c r="C130" s="36">
        <f>SUMIFS(СВЦЭМ!$D$33:$D$776,СВЦЭМ!$A$33:$A$776,$A130,СВЦЭМ!$B$33:$B$776,C$119)+'СЕТ СН'!$I$11+СВЦЭМ!$D$10+'СЕТ СН'!$I$5-'СЕТ СН'!$I$21</f>
        <v>4022.01681581</v>
      </c>
      <c r="D130" s="36">
        <f>SUMIFS(СВЦЭМ!$D$33:$D$776,СВЦЭМ!$A$33:$A$776,$A130,СВЦЭМ!$B$33:$B$776,D$119)+'СЕТ СН'!$I$11+СВЦЭМ!$D$10+'СЕТ СН'!$I$5-'СЕТ СН'!$I$21</f>
        <v>4083.6306427999998</v>
      </c>
      <c r="E130" s="36">
        <f>SUMIFS(СВЦЭМ!$D$33:$D$776,СВЦЭМ!$A$33:$A$776,$A130,СВЦЭМ!$B$33:$B$776,E$119)+'СЕТ СН'!$I$11+СВЦЭМ!$D$10+'СЕТ СН'!$I$5-'СЕТ СН'!$I$21</f>
        <v>4101.8285883200006</v>
      </c>
      <c r="F130" s="36">
        <f>SUMIFS(СВЦЭМ!$D$33:$D$776,СВЦЭМ!$A$33:$A$776,$A130,СВЦЭМ!$B$33:$B$776,F$119)+'СЕТ СН'!$I$11+СВЦЭМ!$D$10+'СЕТ СН'!$I$5-'СЕТ СН'!$I$21</f>
        <v>4105.7156164600001</v>
      </c>
      <c r="G130" s="36">
        <f>SUMIFS(СВЦЭМ!$D$33:$D$776,СВЦЭМ!$A$33:$A$776,$A130,СВЦЭМ!$B$33:$B$776,G$119)+'СЕТ СН'!$I$11+СВЦЭМ!$D$10+'СЕТ СН'!$I$5-'СЕТ СН'!$I$21</f>
        <v>4089.0088253499998</v>
      </c>
      <c r="H130" s="36">
        <f>SUMIFS(СВЦЭМ!$D$33:$D$776,СВЦЭМ!$A$33:$A$776,$A130,СВЦЭМ!$B$33:$B$776,H$119)+'СЕТ СН'!$I$11+СВЦЭМ!$D$10+'СЕТ СН'!$I$5-'СЕТ СН'!$I$21</f>
        <v>4048.7044233199999</v>
      </c>
      <c r="I130" s="36">
        <f>SUMIFS(СВЦЭМ!$D$33:$D$776,СВЦЭМ!$A$33:$A$776,$A130,СВЦЭМ!$B$33:$B$776,I$119)+'СЕТ СН'!$I$11+СВЦЭМ!$D$10+'СЕТ СН'!$I$5-'СЕТ СН'!$I$21</f>
        <v>4010.2829001999999</v>
      </c>
      <c r="J130" s="36">
        <f>SUMIFS(СВЦЭМ!$D$33:$D$776,СВЦЭМ!$A$33:$A$776,$A130,СВЦЭМ!$B$33:$B$776,J$119)+'СЕТ СН'!$I$11+СВЦЭМ!$D$10+'СЕТ СН'!$I$5-'СЕТ СН'!$I$21</f>
        <v>3990.1171692200001</v>
      </c>
      <c r="K130" s="36">
        <f>SUMIFS(СВЦЭМ!$D$33:$D$776,СВЦЭМ!$A$33:$A$776,$A130,СВЦЭМ!$B$33:$B$776,K$119)+'СЕТ СН'!$I$11+СВЦЭМ!$D$10+'СЕТ СН'!$I$5-'СЕТ СН'!$I$21</f>
        <v>3978.2584907099999</v>
      </c>
      <c r="L130" s="36">
        <f>SUMIFS(СВЦЭМ!$D$33:$D$776,СВЦЭМ!$A$33:$A$776,$A130,СВЦЭМ!$B$33:$B$776,L$119)+'СЕТ СН'!$I$11+СВЦЭМ!$D$10+'СЕТ СН'!$I$5-'СЕТ СН'!$I$21</f>
        <v>3954.30369311</v>
      </c>
      <c r="M130" s="36">
        <f>SUMIFS(СВЦЭМ!$D$33:$D$776,СВЦЭМ!$A$33:$A$776,$A130,СВЦЭМ!$B$33:$B$776,M$119)+'СЕТ СН'!$I$11+СВЦЭМ!$D$10+'СЕТ СН'!$I$5-'СЕТ СН'!$I$21</f>
        <v>3927.4917961199999</v>
      </c>
      <c r="N130" s="36">
        <f>SUMIFS(СВЦЭМ!$D$33:$D$776,СВЦЭМ!$A$33:$A$776,$A130,СВЦЭМ!$B$33:$B$776,N$119)+'СЕТ СН'!$I$11+СВЦЭМ!$D$10+'СЕТ СН'!$I$5-'СЕТ СН'!$I$21</f>
        <v>3912.30825572</v>
      </c>
      <c r="O130" s="36">
        <f>SUMIFS(СВЦЭМ!$D$33:$D$776,СВЦЭМ!$A$33:$A$776,$A130,СВЦЭМ!$B$33:$B$776,O$119)+'СЕТ СН'!$I$11+СВЦЭМ!$D$10+'СЕТ СН'!$I$5-'СЕТ СН'!$I$21</f>
        <v>3917.4024857300001</v>
      </c>
      <c r="P130" s="36">
        <f>SUMIFS(СВЦЭМ!$D$33:$D$776,СВЦЭМ!$A$33:$A$776,$A130,СВЦЭМ!$B$33:$B$776,P$119)+'СЕТ СН'!$I$11+СВЦЭМ!$D$10+'СЕТ СН'!$I$5-'СЕТ СН'!$I$21</f>
        <v>3921.8825721100002</v>
      </c>
      <c r="Q130" s="36">
        <f>SUMIFS(СВЦЭМ!$D$33:$D$776,СВЦЭМ!$A$33:$A$776,$A130,СВЦЭМ!$B$33:$B$776,Q$119)+'СЕТ СН'!$I$11+СВЦЭМ!$D$10+'СЕТ СН'!$I$5-'СЕТ СН'!$I$21</f>
        <v>3922.55816005</v>
      </c>
      <c r="R130" s="36">
        <f>SUMIFS(СВЦЭМ!$D$33:$D$776,СВЦЭМ!$A$33:$A$776,$A130,СВЦЭМ!$B$33:$B$776,R$119)+'СЕТ СН'!$I$11+СВЦЭМ!$D$10+'СЕТ СН'!$I$5-'СЕТ СН'!$I$21</f>
        <v>3921.0668476300002</v>
      </c>
      <c r="S130" s="36">
        <f>SUMIFS(СВЦЭМ!$D$33:$D$776,СВЦЭМ!$A$33:$A$776,$A130,СВЦЭМ!$B$33:$B$776,S$119)+'СЕТ СН'!$I$11+СВЦЭМ!$D$10+'СЕТ СН'!$I$5-'СЕТ СН'!$I$21</f>
        <v>3916.1463797400002</v>
      </c>
      <c r="T130" s="36">
        <f>SUMIFS(СВЦЭМ!$D$33:$D$776,СВЦЭМ!$A$33:$A$776,$A130,СВЦЭМ!$B$33:$B$776,T$119)+'СЕТ СН'!$I$11+СВЦЭМ!$D$10+'СЕТ СН'!$I$5-'СЕТ СН'!$I$21</f>
        <v>3935.2209003600001</v>
      </c>
      <c r="U130" s="36">
        <f>SUMIFS(СВЦЭМ!$D$33:$D$776,СВЦЭМ!$A$33:$A$776,$A130,СВЦЭМ!$B$33:$B$776,U$119)+'СЕТ СН'!$I$11+СВЦЭМ!$D$10+'СЕТ СН'!$I$5-'СЕТ СН'!$I$21</f>
        <v>3930.6204669400004</v>
      </c>
      <c r="V130" s="36">
        <f>SUMIFS(СВЦЭМ!$D$33:$D$776,СВЦЭМ!$A$33:$A$776,$A130,СВЦЭМ!$B$33:$B$776,V$119)+'СЕТ СН'!$I$11+СВЦЭМ!$D$10+'СЕТ СН'!$I$5-'СЕТ СН'!$I$21</f>
        <v>3919.6212467099999</v>
      </c>
      <c r="W130" s="36">
        <f>SUMIFS(СВЦЭМ!$D$33:$D$776,СВЦЭМ!$A$33:$A$776,$A130,СВЦЭМ!$B$33:$B$776,W$119)+'СЕТ СН'!$I$11+СВЦЭМ!$D$10+'СЕТ СН'!$I$5-'СЕТ СН'!$I$21</f>
        <v>3913.3192452100002</v>
      </c>
      <c r="X130" s="36">
        <f>SUMIFS(СВЦЭМ!$D$33:$D$776,СВЦЭМ!$A$33:$A$776,$A130,СВЦЭМ!$B$33:$B$776,X$119)+'СЕТ СН'!$I$11+СВЦЭМ!$D$10+'СЕТ СН'!$I$5-'СЕТ СН'!$I$21</f>
        <v>3914.6599397800001</v>
      </c>
      <c r="Y130" s="36">
        <f>SUMIFS(СВЦЭМ!$D$33:$D$776,СВЦЭМ!$A$33:$A$776,$A130,СВЦЭМ!$B$33:$B$776,Y$119)+'СЕТ СН'!$I$11+СВЦЭМ!$D$10+'СЕТ СН'!$I$5-'СЕТ СН'!$I$21</f>
        <v>3933.4629555299998</v>
      </c>
    </row>
    <row r="131" spans="1:25" ht="15.75" x14ac:dyDescent="0.2">
      <c r="A131" s="35">
        <f t="shared" si="3"/>
        <v>44147</v>
      </c>
      <c r="B131" s="36">
        <f>SUMIFS(СВЦЭМ!$D$33:$D$776,СВЦЭМ!$A$33:$A$776,$A131,СВЦЭМ!$B$33:$B$776,B$119)+'СЕТ СН'!$I$11+СВЦЭМ!$D$10+'СЕТ СН'!$I$5-'СЕТ СН'!$I$21</f>
        <v>3931.36006503</v>
      </c>
      <c r="C131" s="36">
        <f>SUMIFS(СВЦЭМ!$D$33:$D$776,СВЦЭМ!$A$33:$A$776,$A131,СВЦЭМ!$B$33:$B$776,C$119)+'СЕТ СН'!$I$11+СВЦЭМ!$D$10+'СЕТ СН'!$I$5-'СЕТ СН'!$I$21</f>
        <v>4010.88441926</v>
      </c>
      <c r="D131" s="36">
        <f>SUMIFS(СВЦЭМ!$D$33:$D$776,СВЦЭМ!$A$33:$A$776,$A131,СВЦЭМ!$B$33:$B$776,D$119)+'СЕТ СН'!$I$11+СВЦЭМ!$D$10+'СЕТ СН'!$I$5-'СЕТ СН'!$I$21</f>
        <v>4053.0615169500002</v>
      </c>
      <c r="E131" s="36">
        <f>SUMIFS(СВЦЭМ!$D$33:$D$776,СВЦЭМ!$A$33:$A$776,$A131,СВЦЭМ!$B$33:$B$776,E$119)+'СЕТ СН'!$I$11+СВЦЭМ!$D$10+'СЕТ СН'!$I$5-'СЕТ СН'!$I$21</f>
        <v>4067.9276448199998</v>
      </c>
      <c r="F131" s="36">
        <f>SUMIFS(СВЦЭМ!$D$33:$D$776,СВЦЭМ!$A$33:$A$776,$A131,СВЦЭМ!$B$33:$B$776,F$119)+'СЕТ СН'!$I$11+СВЦЭМ!$D$10+'СЕТ СН'!$I$5-'СЕТ СН'!$I$21</f>
        <v>4070.36888937</v>
      </c>
      <c r="G131" s="36">
        <f>SUMIFS(СВЦЭМ!$D$33:$D$776,СВЦЭМ!$A$33:$A$776,$A131,СВЦЭМ!$B$33:$B$776,G$119)+'СЕТ СН'!$I$11+СВЦЭМ!$D$10+'СЕТ СН'!$I$5-'СЕТ СН'!$I$21</f>
        <v>4065.0070008800003</v>
      </c>
      <c r="H131" s="36">
        <f>SUMIFS(СВЦЭМ!$D$33:$D$776,СВЦЭМ!$A$33:$A$776,$A131,СВЦЭМ!$B$33:$B$776,H$119)+'СЕТ СН'!$I$11+СВЦЭМ!$D$10+'СЕТ СН'!$I$5-'СЕТ СН'!$I$21</f>
        <v>4039.4475500799999</v>
      </c>
      <c r="I131" s="36">
        <f>SUMIFS(СВЦЭМ!$D$33:$D$776,СВЦЭМ!$A$33:$A$776,$A131,СВЦЭМ!$B$33:$B$776,I$119)+'СЕТ СН'!$I$11+СВЦЭМ!$D$10+'СЕТ СН'!$I$5-'СЕТ СН'!$I$21</f>
        <v>4004.3721659600001</v>
      </c>
      <c r="J131" s="36">
        <f>SUMIFS(СВЦЭМ!$D$33:$D$776,СВЦЭМ!$A$33:$A$776,$A131,СВЦЭМ!$B$33:$B$776,J$119)+'СЕТ СН'!$I$11+СВЦЭМ!$D$10+'СЕТ СН'!$I$5-'СЕТ СН'!$I$21</f>
        <v>4004.4903358199999</v>
      </c>
      <c r="K131" s="36">
        <f>SUMIFS(СВЦЭМ!$D$33:$D$776,СВЦЭМ!$A$33:$A$776,$A131,СВЦЭМ!$B$33:$B$776,K$119)+'СЕТ СН'!$I$11+СВЦЭМ!$D$10+'СЕТ СН'!$I$5-'СЕТ СН'!$I$21</f>
        <v>3995.8637893300001</v>
      </c>
      <c r="L131" s="36">
        <f>SUMIFS(СВЦЭМ!$D$33:$D$776,СВЦЭМ!$A$33:$A$776,$A131,СВЦЭМ!$B$33:$B$776,L$119)+'СЕТ СН'!$I$11+СВЦЭМ!$D$10+'СЕТ СН'!$I$5-'СЕТ СН'!$I$21</f>
        <v>3957.56299072</v>
      </c>
      <c r="M131" s="36">
        <f>SUMIFS(СВЦЭМ!$D$33:$D$776,СВЦЭМ!$A$33:$A$776,$A131,СВЦЭМ!$B$33:$B$776,M$119)+'СЕТ СН'!$I$11+СВЦЭМ!$D$10+'СЕТ СН'!$I$5-'СЕТ СН'!$I$21</f>
        <v>3927.8468770500003</v>
      </c>
      <c r="N131" s="36">
        <f>SUMIFS(СВЦЭМ!$D$33:$D$776,СВЦЭМ!$A$33:$A$776,$A131,СВЦЭМ!$B$33:$B$776,N$119)+'СЕТ СН'!$I$11+СВЦЭМ!$D$10+'СЕТ СН'!$I$5-'СЕТ СН'!$I$21</f>
        <v>3928.8619038699999</v>
      </c>
      <c r="O131" s="36">
        <f>SUMIFS(СВЦЭМ!$D$33:$D$776,СВЦЭМ!$A$33:$A$776,$A131,СВЦЭМ!$B$33:$B$776,O$119)+'СЕТ СН'!$I$11+СВЦЭМ!$D$10+'СЕТ СН'!$I$5-'СЕТ СН'!$I$21</f>
        <v>3928.3166677700001</v>
      </c>
      <c r="P131" s="36">
        <f>SUMIFS(СВЦЭМ!$D$33:$D$776,СВЦЭМ!$A$33:$A$776,$A131,СВЦЭМ!$B$33:$B$776,P$119)+'СЕТ СН'!$I$11+СВЦЭМ!$D$10+'СЕТ СН'!$I$5-'СЕТ СН'!$I$21</f>
        <v>3925.84094585</v>
      </c>
      <c r="Q131" s="36">
        <f>SUMIFS(СВЦЭМ!$D$33:$D$776,СВЦЭМ!$A$33:$A$776,$A131,СВЦЭМ!$B$33:$B$776,Q$119)+'СЕТ СН'!$I$11+СВЦЭМ!$D$10+'СЕТ СН'!$I$5-'СЕТ СН'!$I$21</f>
        <v>3924.3190906899999</v>
      </c>
      <c r="R131" s="36">
        <f>SUMIFS(СВЦЭМ!$D$33:$D$776,СВЦЭМ!$A$33:$A$776,$A131,СВЦЭМ!$B$33:$B$776,R$119)+'СЕТ СН'!$I$11+СВЦЭМ!$D$10+'СЕТ СН'!$I$5-'СЕТ СН'!$I$21</f>
        <v>3924.6950601600001</v>
      </c>
      <c r="S131" s="36">
        <f>SUMIFS(СВЦЭМ!$D$33:$D$776,СВЦЭМ!$A$33:$A$776,$A131,СВЦЭМ!$B$33:$B$776,S$119)+'СЕТ СН'!$I$11+СВЦЭМ!$D$10+'СЕТ СН'!$I$5-'СЕТ СН'!$I$21</f>
        <v>3921.34977445</v>
      </c>
      <c r="T131" s="36">
        <f>SUMIFS(СВЦЭМ!$D$33:$D$776,СВЦЭМ!$A$33:$A$776,$A131,СВЦЭМ!$B$33:$B$776,T$119)+'СЕТ СН'!$I$11+СВЦЭМ!$D$10+'СЕТ СН'!$I$5-'СЕТ СН'!$I$21</f>
        <v>3943.7885212700003</v>
      </c>
      <c r="U131" s="36">
        <f>SUMIFS(СВЦЭМ!$D$33:$D$776,СВЦЭМ!$A$33:$A$776,$A131,СВЦЭМ!$B$33:$B$776,U$119)+'СЕТ СН'!$I$11+СВЦЭМ!$D$10+'СЕТ СН'!$I$5-'СЕТ СН'!$I$21</f>
        <v>3938.7414409800003</v>
      </c>
      <c r="V131" s="36">
        <f>SUMIFS(СВЦЭМ!$D$33:$D$776,СВЦЭМ!$A$33:$A$776,$A131,СВЦЭМ!$B$33:$B$776,V$119)+'СЕТ СН'!$I$11+СВЦЭМ!$D$10+'СЕТ СН'!$I$5-'СЕТ СН'!$I$21</f>
        <v>3918.4881233200003</v>
      </c>
      <c r="W131" s="36">
        <f>SUMIFS(СВЦЭМ!$D$33:$D$776,СВЦЭМ!$A$33:$A$776,$A131,СВЦЭМ!$B$33:$B$776,W$119)+'СЕТ СН'!$I$11+СВЦЭМ!$D$10+'СЕТ СН'!$I$5-'СЕТ СН'!$I$21</f>
        <v>3919.1763633700002</v>
      </c>
      <c r="X131" s="36">
        <f>SUMIFS(СВЦЭМ!$D$33:$D$776,СВЦЭМ!$A$33:$A$776,$A131,СВЦЭМ!$B$33:$B$776,X$119)+'СЕТ СН'!$I$11+СВЦЭМ!$D$10+'СЕТ СН'!$I$5-'СЕТ СН'!$I$21</f>
        <v>4001.7289720700001</v>
      </c>
      <c r="Y131" s="36">
        <f>SUMIFS(СВЦЭМ!$D$33:$D$776,СВЦЭМ!$A$33:$A$776,$A131,СВЦЭМ!$B$33:$B$776,Y$119)+'СЕТ СН'!$I$11+СВЦЭМ!$D$10+'СЕТ СН'!$I$5-'СЕТ СН'!$I$21</f>
        <v>3970.03095222</v>
      </c>
    </row>
    <row r="132" spans="1:25" ht="15.75" x14ac:dyDescent="0.2">
      <c r="A132" s="35">
        <f t="shared" si="3"/>
        <v>44148</v>
      </c>
      <c r="B132" s="36">
        <f>SUMIFS(СВЦЭМ!$D$33:$D$776,СВЦЭМ!$A$33:$A$776,$A132,СВЦЭМ!$B$33:$B$776,B$119)+'СЕТ СН'!$I$11+СВЦЭМ!$D$10+'СЕТ СН'!$I$5-'СЕТ СН'!$I$21</f>
        <v>3941.0811735799998</v>
      </c>
      <c r="C132" s="36">
        <f>SUMIFS(СВЦЭМ!$D$33:$D$776,СВЦЭМ!$A$33:$A$776,$A132,СВЦЭМ!$B$33:$B$776,C$119)+'СЕТ СН'!$I$11+СВЦЭМ!$D$10+'СЕТ СН'!$I$5-'СЕТ СН'!$I$21</f>
        <v>4020.8737880500003</v>
      </c>
      <c r="D132" s="36">
        <f>SUMIFS(СВЦЭМ!$D$33:$D$776,СВЦЭМ!$A$33:$A$776,$A132,СВЦЭМ!$B$33:$B$776,D$119)+'СЕТ СН'!$I$11+СВЦЭМ!$D$10+'СЕТ СН'!$I$5-'СЕТ СН'!$I$21</f>
        <v>4075.0518412599999</v>
      </c>
      <c r="E132" s="36">
        <f>SUMIFS(СВЦЭМ!$D$33:$D$776,СВЦЭМ!$A$33:$A$776,$A132,СВЦЭМ!$B$33:$B$776,E$119)+'СЕТ СН'!$I$11+СВЦЭМ!$D$10+'СЕТ СН'!$I$5-'СЕТ СН'!$I$21</f>
        <v>4088.7177889</v>
      </c>
      <c r="F132" s="36">
        <f>SUMIFS(СВЦЭМ!$D$33:$D$776,СВЦЭМ!$A$33:$A$776,$A132,СВЦЭМ!$B$33:$B$776,F$119)+'СЕТ СН'!$I$11+СВЦЭМ!$D$10+'СЕТ СН'!$I$5-'СЕТ СН'!$I$21</f>
        <v>4082.0358382100003</v>
      </c>
      <c r="G132" s="36">
        <f>SUMIFS(СВЦЭМ!$D$33:$D$776,СВЦЭМ!$A$33:$A$776,$A132,СВЦЭМ!$B$33:$B$776,G$119)+'СЕТ СН'!$I$11+СВЦЭМ!$D$10+'СЕТ СН'!$I$5-'СЕТ СН'!$I$21</f>
        <v>4067.5773322599998</v>
      </c>
      <c r="H132" s="36">
        <f>SUMIFS(СВЦЭМ!$D$33:$D$776,СВЦЭМ!$A$33:$A$776,$A132,СВЦЭМ!$B$33:$B$776,H$119)+'СЕТ СН'!$I$11+СВЦЭМ!$D$10+'СЕТ СН'!$I$5-'СЕТ СН'!$I$21</f>
        <v>4030.4041842199999</v>
      </c>
      <c r="I132" s="36">
        <f>SUMIFS(СВЦЭМ!$D$33:$D$776,СВЦЭМ!$A$33:$A$776,$A132,СВЦЭМ!$B$33:$B$776,I$119)+'СЕТ СН'!$I$11+СВЦЭМ!$D$10+'СЕТ СН'!$I$5-'СЕТ СН'!$I$21</f>
        <v>3991.0248976800003</v>
      </c>
      <c r="J132" s="36">
        <f>SUMIFS(СВЦЭМ!$D$33:$D$776,СВЦЭМ!$A$33:$A$776,$A132,СВЦЭМ!$B$33:$B$776,J$119)+'СЕТ СН'!$I$11+СВЦЭМ!$D$10+'СЕТ СН'!$I$5-'СЕТ СН'!$I$21</f>
        <v>3965.1273218800002</v>
      </c>
      <c r="K132" s="36">
        <f>SUMIFS(СВЦЭМ!$D$33:$D$776,СВЦЭМ!$A$33:$A$776,$A132,СВЦЭМ!$B$33:$B$776,K$119)+'СЕТ СН'!$I$11+СВЦЭМ!$D$10+'СЕТ СН'!$I$5-'СЕТ СН'!$I$21</f>
        <v>3960.2291139100003</v>
      </c>
      <c r="L132" s="36">
        <f>SUMIFS(СВЦЭМ!$D$33:$D$776,СВЦЭМ!$A$33:$A$776,$A132,СВЦЭМ!$B$33:$B$776,L$119)+'СЕТ СН'!$I$11+СВЦЭМ!$D$10+'СЕТ СН'!$I$5-'СЕТ СН'!$I$21</f>
        <v>3931.67283438</v>
      </c>
      <c r="M132" s="36">
        <f>SUMIFS(СВЦЭМ!$D$33:$D$776,СВЦЭМ!$A$33:$A$776,$A132,СВЦЭМ!$B$33:$B$776,M$119)+'СЕТ СН'!$I$11+СВЦЭМ!$D$10+'СЕТ СН'!$I$5-'СЕТ СН'!$I$21</f>
        <v>3909.60241877</v>
      </c>
      <c r="N132" s="36">
        <f>SUMIFS(СВЦЭМ!$D$33:$D$776,СВЦЭМ!$A$33:$A$776,$A132,СВЦЭМ!$B$33:$B$776,N$119)+'СЕТ СН'!$I$11+СВЦЭМ!$D$10+'СЕТ СН'!$I$5-'СЕТ СН'!$I$21</f>
        <v>3899.75252159</v>
      </c>
      <c r="O132" s="36">
        <f>SUMIFS(СВЦЭМ!$D$33:$D$776,СВЦЭМ!$A$33:$A$776,$A132,СВЦЭМ!$B$33:$B$776,O$119)+'СЕТ СН'!$I$11+СВЦЭМ!$D$10+'СЕТ СН'!$I$5-'СЕТ СН'!$I$21</f>
        <v>3894.9626434400002</v>
      </c>
      <c r="P132" s="36">
        <f>SUMIFS(СВЦЭМ!$D$33:$D$776,СВЦЭМ!$A$33:$A$776,$A132,СВЦЭМ!$B$33:$B$776,P$119)+'СЕТ СН'!$I$11+СВЦЭМ!$D$10+'СЕТ СН'!$I$5-'СЕТ СН'!$I$21</f>
        <v>3893.4124772200003</v>
      </c>
      <c r="Q132" s="36">
        <f>SUMIFS(СВЦЭМ!$D$33:$D$776,СВЦЭМ!$A$33:$A$776,$A132,СВЦЭМ!$B$33:$B$776,Q$119)+'СЕТ СН'!$I$11+СВЦЭМ!$D$10+'СЕТ СН'!$I$5-'СЕТ СН'!$I$21</f>
        <v>3892.7878717600001</v>
      </c>
      <c r="R132" s="36">
        <f>SUMIFS(СВЦЭМ!$D$33:$D$776,СВЦЭМ!$A$33:$A$776,$A132,СВЦЭМ!$B$33:$B$776,R$119)+'СЕТ СН'!$I$11+СВЦЭМ!$D$10+'СЕТ СН'!$I$5-'СЕТ СН'!$I$21</f>
        <v>3891.6733299300004</v>
      </c>
      <c r="S132" s="36">
        <f>SUMIFS(СВЦЭМ!$D$33:$D$776,СВЦЭМ!$A$33:$A$776,$A132,СВЦЭМ!$B$33:$B$776,S$119)+'СЕТ СН'!$I$11+СВЦЭМ!$D$10+'СЕТ СН'!$I$5-'СЕТ СН'!$I$21</f>
        <v>3906.8508490900003</v>
      </c>
      <c r="T132" s="36">
        <f>SUMIFS(СВЦЭМ!$D$33:$D$776,СВЦЭМ!$A$33:$A$776,$A132,СВЦЭМ!$B$33:$B$776,T$119)+'СЕТ СН'!$I$11+СВЦЭМ!$D$10+'СЕТ СН'!$I$5-'СЕТ СН'!$I$21</f>
        <v>3929.86576212</v>
      </c>
      <c r="U132" s="36">
        <f>SUMIFS(СВЦЭМ!$D$33:$D$776,СВЦЭМ!$A$33:$A$776,$A132,СВЦЭМ!$B$33:$B$776,U$119)+'СЕТ СН'!$I$11+СВЦЭМ!$D$10+'СЕТ СН'!$I$5-'СЕТ СН'!$I$21</f>
        <v>3925.2548542200002</v>
      </c>
      <c r="V132" s="36">
        <f>SUMIFS(СВЦЭМ!$D$33:$D$776,СВЦЭМ!$A$33:$A$776,$A132,СВЦЭМ!$B$33:$B$776,V$119)+'СЕТ СН'!$I$11+СВЦЭМ!$D$10+'СЕТ СН'!$I$5-'СЕТ СН'!$I$21</f>
        <v>3911.7605785800001</v>
      </c>
      <c r="W132" s="36">
        <f>SUMIFS(СВЦЭМ!$D$33:$D$776,СВЦЭМ!$A$33:$A$776,$A132,СВЦЭМ!$B$33:$B$776,W$119)+'СЕТ СН'!$I$11+СВЦЭМ!$D$10+'СЕТ СН'!$I$5-'СЕТ СН'!$I$21</f>
        <v>3901.67187427</v>
      </c>
      <c r="X132" s="36">
        <f>SUMIFS(СВЦЭМ!$D$33:$D$776,СВЦЭМ!$A$33:$A$776,$A132,СВЦЭМ!$B$33:$B$776,X$119)+'СЕТ СН'!$I$11+СВЦЭМ!$D$10+'СЕТ СН'!$I$5-'СЕТ СН'!$I$21</f>
        <v>3883.4739571600003</v>
      </c>
      <c r="Y132" s="36">
        <f>SUMIFS(СВЦЭМ!$D$33:$D$776,СВЦЭМ!$A$33:$A$776,$A132,СВЦЭМ!$B$33:$B$776,Y$119)+'СЕТ СН'!$I$11+СВЦЭМ!$D$10+'СЕТ СН'!$I$5-'СЕТ СН'!$I$21</f>
        <v>3894.5056555700003</v>
      </c>
    </row>
    <row r="133" spans="1:25" ht="15.75" x14ac:dyDescent="0.2">
      <c r="A133" s="35">
        <f t="shared" si="3"/>
        <v>44149</v>
      </c>
      <c r="B133" s="36">
        <f>SUMIFS(СВЦЭМ!$D$33:$D$776,СВЦЭМ!$A$33:$A$776,$A133,СВЦЭМ!$B$33:$B$776,B$119)+'СЕТ СН'!$I$11+СВЦЭМ!$D$10+'СЕТ СН'!$I$5-'СЕТ СН'!$I$21</f>
        <v>3943.4859912500001</v>
      </c>
      <c r="C133" s="36">
        <f>SUMIFS(СВЦЭМ!$D$33:$D$776,СВЦЭМ!$A$33:$A$776,$A133,СВЦЭМ!$B$33:$B$776,C$119)+'СЕТ СН'!$I$11+СВЦЭМ!$D$10+'СЕТ СН'!$I$5-'СЕТ СН'!$I$21</f>
        <v>4009.4953178999999</v>
      </c>
      <c r="D133" s="36">
        <f>SUMIFS(СВЦЭМ!$D$33:$D$776,СВЦЭМ!$A$33:$A$776,$A133,СВЦЭМ!$B$33:$B$776,D$119)+'СЕТ СН'!$I$11+СВЦЭМ!$D$10+'СЕТ СН'!$I$5-'СЕТ СН'!$I$21</f>
        <v>4064.1875551200001</v>
      </c>
      <c r="E133" s="36">
        <f>SUMIFS(СВЦЭМ!$D$33:$D$776,СВЦЭМ!$A$33:$A$776,$A133,СВЦЭМ!$B$33:$B$776,E$119)+'СЕТ СН'!$I$11+СВЦЭМ!$D$10+'СЕТ СН'!$I$5-'СЕТ СН'!$I$21</f>
        <v>4072.5517933199999</v>
      </c>
      <c r="F133" s="36">
        <f>SUMIFS(СВЦЭМ!$D$33:$D$776,СВЦЭМ!$A$33:$A$776,$A133,СВЦЭМ!$B$33:$B$776,F$119)+'СЕТ СН'!$I$11+СВЦЭМ!$D$10+'СЕТ СН'!$I$5-'СЕТ СН'!$I$21</f>
        <v>4059.8178017499999</v>
      </c>
      <c r="G133" s="36">
        <f>SUMIFS(СВЦЭМ!$D$33:$D$776,СВЦЭМ!$A$33:$A$776,$A133,СВЦЭМ!$B$33:$B$776,G$119)+'СЕТ СН'!$I$11+СВЦЭМ!$D$10+'СЕТ СН'!$I$5-'СЕТ СН'!$I$21</f>
        <v>4044.2318416600001</v>
      </c>
      <c r="H133" s="36">
        <f>SUMIFS(СВЦЭМ!$D$33:$D$776,СВЦЭМ!$A$33:$A$776,$A133,СВЦЭМ!$B$33:$B$776,H$119)+'СЕТ СН'!$I$11+СВЦЭМ!$D$10+'СЕТ СН'!$I$5-'СЕТ СН'!$I$21</f>
        <v>4022.15708378</v>
      </c>
      <c r="I133" s="36">
        <f>SUMIFS(СВЦЭМ!$D$33:$D$776,СВЦЭМ!$A$33:$A$776,$A133,СВЦЭМ!$B$33:$B$776,I$119)+'СЕТ СН'!$I$11+СВЦЭМ!$D$10+'СЕТ СН'!$I$5-'СЕТ СН'!$I$21</f>
        <v>4005.7052456500001</v>
      </c>
      <c r="J133" s="36">
        <f>SUMIFS(СВЦЭМ!$D$33:$D$776,СВЦЭМ!$A$33:$A$776,$A133,СВЦЭМ!$B$33:$B$776,J$119)+'СЕТ СН'!$I$11+СВЦЭМ!$D$10+'СЕТ СН'!$I$5-'СЕТ СН'!$I$21</f>
        <v>3987.9638141099999</v>
      </c>
      <c r="K133" s="36">
        <f>SUMIFS(СВЦЭМ!$D$33:$D$776,СВЦЭМ!$A$33:$A$776,$A133,СВЦЭМ!$B$33:$B$776,K$119)+'СЕТ СН'!$I$11+СВЦЭМ!$D$10+'СЕТ СН'!$I$5-'СЕТ СН'!$I$21</f>
        <v>3966.8531179900001</v>
      </c>
      <c r="L133" s="36">
        <f>SUMIFS(СВЦЭМ!$D$33:$D$776,СВЦЭМ!$A$33:$A$776,$A133,СВЦЭМ!$B$33:$B$776,L$119)+'СЕТ СН'!$I$11+СВЦЭМ!$D$10+'СЕТ СН'!$I$5-'СЕТ СН'!$I$21</f>
        <v>3939.9782503500001</v>
      </c>
      <c r="M133" s="36">
        <f>SUMIFS(СВЦЭМ!$D$33:$D$776,СВЦЭМ!$A$33:$A$776,$A133,СВЦЭМ!$B$33:$B$776,M$119)+'СЕТ СН'!$I$11+СВЦЭМ!$D$10+'СЕТ СН'!$I$5-'СЕТ СН'!$I$21</f>
        <v>3895.04210749</v>
      </c>
      <c r="N133" s="36">
        <f>SUMIFS(СВЦЭМ!$D$33:$D$776,СВЦЭМ!$A$33:$A$776,$A133,СВЦЭМ!$B$33:$B$776,N$119)+'СЕТ СН'!$I$11+СВЦЭМ!$D$10+'СЕТ СН'!$I$5-'СЕТ СН'!$I$21</f>
        <v>3891.5019151800002</v>
      </c>
      <c r="O133" s="36">
        <f>SUMIFS(СВЦЭМ!$D$33:$D$776,СВЦЭМ!$A$33:$A$776,$A133,СВЦЭМ!$B$33:$B$776,O$119)+'СЕТ СН'!$I$11+СВЦЭМ!$D$10+'СЕТ СН'!$I$5-'СЕТ СН'!$I$21</f>
        <v>3916.1513272900002</v>
      </c>
      <c r="P133" s="36">
        <f>SUMIFS(СВЦЭМ!$D$33:$D$776,СВЦЭМ!$A$33:$A$776,$A133,СВЦЭМ!$B$33:$B$776,P$119)+'СЕТ СН'!$I$11+СВЦЭМ!$D$10+'СЕТ СН'!$I$5-'СЕТ СН'!$I$21</f>
        <v>3928.4124735700002</v>
      </c>
      <c r="Q133" s="36">
        <f>SUMIFS(СВЦЭМ!$D$33:$D$776,СВЦЭМ!$A$33:$A$776,$A133,СВЦЭМ!$B$33:$B$776,Q$119)+'СЕТ СН'!$I$11+СВЦЭМ!$D$10+'СЕТ СН'!$I$5-'СЕТ СН'!$I$21</f>
        <v>3928.7037304599999</v>
      </c>
      <c r="R133" s="36">
        <f>SUMIFS(СВЦЭМ!$D$33:$D$776,СВЦЭМ!$A$33:$A$776,$A133,СВЦЭМ!$B$33:$B$776,R$119)+'СЕТ СН'!$I$11+СВЦЭМ!$D$10+'СЕТ СН'!$I$5-'СЕТ СН'!$I$21</f>
        <v>3923.9037977600001</v>
      </c>
      <c r="S133" s="36">
        <f>SUMIFS(СВЦЭМ!$D$33:$D$776,СВЦЭМ!$A$33:$A$776,$A133,СВЦЭМ!$B$33:$B$776,S$119)+'СЕТ СН'!$I$11+СВЦЭМ!$D$10+'СЕТ СН'!$I$5-'СЕТ СН'!$I$21</f>
        <v>3894.4872156599999</v>
      </c>
      <c r="T133" s="36">
        <f>SUMIFS(СВЦЭМ!$D$33:$D$776,СВЦЭМ!$A$33:$A$776,$A133,СВЦЭМ!$B$33:$B$776,T$119)+'СЕТ СН'!$I$11+СВЦЭМ!$D$10+'СЕТ СН'!$I$5-'СЕТ СН'!$I$21</f>
        <v>3865.4988638700002</v>
      </c>
      <c r="U133" s="36">
        <f>SUMIFS(СВЦЭМ!$D$33:$D$776,СВЦЭМ!$A$33:$A$776,$A133,СВЦЭМ!$B$33:$B$776,U$119)+'СЕТ СН'!$I$11+СВЦЭМ!$D$10+'СЕТ СН'!$I$5-'СЕТ СН'!$I$21</f>
        <v>3868.9656952599998</v>
      </c>
      <c r="V133" s="36">
        <f>SUMIFS(СВЦЭМ!$D$33:$D$776,СВЦЭМ!$A$33:$A$776,$A133,СВЦЭМ!$B$33:$B$776,V$119)+'СЕТ СН'!$I$11+СВЦЭМ!$D$10+'СЕТ СН'!$I$5-'СЕТ СН'!$I$21</f>
        <v>3897.03138025</v>
      </c>
      <c r="W133" s="36">
        <f>SUMIFS(СВЦЭМ!$D$33:$D$776,СВЦЭМ!$A$33:$A$776,$A133,СВЦЭМ!$B$33:$B$776,W$119)+'СЕТ СН'!$I$11+СВЦЭМ!$D$10+'СЕТ СН'!$I$5-'СЕТ СН'!$I$21</f>
        <v>3913.3494034</v>
      </c>
      <c r="X133" s="36">
        <f>SUMIFS(СВЦЭМ!$D$33:$D$776,СВЦЭМ!$A$33:$A$776,$A133,СВЦЭМ!$B$33:$B$776,X$119)+'СЕТ СН'!$I$11+СВЦЭМ!$D$10+'СЕТ СН'!$I$5-'СЕТ СН'!$I$21</f>
        <v>3922.32601669</v>
      </c>
      <c r="Y133" s="36">
        <f>SUMIFS(СВЦЭМ!$D$33:$D$776,СВЦЭМ!$A$33:$A$776,$A133,СВЦЭМ!$B$33:$B$776,Y$119)+'СЕТ СН'!$I$11+СВЦЭМ!$D$10+'СЕТ СН'!$I$5-'СЕТ СН'!$I$21</f>
        <v>3917.8142320000002</v>
      </c>
    </row>
    <row r="134" spans="1:25" ht="15.75" x14ac:dyDescent="0.2">
      <c r="A134" s="35">
        <f t="shared" si="3"/>
        <v>44150</v>
      </c>
      <c r="B134" s="36">
        <f>SUMIFS(СВЦЭМ!$D$33:$D$776,СВЦЭМ!$A$33:$A$776,$A134,СВЦЭМ!$B$33:$B$776,B$119)+'СЕТ СН'!$I$11+СВЦЭМ!$D$10+'СЕТ СН'!$I$5-'СЕТ СН'!$I$21</f>
        <v>3942.2135586300001</v>
      </c>
      <c r="C134" s="36">
        <f>SUMIFS(СВЦЭМ!$D$33:$D$776,СВЦЭМ!$A$33:$A$776,$A134,СВЦЭМ!$B$33:$B$776,C$119)+'СЕТ СН'!$I$11+СВЦЭМ!$D$10+'СЕТ СН'!$I$5-'СЕТ СН'!$I$21</f>
        <v>4021.4252328100001</v>
      </c>
      <c r="D134" s="36">
        <f>SUMIFS(СВЦЭМ!$D$33:$D$776,СВЦЭМ!$A$33:$A$776,$A134,СВЦЭМ!$B$33:$B$776,D$119)+'СЕТ СН'!$I$11+СВЦЭМ!$D$10+'СЕТ СН'!$I$5-'СЕТ СН'!$I$21</f>
        <v>4081.74457054</v>
      </c>
      <c r="E134" s="36">
        <f>SUMIFS(СВЦЭМ!$D$33:$D$776,СВЦЭМ!$A$33:$A$776,$A134,СВЦЭМ!$B$33:$B$776,E$119)+'СЕТ СН'!$I$11+СВЦЭМ!$D$10+'СЕТ СН'!$I$5-'СЕТ СН'!$I$21</f>
        <v>4095.0824654400003</v>
      </c>
      <c r="F134" s="36">
        <f>SUMIFS(СВЦЭМ!$D$33:$D$776,СВЦЭМ!$A$33:$A$776,$A134,СВЦЭМ!$B$33:$B$776,F$119)+'СЕТ СН'!$I$11+СВЦЭМ!$D$10+'СЕТ СН'!$I$5-'СЕТ СН'!$I$21</f>
        <v>4100.20779932</v>
      </c>
      <c r="G134" s="36">
        <f>SUMIFS(СВЦЭМ!$D$33:$D$776,СВЦЭМ!$A$33:$A$776,$A134,СВЦЭМ!$B$33:$B$776,G$119)+'СЕТ СН'!$I$11+СВЦЭМ!$D$10+'СЕТ СН'!$I$5-'СЕТ СН'!$I$21</f>
        <v>4087.68105298</v>
      </c>
      <c r="H134" s="36">
        <f>SUMIFS(СВЦЭМ!$D$33:$D$776,СВЦЭМ!$A$33:$A$776,$A134,СВЦЭМ!$B$33:$B$776,H$119)+'СЕТ СН'!$I$11+СВЦЭМ!$D$10+'СЕТ СН'!$I$5-'СЕТ СН'!$I$21</f>
        <v>4076.57368873</v>
      </c>
      <c r="I134" s="36">
        <f>SUMIFS(СВЦЭМ!$D$33:$D$776,СВЦЭМ!$A$33:$A$776,$A134,СВЦЭМ!$B$33:$B$776,I$119)+'СЕТ СН'!$I$11+СВЦЭМ!$D$10+'СЕТ СН'!$I$5-'СЕТ СН'!$I$21</f>
        <v>4047.9233455500002</v>
      </c>
      <c r="J134" s="36">
        <f>SUMIFS(СВЦЭМ!$D$33:$D$776,СВЦЭМ!$A$33:$A$776,$A134,СВЦЭМ!$B$33:$B$776,J$119)+'СЕТ СН'!$I$11+СВЦЭМ!$D$10+'СЕТ СН'!$I$5-'СЕТ СН'!$I$21</f>
        <v>4026.6732592500002</v>
      </c>
      <c r="K134" s="36">
        <f>SUMIFS(СВЦЭМ!$D$33:$D$776,СВЦЭМ!$A$33:$A$776,$A134,СВЦЭМ!$B$33:$B$776,K$119)+'СЕТ СН'!$I$11+СВЦЭМ!$D$10+'СЕТ СН'!$I$5-'СЕТ СН'!$I$21</f>
        <v>4011.9455211499999</v>
      </c>
      <c r="L134" s="36">
        <f>SUMIFS(СВЦЭМ!$D$33:$D$776,СВЦЭМ!$A$33:$A$776,$A134,СВЦЭМ!$B$33:$B$776,L$119)+'СЕТ СН'!$I$11+СВЦЭМ!$D$10+'СЕТ СН'!$I$5-'СЕТ СН'!$I$21</f>
        <v>3969.5619848800002</v>
      </c>
      <c r="M134" s="36">
        <f>SUMIFS(СВЦЭМ!$D$33:$D$776,СВЦЭМ!$A$33:$A$776,$A134,СВЦЭМ!$B$33:$B$776,M$119)+'СЕТ СН'!$I$11+СВЦЭМ!$D$10+'СЕТ СН'!$I$5-'СЕТ СН'!$I$21</f>
        <v>3914.6748726800001</v>
      </c>
      <c r="N134" s="36">
        <f>SUMIFS(СВЦЭМ!$D$33:$D$776,СВЦЭМ!$A$33:$A$776,$A134,СВЦЭМ!$B$33:$B$776,N$119)+'СЕТ СН'!$I$11+СВЦЭМ!$D$10+'СЕТ СН'!$I$5-'СЕТ СН'!$I$21</f>
        <v>3906.5119321000002</v>
      </c>
      <c r="O134" s="36">
        <f>SUMIFS(СВЦЭМ!$D$33:$D$776,СВЦЭМ!$A$33:$A$776,$A134,СВЦЭМ!$B$33:$B$776,O$119)+'СЕТ СН'!$I$11+СВЦЭМ!$D$10+'СЕТ СН'!$I$5-'СЕТ СН'!$I$21</f>
        <v>3911.43001091</v>
      </c>
      <c r="P134" s="36">
        <f>SUMIFS(СВЦЭМ!$D$33:$D$776,СВЦЭМ!$A$33:$A$776,$A134,СВЦЭМ!$B$33:$B$776,P$119)+'СЕТ СН'!$I$11+СВЦЭМ!$D$10+'СЕТ СН'!$I$5-'СЕТ СН'!$I$21</f>
        <v>3912.6070093200001</v>
      </c>
      <c r="Q134" s="36">
        <f>SUMIFS(СВЦЭМ!$D$33:$D$776,СВЦЭМ!$A$33:$A$776,$A134,СВЦЭМ!$B$33:$B$776,Q$119)+'СЕТ СН'!$I$11+СВЦЭМ!$D$10+'СЕТ СН'!$I$5-'СЕТ СН'!$I$21</f>
        <v>3910.05353547</v>
      </c>
      <c r="R134" s="36">
        <f>SUMIFS(СВЦЭМ!$D$33:$D$776,СВЦЭМ!$A$33:$A$776,$A134,СВЦЭМ!$B$33:$B$776,R$119)+'СЕТ СН'!$I$11+СВЦЭМ!$D$10+'СЕТ СН'!$I$5-'СЕТ СН'!$I$21</f>
        <v>3907.7990867799999</v>
      </c>
      <c r="S134" s="36">
        <f>SUMIFS(СВЦЭМ!$D$33:$D$776,СВЦЭМ!$A$33:$A$776,$A134,СВЦЭМ!$B$33:$B$776,S$119)+'СЕТ СН'!$I$11+СВЦЭМ!$D$10+'СЕТ СН'!$I$5-'СЕТ СН'!$I$21</f>
        <v>3891.7249455300002</v>
      </c>
      <c r="T134" s="36">
        <f>SUMIFS(СВЦЭМ!$D$33:$D$776,СВЦЭМ!$A$33:$A$776,$A134,СВЦЭМ!$B$33:$B$776,T$119)+'СЕТ СН'!$I$11+СВЦЭМ!$D$10+'СЕТ СН'!$I$5-'СЕТ СН'!$I$21</f>
        <v>3862.8603558499999</v>
      </c>
      <c r="U134" s="36">
        <f>SUMIFS(СВЦЭМ!$D$33:$D$776,СВЦЭМ!$A$33:$A$776,$A134,СВЦЭМ!$B$33:$B$776,U$119)+'СЕТ СН'!$I$11+СВЦЭМ!$D$10+'СЕТ СН'!$I$5-'СЕТ СН'!$I$21</f>
        <v>3863.1697513899999</v>
      </c>
      <c r="V134" s="36">
        <f>SUMIFS(СВЦЭМ!$D$33:$D$776,СВЦЭМ!$A$33:$A$776,$A134,СВЦЭМ!$B$33:$B$776,V$119)+'СЕТ СН'!$I$11+СВЦЭМ!$D$10+'СЕТ СН'!$I$5-'СЕТ СН'!$I$21</f>
        <v>3882.0069871000001</v>
      </c>
      <c r="W134" s="36">
        <f>SUMIFS(СВЦЭМ!$D$33:$D$776,СВЦЭМ!$A$33:$A$776,$A134,СВЦЭМ!$B$33:$B$776,W$119)+'СЕТ СН'!$I$11+СВЦЭМ!$D$10+'СЕТ СН'!$I$5-'СЕТ СН'!$I$21</f>
        <v>3894.41780083</v>
      </c>
      <c r="X134" s="36">
        <f>SUMIFS(СВЦЭМ!$D$33:$D$776,СВЦЭМ!$A$33:$A$776,$A134,СВЦЭМ!$B$33:$B$776,X$119)+'СЕТ СН'!$I$11+СВЦЭМ!$D$10+'СЕТ СН'!$I$5-'СЕТ СН'!$I$21</f>
        <v>3908.4167122899999</v>
      </c>
      <c r="Y134" s="36">
        <f>SUMIFS(СВЦЭМ!$D$33:$D$776,СВЦЭМ!$A$33:$A$776,$A134,СВЦЭМ!$B$33:$B$776,Y$119)+'СЕТ СН'!$I$11+СВЦЭМ!$D$10+'СЕТ СН'!$I$5-'СЕТ СН'!$I$21</f>
        <v>3913.9061844400003</v>
      </c>
    </row>
    <row r="135" spans="1:25" ht="15.75" x14ac:dyDescent="0.2">
      <c r="A135" s="35">
        <f t="shared" si="3"/>
        <v>44151</v>
      </c>
      <c r="B135" s="36">
        <f>SUMIFS(СВЦЭМ!$D$33:$D$776,СВЦЭМ!$A$33:$A$776,$A135,СВЦЭМ!$B$33:$B$776,B$119)+'СЕТ СН'!$I$11+СВЦЭМ!$D$10+'СЕТ СН'!$I$5-'СЕТ СН'!$I$21</f>
        <v>3987.2465446800002</v>
      </c>
      <c r="C135" s="36">
        <f>SUMIFS(СВЦЭМ!$D$33:$D$776,СВЦЭМ!$A$33:$A$776,$A135,СВЦЭМ!$B$33:$B$776,C$119)+'СЕТ СН'!$I$11+СВЦЭМ!$D$10+'СЕТ СН'!$I$5-'СЕТ СН'!$I$21</f>
        <v>4069.0507275</v>
      </c>
      <c r="D135" s="36">
        <f>SUMIFS(СВЦЭМ!$D$33:$D$776,СВЦЭМ!$A$33:$A$776,$A135,СВЦЭМ!$B$33:$B$776,D$119)+'СЕТ СН'!$I$11+СВЦЭМ!$D$10+'СЕТ СН'!$I$5-'СЕТ СН'!$I$21</f>
        <v>4125.8546430400002</v>
      </c>
      <c r="E135" s="36">
        <f>SUMIFS(СВЦЭМ!$D$33:$D$776,СВЦЭМ!$A$33:$A$776,$A135,СВЦЭМ!$B$33:$B$776,E$119)+'СЕТ СН'!$I$11+СВЦЭМ!$D$10+'СЕТ СН'!$I$5-'СЕТ СН'!$I$21</f>
        <v>4134.6031246399998</v>
      </c>
      <c r="F135" s="36">
        <f>SUMIFS(СВЦЭМ!$D$33:$D$776,СВЦЭМ!$A$33:$A$776,$A135,СВЦЭМ!$B$33:$B$776,F$119)+'СЕТ СН'!$I$11+СВЦЭМ!$D$10+'СЕТ СН'!$I$5-'СЕТ СН'!$I$21</f>
        <v>4128.6839898500002</v>
      </c>
      <c r="G135" s="36">
        <f>SUMIFS(СВЦЭМ!$D$33:$D$776,СВЦЭМ!$A$33:$A$776,$A135,СВЦЭМ!$B$33:$B$776,G$119)+'СЕТ СН'!$I$11+СВЦЭМ!$D$10+'СЕТ СН'!$I$5-'СЕТ СН'!$I$21</f>
        <v>4111.3075707300004</v>
      </c>
      <c r="H135" s="36">
        <f>SUMIFS(СВЦЭМ!$D$33:$D$776,СВЦЭМ!$A$33:$A$776,$A135,СВЦЭМ!$B$33:$B$776,H$119)+'СЕТ СН'!$I$11+СВЦЭМ!$D$10+'СЕТ СН'!$I$5-'СЕТ СН'!$I$21</f>
        <v>4062.1803499600001</v>
      </c>
      <c r="I135" s="36">
        <f>SUMIFS(СВЦЭМ!$D$33:$D$776,СВЦЭМ!$A$33:$A$776,$A135,СВЦЭМ!$B$33:$B$776,I$119)+'СЕТ СН'!$I$11+СВЦЭМ!$D$10+'СЕТ СН'!$I$5-'СЕТ СН'!$I$21</f>
        <v>4024.2481035600003</v>
      </c>
      <c r="J135" s="36">
        <f>SUMIFS(СВЦЭМ!$D$33:$D$776,СВЦЭМ!$A$33:$A$776,$A135,СВЦЭМ!$B$33:$B$776,J$119)+'СЕТ СН'!$I$11+СВЦЭМ!$D$10+'СЕТ СН'!$I$5-'СЕТ СН'!$I$21</f>
        <v>4008.01636005</v>
      </c>
      <c r="K135" s="36">
        <f>SUMIFS(СВЦЭМ!$D$33:$D$776,СВЦЭМ!$A$33:$A$776,$A135,СВЦЭМ!$B$33:$B$776,K$119)+'СЕТ СН'!$I$11+СВЦЭМ!$D$10+'СЕТ СН'!$I$5-'СЕТ СН'!$I$21</f>
        <v>4010.7318669599999</v>
      </c>
      <c r="L135" s="36">
        <f>SUMIFS(СВЦЭМ!$D$33:$D$776,СВЦЭМ!$A$33:$A$776,$A135,СВЦЭМ!$B$33:$B$776,L$119)+'СЕТ СН'!$I$11+СВЦЭМ!$D$10+'СЕТ СН'!$I$5-'СЕТ СН'!$I$21</f>
        <v>3975.5983953</v>
      </c>
      <c r="M135" s="36">
        <f>SUMIFS(СВЦЭМ!$D$33:$D$776,СВЦЭМ!$A$33:$A$776,$A135,СВЦЭМ!$B$33:$B$776,M$119)+'СЕТ СН'!$I$11+СВЦЭМ!$D$10+'СЕТ СН'!$I$5-'СЕТ СН'!$I$21</f>
        <v>3937.99568344</v>
      </c>
      <c r="N135" s="36">
        <f>SUMIFS(СВЦЭМ!$D$33:$D$776,СВЦЭМ!$A$33:$A$776,$A135,СВЦЭМ!$B$33:$B$776,N$119)+'СЕТ СН'!$I$11+СВЦЭМ!$D$10+'СЕТ СН'!$I$5-'СЕТ СН'!$I$21</f>
        <v>3925.5576104500001</v>
      </c>
      <c r="O135" s="36">
        <f>SUMIFS(СВЦЭМ!$D$33:$D$776,СВЦЭМ!$A$33:$A$776,$A135,СВЦЭМ!$B$33:$B$776,O$119)+'СЕТ СН'!$I$11+СВЦЭМ!$D$10+'СЕТ СН'!$I$5-'СЕТ СН'!$I$21</f>
        <v>3934.8491243100002</v>
      </c>
      <c r="P135" s="36">
        <f>SUMIFS(СВЦЭМ!$D$33:$D$776,СВЦЭМ!$A$33:$A$776,$A135,СВЦЭМ!$B$33:$B$776,P$119)+'СЕТ СН'!$I$11+СВЦЭМ!$D$10+'СЕТ СН'!$I$5-'СЕТ СН'!$I$21</f>
        <v>3936.44035476</v>
      </c>
      <c r="Q135" s="36">
        <f>SUMIFS(СВЦЭМ!$D$33:$D$776,СВЦЭМ!$A$33:$A$776,$A135,СВЦЭМ!$B$33:$B$776,Q$119)+'СЕТ СН'!$I$11+СВЦЭМ!$D$10+'СЕТ СН'!$I$5-'СЕТ СН'!$I$21</f>
        <v>3939.3336116199998</v>
      </c>
      <c r="R135" s="36">
        <f>SUMIFS(СВЦЭМ!$D$33:$D$776,СВЦЭМ!$A$33:$A$776,$A135,СВЦЭМ!$B$33:$B$776,R$119)+'СЕТ СН'!$I$11+СВЦЭМ!$D$10+'СЕТ СН'!$I$5-'СЕТ СН'!$I$21</f>
        <v>3928.4546600799999</v>
      </c>
      <c r="S135" s="36">
        <f>SUMIFS(СВЦЭМ!$D$33:$D$776,СВЦЭМ!$A$33:$A$776,$A135,СВЦЭМ!$B$33:$B$776,S$119)+'СЕТ СН'!$I$11+СВЦЭМ!$D$10+'СЕТ СН'!$I$5-'СЕТ СН'!$I$21</f>
        <v>3917.5638840400002</v>
      </c>
      <c r="T135" s="36">
        <f>SUMIFS(СВЦЭМ!$D$33:$D$776,СВЦЭМ!$A$33:$A$776,$A135,СВЦЭМ!$B$33:$B$776,T$119)+'СЕТ СН'!$I$11+СВЦЭМ!$D$10+'СЕТ СН'!$I$5-'СЕТ СН'!$I$21</f>
        <v>3902.3070247800001</v>
      </c>
      <c r="U135" s="36">
        <f>SUMIFS(СВЦЭМ!$D$33:$D$776,СВЦЭМ!$A$33:$A$776,$A135,СВЦЭМ!$B$33:$B$776,U$119)+'СЕТ СН'!$I$11+СВЦЭМ!$D$10+'СЕТ СН'!$I$5-'СЕТ СН'!$I$21</f>
        <v>3877.56270683</v>
      </c>
      <c r="V135" s="36">
        <f>SUMIFS(СВЦЭМ!$D$33:$D$776,СВЦЭМ!$A$33:$A$776,$A135,СВЦЭМ!$B$33:$B$776,V$119)+'СЕТ СН'!$I$11+СВЦЭМ!$D$10+'СЕТ СН'!$I$5-'СЕТ СН'!$I$21</f>
        <v>3879.4569071000001</v>
      </c>
      <c r="W135" s="36">
        <f>SUMIFS(СВЦЭМ!$D$33:$D$776,СВЦЭМ!$A$33:$A$776,$A135,СВЦЭМ!$B$33:$B$776,W$119)+'СЕТ СН'!$I$11+СВЦЭМ!$D$10+'СЕТ СН'!$I$5-'СЕТ СН'!$I$21</f>
        <v>3895.16609221</v>
      </c>
      <c r="X135" s="36">
        <f>SUMIFS(СВЦЭМ!$D$33:$D$776,СВЦЭМ!$A$33:$A$776,$A135,СВЦЭМ!$B$33:$B$776,X$119)+'СЕТ СН'!$I$11+СВЦЭМ!$D$10+'СЕТ СН'!$I$5-'СЕТ СН'!$I$21</f>
        <v>3906.3709795499999</v>
      </c>
      <c r="Y135" s="36">
        <f>SUMIFS(СВЦЭМ!$D$33:$D$776,СВЦЭМ!$A$33:$A$776,$A135,СВЦЭМ!$B$33:$B$776,Y$119)+'СЕТ СН'!$I$11+СВЦЭМ!$D$10+'СЕТ СН'!$I$5-'СЕТ СН'!$I$21</f>
        <v>3932.0578919200002</v>
      </c>
    </row>
    <row r="136" spans="1:25" ht="15.75" x14ac:dyDescent="0.2">
      <c r="A136" s="35">
        <f t="shared" si="3"/>
        <v>44152</v>
      </c>
      <c r="B136" s="36">
        <f>SUMIFS(СВЦЭМ!$D$33:$D$776,СВЦЭМ!$A$33:$A$776,$A136,СВЦЭМ!$B$33:$B$776,B$119)+'СЕТ СН'!$I$11+СВЦЭМ!$D$10+'СЕТ СН'!$I$5-'СЕТ СН'!$I$21</f>
        <v>3956.2557252800002</v>
      </c>
      <c r="C136" s="36">
        <f>SUMIFS(СВЦЭМ!$D$33:$D$776,СВЦЭМ!$A$33:$A$776,$A136,СВЦЭМ!$B$33:$B$776,C$119)+'СЕТ СН'!$I$11+СВЦЭМ!$D$10+'СЕТ СН'!$I$5-'СЕТ СН'!$I$21</f>
        <v>4029.39886428</v>
      </c>
      <c r="D136" s="36">
        <f>SUMIFS(СВЦЭМ!$D$33:$D$776,СВЦЭМ!$A$33:$A$776,$A136,СВЦЭМ!$B$33:$B$776,D$119)+'СЕТ СН'!$I$11+СВЦЭМ!$D$10+'СЕТ СН'!$I$5-'СЕТ СН'!$I$21</f>
        <v>4084.8300902300002</v>
      </c>
      <c r="E136" s="36">
        <f>SUMIFS(СВЦЭМ!$D$33:$D$776,СВЦЭМ!$A$33:$A$776,$A136,СВЦЭМ!$B$33:$B$776,E$119)+'СЕТ СН'!$I$11+СВЦЭМ!$D$10+'СЕТ СН'!$I$5-'СЕТ СН'!$I$21</f>
        <v>4089.2036649800002</v>
      </c>
      <c r="F136" s="36">
        <f>SUMIFS(СВЦЭМ!$D$33:$D$776,СВЦЭМ!$A$33:$A$776,$A136,СВЦЭМ!$B$33:$B$776,F$119)+'СЕТ СН'!$I$11+СВЦЭМ!$D$10+'СЕТ СН'!$I$5-'СЕТ СН'!$I$21</f>
        <v>4091.7021371600003</v>
      </c>
      <c r="G136" s="36">
        <f>SUMIFS(СВЦЭМ!$D$33:$D$776,СВЦЭМ!$A$33:$A$776,$A136,СВЦЭМ!$B$33:$B$776,G$119)+'СЕТ СН'!$I$11+СВЦЭМ!$D$10+'СЕТ СН'!$I$5-'СЕТ СН'!$I$21</f>
        <v>4082.7245047200004</v>
      </c>
      <c r="H136" s="36">
        <f>SUMIFS(СВЦЭМ!$D$33:$D$776,СВЦЭМ!$A$33:$A$776,$A136,СВЦЭМ!$B$33:$B$776,H$119)+'СЕТ СН'!$I$11+СВЦЭМ!$D$10+'СЕТ СН'!$I$5-'СЕТ СН'!$I$21</f>
        <v>4044.9806905099999</v>
      </c>
      <c r="I136" s="36">
        <f>SUMIFS(СВЦЭМ!$D$33:$D$776,СВЦЭМ!$A$33:$A$776,$A136,СВЦЭМ!$B$33:$B$776,I$119)+'СЕТ СН'!$I$11+СВЦЭМ!$D$10+'СЕТ СН'!$I$5-'СЕТ СН'!$I$21</f>
        <v>3998.7539829300003</v>
      </c>
      <c r="J136" s="36">
        <f>SUMIFS(СВЦЭМ!$D$33:$D$776,СВЦЭМ!$A$33:$A$776,$A136,СВЦЭМ!$B$33:$B$776,J$119)+'СЕТ СН'!$I$11+СВЦЭМ!$D$10+'СЕТ СН'!$I$5-'СЕТ СН'!$I$21</f>
        <v>3969.6337332100002</v>
      </c>
      <c r="K136" s="36">
        <f>SUMIFS(СВЦЭМ!$D$33:$D$776,СВЦЭМ!$A$33:$A$776,$A136,СВЦЭМ!$B$33:$B$776,K$119)+'СЕТ СН'!$I$11+СВЦЭМ!$D$10+'СЕТ СН'!$I$5-'СЕТ СН'!$I$21</f>
        <v>4016.9712643600001</v>
      </c>
      <c r="L136" s="36">
        <f>SUMIFS(СВЦЭМ!$D$33:$D$776,СВЦЭМ!$A$33:$A$776,$A136,СВЦЭМ!$B$33:$B$776,L$119)+'СЕТ СН'!$I$11+СВЦЭМ!$D$10+'СЕТ СН'!$I$5-'СЕТ СН'!$I$21</f>
        <v>3977.3463689600003</v>
      </c>
      <c r="M136" s="36">
        <f>SUMIFS(СВЦЭМ!$D$33:$D$776,СВЦЭМ!$A$33:$A$776,$A136,СВЦЭМ!$B$33:$B$776,M$119)+'СЕТ СН'!$I$11+СВЦЭМ!$D$10+'СЕТ СН'!$I$5-'СЕТ СН'!$I$21</f>
        <v>3914.9723140999999</v>
      </c>
      <c r="N136" s="36">
        <f>SUMIFS(СВЦЭМ!$D$33:$D$776,СВЦЭМ!$A$33:$A$776,$A136,СВЦЭМ!$B$33:$B$776,N$119)+'СЕТ СН'!$I$11+СВЦЭМ!$D$10+'СЕТ СН'!$I$5-'СЕТ СН'!$I$21</f>
        <v>3901.6073409099999</v>
      </c>
      <c r="O136" s="36">
        <f>SUMIFS(СВЦЭМ!$D$33:$D$776,СВЦЭМ!$A$33:$A$776,$A136,СВЦЭМ!$B$33:$B$776,O$119)+'СЕТ СН'!$I$11+СВЦЭМ!$D$10+'СЕТ СН'!$I$5-'СЕТ СН'!$I$21</f>
        <v>3905.5253949600001</v>
      </c>
      <c r="P136" s="36">
        <f>SUMIFS(СВЦЭМ!$D$33:$D$776,СВЦЭМ!$A$33:$A$776,$A136,СВЦЭМ!$B$33:$B$776,P$119)+'СЕТ СН'!$I$11+СВЦЭМ!$D$10+'СЕТ СН'!$I$5-'СЕТ СН'!$I$21</f>
        <v>3903.5203976399998</v>
      </c>
      <c r="Q136" s="36">
        <f>SUMIFS(СВЦЭМ!$D$33:$D$776,СВЦЭМ!$A$33:$A$776,$A136,СВЦЭМ!$B$33:$B$776,Q$119)+'СЕТ СН'!$I$11+СВЦЭМ!$D$10+'СЕТ СН'!$I$5-'СЕТ СН'!$I$21</f>
        <v>3903.7734817400001</v>
      </c>
      <c r="R136" s="36">
        <f>SUMIFS(СВЦЭМ!$D$33:$D$776,СВЦЭМ!$A$33:$A$776,$A136,СВЦЭМ!$B$33:$B$776,R$119)+'СЕТ СН'!$I$11+СВЦЭМ!$D$10+'СЕТ СН'!$I$5-'СЕТ СН'!$I$21</f>
        <v>4004.6665848299999</v>
      </c>
      <c r="S136" s="36">
        <f>SUMIFS(СВЦЭМ!$D$33:$D$776,СВЦЭМ!$A$33:$A$776,$A136,СВЦЭМ!$B$33:$B$776,S$119)+'СЕТ СН'!$I$11+СВЦЭМ!$D$10+'СЕТ СН'!$I$5-'СЕТ СН'!$I$21</f>
        <v>3977.1254629700002</v>
      </c>
      <c r="T136" s="36">
        <f>SUMIFS(СВЦЭМ!$D$33:$D$776,СВЦЭМ!$A$33:$A$776,$A136,СВЦЭМ!$B$33:$B$776,T$119)+'СЕТ СН'!$I$11+СВЦЭМ!$D$10+'СЕТ СН'!$I$5-'СЕТ СН'!$I$21</f>
        <v>3911.3690182300002</v>
      </c>
      <c r="U136" s="36">
        <f>SUMIFS(СВЦЭМ!$D$33:$D$776,СВЦЭМ!$A$33:$A$776,$A136,СВЦЭМ!$B$33:$B$776,U$119)+'СЕТ СН'!$I$11+СВЦЭМ!$D$10+'СЕТ СН'!$I$5-'СЕТ СН'!$I$21</f>
        <v>3861.8859184299999</v>
      </c>
      <c r="V136" s="36">
        <f>SUMIFS(СВЦЭМ!$D$33:$D$776,СВЦЭМ!$A$33:$A$776,$A136,СВЦЭМ!$B$33:$B$776,V$119)+'СЕТ СН'!$I$11+СВЦЭМ!$D$10+'СЕТ СН'!$I$5-'СЕТ СН'!$I$21</f>
        <v>3853.1456340899999</v>
      </c>
      <c r="W136" s="36">
        <f>SUMIFS(СВЦЭМ!$D$33:$D$776,СВЦЭМ!$A$33:$A$776,$A136,СВЦЭМ!$B$33:$B$776,W$119)+'СЕТ СН'!$I$11+СВЦЭМ!$D$10+'СЕТ СН'!$I$5-'СЕТ СН'!$I$21</f>
        <v>3884.4817677700003</v>
      </c>
      <c r="X136" s="36">
        <f>SUMIFS(СВЦЭМ!$D$33:$D$776,СВЦЭМ!$A$33:$A$776,$A136,СВЦЭМ!$B$33:$B$776,X$119)+'СЕТ СН'!$I$11+СВЦЭМ!$D$10+'СЕТ СН'!$I$5-'СЕТ СН'!$I$21</f>
        <v>3885.0333992700002</v>
      </c>
      <c r="Y136" s="36">
        <f>SUMIFS(СВЦЭМ!$D$33:$D$776,СВЦЭМ!$A$33:$A$776,$A136,СВЦЭМ!$B$33:$B$776,Y$119)+'СЕТ СН'!$I$11+СВЦЭМ!$D$10+'СЕТ СН'!$I$5-'СЕТ СН'!$I$21</f>
        <v>3903.53424262</v>
      </c>
    </row>
    <row r="137" spans="1:25" ht="15.75" x14ac:dyDescent="0.2">
      <c r="A137" s="35">
        <f t="shared" si="3"/>
        <v>44153</v>
      </c>
      <c r="B137" s="36">
        <f>SUMIFS(СВЦЭМ!$D$33:$D$776,СВЦЭМ!$A$33:$A$776,$A137,СВЦЭМ!$B$33:$B$776,B$119)+'СЕТ СН'!$I$11+СВЦЭМ!$D$10+'СЕТ СН'!$I$5-'СЕТ СН'!$I$21</f>
        <v>3963.9424151600001</v>
      </c>
      <c r="C137" s="36">
        <f>SUMIFS(СВЦЭМ!$D$33:$D$776,СВЦЭМ!$A$33:$A$776,$A137,СВЦЭМ!$B$33:$B$776,C$119)+'СЕТ СН'!$I$11+СВЦЭМ!$D$10+'СЕТ СН'!$I$5-'СЕТ СН'!$I$21</f>
        <v>4014.9827402999999</v>
      </c>
      <c r="D137" s="36">
        <f>SUMIFS(СВЦЭМ!$D$33:$D$776,СВЦЭМ!$A$33:$A$776,$A137,СВЦЭМ!$B$33:$B$776,D$119)+'СЕТ СН'!$I$11+СВЦЭМ!$D$10+'СЕТ СН'!$I$5-'СЕТ СН'!$I$21</f>
        <v>4054.3765263499999</v>
      </c>
      <c r="E137" s="36">
        <f>SUMIFS(СВЦЭМ!$D$33:$D$776,СВЦЭМ!$A$33:$A$776,$A137,СВЦЭМ!$B$33:$B$776,E$119)+'СЕТ СН'!$I$11+СВЦЭМ!$D$10+'СЕТ СН'!$I$5-'СЕТ СН'!$I$21</f>
        <v>4068.2404179100004</v>
      </c>
      <c r="F137" s="36">
        <f>SUMIFS(СВЦЭМ!$D$33:$D$776,СВЦЭМ!$A$33:$A$776,$A137,СВЦЭМ!$B$33:$B$776,F$119)+'СЕТ СН'!$I$11+СВЦЭМ!$D$10+'СЕТ СН'!$I$5-'СЕТ СН'!$I$21</f>
        <v>4064.2243219400002</v>
      </c>
      <c r="G137" s="36">
        <f>SUMIFS(СВЦЭМ!$D$33:$D$776,СВЦЭМ!$A$33:$A$776,$A137,СВЦЭМ!$B$33:$B$776,G$119)+'СЕТ СН'!$I$11+СВЦЭМ!$D$10+'СЕТ СН'!$I$5-'СЕТ СН'!$I$21</f>
        <v>4045.9320580000003</v>
      </c>
      <c r="H137" s="36">
        <f>SUMIFS(СВЦЭМ!$D$33:$D$776,СВЦЭМ!$A$33:$A$776,$A137,СВЦЭМ!$B$33:$B$776,H$119)+'СЕТ СН'!$I$11+СВЦЭМ!$D$10+'СЕТ СН'!$I$5-'СЕТ СН'!$I$21</f>
        <v>4045.9834276500001</v>
      </c>
      <c r="I137" s="36">
        <f>SUMIFS(СВЦЭМ!$D$33:$D$776,СВЦЭМ!$A$33:$A$776,$A137,СВЦЭМ!$B$33:$B$776,I$119)+'СЕТ СН'!$I$11+СВЦЭМ!$D$10+'СЕТ СН'!$I$5-'СЕТ СН'!$I$21</f>
        <v>4026.6477579900002</v>
      </c>
      <c r="J137" s="36">
        <f>SUMIFS(СВЦЭМ!$D$33:$D$776,СВЦЭМ!$A$33:$A$776,$A137,СВЦЭМ!$B$33:$B$776,J$119)+'СЕТ СН'!$I$11+СВЦЭМ!$D$10+'СЕТ СН'!$I$5-'СЕТ СН'!$I$21</f>
        <v>4001.0651462599999</v>
      </c>
      <c r="K137" s="36">
        <f>SUMIFS(СВЦЭМ!$D$33:$D$776,СВЦЭМ!$A$33:$A$776,$A137,СВЦЭМ!$B$33:$B$776,K$119)+'СЕТ СН'!$I$11+СВЦЭМ!$D$10+'СЕТ СН'!$I$5-'СЕТ СН'!$I$21</f>
        <v>3990.2254956699999</v>
      </c>
      <c r="L137" s="36">
        <f>SUMIFS(СВЦЭМ!$D$33:$D$776,СВЦЭМ!$A$33:$A$776,$A137,СВЦЭМ!$B$33:$B$776,L$119)+'СЕТ СН'!$I$11+СВЦЭМ!$D$10+'СЕТ СН'!$I$5-'СЕТ СН'!$I$21</f>
        <v>3959.9260451</v>
      </c>
      <c r="M137" s="36">
        <f>SUMIFS(СВЦЭМ!$D$33:$D$776,СВЦЭМ!$A$33:$A$776,$A137,СВЦЭМ!$B$33:$B$776,M$119)+'СЕТ СН'!$I$11+СВЦЭМ!$D$10+'СЕТ СН'!$I$5-'СЕТ СН'!$I$21</f>
        <v>3935.7619360400004</v>
      </c>
      <c r="N137" s="36">
        <f>SUMIFS(СВЦЭМ!$D$33:$D$776,СВЦЭМ!$A$33:$A$776,$A137,СВЦЭМ!$B$33:$B$776,N$119)+'СЕТ СН'!$I$11+СВЦЭМ!$D$10+'СЕТ СН'!$I$5-'СЕТ СН'!$I$21</f>
        <v>3923.0481032799999</v>
      </c>
      <c r="O137" s="36">
        <f>SUMIFS(СВЦЭМ!$D$33:$D$776,СВЦЭМ!$A$33:$A$776,$A137,СВЦЭМ!$B$33:$B$776,O$119)+'СЕТ СН'!$I$11+СВЦЭМ!$D$10+'СЕТ СН'!$I$5-'СЕТ СН'!$I$21</f>
        <v>3921.4627144999999</v>
      </c>
      <c r="P137" s="36">
        <f>SUMIFS(СВЦЭМ!$D$33:$D$776,СВЦЭМ!$A$33:$A$776,$A137,СВЦЭМ!$B$33:$B$776,P$119)+'СЕТ СН'!$I$11+СВЦЭМ!$D$10+'СЕТ СН'!$I$5-'СЕТ СН'!$I$21</f>
        <v>3923.6280941599998</v>
      </c>
      <c r="Q137" s="36">
        <f>SUMIFS(СВЦЭМ!$D$33:$D$776,СВЦЭМ!$A$33:$A$776,$A137,СВЦЭМ!$B$33:$B$776,Q$119)+'СЕТ СН'!$I$11+СВЦЭМ!$D$10+'СЕТ СН'!$I$5-'СЕТ СН'!$I$21</f>
        <v>3923.1041492300001</v>
      </c>
      <c r="R137" s="36">
        <f>SUMIFS(СВЦЭМ!$D$33:$D$776,СВЦЭМ!$A$33:$A$776,$A137,СВЦЭМ!$B$33:$B$776,R$119)+'СЕТ СН'!$I$11+СВЦЭМ!$D$10+'СЕТ СН'!$I$5-'СЕТ СН'!$I$21</f>
        <v>3916.8360884799999</v>
      </c>
      <c r="S137" s="36">
        <f>SUMIFS(СВЦЭМ!$D$33:$D$776,СВЦЭМ!$A$33:$A$776,$A137,СВЦЭМ!$B$33:$B$776,S$119)+'СЕТ СН'!$I$11+СВЦЭМ!$D$10+'СЕТ СН'!$I$5-'СЕТ СН'!$I$21</f>
        <v>3932.3490807600001</v>
      </c>
      <c r="T137" s="36">
        <f>SUMIFS(СВЦЭМ!$D$33:$D$776,СВЦЭМ!$A$33:$A$776,$A137,СВЦЭМ!$B$33:$B$776,T$119)+'СЕТ СН'!$I$11+СВЦЭМ!$D$10+'СЕТ СН'!$I$5-'СЕТ СН'!$I$21</f>
        <v>3954.8998972099998</v>
      </c>
      <c r="U137" s="36">
        <f>SUMIFS(СВЦЭМ!$D$33:$D$776,СВЦЭМ!$A$33:$A$776,$A137,СВЦЭМ!$B$33:$B$776,U$119)+'СЕТ СН'!$I$11+СВЦЭМ!$D$10+'СЕТ СН'!$I$5-'СЕТ СН'!$I$21</f>
        <v>3953.4449541900003</v>
      </c>
      <c r="V137" s="36">
        <f>SUMIFS(СВЦЭМ!$D$33:$D$776,СВЦЭМ!$A$33:$A$776,$A137,СВЦЭМ!$B$33:$B$776,V$119)+'СЕТ СН'!$I$11+СВЦЭМ!$D$10+'СЕТ СН'!$I$5-'СЕТ СН'!$I$21</f>
        <v>3943.8481854800002</v>
      </c>
      <c r="W137" s="36">
        <f>SUMIFS(СВЦЭМ!$D$33:$D$776,СВЦЭМ!$A$33:$A$776,$A137,СВЦЭМ!$B$33:$B$776,W$119)+'СЕТ СН'!$I$11+СВЦЭМ!$D$10+'СЕТ СН'!$I$5-'СЕТ СН'!$I$21</f>
        <v>3935.01267551</v>
      </c>
      <c r="X137" s="36">
        <f>SUMIFS(СВЦЭМ!$D$33:$D$776,СВЦЭМ!$A$33:$A$776,$A137,СВЦЭМ!$B$33:$B$776,X$119)+'СЕТ СН'!$I$11+СВЦЭМ!$D$10+'СЕТ СН'!$I$5-'СЕТ СН'!$I$21</f>
        <v>3926.2553503899999</v>
      </c>
      <c r="Y137" s="36">
        <f>SUMIFS(СВЦЭМ!$D$33:$D$776,СВЦЭМ!$A$33:$A$776,$A137,СВЦЭМ!$B$33:$B$776,Y$119)+'СЕТ СН'!$I$11+СВЦЭМ!$D$10+'СЕТ СН'!$I$5-'СЕТ СН'!$I$21</f>
        <v>3931.0036943599998</v>
      </c>
    </row>
    <row r="138" spans="1:25" ht="15.75" x14ac:dyDescent="0.2">
      <c r="A138" s="35">
        <f t="shared" si="3"/>
        <v>44154</v>
      </c>
      <c r="B138" s="36">
        <f>SUMIFS(СВЦЭМ!$D$33:$D$776,СВЦЭМ!$A$33:$A$776,$A138,СВЦЭМ!$B$33:$B$776,B$119)+'СЕТ СН'!$I$11+СВЦЭМ!$D$10+'СЕТ СН'!$I$5-'СЕТ СН'!$I$21</f>
        <v>4000.38447834</v>
      </c>
      <c r="C138" s="36">
        <f>SUMIFS(СВЦЭМ!$D$33:$D$776,СВЦЭМ!$A$33:$A$776,$A138,СВЦЭМ!$B$33:$B$776,C$119)+'СЕТ СН'!$I$11+СВЦЭМ!$D$10+'СЕТ СН'!$I$5-'СЕТ СН'!$I$21</f>
        <v>4063.1964823600001</v>
      </c>
      <c r="D138" s="36">
        <f>SUMIFS(СВЦЭМ!$D$33:$D$776,СВЦЭМ!$A$33:$A$776,$A138,СВЦЭМ!$B$33:$B$776,D$119)+'СЕТ СН'!$I$11+СВЦЭМ!$D$10+'СЕТ СН'!$I$5-'СЕТ СН'!$I$21</f>
        <v>4092.3391496900003</v>
      </c>
      <c r="E138" s="36">
        <f>SUMIFS(СВЦЭМ!$D$33:$D$776,СВЦЭМ!$A$33:$A$776,$A138,СВЦЭМ!$B$33:$B$776,E$119)+'СЕТ СН'!$I$11+СВЦЭМ!$D$10+'СЕТ СН'!$I$5-'СЕТ СН'!$I$21</f>
        <v>4095.9289015900004</v>
      </c>
      <c r="F138" s="36">
        <f>SUMIFS(СВЦЭМ!$D$33:$D$776,СВЦЭМ!$A$33:$A$776,$A138,СВЦЭМ!$B$33:$B$776,F$119)+'СЕТ СН'!$I$11+СВЦЭМ!$D$10+'СЕТ СН'!$I$5-'СЕТ СН'!$I$21</f>
        <v>4093.7008586299999</v>
      </c>
      <c r="G138" s="36">
        <f>SUMIFS(СВЦЭМ!$D$33:$D$776,СВЦЭМ!$A$33:$A$776,$A138,СВЦЭМ!$B$33:$B$776,G$119)+'СЕТ СН'!$I$11+СВЦЭМ!$D$10+'СЕТ СН'!$I$5-'СЕТ СН'!$I$21</f>
        <v>4094.6302586299998</v>
      </c>
      <c r="H138" s="36">
        <f>SUMIFS(СВЦЭМ!$D$33:$D$776,СВЦЭМ!$A$33:$A$776,$A138,СВЦЭМ!$B$33:$B$776,H$119)+'СЕТ СН'!$I$11+СВЦЭМ!$D$10+'СЕТ СН'!$I$5-'СЕТ СН'!$I$21</f>
        <v>4072.9753851599999</v>
      </c>
      <c r="I138" s="36">
        <f>SUMIFS(СВЦЭМ!$D$33:$D$776,СВЦЭМ!$A$33:$A$776,$A138,СВЦЭМ!$B$33:$B$776,I$119)+'СЕТ СН'!$I$11+СВЦЭМ!$D$10+'СЕТ СН'!$I$5-'СЕТ СН'!$I$21</f>
        <v>4027.9820868500001</v>
      </c>
      <c r="J138" s="36">
        <f>SUMIFS(СВЦЭМ!$D$33:$D$776,СВЦЭМ!$A$33:$A$776,$A138,СВЦЭМ!$B$33:$B$776,J$119)+'СЕТ СН'!$I$11+СВЦЭМ!$D$10+'СЕТ СН'!$I$5-'СЕТ СН'!$I$21</f>
        <v>3999.8543415200002</v>
      </c>
      <c r="K138" s="36">
        <f>SUMIFS(СВЦЭМ!$D$33:$D$776,СВЦЭМ!$A$33:$A$776,$A138,СВЦЭМ!$B$33:$B$776,K$119)+'СЕТ СН'!$I$11+СВЦЭМ!$D$10+'СЕТ СН'!$I$5-'СЕТ СН'!$I$21</f>
        <v>3994.1889428100003</v>
      </c>
      <c r="L138" s="36">
        <f>SUMIFS(СВЦЭМ!$D$33:$D$776,СВЦЭМ!$A$33:$A$776,$A138,СВЦЭМ!$B$33:$B$776,L$119)+'СЕТ СН'!$I$11+СВЦЭМ!$D$10+'СЕТ СН'!$I$5-'СЕТ СН'!$I$21</f>
        <v>3963.0752414500002</v>
      </c>
      <c r="M138" s="36">
        <f>SUMIFS(СВЦЭМ!$D$33:$D$776,СВЦЭМ!$A$33:$A$776,$A138,СВЦЭМ!$B$33:$B$776,M$119)+'СЕТ СН'!$I$11+СВЦЭМ!$D$10+'СЕТ СН'!$I$5-'СЕТ СН'!$I$21</f>
        <v>3938.1755893200002</v>
      </c>
      <c r="N138" s="36">
        <f>SUMIFS(СВЦЭМ!$D$33:$D$776,СВЦЭМ!$A$33:$A$776,$A138,СВЦЭМ!$B$33:$B$776,N$119)+'СЕТ СН'!$I$11+СВЦЭМ!$D$10+'СЕТ СН'!$I$5-'СЕТ СН'!$I$21</f>
        <v>3923.4712603600001</v>
      </c>
      <c r="O138" s="36">
        <f>SUMIFS(СВЦЭМ!$D$33:$D$776,СВЦЭМ!$A$33:$A$776,$A138,СВЦЭМ!$B$33:$B$776,O$119)+'СЕТ СН'!$I$11+СВЦЭМ!$D$10+'СЕТ СН'!$I$5-'СЕТ СН'!$I$21</f>
        <v>3929.0026826800004</v>
      </c>
      <c r="P138" s="36">
        <f>SUMIFS(СВЦЭМ!$D$33:$D$776,СВЦЭМ!$A$33:$A$776,$A138,СВЦЭМ!$B$33:$B$776,P$119)+'СЕТ СН'!$I$11+СВЦЭМ!$D$10+'СЕТ СН'!$I$5-'СЕТ СН'!$I$21</f>
        <v>3934.9903024700002</v>
      </c>
      <c r="Q138" s="36">
        <f>SUMIFS(СВЦЭМ!$D$33:$D$776,СВЦЭМ!$A$33:$A$776,$A138,СВЦЭМ!$B$33:$B$776,Q$119)+'СЕТ СН'!$I$11+СВЦЭМ!$D$10+'СЕТ СН'!$I$5-'СЕТ СН'!$I$21</f>
        <v>3936.6422354000001</v>
      </c>
      <c r="R138" s="36">
        <f>SUMIFS(СВЦЭМ!$D$33:$D$776,СВЦЭМ!$A$33:$A$776,$A138,СВЦЭМ!$B$33:$B$776,R$119)+'СЕТ СН'!$I$11+СВЦЭМ!$D$10+'СЕТ СН'!$I$5-'СЕТ СН'!$I$21</f>
        <v>3931.8877397699998</v>
      </c>
      <c r="S138" s="36">
        <f>SUMIFS(СВЦЭМ!$D$33:$D$776,СВЦЭМ!$A$33:$A$776,$A138,СВЦЭМ!$B$33:$B$776,S$119)+'СЕТ СН'!$I$11+СВЦЭМ!$D$10+'СЕТ СН'!$I$5-'СЕТ СН'!$I$21</f>
        <v>3933.3646631900001</v>
      </c>
      <c r="T138" s="36">
        <f>SUMIFS(СВЦЭМ!$D$33:$D$776,СВЦЭМ!$A$33:$A$776,$A138,СВЦЭМ!$B$33:$B$776,T$119)+'СЕТ СН'!$I$11+СВЦЭМ!$D$10+'СЕТ СН'!$I$5-'СЕТ СН'!$I$21</f>
        <v>3949.3616426200001</v>
      </c>
      <c r="U138" s="36">
        <f>SUMIFS(СВЦЭМ!$D$33:$D$776,СВЦЭМ!$A$33:$A$776,$A138,СВЦЭМ!$B$33:$B$776,U$119)+'СЕТ СН'!$I$11+СВЦЭМ!$D$10+'СЕТ СН'!$I$5-'СЕТ СН'!$I$21</f>
        <v>3944.6295886600001</v>
      </c>
      <c r="V138" s="36">
        <f>SUMIFS(СВЦЭМ!$D$33:$D$776,СВЦЭМ!$A$33:$A$776,$A138,СВЦЭМ!$B$33:$B$776,V$119)+'СЕТ СН'!$I$11+СВЦЭМ!$D$10+'СЕТ СН'!$I$5-'СЕТ СН'!$I$21</f>
        <v>3929.6269170700002</v>
      </c>
      <c r="W138" s="36">
        <f>SUMIFS(СВЦЭМ!$D$33:$D$776,СВЦЭМ!$A$33:$A$776,$A138,СВЦЭМ!$B$33:$B$776,W$119)+'СЕТ СН'!$I$11+СВЦЭМ!$D$10+'СЕТ СН'!$I$5-'СЕТ СН'!$I$21</f>
        <v>3919.2936224599998</v>
      </c>
      <c r="X138" s="36">
        <f>SUMIFS(СВЦЭМ!$D$33:$D$776,СВЦЭМ!$A$33:$A$776,$A138,СВЦЭМ!$B$33:$B$776,X$119)+'СЕТ СН'!$I$11+СВЦЭМ!$D$10+'СЕТ СН'!$I$5-'СЕТ СН'!$I$21</f>
        <v>3911.44699962</v>
      </c>
      <c r="Y138" s="36">
        <f>SUMIFS(СВЦЭМ!$D$33:$D$776,СВЦЭМ!$A$33:$A$776,$A138,СВЦЭМ!$B$33:$B$776,Y$119)+'СЕТ СН'!$I$11+СВЦЭМ!$D$10+'СЕТ СН'!$I$5-'СЕТ СН'!$I$21</f>
        <v>3908.1418365</v>
      </c>
    </row>
    <row r="139" spans="1:25" ht="15.75" x14ac:dyDescent="0.2">
      <c r="A139" s="35">
        <f t="shared" si="3"/>
        <v>44155</v>
      </c>
      <c r="B139" s="36">
        <f>SUMIFS(СВЦЭМ!$D$33:$D$776,СВЦЭМ!$A$33:$A$776,$A139,СВЦЭМ!$B$33:$B$776,B$119)+'СЕТ СН'!$I$11+СВЦЭМ!$D$10+'СЕТ СН'!$I$5-'СЕТ СН'!$I$21</f>
        <v>3981.21870429</v>
      </c>
      <c r="C139" s="36">
        <f>SUMIFS(СВЦЭМ!$D$33:$D$776,СВЦЭМ!$A$33:$A$776,$A139,СВЦЭМ!$B$33:$B$776,C$119)+'СЕТ СН'!$I$11+СВЦЭМ!$D$10+'СЕТ СН'!$I$5-'СЕТ СН'!$I$21</f>
        <v>4067.69677959</v>
      </c>
      <c r="D139" s="36">
        <f>SUMIFS(СВЦЭМ!$D$33:$D$776,СВЦЭМ!$A$33:$A$776,$A139,СВЦЭМ!$B$33:$B$776,D$119)+'СЕТ СН'!$I$11+СВЦЭМ!$D$10+'СЕТ СН'!$I$5-'СЕТ СН'!$I$21</f>
        <v>4113.50010208</v>
      </c>
      <c r="E139" s="36">
        <f>SUMIFS(СВЦЭМ!$D$33:$D$776,СВЦЭМ!$A$33:$A$776,$A139,СВЦЭМ!$B$33:$B$776,E$119)+'СЕТ СН'!$I$11+СВЦЭМ!$D$10+'СЕТ СН'!$I$5-'СЕТ СН'!$I$21</f>
        <v>4126.0413662400006</v>
      </c>
      <c r="F139" s="36">
        <f>SUMIFS(СВЦЭМ!$D$33:$D$776,СВЦЭМ!$A$33:$A$776,$A139,СВЦЭМ!$B$33:$B$776,F$119)+'СЕТ СН'!$I$11+СВЦЭМ!$D$10+'СЕТ СН'!$I$5-'СЕТ СН'!$I$21</f>
        <v>4121.5762391500002</v>
      </c>
      <c r="G139" s="36">
        <f>SUMIFS(СВЦЭМ!$D$33:$D$776,СВЦЭМ!$A$33:$A$776,$A139,СВЦЭМ!$B$33:$B$776,G$119)+'СЕТ СН'!$I$11+СВЦЭМ!$D$10+'СЕТ СН'!$I$5-'СЕТ СН'!$I$21</f>
        <v>4104.9723788299998</v>
      </c>
      <c r="H139" s="36">
        <f>SUMIFS(СВЦЭМ!$D$33:$D$776,СВЦЭМ!$A$33:$A$776,$A139,СВЦЭМ!$B$33:$B$776,H$119)+'СЕТ СН'!$I$11+СВЦЭМ!$D$10+'СЕТ СН'!$I$5-'СЕТ СН'!$I$21</f>
        <v>4060.5417336700002</v>
      </c>
      <c r="I139" s="36">
        <f>SUMIFS(СВЦЭМ!$D$33:$D$776,СВЦЭМ!$A$33:$A$776,$A139,СВЦЭМ!$B$33:$B$776,I$119)+'СЕТ СН'!$I$11+СВЦЭМ!$D$10+'СЕТ СН'!$I$5-'СЕТ СН'!$I$21</f>
        <v>4017.0105810300001</v>
      </c>
      <c r="J139" s="36">
        <f>SUMIFS(СВЦЭМ!$D$33:$D$776,СВЦЭМ!$A$33:$A$776,$A139,СВЦЭМ!$B$33:$B$776,J$119)+'СЕТ СН'!$I$11+СВЦЭМ!$D$10+'СЕТ СН'!$I$5-'СЕТ СН'!$I$21</f>
        <v>3999.2417775900003</v>
      </c>
      <c r="K139" s="36">
        <f>SUMIFS(СВЦЭМ!$D$33:$D$776,СВЦЭМ!$A$33:$A$776,$A139,СВЦЭМ!$B$33:$B$776,K$119)+'СЕТ СН'!$I$11+СВЦЭМ!$D$10+'СЕТ СН'!$I$5-'СЕТ СН'!$I$21</f>
        <v>3994.6008575599999</v>
      </c>
      <c r="L139" s="36">
        <f>SUMIFS(СВЦЭМ!$D$33:$D$776,СВЦЭМ!$A$33:$A$776,$A139,СВЦЭМ!$B$33:$B$776,L$119)+'СЕТ СН'!$I$11+СВЦЭМ!$D$10+'СЕТ СН'!$I$5-'СЕТ СН'!$I$21</f>
        <v>3973.3371973600001</v>
      </c>
      <c r="M139" s="36">
        <f>SUMIFS(СВЦЭМ!$D$33:$D$776,СВЦЭМ!$A$33:$A$776,$A139,СВЦЭМ!$B$33:$B$776,M$119)+'СЕТ СН'!$I$11+СВЦЭМ!$D$10+'СЕТ СН'!$I$5-'СЕТ СН'!$I$21</f>
        <v>3926.1306931099998</v>
      </c>
      <c r="N139" s="36">
        <f>SUMIFS(СВЦЭМ!$D$33:$D$776,СВЦЭМ!$A$33:$A$776,$A139,СВЦЭМ!$B$33:$B$776,N$119)+'СЕТ СН'!$I$11+СВЦЭМ!$D$10+'СЕТ СН'!$I$5-'СЕТ СН'!$I$21</f>
        <v>3913.76373526</v>
      </c>
      <c r="O139" s="36">
        <f>SUMIFS(СВЦЭМ!$D$33:$D$776,СВЦЭМ!$A$33:$A$776,$A139,СВЦЭМ!$B$33:$B$776,O$119)+'СЕТ СН'!$I$11+СВЦЭМ!$D$10+'СЕТ СН'!$I$5-'СЕТ СН'!$I$21</f>
        <v>3917.5094317200001</v>
      </c>
      <c r="P139" s="36">
        <f>SUMIFS(СВЦЭМ!$D$33:$D$776,СВЦЭМ!$A$33:$A$776,$A139,СВЦЭМ!$B$33:$B$776,P$119)+'СЕТ СН'!$I$11+СВЦЭМ!$D$10+'СЕТ СН'!$I$5-'СЕТ СН'!$I$21</f>
        <v>3924.4939571899999</v>
      </c>
      <c r="Q139" s="36">
        <f>SUMIFS(СВЦЭМ!$D$33:$D$776,СВЦЭМ!$A$33:$A$776,$A139,СВЦЭМ!$B$33:$B$776,Q$119)+'СЕТ СН'!$I$11+СВЦЭМ!$D$10+'СЕТ СН'!$I$5-'СЕТ СН'!$I$21</f>
        <v>3924.4126354499999</v>
      </c>
      <c r="R139" s="36">
        <f>SUMIFS(СВЦЭМ!$D$33:$D$776,СВЦЭМ!$A$33:$A$776,$A139,СВЦЭМ!$B$33:$B$776,R$119)+'СЕТ СН'!$I$11+СВЦЭМ!$D$10+'СЕТ СН'!$I$5-'СЕТ СН'!$I$21</f>
        <v>3917.8036567200002</v>
      </c>
      <c r="S139" s="36">
        <f>SUMIFS(СВЦЭМ!$D$33:$D$776,СВЦЭМ!$A$33:$A$776,$A139,СВЦЭМ!$B$33:$B$776,S$119)+'СЕТ СН'!$I$11+СВЦЭМ!$D$10+'СЕТ СН'!$I$5-'СЕТ СН'!$I$21</f>
        <v>3887.86756539</v>
      </c>
      <c r="T139" s="36">
        <f>SUMIFS(СВЦЭМ!$D$33:$D$776,СВЦЭМ!$A$33:$A$776,$A139,СВЦЭМ!$B$33:$B$776,T$119)+'СЕТ СН'!$I$11+СВЦЭМ!$D$10+'СЕТ СН'!$I$5-'СЕТ СН'!$I$21</f>
        <v>3874.7339089699999</v>
      </c>
      <c r="U139" s="36">
        <f>SUMIFS(СВЦЭМ!$D$33:$D$776,СВЦЭМ!$A$33:$A$776,$A139,СВЦЭМ!$B$33:$B$776,U$119)+'СЕТ СН'!$I$11+СВЦЭМ!$D$10+'СЕТ СН'!$I$5-'СЕТ СН'!$I$21</f>
        <v>3879.89561628</v>
      </c>
      <c r="V139" s="36">
        <f>SUMIFS(СВЦЭМ!$D$33:$D$776,СВЦЭМ!$A$33:$A$776,$A139,СВЦЭМ!$B$33:$B$776,V$119)+'СЕТ СН'!$I$11+СВЦЭМ!$D$10+'СЕТ СН'!$I$5-'СЕТ СН'!$I$21</f>
        <v>3887.74367287</v>
      </c>
      <c r="W139" s="36">
        <f>SUMIFS(СВЦЭМ!$D$33:$D$776,СВЦЭМ!$A$33:$A$776,$A139,СВЦЭМ!$B$33:$B$776,W$119)+'СЕТ СН'!$I$11+СВЦЭМ!$D$10+'СЕТ СН'!$I$5-'СЕТ СН'!$I$21</f>
        <v>3897.9130077999998</v>
      </c>
      <c r="X139" s="36">
        <f>SUMIFS(СВЦЭМ!$D$33:$D$776,СВЦЭМ!$A$33:$A$776,$A139,СВЦЭМ!$B$33:$B$776,X$119)+'СЕТ СН'!$I$11+СВЦЭМ!$D$10+'СЕТ СН'!$I$5-'СЕТ СН'!$I$21</f>
        <v>3897.98367031</v>
      </c>
      <c r="Y139" s="36">
        <f>SUMIFS(СВЦЭМ!$D$33:$D$776,СВЦЭМ!$A$33:$A$776,$A139,СВЦЭМ!$B$33:$B$776,Y$119)+'СЕТ СН'!$I$11+СВЦЭМ!$D$10+'СЕТ СН'!$I$5-'СЕТ СН'!$I$21</f>
        <v>3913.2948967000002</v>
      </c>
    </row>
    <row r="140" spans="1:25" ht="15.75" x14ac:dyDescent="0.2">
      <c r="A140" s="35">
        <f t="shared" si="3"/>
        <v>44156</v>
      </c>
      <c r="B140" s="36">
        <f>SUMIFS(СВЦЭМ!$D$33:$D$776,СВЦЭМ!$A$33:$A$776,$A140,СВЦЭМ!$B$33:$B$776,B$119)+'СЕТ СН'!$I$11+СВЦЭМ!$D$10+'СЕТ СН'!$I$5-'СЕТ СН'!$I$21</f>
        <v>3997.6057053499999</v>
      </c>
      <c r="C140" s="36">
        <f>SUMIFS(СВЦЭМ!$D$33:$D$776,СВЦЭМ!$A$33:$A$776,$A140,СВЦЭМ!$B$33:$B$776,C$119)+'СЕТ СН'!$I$11+СВЦЭМ!$D$10+'СЕТ СН'!$I$5-'СЕТ СН'!$I$21</f>
        <v>4046.8334654</v>
      </c>
      <c r="D140" s="36">
        <f>SUMIFS(СВЦЭМ!$D$33:$D$776,СВЦЭМ!$A$33:$A$776,$A140,СВЦЭМ!$B$33:$B$776,D$119)+'СЕТ СН'!$I$11+СВЦЭМ!$D$10+'СЕТ СН'!$I$5-'СЕТ СН'!$I$21</f>
        <v>4099.0964718900004</v>
      </c>
      <c r="E140" s="36">
        <f>SUMIFS(СВЦЭМ!$D$33:$D$776,СВЦЭМ!$A$33:$A$776,$A140,СВЦЭМ!$B$33:$B$776,E$119)+'СЕТ СН'!$I$11+СВЦЭМ!$D$10+'СЕТ СН'!$I$5-'СЕТ СН'!$I$21</f>
        <v>4103.0484053800001</v>
      </c>
      <c r="F140" s="36">
        <f>SUMIFS(СВЦЭМ!$D$33:$D$776,СВЦЭМ!$A$33:$A$776,$A140,СВЦЭМ!$B$33:$B$776,F$119)+'СЕТ СН'!$I$11+СВЦЭМ!$D$10+'СЕТ СН'!$I$5-'СЕТ СН'!$I$21</f>
        <v>4100.6443322100004</v>
      </c>
      <c r="G140" s="36">
        <f>SUMIFS(СВЦЭМ!$D$33:$D$776,СВЦЭМ!$A$33:$A$776,$A140,СВЦЭМ!$B$33:$B$776,G$119)+'СЕТ СН'!$I$11+СВЦЭМ!$D$10+'СЕТ СН'!$I$5-'СЕТ СН'!$I$21</f>
        <v>4086.21548678</v>
      </c>
      <c r="H140" s="36">
        <f>SUMIFS(СВЦЭМ!$D$33:$D$776,СВЦЭМ!$A$33:$A$776,$A140,СВЦЭМ!$B$33:$B$776,H$119)+'СЕТ СН'!$I$11+СВЦЭМ!$D$10+'СЕТ СН'!$I$5-'СЕТ СН'!$I$21</f>
        <v>4070.6138067800002</v>
      </c>
      <c r="I140" s="36">
        <f>SUMIFS(СВЦЭМ!$D$33:$D$776,СВЦЭМ!$A$33:$A$776,$A140,СВЦЭМ!$B$33:$B$776,I$119)+'СЕТ СН'!$I$11+СВЦЭМ!$D$10+'СЕТ СН'!$I$5-'СЕТ СН'!$I$21</f>
        <v>4038.6914862500003</v>
      </c>
      <c r="J140" s="36">
        <f>SUMIFS(СВЦЭМ!$D$33:$D$776,СВЦЭМ!$A$33:$A$776,$A140,СВЦЭМ!$B$33:$B$776,J$119)+'СЕТ СН'!$I$11+СВЦЭМ!$D$10+'СЕТ СН'!$I$5-'СЕТ СН'!$I$21</f>
        <v>4003.61914217</v>
      </c>
      <c r="K140" s="36">
        <f>SUMIFS(СВЦЭМ!$D$33:$D$776,СВЦЭМ!$A$33:$A$776,$A140,СВЦЭМ!$B$33:$B$776,K$119)+'СЕТ СН'!$I$11+СВЦЭМ!$D$10+'СЕТ СН'!$I$5-'СЕТ СН'!$I$21</f>
        <v>3975.1936465200001</v>
      </c>
      <c r="L140" s="36">
        <f>SUMIFS(СВЦЭМ!$D$33:$D$776,СВЦЭМ!$A$33:$A$776,$A140,СВЦЭМ!$B$33:$B$776,L$119)+'СЕТ СН'!$I$11+СВЦЭМ!$D$10+'СЕТ СН'!$I$5-'СЕТ СН'!$I$21</f>
        <v>3929.5375062900002</v>
      </c>
      <c r="M140" s="36">
        <f>SUMIFS(СВЦЭМ!$D$33:$D$776,СВЦЭМ!$A$33:$A$776,$A140,СВЦЭМ!$B$33:$B$776,M$119)+'СЕТ СН'!$I$11+СВЦЭМ!$D$10+'СЕТ СН'!$I$5-'СЕТ СН'!$I$21</f>
        <v>3891.1724914699998</v>
      </c>
      <c r="N140" s="36">
        <f>SUMIFS(СВЦЭМ!$D$33:$D$776,СВЦЭМ!$A$33:$A$776,$A140,СВЦЭМ!$B$33:$B$776,N$119)+'СЕТ СН'!$I$11+СВЦЭМ!$D$10+'СЕТ СН'!$I$5-'СЕТ СН'!$I$21</f>
        <v>3881.8036078499999</v>
      </c>
      <c r="O140" s="36">
        <f>SUMIFS(СВЦЭМ!$D$33:$D$776,СВЦЭМ!$A$33:$A$776,$A140,СВЦЭМ!$B$33:$B$776,O$119)+'СЕТ СН'!$I$11+СВЦЭМ!$D$10+'СЕТ СН'!$I$5-'СЕТ СН'!$I$21</f>
        <v>3886.7087869400002</v>
      </c>
      <c r="P140" s="36">
        <f>SUMIFS(СВЦЭМ!$D$33:$D$776,СВЦЭМ!$A$33:$A$776,$A140,СВЦЭМ!$B$33:$B$776,P$119)+'СЕТ СН'!$I$11+СВЦЭМ!$D$10+'СЕТ СН'!$I$5-'СЕТ СН'!$I$21</f>
        <v>3896.9191290700001</v>
      </c>
      <c r="Q140" s="36">
        <f>SUMIFS(СВЦЭМ!$D$33:$D$776,СВЦЭМ!$A$33:$A$776,$A140,СВЦЭМ!$B$33:$B$776,Q$119)+'СЕТ СН'!$I$11+СВЦЭМ!$D$10+'СЕТ СН'!$I$5-'СЕТ СН'!$I$21</f>
        <v>3884.8461925299998</v>
      </c>
      <c r="R140" s="36">
        <f>SUMIFS(СВЦЭМ!$D$33:$D$776,СВЦЭМ!$A$33:$A$776,$A140,СВЦЭМ!$B$33:$B$776,R$119)+'СЕТ СН'!$I$11+СВЦЭМ!$D$10+'СЕТ СН'!$I$5-'СЕТ СН'!$I$21</f>
        <v>3876.55882213</v>
      </c>
      <c r="S140" s="36">
        <f>SUMIFS(СВЦЭМ!$D$33:$D$776,СВЦЭМ!$A$33:$A$776,$A140,СВЦЭМ!$B$33:$B$776,S$119)+'СЕТ СН'!$I$11+СВЦЭМ!$D$10+'СЕТ СН'!$I$5-'СЕТ СН'!$I$21</f>
        <v>3851.8897625500003</v>
      </c>
      <c r="T140" s="36">
        <f>SUMIFS(СВЦЭМ!$D$33:$D$776,СВЦЭМ!$A$33:$A$776,$A140,СВЦЭМ!$B$33:$B$776,T$119)+'СЕТ СН'!$I$11+СВЦЭМ!$D$10+'СЕТ СН'!$I$5-'СЕТ СН'!$I$21</f>
        <v>3851.28744332</v>
      </c>
      <c r="U140" s="36">
        <f>SUMIFS(СВЦЭМ!$D$33:$D$776,СВЦЭМ!$A$33:$A$776,$A140,СВЦЭМ!$B$33:$B$776,U$119)+'СЕТ СН'!$I$11+СВЦЭМ!$D$10+'СЕТ СН'!$I$5-'СЕТ СН'!$I$21</f>
        <v>3850.4326425899999</v>
      </c>
      <c r="V140" s="36">
        <f>SUMIFS(СВЦЭМ!$D$33:$D$776,СВЦЭМ!$A$33:$A$776,$A140,СВЦЭМ!$B$33:$B$776,V$119)+'СЕТ СН'!$I$11+СВЦЭМ!$D$10+'СЕТ СН'!$I$5-'СЕТ СН'!$I$21</f>
        <v>3856.8902048800001</v>
      </c>
      <c r="W140" s="36">
        <f>SUMIFS(СВЦЭМ!$D$33:$D$776,СВЦЭМ!$A$33:$A$776,$A140,СВЦЭМ!$B$33:$B$776,W$119)+'СЕТ СН'!$I$11+СВЦЭМ!$D$10+'СЕТ СН'!$I$5-'СЕТ СН'!$I$21</f>
        <v>3870.8071942699999</v>
      </c>
      <c r="X140" s="36">
        <f>SUMIFS(СВЦЭМ!$D$33:$D$776,СВЦЭМ!$A$33:$A$776,$A140,СВЦЭМ!$B$33:$B$776,X$119)+'СЕТ СН'!$I$11+СВЦЭМ!$D$10+'СЕТ СН'!$I$5-'СЕТ СН'!$I$21</f>
        <v>3889.5730704699999</v>
      </c>
      <c r="Y140" s="36">
        <f>SUMIFS(СВЦЭМ!$D$33:$D$776,СВЦЭМ!$A$33:$A$776,$A140,СВЦЭМ!$B$33:$B$776,Y$119)+'СЕТ СН'!$I$11+СВЦЭМ!$D$10+'СЕТ СН'!$I$5-'СЕТ СН'!$I$21</f>
        <v>3924.01159293</v>
      </c>
    </row>
    <row r="141" spans="1:25" ht="15.75" x14ac:dyDescent="0.2">
      <c r="A141" s="35">
        <f t="shared" si="3"/>
        <v>44157</v>
      </c>
      <c r="B141" s="36">
        <f>SUMIFS(СВЦЭМ!$D$33:$D$776,СВЦЭМ!$A$33:$A$776,$A141,СВЦЭМ!$B$33:$B$776,B$119)+'СЕТ СН'!$I$11+СВЦЭМ!$D$10+'СЕТ СН'!$I$5-'СЕТ СН'!$I$21</f>
        <v>3967.8878440500002</v>
      </c>
      <c r="C141" s="36">
        <f>SUMIFS(СВЦЭМ!$D$33:$D$776,СВЦЭМ!$A$33:$A$776,$A141,СВЦЭМ!$B$33:$B$776,C$119)+'СЕТ СН'!$I$11+СВЦЭМ!$D$10+'СЕТ СН'!$I$5-'СЕТ СН'!$I$21</f>
        <v>4049.7385883300003</v>
      </c>
      <c r="D141" s="36">
        <f>SUMIFS(СВЦЭМ!$D$33:$D$776,СВЦЭМ!$A$33:$A$776,$A141,СВЦЭМ!$B$33:$B$776,D$119)+'СЕТ СН'!$I$11+СВЦЭМ!$D$10+'СЕТ СН'!$I$5-'СЕТ СН'!$I$21</f>
        <v>4102.1988330100003</v>
      </c>
      <c r="E141" s="36">
        <f>SUMIFS(СВЦЭМ!$D$33:$D$776,СВЦЭМ!$A$33:$A$776,$A141,СВЦЭМ!$B$33:$B$776,E$119)+'СЕТ СН'!$I$11+СВЦЭМ!$D$10+'СЕТ СН'!$I$5-'СЕТ СН'!$I$21</f>
        <v>4108.2313734400004</v>
      </c>
      <c r="F141" s="36">
        <f>SUMIFS(СВЦЭМ!$D$33:$D$776,СВЦЭМ!$A$33:$A$776,$A141,СВЦЭМ!$B$33:$B$776,F$119)+'СЕТ СН'!$I$11+СВЦЭМ!$D$10+'СЕТ СН'!$I$5-'СЕТ СН'!$I$21</f>
        <v>4106.4737458999998</v>
      </c>
      <c r="G141" s="36">
        <f>SUMIFS(СВЦЭМ!$D$33:$D$776,СВЦЭМ!$A$33:$A$776,$A141,СВЦЭМ!$B$33:$B$776,G$119)+'СЕТ СН'!$I$11+СВЦЭМ!$D$10+'СЕТ СН'!$I$5-'СЕТ СН'!$I$21</f>
        <v>4095.69971824</v>
      </c>
      <c r="H141" s="36">
        <f>SUMIFS(СВЦЭМ!$D$33:$D$776,СВЦЭМ!$A$33:$A$776,$A141,СВЦЭМ!$B$33:$B$776,H$119)+'СЕТ СН'!$I$11+СВЦЭМ!$D$10+'СЕТ СН'!$I$5-'СЕТ СН'!$I$21</f>
        <v>4076.47684248</v>
      </c>
      <c r="I141" s="36">
        <f>SUMIFS(СВЦЭМ!$D$33:$D$776,СВЦЭМ!$A$33:$A$776,$A141,СВЦЭМ!$B$33:$B$776,I$119)+'СЕТ СН'!$I$11+СВЦЭМ!$D$10+'СЕТ СН'!$I$5-'СЕТ СН'!$I$21</f>
        <v>4050.2844737700002</v>
      </c>
      <c r="J141" s="36">
        <f>SUMIFS(СВЦЭМ!$D$33:$D$776,СВЦЭМ!$A$33:$A$776,$A141,СВЦЭМ!$B$33:$B$776,J$119)+'СЕТ СН'!$I$11+СВЦЭМ!$D$10+'СЕТ СН'!$I$5-'СЕТ СН'!$I$21</f>
        <v>4017.4300580399999</v>
      </c>
      <c r="K141" s="36">
        <f>SUMIFS(СВЦЭМ!$D$33:$D$776,СВЦЭМ!$A$33:$A$776,$A141,СВЦЭМ!$B$33:$B$776,K$119)+'СЕТ СН'!$I$11+СВЦЭМ!$D$10+'СЕТ СН'!$I$5-'СЕТ СН'!$I$21</f>
        <v>3997.4808700900003</v>
      </c>
      <c r="L141" s="36">
        <f>SUMIFS(СВЦЭМ!$D$33:$D$776,СВЦЭМ!$A$33:$A$776,$A141,СВЦЭМ!$B$33:$B$776,L$119)+'СЕТ СН'!$I$11+СВЦЭМ!$D$10+'СЕТ СН'!$I$5-'СЕТ СН'!$I$21</f>
        <v>3950.86745926</v>
      </c>
      <c r="M141" s="36">
        <f>SUMIFS(СВЦЭМ!$D$33:$D$776,СВЦЭМ!$A$33:$A$776,$A141,СВЦЭМ!$B$33:$B$776,M$119)+'СЕТ СН'!$I$11+СВЦЭМ!$D$10+'СЕТ СН'!$I$5-'СЕТ СН'!$I$21</f>
        <v>3897.8632465700002</v>
      </c>
      <c r="N141" s="36">
        <f>SUMIFS(СВЦЭМ!$D$33:$D$776,СВЦЭМ!$A$33:$A$776,$A141,СВЦЭМ!$B$33:$B$776,N$119)+'СЕТ СН'!$I$11+СВЦЭМ!$D$10+'СЕТ СН'!$I$5-'СЕТ СН'!$I$21</f>
        <v>3892.5368677199999</v>
      </c>
      <c r="O141" s="36">
        <f>SUMIFS(СВЦЭМ!$D$33:$D$776,СВЦЭМ!$A$33:$A$776,$A141,СВЦЭМ!$B$33:$B$776,O$119)+'СЕТ СН'!$I$11+СВЦЭМ!$D$10+'СЕТ СН'!$I$5-'СЕТ СН'!$I$21</f>
        <v>3901.0331445900001</v>
      </c>
      <c r="P141" s="36">
        <f>SUMIFS(СВЦЭМ!$D$33:$D$776,СВЦЭМ!$A$33:$A$776,$A141,СВЦЭМ!$B$33:$B$776,P$119)+'СЕТ СН'!$I$11+СВЦЭМ!$D$10+'СЕТ СН'!$I$5-'СЕТ СН'!$I$21</f>
        <v>3904.2580555300001</v>
      </c>
      <c r="Q141" s="36">
        <f>SUMIFS(СВЦЭМ!$D$33:$D$776,СВЦЭМ!$A$33:$A$776,$A141,СВЦЭМ!$B$33:$B$776,Q$119)+'СЕТ СН'!$I$11+СВЦЭМ!$D$10+'СЕТ СН'!$I$5-'СЕТ СН'!$I$21</f>
        <v>3900.9280649400002</v>
      </c>
      <c r="R141" s="36">
        <f>SUMIFS(СВЦЭМ!$D$33:$D$776,СВЦЭМ!$A$33:$A$776,$A141,СВЦЭМ!$B$33:$B$776,R$119)+'СЕТ СН'!$I$11+СВЦЭМ!$D$10+'СЕТ СН'!$I$5-'СЕТ СН'!$I$21</f>
        <v>3896.4717461700002</v>
      </c>
      <c r="S141" s="36">
        <f>SUMIFS(СВЦЭМ!$D$33:$D$776,СВЦЭМ!$A$33:$A$776,$A141,СВЦЭМ!$B$33:$B$776,S$119)+'СЕТ СН'!$I$11+СВЦЭМ!$D$10+'СЕТ СН'!$I$5-'СЕТ СН'!$I$21</f>
        <v>3889.1519949000003</v>
      </c>
      <c r="T141" s="36">
        <f>SUMIFS(СВЦЭМ!$D$33:$D$776,СВЦЭМ!$A$33:$A$776,$A141,СВЦЭМ!$B$33:$B$776,T$119)+'СЕТ СН'!$I$11+СВЦЭМ!$D$10+'СЕТ СН'!$I$5-'СЕТ СН'!$I$21</f>
        <v>3853.1560955</v>
      </c>
      <c r="U141" s="36">
        <f>SUMIFS(СВЦЭМ!$D$33:$D$776,СВЦЭМ!$A$33:$A$776,$A141,СВЦЭМ!$B$33:$B$776,U$119)+'СЕТ СН'!$I$11+СВЦЭМ!$D$10+'СЕТ СН'!$I$5-'СЕТ СН'!$I$21</f>
        <v>3853.5897868500001</v>
      </c>
      <c r="V141" s="36">
        <f>SUMIFS(СВЦЭМ!$D$33:$D$776,СВЦЭМ!$A$33:$A$776,$A141,СВЦЭМ!$B$33:$B$776,V$119)+'СЕТ СН'!$I$11+СВЦЭМ!$D$10+'СЕТ СН'!$I$5-'СЕТ СН'!$I$21</f>
        <v>3858.78039158</v>
      </c>
      <c r="W141" s="36">
        <f>SUMIFS(СВЦЭМ!$D$33:$D$776,СВЦЭМ!$A$33:$A$776,$A141,СВЦЭМ!$B$33:$B$776,W$119)+'СЕТ СН'!$I$11+СВЦЭМ!$D$10+'СЕТ СН'!$I$5-'СЕТ СН'!$I$21</f>
        <v>3889.2349310600002</v>
      </c>
      <c r="X141" s="36">
        <f>SUMIFS(СВЦЭМ!$D$33:$D$776,СВЦЭМ!$A$33:$A$776,$A141,СВЦЭМ!$B$33:$B$776,X$119)+'СЕТ СН'!$I$11+СВЦЭМ!$D$10+'СЕТ СН'!$I$5-'СЕТ СН'!$I$21</f>
        <v>3904.3867210799999</v>
      </c>
      <c r="Y141" s="36">
        <f>SUMIFS(СВЦЭМ!$D$33:$D$776,СВЦЭМ!$A$33:$A$776,$A141,СВЦЭМ!$B$33:$B$776,Y$119)+'СЕТ СН'!$I$11+СВЦЭМ!$D$10+'СЕТ СН'!$I$5-'СЕТ СН'!$I$21</f>
        <v>3926.7763486900003</v>
      </c>
    </row>
    <row r="142" spans="1:25" ht="15.75" x14ac:dyDescent="0.2">
      <c r="A142" s="35">
        <f t="shared" si="3"/>
        <v>44158</v>
      </c>
      <c r="B142" s="36">
        <f>SUMIFS(СВЦЭМ!$D$33:$D$776,СВЦЭМ!$A$33:$A$776,$A142,СВЦЭМ!$B$33:$B$776,B$119)+'СЕТ СН'!$I$11+СВЦЭМ!$D$10+'СЕТ СН'!$I$5-'СЕТ СН'!$I$21</f>
        <v>3938.4000849200002</v>
      </c>
      <c r="C142" s="36">
        <f>SUMIFS(СВЦЭМ!$D$33:$D$776,СВЦЭМ!$A$33:$A$776,$A142,СВЦЭМ!$B$33:$B$776,C$119)+'СЕТ СН'!$I$11+СВЦЭМ!$D$10+'СЕТ СН'!$I$5-'СЕТ СН'!$I$21</f>
        <v>3986.3218101100001</v>
      </c>
      <c r="D142" s="36">
        <f>SUMIFS(СВЦЭМ!$D$33:$D$776,СВЦЭМ!$A$33:$A$776,$A142,СВЦЭМ!$B$33:$B$776,D$119)+'СЕТ СН'!$I$11+СВЦЭМ!$D$10+'СЕТ СН'!$I$5-'СЕТ СН'!$I$21</f>
        <v>4025.28569982</v>
      </c>
      <c r="E142" s="36">
        <f>SUMIFS(СВЦЭМ!$D$33:$D$776,СВЦЭМ!$A$33:$A$776,$A142,СВЦЭМ!$B$33:$B$776,E$119)+'СЕТ СН'!$I$11+СВЦЭМ!$D$10+'СЕТ СН'!$I$5-'СЕТ СН'!$I$21</f>
        <v>4028.5502444900003</v>
      </c>
      <c r="F142" s="36">
        <f>SUMIFS(СВЦЭМ!$D$33:$D$776,СВЦЭМ!$A$33:$A$776,$A142,СВЦЭМ!$B$33:$B$776,F$119)+'СЕТ СН'!$I$11+СВЦЭМ!$D$10+'СЕТ СН'!$I$5-'СЕТ СН'!$I$21</f>
        <v>4026.3036349000004</v>
      </c>
      <c r="G142" s="36">
        <f>SUMIFS(СВЦЭМ!$D$33:$D$776,СВЦЭМ!$A$33:$A$776,$A142,СВЦЭМ!$B$33:$B$776,G$119)+'СЕТ СН'!$I$11+СВЦЭМ!$D$10+'СЕТ СН'!$I$5-'СЕТ СН'!$I$21</f>
        <v>4026.20882772</v>
      </c>
      <c r="H142" s="36">
        <f>SUMIFS(СВЦЭМ!$D$33:$D$776,СВЦЭМ!$A$33:$A$776,$A142,СВЦЭМ!$B$33:$B$776,H$119)+'СЕТ СН'!$I$11+СВЦЭМ!$D$10+'СЕТ СН'!$I$5-'СЕТ СН'!$I$21</f>
        <v>4028.6292671199999</v>
      </c>
      <c r="I142" s="36">
        <f>SUMIFS(СВЦЭМ!$D$33:$D$776,СВЦЭМ!$A$33:$A$776,$A142,СВЦЭМ!$B$33:$B$776,I$119)+'СЕТ СН'!$I$11+СВЦЭМ!$D$10+'СЕТ СН'!$I$5-'СЕТ СН'!$I$21</f>
        <v>4017.19111604</v>
      </c>
      <c r="J142" s="36">
        <f>SUMIFS(СВЦЭМ!$D$33:$D$776,СВЦЭМ!$A$33:$A$776,$A142,СВЦЭМ!$B$33:$B$776,J$119)+'СЕТ СН'!$I$11+СВЦЭМ!$D$10+'СЕТ СН'!$I$5-'СЕТ СН'!$I$21</f>
        <v>4008.12557066</v>
      </c>
      <c r="K142" s="36">
        <f>SUMIFS(СВЦЭМ!$D$33:$D$776,СВЦЭМ!$A$33:$A$776,$A142,СВЦЭМ!$B$33:$B$776,K$119)+'СЕТ СН'!$I$11+СВЦЭМ!$D$10+'СЕТ СН'!$I$5-'СЕТ СН'!$I$21</f>
        <v>4026.3097810099998</v>
      </c>
      <c r="L142" s="36">
        <f>SUMIFS(СВЦЭМ!$D$33:$D$776,СВЦЭМ!$A$33:$A$776,$A142,СВЦЭМ!$B$33:$B$776,L$119)+'СЕТ СН'!$I$11+СВЦЭМ!$D$10+'СЕТ СН'!$I$5-'СЕТ СН'!$I$21</f>
        <v>4000.6910293800001</v>
      </c>
      <c r="M142" s="36">
        <f>SUMIFS(СВЦЭМ!$D$33:$D$776,СВЦЭМ!$A$33:$A$776,$A142,СВЦЭМ!$B$33:$B$776,M$119)+'СЕТ СН'!$I$11+СВЦЭМ!$D$10+'СЕТ СН'!$I$5-'СЕТ СН'!$I$21</f>
        <v>3948.7137720700002</v>
      </c>
      <c r="N142" s="36">
        <f>SUMIFS(СВЦЭМ!$D$33:$D$776,СВЦЭМ!$A$33:$A$776,$A142,СВЦЭМ!$B$33:$B$776,N$119)+'СЕТ СН'!$I$11+СВЦЭМ!$D$10+'СЕТ СН'!$I$5-'СЕТ СН'!$I$21</f>
        <v>3929.1310710299999</v>
      </c>
      <c r="O142" s="36">
        <f>SUMIFS(СВЦЭМ!$D$33:$D$776,СВЦЭМ!$A$33:$A$776,$A142,СВЦЭМ!$B$33:$B$776,O$119)+'СЕТ СН'!$I$11+СВЦЭМ!$D$10+'СЕТ СН'!$I$5-'СЕТ СН'!$I$21</f>
        <v>3938.2638173599998</v>
      </c>
      <c r="P142" s="36">
        <f>SUMIFS(СВЦЭМ!$D$33:$D$776,СВЦЭМ!$A$33:$A$776,$A142,СВЦЭМ!$B$33:$B$776,P$119)+'СЕТ СН'!$I$11+СВЦЭМ!$D$10+'СЕТ СН'!$I$5-'СЕТ СН'!$I$21</f>
        <v>3941.2312790800001</v>
      </c>
      <c r="Q142" s="36">
        <f>SUMIFS(СВЦЭМ!$D$33:$D$776,СВЦЭМ!$A$33:$A$776,$A142,СВЦЭМ!$B$33:$B$776,Q$119)+'СЕТ СН'!$I$11+СВЦЭМ!$D$10+'СЕТ СН'!$I$5-'СЕТ СН'!$I$21</f>
        <v>3941.8046580600003</v>
      </c>
      <c r="R142" s="36">
        <f>SUMIFS(СВЦЭМ!$D$33:$D$776,СВЦЭМ!$A$33:$A$776,$A142,СВЦЭМ!$B$33:$B$776,R$119)+'СЕТ СН'!$I$11+СВЦЭМ!$D$10+'СЕТ СН'!$I$5-'СЕТ СН'!$I$21</f>
        <v>3930.2681887600002</v>
      </c>
      <c r="S142" s="36">
        <f>SUMIFS(СВЦЭМ!$D$33:$D$776,СВЦЭМ!$A$33:$A$776,$A142,СВЦЭМ!$B$33:$B$776,S$119)+'СЕТ СН'!$I$11+СВЦЭМ!$D$10+'СЕТ СН'!$I$5-'СЕТ СН'!$I$21</f>
        <v>3915.2334626500001</v>
      </c>
      <c r="T142" s="36">
        <f>SUMIFS(СВЦЭМ!$D$33:$D$776,СВЦЭМ!$A$33:$A$776,$A142,СВЦЭМ!$B$33:$B$776,T$119)+'СЕТ СН'!$I$11+СВЦЭМ!$D$10+'СЕТ СН'!$I$5-'СЕТ СН'!$I$21</f>
        <v>3901.7771361100004</v>
      </c>
      <c r="U142" s="36">
        <f>SUMIFS(СВЦЭМ!$D$33:$D$776,СВЦЭМ!$A$33:$A$776,$A142,СВЦЭМ!$B$33:$B$776,U$119)+'СЕТ СН'!$I$11+СВЦЭМ!$D$10+'СЕТ СН'!$I$5-'СЕТ СН'!$I$21</f>
        <v>3898.1488281400002</v>
      </c>
      <c r="V142" s="36">
        <f>SUMIFS(СВЦЭМ!$D$33:$D$776,СВЦЭМ!$A$33:$A$776,$A142,СВЦЭМ!$B$33:$B$776,V$119)+'СЕТ СН'!$I$11+СВЦЭМ!$D$10+'СЕТ СН'!$I$5-'СЕТ СН'!$I$21</f>
        <v>3908.9462801</v>
      </c>
      <c r="W142" s="36">
        <f>SUMIFS(СВЦЭМ!$D$33:$D$776,СВЦЭМ!$A$33:$A$776,$A142,СВЦЭМ!$B$33:$B$776,W$119)+'СЕТ СН'!$I$11+СВЦЭМ!$D$10+'СЕТ СН'!$I$5-'СЕТ СН'!$I$21</f>
        <v>3921.8298983899999</v>
      </c>
      <c r="X142" s="36">
        <f>SUMIFS(СВЦЭМ!$D$33:$D$776,СВЦЭМ!$A$33:$A$776,$A142,СВЦЭМ!$B$33:$B$776,X$119)+'СЕТ СН'!$I$11+СВЦЭМ!$D$10+'СЕТ СН'!$I$5-'СЕТ СН'!$I$21</f>
        <v>3915.7275068600002</v>
      </c>
      <c r="Y142" s="36">
        <f>SUMIFS(СВЦЭМ!$D$33:$D$776,СВЦЭМ!$A$33:$A$776,$A142,СВЦЭМ!$B$33:$B$776,Y$119)+'СЕТ СН'!$I$11+СВЦЭМ!$D$10+'СЕТ СН'!$I$5-'СЕТ СН'!$I$21</f>
        <v>3934.9565350800003</v>
      </c>
    </row>
    <row r="143" spans="1:25" ht="15.75" x14ac:dyDescent="0.2">
      <c r="A143" s="35">
        <f t="shared" si="3"/>
        <v>44159</v>
      </c>
      <c r="B143" s="36">
        <f>SUMIFS(СВЦЭМ!$D$33:$D$776,СВЦЭМ!$A$33:$A$776,$A143,СВЦЭМ!$B$33:$B$776,B$119)+'СЕТ СН'!$I$11+СВЦЭМ!$D$10+'СЕТ СН'!$I$5-'СЕТ СН'!$I$21</f>
        <v>3949.7097736400001</v>
      </c>
      <c r="C143" s="36">
        <f>SUMIFS(СВЦЭМ!$D$33:$D$776,СВЦЭМ!$A$33:$A$776,$A143,СВЦЭМ!$B$33:$B$776,C$119)+'СЕТ СН'!$I$11+СВЦЭМ!$D$10+'СЕТ СН'!$I$5-'СЕТ СН'!$I$21</f>
        <v>4032.1647977800003</v>
      </c>
      <c r="D143" s="36">
        <f>SUMIFS(СВЦЭМ!$D$33:$D$776,СВЦЭМ!$A$33:$A$776,$A143,СВЦЭМ!$B$33:$B$776,D$119)+'СЕТ СН'!$I$11+СВЦЭМ!$D$10+'СЕТ СН'!$I$5-'СЕТ СН'!$I$21</f>
        <v>4090.5295300799999</v>
      </c>
      <c r="E143" s="36">
        <f>SUMIFS(СВЦЭМ!$D$33:$D$776,СВЦЭМ!$A$33:$A$776,$A143,СВЦЭМ!$B$33:$B$776,E$119)+'СЕТ СН'!$I$11+СВЦЭМ!$D$10+'СЕТ СН'!$I$5-'СЕТ СН'!$I$21</f>
        <v>4108.02501046</v>
      </c>
      <c r="F143" s="36">
        <f>SUMIFS(СВЦЭМ!$D$33:$D$776,СВЦЭМ!$A$33:$A$776,$A143,СВЦЭМ!$B$33:$B$776,F$119)+'СЕТ СН'!$I$11+СВЦЭМ!$D$10+'СЕТ СН'!$I$5-'СЕТ СН'!$I$21</f>
        <v>4106.6507519000006</v>
      </c>
      <c r="G143" s="36">
        <f>SUMIFS(СВЦЭМ!$D$33:$D$776,СВЦЭМ!$A$33:$A$776,$A143,СВЦЭМ!$B$33:$B$776,G$119)+'СЕТ СН'!$I$11+СВЦЭМ!$D$10+'СЕТ СН'!$I$5-'СЕТ СН'!$I$21</f>
        <v>4093.2516728099999</v>
      </c>
      <c r="H143" s="36">
        <f>SUMIFS(СВЦЭМ!$D$33:$D$776,СВЦЭМ!$A$33:$A$776,$A143,СВЦЭМ!$B$33:$B$776,H$119)+'СЕТ СН'!$I$11+СВЦЭМ!$D$10+'СЕТ СН'!$I$5-'СЕТ СН'!$I$21</f>
        <v>4054.6771804200002</v>
      </c>
      <c r="I143" s="36">
        <f>SUMIFS(СВЦЭМ!$D$33:$D$776,СВЦЭМ!$A$33:$A$776,$A143,СВЦЭМ!$B$33:$B$776,I$119)+'СЕТ СН'!$I$11+СВЦЭМ!$D$10+'СЕТ СН'!$I$5-'СЕТ СН'!$I$21</f>
        <v>4002.0819369800001</v>
      </c>
      <c r="J143" s="36">
        <f>SUMIFS(СВЦЭМ!$D$33:$D$776,СВЦЭМ!$A$33:$A$776,$A143,СВЦЭМ!$B$33:$B$776,J$119)+'СЕТ СН'!$I$11+СВЦЭМ!$D$10+'СЕТ СН'!$I$5-'СЕТ СН'!$I$21</f>
        <v>3972.9926738200002</v>
      </c>
      <c r="K143" s="36">
        <f>SUMIFS(СВЦЭМ!$D$33:$D$776,СВЦЭМ!$A$33:$A$776,$A143,СВЦЭМ!$B$33:$B$776,K$119)+'СЕТ СН'!$I$11+СВЦЭМ!$D$10+'СЕТ СН'!$I$5-'СЕТ СН'!$I$21</f>
        <v>3971.2799135200003</v>
      </c>
      <c r="L143" s="36">
        <f>SUMIFS(СВЦЭМ!$D$33:$D$776,СВЦЭМ!$A$33:$A$776,$A143,СВЦЭМ!$B$33:$B$776,L$119)+'СЕТ СН'!$I$11+СВЦЭМ!$D$10+'СЕТ СН'!$I$5-'СЕТ СН'!$I$21</f>
        <v>3939.1872285300001</v>
      </c>
      <c r="M143" s="36">
        <f>SUMIFS(СВЦЭМ!$D$33:$D$776,СВЦЭМ!$A$33:$A$776,$A143,СВЦЭМ!$B$33:$B$776,M$119)+'СЕТ СН'!$I$11+СВЦЭМ!$D$10+'СЕТ СН'!$I$5-'СЕТ СН'!$I$21</f>
        <v>3891.8634823500001</v>
      </c>
      <c r="N143" s="36">
        <f>SUMIFS(СВЦЭМ!$D$33:$D$776,СВЦЭМ!$A$33:$A$776,$A143,СВЦЭМ!$B$33:$B$776,N$119)+'СЕТ СН'!$I$11+СВЦЭМ!$D$10+'СЕТ СН'!$I$5-'СЕТ СН'!$I$21</f>
        <v>3884.3051687300003</v>
      </c>
      <c r="O143" s="36">
        <f>SUMIFS(СВЦЭМ!$D$33:$D$776,СВЦЭМ!$A$33:$A$776,$A143,СВЦЭМ!$B$33:$B$776,O$119)+'СЕТ СН'!$I$11+СВЦЭМ!$D$10+'СЕТ СН'!$I$5-'СЕТ СН'!$I$21</f>
        <v>3903.6986173700002</v>
      </c>
      <c r="P143" s="36">
        <f>SUMIFS(СВЦЭМ!$D$33:$D$776,СВЦЭМ!$A$33:$A$776,$A143,СВЦЭМ!$B$33:$B$776,P$119)+'СЕТ СН'!$I$11+СВЦЭМ!$D$10+'СЕТ СН'!$I$5-'СЕТ СН'!$I$21</f>
        <v>3916.3431687100001</v>
      </c>
      <c r="Q143" s="36">
        <f>SUMIFS(СВЦЭМ!$D$33:$D$776,СВЦЭМ!$A$33:$A$776,$A143,СВЦЭМ!$B$33:$B$776,Q$119)+'СЕТ СН'!$I$11+СВЦЭМ!$D$10+'СЕТ СН'!$I$5-'СЕТ СН'!$I$21</f>
        <v>3924.42359081</v>
      </c>
      <c r="R143" s="36">
        <f>SUMIFS(СВЦЭМ!$D$33:$D$776,СВЦЭМ!$A$33:$A$776,$A143,СВЦЭМ!$B$33:$B$776,R$119)+'СЕТ СН'!$I$11+СВЦЭМ!$D$10+'СЕТ СН'!$I$5-'СЕТ СН'!$I$21</f>
        <v>3933.1175610600003</v>
      </c>
      <c r="S143" s="36">
        <f>SUMIFS(СВЦЭМ!$D$33:$D$776,СВЦЭМ!$A$33:$A$776,$A143,СВЦЭМ!$B$33:$B$776,S$119)+'СЕТ СН'!$I$11+СВЦЭМ!$D$10+'СЕТ СН'!$I$5-'СЕТ СН'!$I$21</f>
        <v>3920.9305241000002</v>
      </c>
      <c r="T143" s="36">
        <f>SUMIFS(СВЦЭМ!$D$33:$D$776,СВЦЭМ!$A$33:$A$776,$A143,СВЦЭМ!$B$33:$B$776,T$119)+'СЕТ СН'!$I$11+СВЦЭМ!$D$10+'СЕТ СН'!$I$5-'СЕТ СН'!$I$21</f>
        <v>3884.4491316100002</v>
      </c>
      <c r="U143" s="36">
        <f>SUMIFS(СВЦЭМ!$D$33:$D$776,СВЦЭМ!$A$33:$A$776,$A143,СВЦЭМ!$B$33:$B$776,U$119)+'СЕТ СН'!$I$11+СВЦЭМ!$D$10+'СЕТ СН'!$I$5-'СЕТ СН'!$I$21</f>
        <v>3868.5555079800001</v>
      </c>
      <c r="V143" s="36">
        <f>SUMIFS(СВЦЭМ!$D$33:$D$776,СВЦЭМ!$A$33:$A$776,$A143,СВЦЭМ!$B$33:$B$776,V$119)+'СЕТ СН'!$I$11+СВЦЭМ!$D$10+'СЕТ СН'!$I$5-'СЕТ СН'!$I$21</f>
        <v>3877.4721210100001</v>
      </c>
      <c r="W143" s="36">
        <f>SUMIFS(СВЦЭМ!$D$33:$D$776,СВЦЭМ!$A$33:$A$776,$A143,СВЦЭМ!$B$33:$B$776,W$119)+'СЕТ СН'!$I$11+СВЦЭМ!$D$10+'СЕТ СН'!$I$5-'СЕТ СН'!$I$21</f>
        <v>3887.4137099</v>
      </c>
      <c r="X143" s="36">
        <f>SUMIFS(СВЦЭМ!$D$33:$D$776,СВЦЭМ!$A$33:$A$776,$A143,СВЦЭМ!$B$33:$B$776,X$119)+'СЕТ СН'!$I$11+СВЦЭМ!$D$10+'СЕТ СН'!$I$5-'СЕТ СН'!$I$21</f>
        <v>3887.7295815500001</v>
      </c>
      <c r="Y143" s="36">
        <f>SUMIFS(СВЦЭМ!$D$33:$D$776,СВЦЭМ!$A$33:$A$776,$A143,СВЦЭМ!$B$33:$B$776,Y$119)+'СЕТ СН'!$I$11+СВЦЭМ!$D$10+'СЕТ СН'!$I$5-'СЕТ СН'!$I$21</f>
        <v>3912.6365304700003</v>
      </c>
    </row>
    <row r="144" spans="1:25" ht="15.75" x14ac:dyDescent="0.2">
      <c r="A144" s="35">
        <f t="shared" si="3"/>
        <v>44160</v>
      </c>
      <c r="B144" s="36">
        <f>SUMIFS(СВЦЭМ!$D$33:$D$776,СВЦЭМ!$A$33:$A$776,$A144,СВЦЭМ!$B$33:$B$776,B$119)+'СЕТ СН'!$I$11+СВЦЭМ!$D$10+'СЕТ СН'!$I$5-'СЕТ СН'!$I$21</f>
        <v>3950.9250996800001</v>
      </c>
      <c r="C144" s="36">
        <f>SUMIFS(СВЦЭМ!$D$33:$D$776,СВЦЭМ!$A$33:$A$776,$A144,СВЦЭМ!$B$33:$B$776,C$119)+'СЕТ СН'!$I$11+СВЦЭМ!$D$10+'СЕТ СН'!$I$5-'СЕТ СН'!$I$21</f>
        <v>4025.32779833</v>
      </c>
      <c r="D144" s="36">
        <f>SUMIFS(СВЦЭМ!$D$33:$D$776,СВЦЭМ!$A$33:$A$776,$A144,СВЦЭМ!$B$33:$B$776,D$119)+'СЕТ СН'!$I$11+СВЦЭМ!$D$10+'СЕТ СН'!$I$5-'СЕТ СН'!$I$21</f>
        <v>4075.2288030899999</v>
      </c>
      <c r="E144" s="36">
        <f>SUMIFS(СВЦЭМ!$D$33:$D$776,СВЦЭМ!$A$33:$A$776,$A144,СВЦЭМ!$B$33:$B$776,E$119)+'СЕТ СН'!$I$11+СВЦЭМ!$D$10+'СЕТ СН'!$I$5-'СЕТ СН'!$I$21</f>
        <v>4083.9016595000003</v>
      </c>
      <c r="F144" s="36">
        <f>SUMIFS(СВЦЭМ!$D$33:$D$776,СВЦЭМ!$A$33:$A$776,$A144,СВЦЭМ!$B$33:$B$776,F$119)+'СЕТ СН'!$I$11+СВЦЭМ!$D$10+'СЕТ СН'!$I$5-'СЕТ СН'!$I$21</f>
        <v>4078.3381548900002</v>
      </c>
      <c r="G144" s="36">
        <f>SUMIFS(СВЦЭМ!$D$33:$D$776,СВЦЭМ!$A$33:$A$776,$A144,СВЦЭМ!$B$33:$B$776,G$119)+'СЕТ СН'!$I$11+СВЦЭМ!$D$10+'СЕТ СН'!$I$5-'СЕТ СН'!$I$21</f>
        <v>4067.7769805100002</v>
      </c>
      <c r="H144" s="36">
        <f>SUMIFS(СВЦЭМ!$D$33:$D$776,СВЦЭМ!$A$33:$A$776,$A144,СВЦЭМ!$B$33:$B$776,H$119)+'СЕТ СН'!$I$11+СВЦЭМ!$D$10+'СЕТ СН'!$I$5-'СЕТ СН'!$I$21</f>
        <v>4045.09540849</v>
      </c>
      <c r="I144" s="36">
        <f>SUMIFS(СВЦЭМ!$D$33:$D$776,СВЦЭМ!$A$33:$A$776,$A144,СВЦЭМ!$B$33:$B$776,I$119)+'СЕТ СН'!$I$11+СВЦЭМ!$D$10+'СЕТ СН'!$I$5-'СЕТ СН'!$I$21</f>
        <v>4009.0845530400002</v>
      </c>
      <c r="J144" s="36">
        <f>SUMIFS(СВЦЭМ!$D$33:$D$776,СВЦЭМ!$A$33:$A$776,$A144,СВЦЭМ!$B$33:$B$776,J$119)+'СЕТ СН'!$I$11+СВЦЭМ!$D$10+'СЕТ СН'!$I$5-'СЕТ СН'!$I$21</f>
        <v>3993.7824938399999</v>
      </c>
      <c r="K144" s="36">
        <f>SUMIFS(СВЦЭМ!$D$33:$D$776,СВЦЭМ!$A$33:$A$776,$A144,СВЦЭМ!$B$33:$B$776,K$119)+'СЕТ СН'!$I$11+СВЦЭМ!$D$10+'СЕТ СН'!$I$5-'СЕТ СН'!$I$21</f>
        <v>3985.8057634199999</v>
      </c>
      <c r="L144" s="36">
        <f>SUMIFS(СВЦЭМ!$D$33:$D$776,СВЦЭМ!$A$33:$A$776,$A144,СВЦЭМ!$B$33:$B$776,L$119)+'СЕТ СН'!$I$11+СВЦЭМ!$D$10+'СЕТ СН'!$I$5-'СЕТ СН'!$I$21</f>
        <v>3955.8666433799999</v>
      </c>
      <c r="M144" s="36">
        <f>SUMIFS(СВЦЭМ!$D$33:$D$776,СВЦЭМ!$A$33:$A$776,$A144,СВЦЭМ!$B$33:$B$776,M$119)+'СЕТ СН'!$I$11+СВЦЭМ!$D$10+'СЕТ СН'!$I$5-'СЕТ СН'!$I$21</f>
        <v>3909.4228855900001</v>
      </c>
      <c r="N144" s="36">
        <f>SUMIFS(СВЦЭМ!$D$33:$D$776,СВЦЭМ!$A$33:$A$776,$A144,СВЦЭМ!$B$33:$B$776,N$119)+'СЕТ СН'!$I$11+СВЦЭМ!$D$10+'СЕТ СН'!$I$5-'СЕТ СН'!$I$21</f>
        <v>3895.99364014</v>
      </c>
      <c r="O144" s="36">
        <f>SUMIFS(СВЦЭМ!$D$33:$D$776,СВЦЭМ!$A$33:$A$776,$A144,СВЦЭМ!$B$33:$B$776,O$119)+'СЕТ СН'!$I$11+СВЦЭМ!$D$10+'СЕТ СН'!$I$5-'СЕТ СН'!$I$21</f>
        <v>3911.4658632400001</v>
      </c>
      <c r="P144" s="36">
        <f>SUMIFS(СВЦЭМ!$D$33:$D$776,СВЦЭМ!$A$33:$A$776,$A144,СВЦЭМ!$B$33:$B$776,P$119)+'СЕТ СН'!$I$11+СВЦЭМ!$D$10+'СЕТ СН'!$I$5-'СЕТ СН'!$I$21</f>
        <v>3918.9409022500004</v>
      </c>
      <c r="Q144" s="36">
        <f>SUMIFS(СВЦЭМ!$D$33:$D$776,СВЦЭМ!$A$33:$A$776,$A144,СВЦЭМ!$B$33:$B$776,Q$119)+'СЕТ СН'!$I$11+СВЦЭМ!$D$10+'СЕТ СН'!$I$5-'СЕТ СН'!$I$21</f>
        <v>3918.1100326800001</v>
      </c>
      <c r="R144" s="36">
        <f>SUMIFS(СВЦЭМ!$D$33:$D$776,СВЦЭМ!$A$33:$A$776,$A144,СВЦЭМ!$B$33:$B$776,R$119)+'СЕТ СН'!$I$11+СВЦЭМ!$D$10+'СЕТ СН'!$I$5-'СЕТ СН'!$I$21</f>
        <v>3917.6116405500002</v>
      </c>
      <c r="S144" s="36">
        <f>SUMIFS(СВЦЭМ!$D$33:$D$776,СВЦЭМ!$A$33:$A$776,$A144,СВЦЭМ!$B$33:$B$776,S$119)+'СЕТ СН'!$I$11+СВЦЭМ!$D$10+'СЕТ СН'!$I$5-'СЕТ СН'!$I$21</f>
        <v>3905.0374243300002</v>
      </c>
      <c r="T144" s="36">
        <f>SUMIFS(СВЦЭМ!$D$33:$D$776,СВЦЭМ!$A$33:$A$776,$A144,СВЦЭМ!$B$33:$B$776,T$119)+'СЕТ СН'!$I$11+СВЦЭМ!$D$10+'СЕТ СН'!$I$5-'СЕТ СН'!$I$21</f>
        <v>3917.2076891699999</v>
      </c>
      <c r="U144" s="36">
        <f>SUMIFS(СВЦЭМ!$D$33:$D$776,СВЦЭМ!$A$33:$A$776,$A144,СВЦЭМ!$B$33:$B$776,U$119)+'СЕТ СН'!$I$11+СВЦЭМ!$D$10+'СЕТ СН'!$I$5-'СЕТ СН'!$I$21</f>
        <v>3912.53270643</v>
      </c>
      <c r="V144" s="36">
        <f>SUMIFS(СВЦЭМ!$D$33:$D$776,СВЦЭМ!$A$33:$A$776,$A144,СВЦЭМ!$B$33:$B$776,V$119)+'СЕТ СН'!$I$11+СВЦЭМ!$D$10+'СЕТ СН'!$I$5-'СЕТ СН'!$I$21</f>
        <v>3899.7506110600002</v>
      </c>
      <c r="W144" s="36">
        <f>SUMIFS(СВЦЭМ!$D$33:$D$776,СВЦЭМ!$A$33:$A$776,$A144,СВЦЭМ!$B$33:$B$776,W$119)+'СЕТ СН'!$I$11+СВЦЭМ!$D$10+'СЕТ СН'!$I$5-'СЕТ СН'!$I$21</f>
        <v>3903.79910668</v>
      </c>
      <c r="X144" s="36">
        <f>SUMIFS(СВЦЭМ!$D$33:$D$776,СВЦЭМ!$A$33:$A$776,$A144,СВЦЭМ!$B$33:$B$776,X$119)+'СЕТ СН'!$I$11+СВЦЭМ!$D$10+'СЕТ СН'!$I$5-'СЕТ СН'!$I$21</f>
        <v>3917.4212390800003</v>
      </c>
      <c r="Y144" s="36">
        <f>SUMIFS(СВЦЭМ!$D$33:$D$776,СВЦЭМ!$A$33:$A$776,$A144,СВЦЭМ!$B$33:$B$776,Y$119)+'СЕТ СН'!$I$11+СВЦЭМ!$D$10+'СЕТ СН'!$I$5-'СЕТ СН'!$I$21</f>
        <v>3935.9715295300002</v>
      </c>
    </row>
    <row r="145" spans="1:27" ht="15.75" x14ac:dyDescent="0.2">
      <c r="A145" s="35">
        <f t="shared" si="3"/>
        <v>44161</v>
      </c>
      <c r="B145" s="36">
        <f>SUMIFS(СВЦЭМ!$D$33:$D$776,СВЦЭМ!$A$33:$A$776,$A145,СВЦЭМ!$B$33:$B$776,B$119)+'СЕТ СН'!$I$11+СВЦЭМ!$D$10+'СЕТ СН'!$I$5-'СЕТ СН'!$I$21</f>
        <v>3933.5098113200002</v>
      </c>
      <c r="C145" s="36">
        <f>SUMIFS(СВЦЭМ!$D$33:$D$776,СВЦЭМ!$A$33:$A$776,$A145,СВЦЭМ!$B$33:$B$776,C$119)+'СЕТ СН'!$I$11+СВЦЭМ!$D$10+'СЕТ СН'!$I$5-'СЕТ СН'!$I$21</f>
        <v>4010.24729445</v>
      </c>
      <c r="D145" s="36">
        <f>SUMIFS(СВЦЭМ!$D$33:$D$776,СВЦЭМ!$A$33:$A$776,$A145,СВЦЭМ!$B$33:$B$776,D$119)+'СЕТ СН'!$I$11+СВЦЭМ!$D$10+'СЕТ СН'!$I$5-'СЕТ СН'!$I$21</f>
        <v>4066.4778594099998</v>
      </c>
      <c r="E145" s="36">
        <f>SUMIFS(СВЦЭМ!$D$33:$D$776,СВЦЭМ!$A$33:$A$776,$A145,СВЦЭМ!$B$33:$B$776,E$119)+'СЕТ СН'!$I$11+СВЦЭМ!$D$10+'СЕТ СН'!$I$5-'СЕТ СН'!$I$21</f>
        <v>4075.3276206600003</v>
      </c>
      <c r="F145" s="36">
        <f>SUMIFS(СВЦЭМ!$D$33:$D$776,СВЦЭМ!$A$33:$A$776,$A145,СВЦЭМ!$B$33:$B$776,F$119)+'СЕТ СН'!$I$11+СВЦЭМ!$D$10+'СЕТ СН'!$I$5-'СЕТ СН'!$I$21</f>
        <v>4067.8456818</v>
      </c>
      <c r="G145" s="36">
        <f>SUMIFS(СВЦЭМ!$D$33:$D$776,СВЦЭМ!$A$33:$A$776,$A145,СВЦЭМ!$B$33:$B$776,G$119)+'СЕТ СН'!$I$11+СВЦЭМ!$D$10+'СЕТ СН'!$I$5-'СЕТ СН'!$I$21</f>
        <v>4047.1859772000003</v>
      </c>
      <c r="H145" s="36">
        <f>SUMIFS(СВЦЭМ!$D$33:$D$776,СВЦЭМ!$A$33:$A$776,$A145,СВЦЭМ!$B$33:$B$776,H$119)+'СЕТ СН'!$I$11+СВЦЭМ!$D$10+'СЕТ СН'!$I$5-'СЕТ СН'!$I$21</f>
        <v>4020.6319348800002</v>
      </c>
      <c r="I145" s="36">
        <f>SUMIFS(СВЦЭМ!$D$33:$D$776,СВЦЭМ!$A$33:$A$776,$A145,СВЦЭМ!$B$33:$B$776,I$119)+'СЕТ СН'!$I$11+СВЦЭМ!$D$10+'СЕТ СН'!$I$5-'СЕТ СН'!$I$21</f>
        <v>3989.2227337600002</v>
      </c>
      <c r="J145" s="36">
        <f>SUMIFS(СВЦЭМ!$D$33:$D$776,СВЦЭМ!$A$33:$A$776,$A145,СВЦЭМ!$B$33:$B$776,J$119)+'СЕТ СН'!$I$11+СВЦЭМ!$D$10+'СЕТ СН'!$I$5-'СЕТ СН'!$I$21</f>
        <v>3970.2955508100003</v>
      </c>
      <c r="K145" s="36">
        <f>SUMIFS(СВЦЭМ!$D$33:$D$776,СВЦЭМ!$A$33:$A$776,$A145,СВЦЭМ!$B$33:$B$776,K$119)+'СЕТ СН'!$I$11+СВЦЭМ!$D$10+'СЕТ СН'!$I$5-'СЕТ СН'!$I$21</f>
        <v>3972.8160225900001</v>
      </c>
      <c r="L145" s="36">
        <f>SUMIFS(СВЦЭМ!$D$33:$D$776,СВЦЭМ!$A$33:$A$776,$A145,СВЦЭМ!$B$33:$B$776,L$119)+'СЕТ СН'!$I$11+СВЦЭМ!$D$10+'СЕТ СН'!$I$5-'СЕТ СН'!$I$21</f>
        <v>3945.2123697900001</v>
      </c>
      <c r="M145" s="36">
        <f>SUMIFS(СВЦЭМ!$D$33:$D$776,СВЦЭМ!$A$33:$A$776,$A145,СВЦЭМ!$B$33:$B$776,M$119)+'СЕТ СН'!$I$11+СВЦЭМ!$D$10+'СЕТ СН'!$I$5-'СЕТ СН'!$I$21</f>
        <v>3910.2402823400002</v>
      </c>
      <c r="N145" s="36">
        <f>SUMIFS(СВЦЭМ!$D$33:$D$776,СВЦЭМ!$A$33:$A$776,$A145,СВЦЭМ!$B$33:$B$776,N$119)+'СЕТ СН'!$I$11+СВЦЭМ!$D$10+'СЕТ СН'!$I$5-'СЕТ СН'!$I$21</f>
        <v>3918.1323384300003</v>
      </c>
      <c r="O145" s="36">
        <f>SUMIFS(СВЦЭМ!$D$33:$D$776,СВЦЭМ!$A$33:$A$776,$A145,СВЦЭМ!$B$33:$B$776,O$119)+'СЕТ СН'!$I$11+СВЦЭМ!$D$10+'СЕТ СН'!$I$5-'СЕТ СН'!$I$21</f>
        <v>3922.04369163</v>
      </c>
      <c r="P145" s="36">
        <f>SUMIFS(СВЦЭМ!$D$33:$D$776,СВЦЭМ!$A$33:$A$776,$A145,СВЦЭМ!$B$33:$B$776,P$119)+'СЕТ СН'!$I$11+СВЦЭМ!$D$10+'СЕТ СН'!$I$5-'СЕТ СН'!$I$21</f>
        <v>3924.2228906099999</v>
      </c>
      <c r="Q145" s="36">
        <f>SUMIFS(СВЦЭМ!$D$33:$D$776,СВЦЭМ!$A$33:$A$776,$A145,СВЦЭМ!$B$33:$B$776,Q$119)+'СЕТ СН'!$I$11+СВЦЭМ!$D$10+'СЕТ СН'!$I$5-'СЕТ СН'!$I$21</f>
        <v>3926.09675677</v>
      </c>
      <c r="R145" s="36">
        <f>SUMIFS(СВЦЭМ!$D$33:$D$776,СВЦЭМ!$A$33:$A$776,$A145,СВЦЭМ!$B$33:$B$776,R$119)+'СЕТ СН'!$I$11+СВЦЭМ!$D$10+'СЕТ СН'!$I$5-'СЕТ СН'!$I$21</f>
        <v>3913.2966993099999</v>
      </c>
      <c r="S145" s="36">
        <f>SUMIFS(СВЦЭМ!$D$33:$D$776,СВЦЭМ!$A$33:$A$776,$A145,СВЦЭМ!$B$33:$B$776,S$119)+'СЕТ СН'!$I$11+СВЦЭМ!$D$10+'СЕТ СН'!$I$5-'СЕТ СН'!$I$21</f>
        <v>3894.9716529400002</v>
      </c>
      <c r="T145" s="36">
        <f>SUMIFS(СВЦЭМ!$D$33:$D$776,СВЦЭМ!$A$33:$A$776,$A145,СВЦЭМ!$B$33:$B$776,T$119)+'СЕТ СН'!$I$11+СВЦЭМ!$D$10+'СЕТ СН'!$I$5-'СЕТ СН'!$I$21</f>
        <v>3911.3877356100002</v>
      </c>
      <c r="U145" s="36">
        <f>SUMIFS(СВЦЭМ!$D$33:$D$776,СВЦЭМ!$A$33:$A$776,$A145,СВЦЭМ!$B$33:$B$776,U$119)+'СЕТ СН'!$I$11+СВЦЭМ!$D$10+'СЕТ СН'!$I$5-'СЕТ СН'!$I$21</f>
        <v>3901.7279499800002</v>
      </c>
      <c r="V145" s="36">
        <f>SUMIFS(СВЦЭМ!$D$33:$D$776,СВЦЭМ!$A$33:$A$776,$A145,СВЦЭМ!$B$33:$B$776,V$119)+'СЕТ СН'!$I$11+СВЦЭМ!$D$10+'СЕТ СН'!$I$5-'СЕТ СН'!$I$21</f>
        <v>3888.5506062300001</v>
      </c>
      <c r="W145" s="36">
        <f>SUMIFS(СВЦЭМ!$D$33:$D$776,СВЦЭМ!$A$33:$A$776,$A145,СВЦЭМ!$B$33:$B$776,W$119)+'СЕТ СН'!$I$11+СВЦЭМ!$D$10+'СЕТ СН'!$I$5-'СЕТ СН'!$I$21</f>
        <v>3912.94671053</v>
      </c>
      <c r="X145" s="36">
        <f>SUMIFS(СВЦЭМ!$D$33:$D$776,СВЦЭМ!$A$33:$A$776,$A145,СВЦЭМ!$B$33:$B$776,X$119)+'СЕТ СН'!$I$11+СВЦЭМ!$D$10+'СЕТ СН'!$I$5-'СЕТ СН'!$I$21</f>
        <v>3920.41615009</v>
      </c>
      <c r="Y145" s="36">
        <f>SUMIFS(СВЦЭМ!$D$33:$D$776,СВЦЭМ!$A$33:$A$776,$A145,СВЦЭМ!$B$33:$B$776,Y$119)+'СЕТ СН'!$I$11+СВЦЭМ!$D$10+'СЕТ СН'!$I$5-'СЕТ СН'!$I$21</f>
        <v>3933.87268593</v>
      </c>
    </row>
    <row r="146" spans="1:27" ht="15.75" x14ac:dyDescent="0.2">
      <c r="A146" s="35">
        <f t="shared" si="3"/>
        <v>44162</v>
      </c>
      <c r="B146" s="36">
        <f>SUMIFS(СВЦЭМ!$D$33:$D$776,СВЦЭМ!$A$33:$A$776,$A146,СВЦЭМ!$B$33:$B$776,B$119)+'СЕТ СН'!$I$11+СВЦЭМ!$D$10+'СЕТ СН'!$I$5-'СЕТ СН'!$I$21</f>
        <v>3937.0182806000003</v>
      </c>
      <c r="C146" s="36">
        <f>SUMIFS(СВЦЭМ!$D$33:$D$776,СВЦЭМ!$A$33:$A$776,$A146,СВЦЭМ!$B$33:$B$776,C$119)+'СЕТ СН'!$I$11+СВЦЭМ!$D$10+'СЕТ СН'!$I$5-'СЕТ СН'!$I$21</f>
        <v>4018.7278614400002</v>
      </c>
      <c r="D146" s="36">
        <f>SUMIFS(СВЦЭМ!$D$33:$D$776,СВЦЭМ!$A$33:$A$776,$A146,СВЦЭМ!$B$33:$B$776,D$119)+'СЕТ СН'!$I$11+СВЦЭМ!$D$10+'СЕТ СН'!$I$5-'СЕТ СН'!$I$21</f>
        <v>4077.08109074</v>
      </c>
      <c r="E146" s="36">
        <f>SUMIFS(СВЦЭМ!$D$33:$D$776,СВЦЭМ!$A$33:$A$776,$A146,СВЦЭМ!$B$33:$B$776,E$119)+'СЕТ СН'!$I$11+СВЦЭМ!$D$10+'СЕТ СН'!$I$5-'СЕТ СН'!$I$21</f>
        <v>4088.65617888</v>
      </c>
      <c r="F146" s="36">
        <f>SUMIFS(СВЦЭМ!$D$33:$D$776,СВЦЭМ!$A$33:$A$776,$A146,СВЦЭМ!$B$33:$B$776,F$119)+'СЕТ СН'!$I$11+СВЦЭМ!$D$10+'СЕТ СН'!$I$5-'СЕТ СН'!$I$21</f>
        <v>4091.4844318400001</v>
      </c>
      <c r="G146" s="36">
        <f>SUMIFS(СВЦЭМ!$D$33:$D$776,СВЦЭМ!$A$33:$A$776,$A146,СВЦЭМ!$B$33:$B$776,G$119)+'СЕТ СН'!$I$11+СВЦЭМ!$D$10+'СЕТ СН'!$I$5-'СЕТ СН'!$I$21</f>
        <v>4079.4986649800003</v>
      </c>
      <c r="H146" s="36">
        <f>SUMIFS(СВЦЭМ!$D$33:$D$776,СВЦЭМ!$A$33:$A$776,$A146,СВЦЭМ!$B$33:$B$776,H$119)+'СЕТ СН'!$I$11+СВЦЭМ!$D$10+'СЕТ СН'!$I$5-'СЕТ СН'!$I$21</f>
        <v>4034.3339870700001</v>
      </c>
      <c r="I146" s="36">
        <f>SUMIFS(СВЦЭМ!$D$33:$D$776,СВЦЭМ!$A$33:$A$776,$A146,СВЦЭМ!$B$33:$B$776,I$119)+'СЕТ СН'!$I$11+СВЦЭМ!$D$10+'СЕТ СН'!$I$5-'СЕТ СН'!$I$21</f>
        <v>3998.4745232200003</v>
      </c>
      <c r="J146" s="36">
        <f>SUMIFS(СВЦЭМ!$D$33:$D$776,СВЦЭМ!$A$33:$A$776,$A146,СВЦЭМ!$B$33:$B$776,J$119)+'СЕТ СН'!$I$11+СВЦЭМ!$D$10+'СЕТ СН'!$I$5-'СЕТ СН'!$I$21</f>
        <v>3991.52524335</v>
      </c>
      <c r="K146" s="36">
        <f>SUMIFS(СВЦЭМ!$D$33:$D$776,СВЦЭМ!$A$33:$A$776,$A146,СВЦЭМ!$B$33:$B$776,K$119)+'СЕТ СН'!$I$11+СВЦЭМ!$D$10+'СЕТ СН'!$I$5-'СЕТ СН'!$I$21</f>
        <v>3993.96675181</v>
      </c>
      <c r="L146" s="36">
        <f>SUMIFS(СВЦЭМ!$D$33:$D$776,СВЦЭМ!$A$33:$A$776,$A146,СВЦЭМ!$B$33:$B$776,L$119)+'СЕТ СН'!$I$11+СВЦЭМ!$D$10+'СЕТ СН'!$I$5-'СЕТ СН'!$I$21</f>
        <v>3965.1907359000002</v>
      </c>
      <c r="M146" s="36">
        <f>SUMIFS(СВЦЭМ!$D$33:$D$776,СВЦЭМ!$A$33:$A$776,$A146,СВЦЭМ!$B$33:$B$776,M$119)+'СЕТ СН'!$I$11+СВЦЭМ!$D$10+'СЕТ СН'!$I$5-'СЕТ СН'!$I$21</f>
        <v>3916.6895513700001</v>
      </c>
      <c r="N146" s="36">
        <f>SUMIFS(СВЦЭМ!$D$33:$D$776,СВЦЭМ!$A$33:$A$776,$A146,СВЦЭМ!$B$33:$B$776,N$119)+'СЕТ СН'!$I$11+СВЦЭМ!$D$10+'СЕТ СН'!$I$5-'СЕТ СН'!$I$21</f>
        <v>3902.09051185</v>
      </c>
      <c r="O146" s="36">
        <f>SUMIFS(СВЦЭМ!$D$33:$D$776,СВЦЭМ!$A$33:$A$776,$A146,СВЦЭМ!$B$33:$B$776,O$119)+'СЕТ СН'!$I$11+СВЦЭМ!$D$10+'СЕТ СН'!$I$5-'СЕТ СН'!$I$21</f>
        <v>3903.4919005000002</v>
      </c>
      <c r="P146" s="36">
        <f>SUMIFS(СВЦЭМ!$D$33:$D$776,СВЦЭМ!$A$33:$A$776,$A146,СВЦЭМ!$B$33:$B$776,P$119)+'СЕТ СН'!$I$11+СВЦЭМ!$D$10+'СЕТ СН'!$I$5-'СЕТ СН'!$I$21</f>
        <v>3915.1072414700002</v>
      </c>
      <c r="Q146" s="36">
        <f>SUMIFS(СВЦЭМ!$D$33:$D$776,СВЦЭМ!$A$33:$A$776,$A146,СВЦЭМ!$B$33:$B$776,Q$119)+'СЕТ СН'!$I$11+СВЦЭМ!$D$10+'СЕТ СН'!$I$5-'СЕТ СН'!$I$21</f>
        <v>3924.21163811</v>
      </c>
      <c r="R146" s="36">
        <f>SUMIFS(СВЦЭМ!$D$33:$D$776,СВЦЭМ!$A$33:$A$776,$A146,СВЦЭМ!$B$33:$B$776,R$119)+'СЕТ СН'!$I$11+СВЦЭМ!$D$10+'СЕТ СН'!$I$5-'СЕТ СН'!$I$21</f>
        <v>3919.98387439</v>
      </c>
      <c r="S146" s="36">
        <f>SUMIFS(СВЦЭМ!$D$33:$D$776,СВЦЭМ!$A$33:$A$776,$A146,СВЦЭМ!$B$33:$B$776,S$119)+'СЕТ СН'!$I$11+СВЦЭМ!$D$10+'СЕТ СН'!$I$5-'СЕТ СН'!$I$21</f>
        <v>3898.5920979000002</v>
      </c>
      <c r="T146" s="36">
        <f>SUMIFS(СВЦЭМ!$D$33:$D$776,СВЦЭМ!$A$33:$A$776,$A146,СВЦЭМ!$B$33:$B$776,T$119)+'СЕТ СН'!$I$11+СВЦЭМ!$D$10+'СЕТ СН'!$I$5-'СЕТ СН'!$I$21</f>
        <v>3879.9734947300003</v>
      </c>
      <c r="U146" s="36">
        <f>SUMIFS(СВЦЭМ!$D$33:$D$776,СВЦЭМ!$A$33:$A$776,$A146,СВЦЭМ!$B$33:$B$776,U$119)+'СЕТ СН'!$I$11+СВЦЭМ!$D$10+'СЕТ СН'!$I$5-'СЕТ СН'!$I$21</f>
        <v>3880.2682416100001</v>
      </c>
      <c r="V146" s="36">
        <f>SUMIFS(СВЦЭМ!$D$33:$D$776,СВЦЭМ!$A$33:$A$776,$A146,СВЦЭМ!$B$33:$B$776,V$119)+'СЕТ СН'!$I$11+СВЦЭМ!$D$10+'СЕТ СН'!$I$5-'СЕТ СН'!$I$21</f>
        <v>3878.9970119</v>
      </c>
      <c r="W146" s="36">
        <f>SUMIFS(СВЦЭМ!$D$33:$D$776,СВЦЭМ!$A$33:$A$776,$A146,СВЦЭМ!$B$33:$B$776,W$119)+'СЕТ СН'!$I$11+СВЦЭМ!$D$10+'СЕТ СН'!$I$5-'СЕТ СН'!$I$21</f>
        <v>3892.8352323200002</v>
      </c>
      <c r="X146" s="36">
        <f>SUMIFS(СВЦЭМ!$D$33:$D$776,СВЦЭМ!$A$33:$A$776,$A146,СВЦЭМ!$B$33:$B$776,X$119)+'СЕТ СН'!$I$11+СВЦЭМ!$D$10+'СЕТ СН'!$I$5-'СЕТ СН'!$I$21</f>
        <v>3904.7937413</v>
      </c>
      <c r="Y146" s="36">
        <f>SUMIFS(СВЦЭМ!$D$33:$D$776,СВЦЭМ!$A$33:$A$776,$A146,СВЦЭМ!$B$33:$B$776,Y$119)+'СЕТ СН'!$I$11+СВЦЭМ!$D$10+'СЕТ СН'!$I$5-'СЕТ СН'!$I$21</f>
        <v>3925.7299110900003</v>
      </c>
    </row>
    <row r="147" spans="1:27" ht="15.75" x14ac:dyDescent="0.2">
      <c r="A147" s="35">
        <f t="shared" si="3"/>
        <v>44163</v>
      </c>
      <c r="B147" s="36">
        <f>SUMIFS(СВЦЭМ!$D$33:$D$776,СВЦЭМ!$A$33:$A$776,$A147,СВЦЭМ!$B$33:$B$776,B$119)+'СЕТ СН'!$I$11+СВЦЭМ!$D$10+'СЕТ СН'!$I$5-'СЕТ СН'!$I$21</f>
        <v>3950.41661393</v>
      </c>
      <c r="C147" s="36">
        <f>SUMIFS(СВЦЭМ!$D$33:$D$776,СВЦЭМ!$A$33:$A$776,$A147,СВЦЭМ!$B$33:$B$776,C$119)+'СЕТ СН'!$I$11+СВЦЭМ!$D$10+'СЕТ СН'!$I$5-'СЕТ СН'!$I$21</f>
        <v>4017.7151732000002</v>
      </c>
      <c r="D147" s="36">
        <f>SUMIFS(СВЦЭМ!$D$33:$D$776,СВЦЭМ!$A$33:$A$776,$A147,СВЦЭМ!$B$33:$B$776,D$119)+'СЕТ СН'!$I$11+СВЦЭМ!$D$10+'СЕТ СН'!$I$5-'СЕТ СН'!$I$21</f>
        <v>4063.13371134</v>
      </c>
      <c r="E147" s="36">
        <f>SUMIFS(СВЦЭМ!$D$33:$D$776,СВЦЭМ!$A$33:$A$776,$A147,СВЦЭМ!$B$33:$B$776,E$119)+'СЕТ СН'!$I$11+СВЦЭМ!$D$10+'СЕТ СН'!$I$5-'СЕТ СН'!$I$21</f>
        <v>4070.0395738699999</v>
      </c>
      <c r="F147" s="36">
        <f>SUMIFS(СВЦЭМ!$D$33:$D$776,СВЦЭМ!$A$33:$A$776,$A147,СВЦЭМ!$B$33:$B$776,F$119)+'СЕТ СН'!$I$11+СВЦЭМ!$D$10+'СЕТ СН'!$I$5-'СЕТ СН'!$I$21</f>
        <v>4070.0421989300003</v>
      </c>
      <c r="G147" s="36">
        <f>SUMIFS(СВЦЭМ!$D$33:$D$776,СВЦЭМ!$A$33:$A$776,$A147,СВЦЭМ!$B$33:$B$776,G$119)+'СЕТ СН'!$I$11+СВЦЭМ!$D$10+'СЕТ СН'!$I$5-'СЕТ СН'!$I$21</f>
        <v>4065.36073837</v>
      </c>
      <c r="H147" s="36">
        <f>SUMIFS(СВЦЭМ!$D$33:$D$776,СВЦЭМ!$A$33:$A$776,$A147,СВЦЭМ!$B$33:$B$776,H$119)+'СЕТ СН'!$I$11+СВЦЭМ!$D$10+'СЕТ СН'!$I$5-'СЕТ СН'!$I$21</f>
        <v>4050.4542899400003</v>
      </c>
      <c r="I147" s="36">
        <f>SUMIFS(СВЦЭМ!$D$33:$D$776,СВЦЭМ!$A$33:$A$776,$A147,СВЦЭМ!$B$33:$B$776,I$119)+'СЕТ СН'!$I$11+СВЦЭМ!$D$10+'СЕТ СН'!$I$5-'СЕТ СН'!$I$21</f>
        <v>4033.4224101500004</v>
      </c>
      <c r="J147" s="36">
        <f>SUMIFS(СВЦЭМ!$D$33:$D$776,СВЦЭМ!$A$33:$A$776,$A147,СВЦЭМ!$B$33:$B$776,J$119)+'СЕТ СН'!$I$11+СВЦЭМ!$D$10+'СЕТ СН'!$I$5-'СЕТ СН'!$I$21</f>
        <v>4010.9566871000002</v>
      </c>
      <c r="K147" s="36">
        <f>SUMIFS(СВЦЭМ!$D$33:$D$776,СВЦЭМ!$A$33:$A$776,$A147,СВЦЭМ!$B$33:$B$776,K$119)+'СЕТ СН'!$I$11+СВЦЭМ!$D$10+'СЕТ СН'!$I$5-'СЕТ СН'!$I$21</f>
        <v>3994.7550166800002</v>
      </c>
      <c r="L147" s="36">
        <f>SUMIFS(СВЦЭМ!$D$33:$D$776,СВЦЭМ!$A$33:$A$776,$A147,СВЦЭМ!$B$33:$B$776,L$119)+'СЕТ СН'!$I$11+СВЦЭМ!$D$10+'СЕТ СН'!$I$5-'СЕТ СН'!$I$21</f>
        <v>3955.9912599099998</v>
      </c>
      <c r="M147" s="36">
        <f>SUMIFS(СВЦЭМ!$D$33:$D$776,СВЦЭМ!$A$33:$A$776,$A147,СВЦЭМ!$B$33:$B$776,M$119)+'СЕТ СН'!$I$11+СВЦЭМ!$D$10+'СЕТ СН'!$I$5-'СЕТ СН'!$I$21</f>
        <v>3912.0192675500002</v>
      </c>
      <c r="N147" s="36">
        <f>SUMIFS(СВЦЭМ!$D$33:$D$776,СВЦЭМ!$A$33:$A$776,$A147,СВЦЭМ!$B$33:$B$776,N$119)+'СЕТ СН'!$I$11+СВЦЭМ!$D$10+'СЕТ СН'!$I$5-'СЕТ СН'!$I$21</f>
        <v>3906.6228042399998</v>
      </c>
      <c r="O147" s="36">
        <f>SUMIFS(СВЦЭМ!$D$33:$D$776,СВЦЭМ!$A$33:$A$776,$A147,СВЦЭМ!$B$33:$B$776,O$119)+'СЕТ СН'!$I$11+СВЦЭМ!$D$10+'СЕТ СН'!$I$5-'СЕТ СН'!$I$21</f>
        <v>3918.0630154</v>
      </c>
      <c r="P147" s="36">
        <f>SUMIFS(СВЦЭМ!$D$33:$D$776,СВЦЭМ!$A$33:$A$776,$A147,СВЦЭМ!$B$33:$B$776,P$119)+'СЕТ СН'!$I$11+СВЦЭМ!$D$10+'СЕТ СН'!$I$5-'СЕТ СН'!$I$21</f>
        <v>3924.9416347000001</v>
      </c>
      <c r="Q147" s="36">
        <f>SUMIFS(СВЦЭМ!$D$33:$D$776,СВЦЭМ!$A$33:$A$776,$A147,СВЦЭМ!$B$33:$B$776,Q$119)+'СЕТ СН'!$I$11+СВЦЭМ!$D$10+'СЕТ СН'!$I$5-'СЕТ СН'!$I$21</f>
        <v>3917.15395984</v>
      </c>
      <c r="R147" s="36">
        <f>SUMIFS(СВЦЭМ!$D$33:$D$776,СВЦЭМ!$A$33:$A$776,$A147,СВЦЭМ!$B$33:$B$776,R$119)+'СЕТ СН'!$I$11+СВЦЭМ!$D$10+'СЕТ СН'!$I$5-'СЕТ СН'!$I$21</f>
        <v>3909.3704353100002</v>
      </c>
      <c r="S147" s="36">
        <f>SUMIFS(СВЦЭМ!$D$33:$D$776,СВЦЭМ!$A$33:$A$776,$A147,СВЦЭМ!$B$33:$B$776,S$119)+'СЕТ СН'!$I$11+СВЦЭМ!$D$10+'СЕТ СН'!$I$5-'СЕТ СН'!$I$21</f>
        <v>3890.8589458800002</v>
      </c>
      <c r="T147" s="36">
        <f>SUMIFS(СВЦЭМ!$D$33:$D$776,СВЦЭМ!$A$33:$A$776,$A147,СВЦЭМ!$B$33:$B$776,T$119)+'СЕТ СН'!$I$11+СВЦЭМ!$D$10+'СЕТ СН'!$I$5-'СЕТ СН'!$I$21</f>
        <v>3884.0377775500001</v>
      </c>
      <c r="U147" s="36">
        <f>SUMIFS(СВЦЭМ!$D$33:$D$776,СВЦЭМ!$A$33:$A$776,$A147,СВЦЭМ!$B$33:$B$776,U$119)+'СЕТ СН'!$I$11+СВЦЭМ!$D$10+'СЕТ СН'!$I$5-'СЕТ СН'!$I$21</f>
        <v>3875.9444690600003</v>
      </c>
      <c r="V147" s="36">
        <f>SUMIFS(СВЦЭМ!$D$33:$D$776,СВЦЭМ!$A$33:$A$776,$A147,СВЦЭМ!$B$33:$B$776,V$119)+'СЕТ СН'!$I$11+СВЦЭМ!$D$10+'СЕТ СН'!$I$5-'СЕТ СН'!$I$21</f>
        <v>3873.7930544300002</v>
      </c>
      <c r="W147" s="36">
        <f>SUMIFS(СВЦЭМ!$D$33:$D$776,СВЦЭМ!$A$33:$A$776,$A147,СВЦЭМ!$B$33:$B$776,W$119)+'СЕТ СН'!$I$11+СВЦЭМ!$D$10+'СЕТ СН'!$I$5-'СЕТ СН'!$I$21</f>
        <v>3891.85124627</v>
      </c>
      <c r="X147" s="36">
        <f>SUMIFS(СВЦЭМ!$D$33:$D$776,СВЦЭМ!$A$33:$A$776,$A147,СВЦЭМ!$B$33:$B$776,X$119)+'СЕТ СН'!$I$11+СВЦЭМ!$D$10+'СЕТ СН'!$I$5-'СЕТ СН'!$I$21</f>
        <v>3911.3776964899998</v>
      </c>
      <c r="Y147" s="36">
        <f>SUMIFS(СВЦЭМ!$D$33:$D$776,СВЦЭМ!$A$33:$A$776,$A147,СВЦЭМ!$B$33:$B$776,Y$119)+'СЕТ СН'!$I$11+СВЦЭМ!$D$10+'СЕТ СН'!$I$5-'СЕТ СН'!$I$21</f>
        <v>3933.7530983699999</v>
      </c>
    </row>
    <row r="148" spans="1:27" ht="15.75" x14ac:dyDescent="0.2">
      <c r="A148" s="35">
        <f t="shared" si="3"/>
        <v>44164</v>
      </c>
      <c r="B148" s="36">
        <f>SUMIFS(СВЦЭМ!$D$33:$D$776,СВЦЭМ!$A$33:$A$776,$A148,СВЦЭМ!$B$33:$B$776,B$119)+'СЕТ СН'!$I$11+СВЦЭМ!$D$10+'СЕТ СН'!$I$5-'СЕТ СН'!$I$21</f>
        <v>3944.8039803400002</v>
      </c>
      <c r="C148" s="36">
        <f>SUMIFS(СВЦЭМ!$D$33:$D$776,СВЦЭМ!$A$33:$A$776,$A148,СВЦЭМ!$B$33:$B$776,C$119)+'СЕТ СН'!$I$11+СВЦЭМ!$D$10+'СЕТ СН'!$I$5-'СЕТ СН'!$I$21</f>
        <v>4023.0649968600001</v>
      </c>
      <c r="D148" s="36">
        <f>SUMIFS(СВЦЭМ!$D$33:$D$776,СВЦЭМ!$A$33:$A$776,$A148,СВЦЭМ!$B$33:$B$776,D$119)+'СЕТ СН'!$I$11+СВЦЭМ!$D$10+'СЕТ СН'!$I$5-'СЕТ СН'!$I$21</f>
        <v>4075.0553794100001</v>
      </c>
      <c r="E148" s="36">
        <f>SUMIFS(СВЦЭМ!$D$33:$D$776,СВЦЭМ!$A$33:$A$776,$A148,СВЦЭМ!$B$33:$B$776,E$119)+'СЕТ СН'!$I$11+СВЦЭМ!$D$10+'СЕТ СН'!$I$5-'СЕТ СН'!$I$21</f>
        <v>4085.8658239300003</v>
      </c>
      <c r="F148" s="36">
        <f>SUMIFS(СВЦЭМ!$D$33:$D$776,СВЦЭМ!$A$33:$A$776,$A148,СВЦЭМ!$B$33:$B$776,F$119)+'СЕТ СН'!$I$11+СВЦЭМ!$D$10+'СЕТ СН'!$I$5-'СЕТ СН'!$I$21</f>
        <v>4084.3417452499998</v>
      </c>
      <c r="G148" s="36">
        <f>SUMIFS(СВЦЭМ!$D$33:$D$776,СВЦЭМ!$A$33:$A$776,$A148,СВЦЭМ!$B$33:$B$776,G$119)+'СЕТ СН'!$I$11+СВЦЭМ!$D$10+'СЕТ СН'!$I$5-'СЕТ СН'!$I$21</f>
        <v>4081.0719634300003</v>
      </c>
      <c r="H148" s="36">
        <f>SUMIFS(СВЦЭМ!$D$33:$D$776,СВЦЭМ!$A$33:$A$776,$A148,СВЦЭМ!$B$33:$B$776,H$119)+'СЕТ СН'!$I$11+СВЦЭМ!$D$10+'СЕТ СН'!$I$5-'СЕТ СН'!$I$21</f>
        <v>4065.9515268300001</v>
      </c>
      <c r="I148" s="36">
        <f>SUMIFS(СВЦЭМ!$D$33:$D$776,СВЦЭМ!$A$33:$A$776,$A148,СВЦЭМ!$B$33:$B$776,I$119)+'СЕТ СН'!$I$11+СВЦЭМ!$D$10+'СЕТ СН'!$I$5-'СЕТ СН'!$I$21</f>
        <v>4040.4498061900003</v>
      </c>
      <c r="J148" s="36">
        <f>SUMIFS(СВЦЭМ!$D$33:$D$776,СВЦЭМ!$A$33:$A$776,$A148,СВЦЭМ!$B$33:$B$776,J$119)+'СЕТ СН'!$I$11+СВЦЭМ!$D$10+'СЕТ СН'!$I$5-'СЕТ СН'!$I$21</f>
        <v>4002.8570061800001</v>
      </c>
      <c r="K148" s="36">
        <f>SUMIFS(СВЦЭМ!$D$33:$D$776,СВЦЭМ!$A$33:$A$776,$A148,СВЦЭМ!$B$33:$B$776,K$119)+'СЕТ СН'!$I$11+СВЦЭМ!$D$10+'СЕТ СН'!$I$5-'СЕТ СН'!$I$21</f>
        <v>3986.8974340899999</v>
      </c>
      <c r="L148" s="36">
        <f>SUMIFS(СВЦЭМ!$D$33:$D$776,СВЦЭМ!$A$33:$A$776,$A148,СВЦЭМ!$B$33:$B$776,L$119)+'СЕТ СН'!$I$11+СВЦЭМ!$D$10+'СЕТ СН'!$I$5-'СЕТ СН'!$I$21</f>
        <v>3945.5503230200002</v>
      </c>
      <c r="M148" s="36">
        <f>SUMIFS(СВЦЭМ!$D$33:$D$776,СВЦЭМ!$A$33:$A$776,$A148,СВЦЭМ!$B$33:$B$776,M$119)+'СЕТ СН'!$I$11+СВЦЭМ!$D$10+'СЕТ СН'!$I$5-'СЕТ СН'!$I$21</f>
        <v>3904.0069453400001</v>
      </c>
      <c r="N148" s="36">
        <f>SUMIFS(СВЦЭМ!$D$33:$D$776,СВЦЭМ!$A$33:$A$776,$A148,СВЦЭМ!$B$33:$B$776,N$119)+'СЕТ СН'!$I$11+СВЦЭМ!$D$10+'СЕТ СН'!$I$5-'СЕТ СН'!$I$21</f>
        <v>3890.95662193</v>
      </c>
      <c r="O148" s="36">
        <f>SUMIFS(СВЦЭМ!$D$33:$D$776,СВЦЭМ!$A$33:$A$776,$A148,СВЦЭМ!$B$33:$B$776,O$119)+'СЕТ СН'!$I$11+СВЦЭМ!$D$10+'СЕТ СН'!$I$5-'СЕТ СН'!$I$21</f>
        <v>3906.62327633</v>
      </c>
      <c r="P148" s="36">
        <f>SUMIFS(СВЦЭМ!$D$33:$D$776,СВЦЭМ!$A$33:$A$776,$A148,СВЦЭМ!$B$33:$B$776,P$119)+'СЕТ СН'!$I$11+СВЦЭМ!$D$10+'СЕТ СН'!$I$5-'СЕТ СН'!$I$21</f>
        <v>3916.3421005700002</v>
      </c>
      <c r="Q148" s="36">
        <f>SUMIFS(СВЦЭМ!$D$33:$D$776,СВЦЭМ!$A$33:$A$776,$A148,СВЦЭМ!$B$33:$B$776,Q$119)+'СЕТ СН'!$I$11+СВЦЭМ!$D$10+'СЕТ СН'!$I$5-'СЕТ СН'!$I$21</f>
        <v>3915.9053427899998</v>
      </c>
      <c r="R148" s="36">
        <f>SUMIFS(СВЦЭМ!$D$33:$D$776,СВЦЭМ!$A$33:$A$776,$A148,СВЦЭМ!$B$33:$B$776,R$119)+'СЕТ СН'!$I$11+СВЦЭМ!$D$10+'СЕТ СН'!$I$5-'СЕТ СН'!$I$21</f>
        <v>3912.5637487600002</v>
      </c>
      <c r="S148" s="36">
        <f>SUMIFS(СВЦЭМ!$D$33:$D$776,СВЦЭМ!$A$33:$A$776,$A148,СВЦЭМ!$B$33:$B$776,S$119)+'СЕТ СН'!$I$11+СВЦЭМ!$D$10+'СЕТ СН'!$I$5-'СЕТ СН'!$I$21</f>
        <v>3893.7683592900003</v>
      </c>
      <c r="T148" s="36">
        <f>SUMIFS(СВЦЭМ!$D$33:$D$776,СВЦЭМ!$A$33:$A$776,$A148,СВЦЭМ!$B$33:$B$776,T$119)+'СЕТ СН'!$I$11+СВЦЭМ!$D$10+'СЕТ СН'!$I$5-'СЕТ СН'!$I$21</f>
        <v>3870.7457023500001</v>
      </c>
      <c r="U148" s="36">
        <f>SUMIFS(СВЦЭМ!$D$33:$D$776,СВЦЭМ!$A$33:$A$776,$A148,СВЦЭМ!$B$33:$B$776,U$119)+'СЕТ СН'!$I$11+СВЦЭМ!$D$10+'СЕТ СН'!$I$5-'СЕТ СН'!$I$21</f>
        <v>3869.3589590400002</v>
      </c>
      <c r="V148" s="36">
        <f>SUMIFS(СВЦЭМ!$D$33:$D$776,СВЦЭМ!$A$33:$A$776,$A148,СВЦЭМ!$B$33:$B$776,V$119)+'СЕТ СН'!$I$11+СВЦЭМ!$D$10+'СЕТ СН'!$I$5-'СЕТ СН'!$I$21</f>
        <v>3877.2126688600001</v>
      </c>
      <c r="W148" s="36">
        <f>SUMIFS(СВЦЭМ!$D$33:$D$776,СВЦЭМ!$A$33:$A$776,$A148,СВЦЭМ!$B$33:$B$776,W$119)+'СЕТ СН'!$I$11+СВЦЭМ!$D$10+'СЕТ СН'!$I$5-'СЕТ СН'!$I$21</f>
        <v>3886.25908918</v>
      </c>
      <c r="X148" s="36">
        <f>SUMIFS(СВЦЭМ!$D$33:$D$776,СВЦЭМ!$A$33:$A$776,$A148,СВЦЭМ!$B$33:$B$776,X$119)+'СЕТ СН'!$I$11+СВЦЭМ!$D$10+'СЕТ СН'!$I$5-'СЕТ СН'!$I$21</f>
        <v>3908.1817435399998</v>
      </c>
      <c r="Y148" s="36">
        <f>SUMIFS(СВЦЭМ!$D$33:$D$776,СВЦЭМ!$A$33:$A$776,$A148,СВЦЭМ!$B$33:$B$776,Y$119)+'СЕТ СН'!$I$11+СВЦЭМ!$D$10+'СЕТ СН'!$I$5-'СЕТ СН'!$I$21</f>
        <v>3925.0148107300001</v>
      </c>
    </row>
    <row r="149" spans="1:27" ht="15.75" x14ac:dyDescent="0.2">
      <c r="A149" s="35">
        <f t="shared" si="3"/>
        <v>44165</v>
      </c>
      <c r="B149" s="36">
        <f>SUMIFS(СВЦЭМ!$D$33:$D$776,СВЦЭМ!$A$33:$A$776,$A149,СВЦЭМ!$B$33:$B$776,B$119)+'СЕТ СН'!$I$11+СВЦЭМ!$D$10+'СЕТ СН'!$I$5-'СЕТ СН'!$I$21</f>
        <v>3988.32557843</v>
      </c>
      <c r="C149" s="36">
        <f>SUMIFS(СВЦЭМ!$D$33:$D$776,СВЦЭМ!$A$33:$A$776,$A149,СВЦЭМ!$B$33:$B$776,C$119)+'СЕТ СН'!$I$11+СВЦЭМ!$D$10+'СЕТ СН'!$I$5-'СЕТ СН'!$I$21</f>
        <v>4057.9518997200003</v>
      </c>
      <c r="D149" s="36">
        <f>SUMIFS(СВЦЭМ!$D$33:$D$776,СВЦЭМ!$A$33:$A$776,$A149,СВЦЭМ!$B$33:$B$776,D$119)+'СЕТ СН'!$I$11+СВЦЭМ!$D$10+'СЕТ СН'!$I$5-'СЕТ СН'!$I$21</f>
        <v>4107.1088037600002</v>
      </c>
      <c r="E149" s="36">
        <f>SUMIFS(СВЦЭМ!$D$33:$D$776,СВЦЭМ!$A$33:$A$776,$A149,СВЦЭМ!$B$33:$B$776,E$119)+'СЕТ СН'!$I$11+СВЦЭМ!$D$10+'СЕТ СН'!$I$5-'СЕТ СН'!$I$21</f>
        <v>4114.9411269600005</v>
      </c>
      <c r="F149" s="36">
        <f>SUMIFS(СВЦЭМ!$D$33:$D$776,СВЦЭМ!$A$33:$A$776,$A149,СВЦЭМ!$B$33:$B$776,F$119)+'СЕТ СН'!$I$11+СВЦЭМ!$D$10+'СЕТ СН'!$I$5-'СЕТ СН'!$I$21</f>
        <v>4110.5601604700005</v>
      </c>
      <c r="G149" s="36">
        <f>SUMIFS(СВЦЭМ!$D$33:$D$776,СВЦЭМ!$A$33:$A$776,$A149,СВЦЭМ!$B$33:$B$776,G$119)+'СЕТ СН'!$I$11+СВЦЭМ!$D$10+'СЕТ СН'!$I$5-'СЕТ СН'!$I$21</f>
        <v>4094.8152159400001</v>
      </c>
      <c r="H149" s="36">
        <f>SUMIFS(СВЦЭМ!$D$33:$D$776,СВЦЭМ!$A$33:$A$776,$A149,СВЦЭМ!$B$33:$B$776,H$119)+'СЕТ СН'!$I$11+СВЦЭМ!$D$10+'СЕТ СН'!$I$5-'СЕТ СН'!$I$21</f>
        <v>4080.82607611</v>
      </c>
      <c r="I149" s="36">
        <f>SUMIFS(СВЦЭМ!$D$33:$D$776,СВЦЭМ!$A$33:$A$776,$A149,СВЦЭМ!$B$33:$B$776,I$119)+'СЕТ СН'!$I$11+СВЦЭМ!$D$10+'СЕТ СН'!$I$5-'СЕТ СН'!$I$21</f>
        <v>4052.96585469</v>
      </c>
      <c r="J149" s="36">
        <f>SUMIFS(СВЦЭМ!$D$33:$D$776,СВЦЭМ!$A$33:$A$776,$A149,СВЦЭМ!$B$33:$B$776,J$119)+'СЕТ СН'!$I$11+СВЦЭМ!$D$10+'СЕТ СН'!$I$5-'СЕТ СН'!$I$21</f>
        <v>4026.76114964</v>
      </c>
      <c r="K149" s="36">
        <f>SUMIFS(СВЦЭМ!$D$33:$D$776,СВЦЭМ!$A$33:$A$776,$A149,СВЦЭМ!$B$33:$B$776,K$119)+'СЕТ СН'!$I$11+СВЦЭМ!$D$10+'СЕТ СН'!$I$5-'СЕТ СН'!$I$21</f>
        <v>4018.9816617800002</v>
      </c>
      <c r="L149" s="36">
        <f>SUMIFS(СВЦЭМ!$D$33:$D$776,СВЦЭМ!$A$33:$A$776,$A149,СВЦЭМ!$B$33:$B$776,L$119)+'СЕТ СН'!$I$11+СВЦЭМ!$D$10+'СЕТ СН'!$I$5-'СЕТ СН'!$I$21</f>
        <v>3988.8346913099999</v>
      </c>
      <c r="M149" s="36">
        <f>SUMIFS(СВЦЭМ!$D$33:$D$776,СВЦЭМ!$A$33:$A$776,$A149,СВЦЭМ!$B$33:$B$776,M$119)+'СЕТ СН'!$I$11+СВЦЭМ!$D$10+'СЕТ СН'!$I$5-'СЕТ СН'!$I$21</f>
        <v>3949.41635967</v>
      </c>
      <c r="N149" s="36">
        <f>SUMIFS(СВЦЭМ!$D$33:$D$776,СВЦЭМ!$A$33:$A$776,$A149,СВЦЭМ!$B$33:$B$776,N$119)+'СЕТ СН'!$I$11+СВЦЭМ!$D$10+'СЕТ СН'!$I$5-'СЕТ СН'!$I$21</f>
        <v>3936.3660268600001</v>
      </c>
      <c r="O149" s="36">
        <f>SUMIFS(СВЦЭМ!$D$33:$D$776,СВЦЭМ!$A$33:$A$776,$A149,СВЦЭМ!$B$33:$B$776,O$119)+'СЕТ СН'!$I$11+СВЦЭМ!$D$10+'СЕТ СН'!$I$5-'СЕТ СН'!$I$21</f>
        <v>3940.9056153800002</v>
      </c>
      <c r="P149" s="36">
        <f>SUMIFS(СВЦЭМ!$D$33:$D$776,СВЦЭМ!$A$33:$A$776,$A149,СВЦЭМ!$B$33:$B$776,P$119)+'СЕТ СН'!$I$11+СВЦЭМ!$D$10+'СЕТ СН'!$I$5-'СЕТ СН'!$I$21</f>
        <v>3950.2689715800002</v>
      </c>
      <c r="Q149" s="36">
        <f>SUMIFS(СВЦЭМ!$D$33:$D$776,СВЦЭМ!$A$33:$A$776,$A149,СВЦЭМ!$B$33:$B$776,Q$119)+'СЕТ СН'!$I$11+СВЦЭМ!$D$10+'СЕТ СН'!$I$5-'СЕТ СН'!$I$21</f>
        <v>3944.1557163300004</v>
      </c>
      <c r="R149" s="36">
        <f>SUMIFS(СВЦЭМ!$D$33:$D$776,СВЦЭМ!$A$33:$A$776,$A149,СВЦЭМ!$B$33:$B$776,R$119)+'СЕТ СН'!$I$11+СВЦЭМ!$D$10+'СЕТ СН'!$I$5-'СЕТ СН'!$I$21</f>
        <v>3932.3669828299999</v>
      </c>
      <c r="S149" s="36">
        <f>SUMIFS(СВЦЭМ!$D$33:$D$776,СВЦЭМ!$A$33:$A$776,$A149,СВЦЭМ!$B$33:$B$776,S$119)+'СЕТ СН'!$I$11+СВЦЭМ!$D$10+'СЕТ СН'!$I$5-'СЕТ СН'!$I$21</f>
        <v>3923.7849836599999</v>
      </c>
      <c r="T149" s="36">
        <f>SUMIFS(СВЦЭМ!$D$33:$D$776,СВЦЭМ!$A$33:$A$776,$A149,СВЦЭМ!$B$33:$B$776,T$119)+'СЕТ СН'!$I$11+СВЦЭМ!$D$10+'СЕТ СН'!$I$5-'СЕТ СН'!$I$21</f>
        <v>3911.5833860299999</v>
      </c>
      <c r="U149" s="36">
        <f>SUMIFS(СВЦЭМ!$D$33:$D$776,СВЦЭМ!$A$33:$A$776,$A149,СВЦЭМ!$B$33:$B$776,U$119)+'СЕТ СН'!$I$11+СВЦЭМ!$D$10+'СЕТ СН'!$I$5-'СЕТ СН'!$I$21</f>
        <v>3910.65389491</v>
      </c>
      <c r="V149" s="36">
        <f>SUMIFS(СВЦЭМ!$D$33:$D$776,СВЦЭМ!$A$33:$A$776,$A149,СВЦЭМ!$B$33:$B$776,V$119)+'СЕТ СН'!$I$11+СВЦЭМ!$D$10+'СЕТ СН'!$I$5-'СЕТ СН'!$I$21</f>
        <v>3920.6072163100002</v>
      </c>
      <c r="W149" s="36">
        <f>SUMIFS(СВЦЭМ!$D$33:$D$776,СВЦЭМ!$A$33:$A$776,$A149,СВЦЭМ!$B$33:$B$776,W$119)+'СЕТ СН'!$I$11+СВЦЭМ!$D$10+'СЕТ СН'!$I$5-'СЕТ СН'!$I$21</f>
        <v>3932.3741981600001</v>
      </c>
      <c r="X149" s="36">
        <f>SUMIFS(СВЦЭМ!$D$33:$D$776,СВЦЭМ!$A$33:$A$776,$A149,СВЦЭМ!$B$33:$B$776,X$119)+'СЕТ СН'!$I$11+СВЦЭМ!$D$10+'СЕТ СН'!$I$5-'СЕТ СН'!$I$21</f>
        <v>3937.9183057099999</v>
      </c>
      <c r="Y149" s="36">
        <f>SUMIFS(СВЦЭМ!$D$33:$D$776,СВЦЭМ!$A$33:$A$776,$A149,СВЦЭМ!$B$33:$B$776,Y$119)+'СЕТ СН'!$I$11+СВЦЭМ!$D$10+'СЕТ СН'!$I$5-'СЕТ СН'!$I$21</f>
        <v>3957.4675093599999</v>
      </c>
    </row>
    <row r="150" spans="1:27" ht="15.75" hidden="1" x14ac:dyDescent="0.2">
      <c r="A150" s="35">
        <f t="shared" si="3"/>
        <v>44166</v>
      </c>
      <c r="B150" s="36">
        <f>SUMIFS(СВЦЭМ!$D$33:$D$776,СВЦЭМ!$A$33:$A$776,$A150,СВЦЭМ!$B$33:$B$776,B$119)+'СЕТ СН'!$I$11+СВЦЭМ!$D$10+'СЕТ СН'!$I$5-'СЕТ СН'!$I$21</f>
        <v>3133.2013155100003</v>
      </c>
      <c r="C150" s="36">
        <f>SUMIFS(СВЦЭМ!$D$33:$D$776,СВЦЭМ!$A$33:$A$776,$A150,СВЦЭМ!$B$33:$B$776,C$119)+'СЕТ СН'!$I$11+СВЦЭМ!$D$10+'СЕТ СН'!$I$5-'СЕТ СН'!$I$21</f>
        <v>3133.2013155100003</v>
      </c>
      <c r="D150" s="36">
        <f>SUMIFS(СВЦЭМ!$D$33:$D$776,СВЦЭМ!$A$33:$A$776,$A150,СВЦЭМ!$B$33:$B$776,D$119)+'СЕТ СН'!$I$11+СВЦЭМ!$D$10+'СЕТ СН'!$I$5-'СЕТ СН'!$I$21</f>
        <v>3133.2013155100003</v>
      </c>
      <c r="E150" s="36">
        <f>SUMIFS(СВЦЭМ!$D$33:$D$776,СВЦЭМ!$A$33:$A$776,$A150,СВЦЭМ!$B$33:$B$776,E$119)+'СЕТ СН'!$I$11+СВЦЭМ!$D$10+'СЕТ СН'!$I$5-'СЕТ СН'!$I$21</f>
        <v>3133.2013155100003</v>
      </c>
      <c r="F150" s="36">
        <f>SUMIFS(СВЦЭМ!$D$33:$D$776,СВЦЭМ!$A$33:$A$776,$A150,СВЦЭМ!$B$33:$B$776,F$119)+'СЕТ СН'!$I$11+СВЦЭМ!$D$10+'СЕТ СН'!$I$5-'СЕТ СН'!$I$21</f>
        <v>3133.2013155100003</v>
      </c>
      <c r="G150" s="36">
        <f>SUMIFS(СВЦЭМ!$D$33:$D$776,СВЦЭМ!$A$33:$A$776,$A150,СВЦЭМ!$B$33:$B$776,G$119)+'СЕТ СН'!$I$11+СВЦЭМ!$D$10+'СЕТ СН'!$I$5-'СЕТ СН'!$I$21</f>
        <v>3133.2013155100003</v>
      </c>
      <c r="H150" s="36">
        <f>SUMIFS(СВЦЭМ!$D$33:$D$776,СВЦЭМ!$A$33:$A$776,$A150,СВЦЭМ!$B$33:$B$776,H$119)+'СЕТ СН'!$I$11+СВЦЭМ!$D$10+'СЕТ СН'!$I$5-'СЕТ СН'!$I$21</f>
        <v>3133.2013155100003</v>
      </c>
      <c r="I150" s="36">
        <f>SUMIFS(СВЦЭМ!$D$33:$D$776,СВЦЭМ!$A$33:$A$776,$A150,СВЦЭМ!$B$33:$B$776,I$119)+'СЕТ СН'!$I$11+СВЦЭМ!$D$10+'СЕТ СН'!$I$5-'СЕТ СН'!$I$21</f>
        <v>3133.2013155100003</v>
      </c>
      <c r="J150" s="36">
        <f>SUMIFS(СВЦЭМ!$D$33:$D$776,СВЦЭМ!$A$33:$A$776,$A150,СВЦЭМ!$B$33:$B$776,J$119)+'СЕТ СН'!$I$11+СВЦЭМ!$D$10+'СЕТ СН'!$I$5-'СЕТ СН'!$I$21</f>
        <v>3133.2013155100003</v>
      </c>
      <c r="K150" s="36">
        <f>SUMIFS(СВЦЭМ!$D$33:$D$776,СВЦЭМ!$A$33:$A$776,$A150,СВЦЭМ!$B$33:$B$776,K$119)+'СЕТ СН'!$I$11+СВЦЭМ!$D$10+'СЕТ СН'!$I$5-'СЕТ СН'!$I$21</f>
        <v>3133.2013155100003</v>
      </c>
      <c r="L150" s="36">
        <f>SUMIFS(СВЦЭМ!$D$33:$D$776,СВЦЭМ!$A$33:$A$776,$A150,СВЦЭМ!$B$33:$B$776,L$119)+'СЕТ СН'!$I$11+СВЦЭМ!$D$10+'СЕТ СН'!$I$5-'СЕТ СН'!$I$21</f>
        <v>3133.2013155100003</v>
      </c>
      <c r="M150" s="36">
        <f>SUMIFS(СВЦЭМ!$D$33:$D$776,СВЦЭМ!$A$33:$A$776,$A150,СВЦЭМ!$B$33:$B$776,M$119)+'СЕТ СН'!$I$11+СВЦЭМ!$D$10+'СЕТ СН'!$I$5-'СЕТ СН'!$I$21</f>
        <v>3133.2013155100003</v>
      </c>
      <c r="N150" s="36">
        <f>SUMIFS(СВЦЭМ!$D$33:$D$776,СВЦЭМ!$A$33:$A$776,$A150,СВЦЭМ!$B$33:$B$776,N$119)+'СЕТ СН'!$I$11+СВЦЭМ!$D$10+'СЕТ СН'!$I$5-'СЕТ СН'!$I$21</f>
        <v>3133.2013155100003</v>
      </c>
      <c r="O150" s="36">
        <f>SUMIFS(СВЦЭМ!$D$33:$D$776,СВЦЭМ!$A$33:$A$776,$A150,СВЦЭМ!$B$33:$B$776,O$119)+'СЕТ СН'!$I$11+СВЦЭМ!$D$10+'СЕТ СН'!$I$5-'СЕТ СН'!$I$21</f>
        <v>3133.2013155100003</v>
      </c>
      <c r="P150" s="36">
        <f>SUMIFS(СВЦЭМ!$D$33:$D$776,СВЦЭМ!$A$33:$A$776,$A150,СВЦЭМ!$B$33:$B$776,P$119)+'СЕТ СН'!$I$11+СВЦЭМ!$D$10+'СЕТ СН'!$I$5-'СЕТ СН'!$I$21</f>
        <v>3133.2013155100003</v>
      </c>
      <c r="Q150" s="36">
        <f>SUMIFS(СВЦЭМ!$D$33:$D$776,СВЦЭМ!$A$33:$A$776,$A150,СВЦЭМ!$B$33:$B$776,Q$119)+'СЕТ СН'!$I$11+СВЦЭМ!$D$10+'СЕТ СН'!$I$5-'СЕТ СН'!$I$21</f>
        <v>3133.2013155100003</v>
      </c>
      <c r="R150" s="36">
        <f>SUMIFS(СВЦЭМ!$D$33:$D$776,СВЦЭМ!$A$33:$A$776,$A150,СВЦЭМ!$B$33:$B$776,R$119)+'СЕТ СН'!$I$11+СВЦЭМ!$D$10+'СЕТ СН'!$I$5-'СЕТ СН'!$I$21</f>
        <v>3133.2013155100003</v>
      </c>
      <c r="S150" s="36">
        <f>SUMIFS(СВЦЭМ!$D$33:$D$776,СВЦЭМ!$A$33:$A$776,$A150,СВЦЭМ!$B$33:$B$776,S$119)+'СЕТ СН'!$I$11+СВЦЭМ!$D$10+'СЕТ СН'!$I$5-'СЕТ СН'!$I$21</f>
        <v>3133.2013155100003</v>
      </c>
      <c r="T150" s="36">
        <f>SUMIFS(СВЦЭМ!$D$33:$D$776,СВЦЭМ!$A$33:$A$776,$A150,СВЦЭМ!$B$33:$B$776,T$119)+'СЕТ СН'!$I$11+СВЦЭМ!$D$10+'СЕТ СН'!$I$5-'СЕТ СН'!$I$21</f>
        <v>3133.2013155100003</v>
      </c>
      <c r="U150" s="36">
        <f>SUMIFS(СВЦЭМ!$D$33:$D$776,СВЦЭМ!$A$33:$A$776,$A150,СВЦЭМ!$B$33:$B$776,U$119)+'СЕТ СН'!$I$11+СВЦЭМ!$D$10+'СЕТ СН'!$I$5-'СЕТ СН'!$I$21</f>
        <v>3133.2013155100003</v>
      </c>
      <c r="V150" s="36">
        <f>SUMIFS(СВЦЭМ!$D$33:$D$776,СВЦЭМ!$A$33:$A$776,$A150,СВЦЭМ!$B$33:$B$776,V$119)+'СЕТ СН'!$I$11+СВЦЭМ!$D$10+'СЕТ СН'!$I$5-'СЕТ СН'!$I$21</f>
        <v>3133.2013155100003</v>
      </c>
      <c r="W150" s="36">
        <f>SUMIFS(СВЦЭМ!$D$33:$D$776,СВЦЭМ!$A$33:$A$776,$A150,СВЦЭМ!$B$33:$B$776,W$119)+'СЕТ СН'!$I$11+СВЦЭМ!$D$10+'СЕТ СН'!$I$5-'СЕТ СН'!$I$21</f>
        <v>3133.2013155100003</v>
      </c>
      <c r="X150" s="36">
        <f>SUMIFS(СВЦЭМ!$D$33:$D$776,СВЦЭМ!$A$33:$A$776,$A150,СВЦЭМ!$B$33:$B$776,X$119)+'СЕТ СН'!$I$11+СВЦЭМ!$D$10+'СЕТ СН'!$I$5-'СЕТ СН'!$I$21</f>
        <v>3133.2013155100003</v>
      </c>
      <c r="Y150" s="36">
        <f>SUMIFS(СВЦЭМ!$D$33:$D$776,СВЦЭМ!$A$33:$A$776,$A150,СВЦЭМ!$B$33:$B$776,Y$119)+'СЕТ СН'!$I$11+СВЦЭМ!$D$10+'СЕТ СН'!$I$5-'СЕТ СН'!$I$21</f>
        <v>3133.2013155100003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5" t="s">
        <v>7</v>
      </c>
      <c r="B153" s="128" t="s">
        <v>139</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30"/>
    </row>
    <row r="154" spans="1:27" ht="12.75" customHeight="1" x14ac:dyDescent="0.2">
      <c r="A154" s="126"/>
      <c r="B154" s="131"/>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3"/>
    </row>
    <row r="155" spans="1:27" s="46" customFormat="1" ht="12.75" customHeight="1" x14ac:dyDescent="0.2">
      <c r="A155" s="127"/>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SUMIFS(СВЦЭМ!$E$33:$E$776,СВЦЭМ!$A$33:$A$776,$A156,СВЦЭМ!$B$33:$B$776,B$155)+'СЕТ СН'!$F$12</f>
        <v>155.056557</v>
      </c>
      <c r="C156" s="36">
        <f>SUMIFS(СВЦЭМ!$E$33:$E$776,СВЦЭМ!$A$33:$A$776,$A156,СВЦЭМ!$B$33:$B$776,C$155)+'СЕТ СН'!$F$12</f>
        <v>170.02741069000001</v>
      </c>
      <c r="D156" s="36">
        <f>SUMIFS(СВЦЭМ!$E$33:$E$776,СВЦЭМ!$A$33:$A$776,$A156,СВЦЭМ!$B$33:$B$776,D$155)+'СЕТ СН'!$F$12</f>
        <v>179.86411114000001</v>
      </c>
      <c r="E156" s="36">
        <f>SUMIFS(СВЦЭМ!$E$33:$E$776,СВЦЭМ!$A$33:$A$776,$A156,СВЦЭМ!$B$33:$B$776,E$155)+'СЕТ СН'!$F$12</f>
        <v>181.42275720999999</v>
      </c>
      <c r="F156" s="36">
        <f>SUMIFS(СВЦЭМ!$E$33:$E$776,СВЦЭМ!$A$33:$A$776,$A156,СВЦЭМ!$B$33:$B$776,F$155)+'СЕТ СН'!$F$12</f>
        <v>182.51964486</v>
      </c>
      <c r="G156" s="36">
        <f>SUMIFS(СВЦЭМ!$E$33:$E$776,СВЦЭМ!$A$33:$A$776,$A156,СВЦЭМ!$B$33:$B$776,G$155)+'СЕТ СН'!$F$12</f>
        <v>180.00711090999999</v>
      </c>
      <c r="H156" s="36">
        <f>SUMIFS(СВЦЭМ!$E$33:$E$776,СВЦЭМ!$A$33:$A$776,$A156,СВЦЭМ!$B$33:$B$776,H$155)+'СЕТ СН'!$F$12</f>
        <v>176.69534927000001</v>
      </c>
      <c r="I156" s="36">
        <f>SUMIFS(СВЦЭМ!$E$33:$E$776,СВЦЭМ!$A$33:$A$776,$A156,СВЦЭМ!$B$33:$B$776,I$155)+'СЕТ СН'!$F$12</f>
        <v>170.39171076</v>
      </c>
      <c r="J156" s="36">
        <f>SUMIFS(СВЦЭМ!$E$33:$E$776,СВЦЭМ!$A$33:$A$776,$A156,СВЦЭМ!$B$33:$B$776,J$155)+'СЕТ СН'!$F$12</f>
        <v>166.48345363000001</v>
      </c>
      <c r="K156" s="36">
        <f>SUMIFS(СВЦЭМ!$E$33:$E$776,СВЦЭМ!$A$33:$A$776,$A156,СВЦЭМ!$B$33:$B$776,K$155)+'СЕТ СН'!$F$12</f>
        <v>159.98754688</v>
      </c>
      <c r="L156" s="36">
        <f>SUMIFS(СВЦЭМ!$E$33:$E$776,СВЦЭМ!$A$33:$A$776,$A156,СВЦЭМ!$B$33:$B$776,L$155)+'СЕТ СН'!$F$12</f>
        <v>154.85883637000001</v>
      </c>
      <c r="M156" s="36">
        <f>SUMIFS(СВЦЭМ!$E$33:$E$776,СВЦЭМ!$A$33:$A$776,$A156,СВЦЭМ!$B$33:$B$776,M$155)+'СЕТ СН'!$F$12</f>
        <v>147.07871835</v>
      </c>
      <c r="N156" s="36">
        <f>SUMIFS(СВЦЭМ!$E$33:$E$776,СВЦЭМ!$A$33:$A$776,$A156,СВЦЭМ!$B$33:$B$776,N$155)+'СЕТ СН'!$F$12</f>
        <v>146.44749062</v>
      </c>
      <c r="O156" s="36">
        <f>SUMIFS(СВЦЭМ!$E$33:$E$776,СВЦЭМ!$A$33:$A$776,$A156,СВЦЭМ!$B$33:$B$776,O$155)+'СЕТ СН'!$F$12</f>
        <v>147.60059751</v>
      </c>
      <c r="P156" s="36">
        <f>SUMIFS(СВЦЭМ!$E$33:$E$776,СВЦЭМ!$A$33:$A$776,$A156,СВЦЭМ!$B$33:$B$776,P$155)+'СЕТ СН'!$F$12</f>
        <v>152.41288220000001</v>
      </c>
      <c r="Q156" s="36">
        <f>SUMIFS(СВЦЭМ!$E$33:$E$776,СВЦЭМ!$A$33:$A$776,$A156,СВЦЭМ!$B$33:$B$776,Q$155)+'СЕТ СН'!$F$12</f>
        <v>152.44289846000001</v>
      </c>
      <c r="R156" s="36">
        <f>SUMIFS(СВЦЭМ!$E$33:$E$776,СВЦЭМ!$A$33:$A$776,$A156,СВЦЭМ!$B$33:$B$776,R$155)+'СЕТ СН'!$F$12</f>
        <v>150.92881604999999</v>
      </c>
      <c r="S156" s="36">
        <f>SUMIFS(СВЦЭМ!$E$33:$E$776,СВЦЭМ!$A$33:$A$776,$A156,СВЦЭМ!$B$33:$B$776,S$155)+'СЕТ СН'!$F$12</f>
        <v>148.2893808</v>
      </c>
      <c r="T156" s="36">
        <f>SUMIFS(СВЦЭМ!$E$33:$E$776,СВЦЭМ!$A$33:$A$776,$A156,СВЦЭМ!$B$33:$B$776,T$155)+'СЕТ СН'!$F$12</f>
        <v>144.72179889</v>
      </c>
      <c r="U156" s="36">
        <f>SUMIFS(СВЦЭМ!$E$33:$E$776,СВЦЭМ!$A$33:$A$776,$A156,СВЦЭМ!$B$33:$B$776,U$155)+'СЕТ СН'!$F$12</f>
        <v>142.08091400000001</v>
      </c>
      <c r="V156" s="36">
        <f>SUMIFS(СВЦЭМ!$E$33:$E$776,СВЦЭМ!$A$33:$A$776,$A156,СВЦЭМ!$B$33:$B$776,V$155)+'СЕТ СН'!$F$12</f>
        <v>144.65371062</v>
      </c>
      <c r="W156" s="36">
        <f>SUMIFS(СВЦЭМ!$E$33:$E$776,СВЦЭМ!$A$33:$A$776,$A156,СВЦЭМ!$B$33:$B$776,W$155)+'СЕТ СН'!$F$12</f>
        <v>146.21143721999999</v>
      </c>
      <c r="X156" s="36">
        <f>SUMIFS(СВЦЭМ!$E$33:$E$776,СВЦЭМ!$A$33:$A$776,$A156,СВЦЭМ!$B$33:$B$776,X$155)+'СЕТ СН'!$F$12</f>
        <v>149.13959208</v>
      </c>
      <c r="Y156" s="36">
        <f>SUMIFS(СВЦЭМ!$E$33:$E$776,СВЦЭМ!$A$33:$A$776,$A156,СВЦЭМ!$B$33:$B$776,Y$155)+'СЕТ СН'!$F$12</f>
        <v>152.92362155999999</v>
      </c>
      <c r="AA156" s="45"/>
    </row>
    <row r="157" spans="1:27" ht="15.75" x14ac:dyDescent="0.2">
      <c r="A157" s="35">
        <f>A156+1</f>
        <v>44137</v>
      </c>
      <c r="B157" s="36">
        <f>SUMIFS(СВЦЭМ!$E$33:$E$776,СВЦЭМ!$A$33:$A$776,$A157,СВЦЭМ!$B$33:$B$776,B$155)+'СЕТ СН'!$F$12</f>
        <v>154.53008172</v>
      </c>
      <c r="C157" s="36">
        <f>SUMIFS(СВЦЭМ!$E$33:$E$776,СВЦЭМ!$A$33:$A$776,$A157,СВЦЭМ!$B$33:$B$776,C$155)+'СЕТ СН'!$F$12</f>
        <v>174.02323823</v>
      </c>
      <c r="D157" s="36">
        <f>SUMIFS(СВЦЭМ!$E$33:$E$776,СВЦЭМ!$A$33:$A$776,$A157,СВЦЭМ!$B$33:$B$776,D$155)+'СЕТ СН'!$F$12</f>
        <v>189.94565994999999</v>
      </c>
      <c r="E157" s="36">
        <f>SUMIFS(СВЦЭМ!$E$33:$E$776,СВЦЭМ!$A$33:$A$776,$A157,СВЦЭМ!$B$33:$B$776,E$155)+'СЕТ СН'!$F$12</f>
        <v>196.87401156999999</v>
      </c>
      <c r="F157" s="36">
        <f>SUMIFS(СВЦЭМ!$E$33:$E$776,СВЦЭМ!$A$33:$A$776,$A157,СВЦЭМ!$B$33:$B$776,F$155)+'СЕТ СН'!$F$12</f>
        <v>198.61209549</v>
      </c>
      <c r="G157" s="36">
        <f>SUMIFS(СВЦЭМ!$E$33:$E$776,СВЦЭМ!$A$33:$A$776,$A157,СВЦЭМ!$B$33:$B$776,G$155)+'СЕТ СН'!$F$12</f>
        <v>194.94676885000001</v>
      </c>
      <c r="H157" s="36">
        <f>SUMIFS(СВЦЭМ!$E$33:$E$776,СВЦЭМ!$A$33:$A$776,$A157,СВЦЭМ!$B$33:$B$776,H$155)+'СЕТ СН'!$F$12</f>
        <v>185.49187545999999</v>
      </c>
      <c r="I157" s="36">
        <f>SUMIFS(СВЦЭМ!$E$33:$E$776,СВЦЭМ!$A$33:$A$776,$A157,СВЦЭМ!$B$33:$B$776,I$155)+'СЕТ СН'!$F$12</f>
        <v>170.59345830000001</v>
      </c>
      <c r="J157" s="36">
        <f>SUMIFS(СВЦЭМ!$E$33:$E$776,СВЦЭМ!$A$33:$A$776,$A157,СВЦЭМ!$B$33:$B$776,J$155)+'СЕТ СН'!$F$12</f>
        <v>165.57694287000001</v>
      </c>
      <c r="K157" s="36">
        <f>SUMIFS(СВЦЭМ!$E$33:$E$776,СВЦЭМ!$A$33:$A$776,$A157,СВЦЭМ!$B$33:$B$776,K$155)+'СЕТ СН'!$F$12</f>
        <v>166.90878627999999</v>
      </c>
      <c r="L157" s="36">
        <f>SUMIFS(СВЦЭМ!$E$33:$E$776,СВЦЭМ!$A$33:$A$776,$A157,СВЦЭМ!$B$33:$B$776,L$155)+'СЕТ СН'!$F$12</f>
        <v>161.63540588000001</v>
      </c>
      <c r="M157" s="36">
        <f>SUMIFS(СВЦЭМ!$E$33:$E$776,СВЦЭМ!$A$33:$A$776,$A157,СВЦЭМ!$B$33:$B$776,M$155)+'СЕТ СН'!$F$12</f>
        <v>153.03628967</v>
      </c>
      <c r="N157" s="36">
        <f>SUMIFS(СВЦЭМ!$E$33:$E$776,СВЦЭМ!$A$33:$A$776,$A157,СВЦЭМ!$B$33:$B$776,N$155)+'СЕТ СН'!$F$12</f>
        <v>152.38440946</v>
      </c>
      <c r="O157" s="36">
        <f>SUMIFS(СВЦЭМ!$E$33:$E$776,СВЦЭМ!$A$33:$A$776,$A157,СВЦЭМ!$B$33:$B$776,O$155)+'СЕТ СН'!$F$12</f>
        <v>152.20529364999999</v>
      </c>
      <c r="P157" s="36">
        <f>SUMIFS(СВЦЭМ!$E$33:$E$776,СВЦЭМ!$A$33:$A$776,$A157,СВЦЭМ!$B$33:$B$776,P$155)+'СЕТ СН'!$F$12</f>
        <v>152.99351551999999</v>
      </c>
      <c r="Q157" s="36">
        <f>SUMIFS(СВЦЭМ!$E$33:$E$776,СВЦЭМ!$A$33:$A$776,$A157,СВЦЭМ!$B$33:$B$776,Q$155)+'СЕТ СН'!$F$12</f>
        <v>153.10884770000001</v>
      </c>
      <c r="R157" s="36">
        <f>SUMIFS(СВЦЭМ!$E$33:$E$776,СВЦЭМ!$A$33:$A$776,$A157,СВЦЭМ!$B$33:$B$776,R$155)+'СЕТ СН'!$F$12</f>
        <v>151.86069169999999</v>
      </c>
      <c r="S157" s="36">
        <f>SUMIFS(СВЦЭМ!$E$33:$E$776,СВЦЭМ!$A$33:$A$776,$A157,СВЦЭМ!$B$33:$B$776,S$155)+'СЕТ СН'!$F$12</f>
        <v>148.47604788000001</v>
      </c>
      <c r="T157" s="36">
        <f>SUMIFS(СВЦЭМ!$E$33:$E$776,СВЦЭМ!$A$33:$A$776,$A157,СВЦЭМ!$B$33:$B$776,T$155)+'СЕТ СН'!$F$12</f>
        <v>143.16520138000001</v>
      </c>
      <c r="U157" s="36">
        <f>SUMIFS(СВЦЭМ!$E$33:$E$776,СВЦЭМ!$A$33:$A$776,$A157,СВЦЭМ!$B$33:$B$776,U$155)+'СЕТ СН'!$F$12</f>
        <v>143.24392850000001</v>
      </c>
      <c r="V157" s="36">
        <f>SUMIFS(СВЦЭМ!$E$33:$E$776,СВЦЭМ!$A$33:$A$776,$A157,СВЦЭМ!$B$33:$B$776,V$155)+'СЕТ СН'!$F$12</f>
        <v>141.16659705999999</v>
      </c>
      <c r="W157" s="36">
        <f>SUMIFS(СВЦЭМ!$E$33:$E$776,СВЦЭМ!$A$33:$A$776,$A157,СВЦЭМ!$B$33:$B$776,W$155)+'СЕТ СН'!$F$12</f>
        <v>145.06809462000001</v>
      </c>
      <c r="X157" s="36">
        <f>SUMIFS(СВЦЭМ!$E$33:$E$776,СВЦЭМ!$A$33:$A$776,$A157,СВЦЭМ!$B$33:$B$776,X$155)+'СЕТ СН'!$F$12</f>
        <v>146.83377218999999</v>
      </c>
      <c r="Y157" s="36">
        <f>SUMIFS(СВЦЭМ!$E$33:$E$776,СВЦЭМ!$A$33:$A$776,$A157,СВЦЭМ!$B$33:$B$776,Y$155)+'СЕТ СН'!$F$12</f>
        <v>152.26727055000001</v>
      </c>
    </row>
    <row r="158" spans="1:27" ht="15.75" x14ac:dyDescent="0.2">
      <c r="A158" s="35">
        <f t="shared" ref="A158:A186" si="4">A157+1</f>
        <v>44138</v>
      </c>
      <c r="B158" s="36">
        <f>SUMIFS(СВЦЭМ!$E$33:$E$776,СВЦЭМ!$A$33:$A$776,$A158,СВЦЭМ!$B$33:$B$776,B$155)+'СЕТ СН'!$F$12</f>
        <v>164.70879964</v>
      </c>
      <c r="C158" s="36">
        <f>SUMIFS(СВЦЭМ!$E$33:$E$776,СВЦЭМ!$A$33:$A$776,$A158,СВЦЭМ!$B$33:$B$776,C$155)+'СЕТ СН'!$F$12</f>
        <v>181.22489221999999</v>
      </c>
      <c r="D158" s="36">
        <f>SUMIFS(СВЦЭМ!$E$33:$E$776,СВЦЭМ!$A$33:$A$776,$A158,СВЦЭМ!$B$33:$B$776,D$155)+'СЕТ СН'!$F$12</f>
        <v>191.37133667000001</v>
      </c>
      <c r="E158" s="36">
        <f>SUMIFS(СВЦЭМ!$E$33:$E$776,СВЦЭМ!$A$33:$A$776,$A158,СВЦЭМ!$B$33:$B$776,E$155)+'СЕТ СН'!$F$12</f>
        <v>192.79831393000001</v>
      </c>
      <c r="F158" s="36">
        <f>SUMIFS(СВЦЭМ!$E$33:$E$776,СВЦЭМ!$A$33:$A$776,$A158,СВЦЭМ!$B$33:$B$776,F$155)+'СЕТ СН'!$F$12</f>
        <v>192.46416794999999</v>
      </c>
      <c r="G158" s="36">
        <f>SUMIFS(СВЦЭМ!$E$33:$E$776,СВЦЭМ!$A$33:$A$776,$A158,СВЦЭМ!$B$33:$B$776,G$155)+'СЕТ СН'!$F$12</f>
        <v>189.08168126999999</v>
      </c>
      <c r="H158" s="36">
        <f>SUMIFS(СВЦЭМ!$E$33:$E$776,СВЦЭМ!$A$33:$A$776,$A158,СВЦЭМ!$B$33:$B$776,H$155)+'СЕТ СН'!$F$12</f>
        <v>179.86609390999999</v>
      </c>
      <c r="I158" s="36">
        <f>SUMIFS(СВЦЭМ!$E$33:$E$776,СВЦЭМ!$A$33:$A$776,$A158,СВЦЭМ!$B$33:$B$776,I$155)+'СЕТ СН'!$F$12</f>
        <v>167.87480572000001</v>
      </c>
      <c r="J158" s="36">
        <f>SUMIFS(СВЦЭМ!$E$33:$E$776,СВЦЭМ!$A$33:$A$776,$A158,СВЦЭМ!$B$33:$B$776,J$155)+'СЕТ СН'!$F$12</f>
        <v>163.6209331</v>
      </c>
      <c r="K158" s="36">
        <f>SUMIFS(СВЦЭМ!$E$33:$E$776,СВЦЭМ!$A$33:$A$776,$A158,СВЦЭМ!$B$33:$B$776,K$155)+'СЕТ СН'!$F$12</f>
        <v>163.38485553999999</v>
      </c>
      <c r="L158" s="36">
        <f>SUMIFS(СВЦЭМ!$E$33:$E$776,СВЦЭМ!$A$33:$A$776,$A158,СВЦЭМ!$B$33:$B$776,L$155)+'СЕТ СН'!$F$12</f>
        <v>158.40723079</v>
      </c>
      <c r="M158" s="36">
        <f>SUMIFS(СВЦЭМ!$E$33:$E$776,СВЦЭМ!$A$33:$A$776,$A158,СВЦЭМ!$B$33:$B$776,M$155)+'СЕТ СН'!$F$12</f>
        <v>153.12051334</v>
      </c>
      <c r="N158" s="36">
        <f>SUMIFS(СВЦЭМ!$E$33:$E$776,СВЦЭМ!$A$33:$A$776,$A158,СВЦЭМ!$B$33:$B$776,N$155)+'СЕТ СН'!$F$12</f>
        <v>151.17187584000001</v>
      </c>
      <c r="O158" s="36">
        <f>SUMIFS(СВЦЭМ!$E$33:$E$776,СВЦЭМ!$A$33:$A$776,$A158,СВЦЭМ!$B$33:$B$776,O$155)+'СЕТ СН'!$F$12</f>
        <v>152.63441878</v>
      </c>
      <c r="P158" s="36">
        <f>SUMIFS(СВЦЭМ!$E$33:$E$776,СВЦЭМ!$A$33:$A$776,$A158,СВЦЭМ!$B$33:$B$776,P$155)+'СЕТ СН'!$F$12</f>
        <v>153.80156869000001</v>
      </c>
      <c r="Q158" s="36">
        <f>SUMIFS(СВЦЭМ!$E$33:$E$776,СВЦЭМ!$A$33:$A$776,$A158,СВЦЭМ!$B$33:$B$776,Q$155)+'СЕТ СН'!$F$12</f>
        <v>154.29761407000001</v>
      </c>
      <c r="R158" s="36">
        <f>SUMIFS(СВЦЭМ!$E$33:$E$776,СВЦЭМ!$A$33:$A$776,$A158,СВЦЭМ!$B$33:$B$776,R$155)+'СЕТ СН'!$F$12</f>
        <v>153.42821278</v>
      </c>
      <c r="S158" s="36">
        <f>SUMIFS(СВЦЭМ!$E$33:$E$776,СВЦЭМ!$A$33:$A$776,$A158,СВЦЭМ!$B$33:$B$776,S$155)+'СЕТ СН'!$F$12</f>
        <v>155.21099963</v>
      </c>
      <c r="T158" s="36">
        <f>SUMIFS(СВЦЭМ!$E$33:$E$776,СВЦЭМ!$A$33:$A$776,$A158,СВЦЭМ!$B$33:$B$776,T$155)+'СЕТ СН'!$F$12</f>
        <v>145.2496798</v>
      </c>
      <c r="U158" s="36">
        <f>SUMIFS(СВЦЭМ!$E$33:$E$776,СВЦЭМ!$A$33:$A$776,$A158,СВЦЭМ!$B$33:$B$776,U$155)+'СЕТ СН'!$F$12</f>
        <v>143.52553671999999</v>
      </c>
      <c r="V158" s="36">
        <f>SUMIFS(СВЦЭМ!$E$33:$E$776,СВЦЭМ!$A$33:$A$776,$A158,СВЦЭМ!$B$33:$B$776,V$155)+'СЕТ СН'!$F$12</f>
        <v>143.01971560000001</v>
      </c>
      <c r="W158" s="36">
        <f>SUMIFS(СВЦЭМ!$E$33:$E$776,СВЦЭМ!$A$33:$A$776,$A158,СВЦЭМ!$B$33:$B$776,W$155)+'СЕТ СН'!$F$12</f>
        <v>145.23709952999999</v>
      </c>
      <c r="X158" s="36">
        <f>SUMIFS(СВЦЭМ!$E$33:$E$776,СВЦЭМ!$A$33:$A$776,$A158,СВЦЭМ!$B$33:$B$776,X$155)+'СЕТ СН'!$F$12</f>
        <v>152.74664199</v>
      </c>
      <c r="Y158" s="36">
        <f>SUMIFS(СВЦЭМ!$E$33:$E$776,СВЦЭМ!$A$33:$A$776,$A158,СВЦЭМ!$B$33:$B$776,Y$155)+'СЕТ СН'!$F$12</f>
        <v>159.30871592</v>
      </c>
    </row>
    <row r="159" spans="1:27" ht="15.75" x14ac:dyDescent="0.2">
      <c r="A159" s="35">
        <f t="shared" si="4"/>
        <v>44139</v>
      </c>
      <c r="B159" s="36">
        <f>SUMIFS(СВЦЭМ!$E$33:$E$776,СВЦЭМ!$A$33:$A$776,$A159,СВЦЭМ!$B$33:$B$776,B$155)+'СЕТ СН'!$F$12</f>
        <v>157.73535874999999</v>
      </c>
      <c r="C159" s="36">
        <f>SUMIFS(СВЦЭМ!$E$33:$E$776,СВЦЭМ!$A$33:$A$776,$A159,СВЦЭМ!$B$33:$B$776,C$155)+'СЕТ СН'!$F$12</f>
        <v>174.30284058000001</v>
      </c>
      <c r="D159" s="36">
        <f>SUMIFS(СВЦЭМ!$E$33:$E$776,СВЦЭМ!$A$33:$A$776,$A159,СВЦЭМ!$B$33:$B$776,D$155)+'СЕТ СН'!$F$12</f>
        <v>186.83484971999999</v>
      </c>
      <c r="E159" s="36">
        <f>SUMIFS(СВЦЭМ!$E$33:$E$776,СВЦЭМ!$A$33:$A$776,$A159,СВЦЭМ!$B$33:$B$776,E$155)+'СЕТ СН'!$F$12</f>
        <v>187.83090304999999</v>
      </c>
      <c r="F159" s="36">
        <f>SUMIFS(СВЦЭМ!$E$33:$E$776,СВЦЭМ!$A$33:$A$776,$A159,СВЦЭМ!$B$33:$B$776,F$155)+'СЕТ СН'!$F$12</f>
        <v>186.15060151</v>
      </c>
      <c r="G159" s="36">
        <f>SUMIFS(СВЦЭМ!$E$33:$E$776,СВЦЭМ!$A$33:$A$776,$A159,СВЦЭМ!$B$33:$B$776,G$155)+'СЕТ СН'!$F$12</f>
        <v>183.30730951000001</v>
      </c>
      <c r="H159" s="36">
        <f>SUMIFS(СВЦЭМ!$E$33:$E$776,СВЦЭМ!$A$33:$A$776,$A159,СВЦЭМ!$B$33:$B$776,H$155)+'СЕТ СН'!$F$12</f>
        <v>178.3478728</v>
      </c>
      <c r="I159" s="36">
        <f>SUMIFS(СВЦЭМ!$E$33:$E$776,СВЦЭМ!$A$33:$A$776,$A159,СВЦЭМ!$B$33:$B$776,I$155)+'СЕТ СН'!$F$12</f>
        <v>169.11543867</v>
      </c>
      <c r="J159" s="36">
        <f>SUMIFS(СВЦЭМ!$E$33:$E$776,СВЦЭМ!$A$33:$A$776,$A159,СВЦЭМ!$B$33:$B$776,J$155)+'СЕТ СН'!$F$12</f>
        <v>162.53791294000001</v>
      </c>
      <c r="K159" s="36">
        <f>SUMIFS(СВЦЭМ!$E$33:$E$776,СВЦЭМ!$A$33:$A$776,$A159,СВЦЭМ!$B$33:$B$776,K$155)+'СЕТ СН'!$F$12</f>
        <v>162.05554885999999</v>
      </c>
      <c r="L159" s="36">
        <f>SUMIFS(СВЦЭМ!$E$33:$E$776,СВЦЭМ!$A$33:$A$776,$A159,СВЦЭМ!$B$33:$B$776,L$155)+'СЕТ СН'!$F$12</f>
        <v>156.89935341</v>
      </c>
      <c r="M159" s="36">
        <f>SUMIFS(СВЦЭМ!$E$33:$E$776,СВЦЭМ!$A$33:$A$776,$A159,СВЦЭМ!$B$33:$B$776,M$155)+'СЕТ СН'!$F$12</f>
        <v>148.11728577</v>
      </c>
      <c r="N159" s="36">
        <f>SUMIFS(СВЦЭМ!$E$33:$E$776,СВЦЭМ!$A$33:$A$776,$A159,СВЦЭМ!$B$33:$B$776,N$155)+'СЕТ СН'!$F$12</f>
        <v>144.49775077999999</v>
      </c>
      <c r="O159" s="36">
        <f>SUMIFS(СВЦЭМ!$E$33:$E$776,СВЦЭМ!$A$33:$A$776,$A159,СВЦЭМ!$B$33:$B$776,O$155)+'СЕТ СН'!$F$12</f>
        <v>146.39489398000001</v>
      </c>
      <c r="P159" s="36">
        <f>SUMIFS(СВЦЭМ!$E$33:$E$776,СВЦЭМ!$A$33:$A$776,$A159,СВЦЭМ!$B$33:$B$776,P$155)+'СЕТ СН'!$F$12</f>
        <v>150.28858356999999</v>
      </c>
      <c r="Q159" s="36">
        <f>SUMIFS(СВЦЭМ!$E$33:$E$776,СВЦЭМ!$A$33:$A$776,$A159,СВЦЭМ!$B$33:$B$776,Q$155)+'СЕТ СН'!$F$12</f>
        <v>150.44322059999999</v>
      </c>
      <c r="R159" s="36">
        <f>SUMIFS(СВЦЭМ!$E$33:$E$776,СВЦЭМ!$A$33:$A$776,$A159,СВЦЭМ!$B$33:$B$776,R$155)+'СЕТ СН'!$F$12</f>
        <v>149.25652783000001</v>
      </c>
      <c r="S159" s="36">
        <f>SUMIFS(СВЦЭМ!$E$33:$E$776,СВЦЭМ!$A$33:$A$776,$A159,СВЦЭМ!$B$33:$B$776,S$155)+'СЕТ СН'!$F$12</f>
        <v>147.20979560999999</v>
      </c>
      <c r="T159" s="36">
        <f>SUMIFS(СВЦЭМ!$E$33:$E$776,СВЦЭМ!$A$33:$A$776,$A159,СВЦЭМ!$B$33:$B$776,T$155)+'СЕТ СН'!$F$12</f>
        <v>148.84342208999999</v>
      </c>
      <c r="U159" s="36">
        <f>SUMIFS(СВЦЭМ!$E$33:$E$776,СВЦЭМ!$A$33:$A$776,$A159,СВЦЭМ!$B$33:$B$776,U$155)+'СЕТ СН'!$F$12</f>
        <v>148.90937604999999</v>
      </c>
      <c r="V159" s="36">
        <f>SUMIFS(СВЦЭМ!$E$33:$E$776,СВЦЭМ!$A$33:$A$776,$A159,СВЦЭМ!$B$33:$B$776,V$155)+'СЕТ СН'!$F$12</f>
        <v>146.29306389000001</v>
      </c>
      <c r="W159" s="36">
        <f>SUMIFS(СВЦЭМ!$E$33:$E$776,СВЦЭМ!$A$33:$A$776,$A159,СВЦЭМ!$B$33:$B$776,W$155)+'СЕТ СН'!$F$12</f>
        <v>146.11630099000001</v>
      </c>
      <c r="X159" s="36">
        <f>SUMIFS(СВЦЭМ!$E$33:$E$776,СВЦЭМ!$A$33:$A$776,$A159,СВЦЭМ!$B$33:$B$776,X$155)+'СЕТ СН'!$F$12</f>
        <v>146.73928518</v>
      </c>
      <c r="Y159" s="36">
        <f>SUMIFS(СВЦЭМ!$E$33:$E$776,СВЦЭМ!$A$33:$A$776,$A159,СВЦЭМ!$B$33:$B$776,Y$155)+'СЕТ СН'!$F$12</f>
        <v>152.49095722000001</v>
      </c>
    </row>
    <row r="160" spans="1:27" ht="15.75" x14ac:dyDescent="0.2">
      <c r="A160" s="35">
        <f t="shared" si="4"/>
        <v>44140</v>
      </c>
      <c r="B160" s="36">
        <f>SUMIFS(СВЦЭМ!$E$33:$E$776,СВЦЭМ!$A$33:$A$776,$A160,СВЦЭМ!$B$33:$B$776,B$155)+'СЕТ СН'!$F$12</f>
        <v>150.69076121000001</v>
      </c>
      <c r="C160" s="36">
        <f>SUMIFS(СВЦЭМ!$E$33:$E$776,СВЦЭМ!$A$33:$A$776,$A160,СВЦЭМ!$B$33:$B$776,C$155)+'СЕТ СН'!$F$12</f>
        <v>165.51365172999999</v>
      </c>
      <c r="D160" s="36">
        <f>SUMIFS(СВЦЭМ!$E$33:$E$776,СВЦЭМ!$A$33:$A$776,$A160,СВЦЭМ!$B$33:$B$776,D$155)+'СЕТ СН'!$F$12</f>
        <v>175.87345164000001</v>
      </c>
      <c r="E160" s="36">
        <f>SUMIFS(СВЦЭМ!$E$33:$E$776,СВЦЭМ!$A$33:$A$776,$A160,СВЦЭМ!$B$33:$B$776,E$155)+'СЕТ СН'!$F$12</f>
        <v>175.91581083</v>
      </c>
      <c r="F160" s="36">
        <f>SUMIFS(СВЦЭМ!$E$33:$E$776,СВЦЭМ!$A$33:$A$776,$A160,СВЦЭМ!$B$33:$B$776,F$155)+'СЕТ СН'!$F$12</f>
        <v>176.45002707</v>
      </c>
      <c r="G160" s="36">
        <f>SUMIFS(СВЦЭМ!$E$33:$E$776,СВЦЭМ!$A$33:$A$776,$A160,СВЦЭМ!$B$33:$B$776,G$155)+'СЕТ СН'!$F$12</f>
        <v>174.90589886000001</v>
      </c>
      <c r="H160" s="36">
        <f>SUMIFS(СВЦЭМ!$E$33:$E$776,СВЦЭМ!$A$33:$A$776,$A160,СВЦЭМ!$B$33:$B$776,H$155)+'СЕТ СН'!$F$12</f>
        <v>171.36270916999999</v>
      </c>
      <c r="I160" s="36">
        <f>SUMIFS(СВЦЭМ!$E$33:$E$776,СВЦЭМ!$A$33:$A$776,$A160,СВЦЭМ!$B$33:$B$776,I$155)+'СЕТ СН'!$F$12</f>
        <v>173.81813231000001</v>
      </c>
      <c r="J160" s="36">
        <f>SUMIFS(СВЦЭМ!$E$33:$E$776,СВЦЭМ!$A$33:$A$776,$A160,СВЦЭМ!$B$33:$B$776,J$155)+'СЕТ СН'!$F$12</f>
        <v>170.881035</v>
      </c>
      <c r="K160" s="36">
        <f>SUMIFS(СВЦЭМ!$E$33:$E$776,СВЦЭМ!$A$33:$A$776,$A160,СВЦЭМ!$B$33:$B$776,K$155)+'СЕТ СН'!$F$12</f>
        <v>169.81060679000001</v>
      </c>
      <c r="L160" s="36">
        <f>SUMIFS(СВЦЭМ!$E$33:$E$776,СВЦЭМ!$A$33:$A$776,$A160,СВЦЭМ!$B$33:$B$776,L$155)+'СЕТ СН'!$F$12</f>
        <v>166.89013571000001</v>
      </c>
      <c r="M160" s="36">
        <f>SUMIFS(СВЦЭМ!$E$33:$E$776,СВЦЭМ!$A$33:$A$776,$A160,СВЦЭМ!$B$33:$B$776,M$155)+'СЕТ СН'!$F$12</f>
        <v>157.68786872000001</v>
      </c>
      <c r="N160" s="36">
        <f>SUMIFS(СВЦЭМ!$E$33:$E$776,СВЦЭМ!$A$33:$A$776,$A160,СВЦЭМ!$B$33:$B$776,N$155)+'СЕТ СН'!$F$12</f>
        <v>152.15603035999999</v>
      </c>
      <c r="O160" s="36">
        <f>SUMIFS(СВЦЭМ!$E$33:$E$776,СВЦЭМ!$A$33:$A$776,$A160,СВЦЭМ!$B$33:$B$776,O$155)+'СЕТ СН'!$F$12</f>
        <v>153.51527659000001</v>
      </c>
      <c r="P160" s="36">
        <f>SUMIFS(СВЦЭМ!$E$33:$E$776,СВЦЭМ!$A$33:$A$776,$A160,СВЦЭМ!$B$33:$B$776,P$155)+'СЕТ СН'!$F$12</f>
        <v>153.84789527999999</v>
      </c>
      <c r="Q160" s="36">
        <f>SUMIFS(СВЦЭМ!$E$33:$E$776,СВЦЭМ!$A$33:$A$776,$A160,СВЦЭМ!$B$33:$B$776,Q$155)+'СЕТ СН'!$F$12</f>
        <v>154.44450205999999</v>
      </c>
      <c r="R160" s="36">
        <f>SUMIFS(СВЦЭМ!$E$33:$E$776,СВЦЭМ!$A$33:$A$776,$A160,СВЦЭМ!$B$33:$B$776,R$155)+'СЕТ СН'!$F$12</f>
        <v>153.25520402000001</v>
      </c>
      <c r="S160" s="36">
        <f>SUMIFS(СВЦЭМ!$E$33:$E$776,СВЦЭМ!$A$33:$A$776,$A160,СВЦЭМ!$B$33:$B$776,S$155)+'СЕТ СН'!$F$12</f>
        <v>151.90658053999999</v>
      </c>
      <c r="T160" s="36">
        <f>SUMIFS(СВЦЭМ!$E$33:$E$776,СВЦЭМ!$A$33:$A$776,$A160,СВЦЭМ!$B$33:$B$776,T$155)+'СЕТ СН'!$F$12</f>
        <v>141.60794247999999</v>
      </c>
      <c r="U160" s="36">
        <f>SUMIFS(СВЦЭМ!$E$33:$E$776,СВЦЭМ!$A$33:$A$776,$A160,СВЦЭМ!$B$33:$B$776,U$155)+'СЕТ СН'!$F$12</f>
        <v>140.72593818999999</v>
      </c>
      <c r="V160" s="36">
        <f>SUMIFS(СВЦЭМ!$E$33:$E$776,СВЦЭМ!$A$33:$A$776,$A160,СВЦЭМ!$B$33:$B$776,V$155)+'СЕТ СН'!$F$12</f>
        <v>144.97640809999999</v>
      </c>
      <c r="W160" s="36">
        <f>SUMIFS(СВЦЭМ!$E$33:$E$776,СВЦЭМ!$A$33:$A$776,$A160,СВЦЭМ!$B$33:$B$776,W$155)+'СЕТ СН'!$F$12</f>
        <v>151.72513742999999</v>
      </c>
      <c r="X160" s="36">
        <f>SUMIFS(СВЦЭМ!$E$33:$E$776,СВЦЭМ!$A$33:$A$776,$A160,СВЦЭМ!$B$33:$B$776,X$155)+'СЕТ СН'!$F$12</f>
        <v>154.12781246</v>
      </c>
      <c r="Y160" s="36">
        <f>SUMIFS(СВЦЭМ!$E$33:$E$776,СВЦЭМ!$A$33:$A$776,$A160,СВЦЭМ!$B$33:$B$776,Y$155)+'СЕТ СН'!$F$12</f>
        <v>161.85839852000001</v>
      </c>
    </row>
    <row r="161" spans="1:25" ht="15.75" x14ac:dyDescent="0.2">
      <c r="A161" s="35">
        <f t="shared" si="4"/>
        <v>44141</v>
      </c>
      <c r="B161" s="36">
        <f>SUMIFS(СВЦЭМ!$E$33:$E$776,СВЦЭМ!$A$33:$A$776,$A161,СВЦЭМ!$B$33:$B$776,B$155)+'СЕТ СН'!$F$12</f>
        <v>158.00652577</v>
      </c>
      <c r="C161" s="36">
        <f>SUMIFS(СВЦЭМ!$E$33:$E$776,СВЦЭМ!$A$33:$A$776,$A161,СВЦЭМ!$B$33:$B$776,C$155)+'СЕТ СН'!$F$12</f>
        <v>172.44891261000001</v>
      </c>
      <c r="D161" s="36">
        <f>SUMIFS(СВЦЭМ!$E$33:$E$776,СВЦЭМ!$A$33:$A$776,$A161,СВЦЭМ!$B$33:$B$776,D$155)+'СЕТ СН'!$F$12</f>
        <v>183.81384101</v>
      </c>
      <c r="E161" s="36">
        <f>SUMIFS(СВЦЭМ!$E$33:$E$776,СВЦЭМ!$A$33:$A$776,$A161,СВЦЭМ!$B$33:$B$776,E$155)+'СЕТ СН'!$F$12</f>
        <v>184.26190815000001</v>
      </c>
      <c r="F161" s="36">
        <f>SUMIFS(СВЦЭМ!$E$33:$E$776,СВЦЭМ!$A$33:$A$776,$A161,СВЦЭМ!$B$33:$B$776,F$155)+'СЕТ СН'!$F$12</f>
        <v>184.62407281</v>
      </c>
      <c r="G161" s="36">
        <f>SUMIFS(СВЦЭМ!$E$33:$E$776,СВЦЭМ!$A$33:$A$776,$A161,СВЦЭМ!$B$33:$B$776,G$155)+'СЕТ СН'!$F$12</f>
        <v>182.56221980000001</v>
      </c>
      <c r="H161" s="36">
        <f>SUMIFS(СВЦЭМ!$E$33:$E$776,СВЦЭМ!$A$33:$A$776,$A161,СВЦЭМ!$B$33:$B$776,H$155)+'СЕТ СН'!$F$12</f>
        <v>177.33237052999999</v>
      </c>
      <c r="I161" s="36">
        <f>SUMIFS(СВЦЭМ!$E$33:$E$776,СВЦЭМ!$A$33:$A$776,$A161,СВЦЭМ!$B$33:$B$776,I$155)+'СЕТ СН'!$F$12</f>
        <v>178.19348327</v>
      </c>
      <c r="J161" s="36">
        <f>SUMIFS(СВЦЭМ!$E$33:$E$776,СВЦЭМ!$A$33:$A$776,$A161,СВЦЭМ!$B$33:$B$776,J$155)+'СЕТ СН'!$F$12</f>
        <v>176.75789581000001</v>
      </c>
      <c r="K161" s="36">
        <f>SUMIFS(СВЦЭМ!$E$33:$E$776,СВЦЭМ!$A$33:$A$776,$A161,СВЦЭМ!$B$33:$B$776,K$155)+'СЕТ СН'!$F$12</f>
        <v>174.28045624999999</v>
      </c>
      <c r="L161" s="36">
        <f>SUMIFS(СВЦЭМ!$E$33:$E$776,СВЦЭМ!$A$33:$A$776,$A161,СВЦЭМ!$B$33:$B$776,L$155)+'СЕТ СН'!$F$12</f>
        <v>170.19469760999999</v>
      </c>
      <c r="M161" s="36">
        <f>SUMIFS(СВЦЭМ!$E$33:$E$776,СВЦЭМ!$A$33:$A$776,$A161,СВЦЭМ!$B$33:$B$776,M$155)+'СЕТ СН'!$F$12</f>
        <v>164.34358872000001</v>
      </c>
      <c r="N161" s="36">
        <f>SUMIFS(СВЦЭМ!$E$33:$E$776,СВЦЭМ!$A$33:$A$776,$A161,СВЦЭМ!$B$33:$B$776,N$155)+'СЕТ СН'!$F$12</f>
        <v>155.55567464999999</v>
      </c>
      <c r="O161" s="36">
        <f>SUMIFS(СВЦЭМ!$E$33:$E$776,СВЦЭМ!$A$33:$A$776,$A161,СВЦЭМ!$B$33:$B$776,O$155)+'СЕТ СН'!$F$12</f>
        <v>153.25764226999999</v>
      </c>
      <c r="P161" s="36">
        <f>SUMIFS(СВЦЭМ!$E$33:$E$776,СВЦЭМ!$A$33:$A$776,$A161,СВЦЭМ!$B$33:$B$776,P$155)+'СЕТ СН'!$F$12</f>
        <v>154.30324641000001</v>
      </c>
      <c r="Q161" s="36">
        <f>SUMIFS(СВЦЭМ!$E$33:$E$776,СВЦЭМ!$A$33:$A$776,$A161,СВЦЭМ!$B$33:$B$776,Q$155)+'СЕТ СН'!$F$12</f>
        <v>156.56537492000001</v>
      </c>
      <c r="R161" s="36">
        <f>SUMIFS(СВЦЭМ!$E$33:$E$776,СВЦЭМ!$A$33:$A$776,$A161,СВЦЭМ!$B$33:$B$776,R$155)+'СЕТ СН'!$F$12</f>
        <v>155.460429</v>
      </c>
      <c r="S161" s="36">
        <f>SUMIFS(СВЦЭМ!$E$33:$E$776,СВЦЭМ!$A$33:$A$776,$A161,СВЦЭМ!$B$33:$B$776,S$155)+'СЕТ СН'!$F$12</f>
        <v>153.80823455000001</v>
      </c>
      <c r="T161" s="36">
        <f>SUMIFS(СВЦЭМ!$E$33:$E$776,СВЦЭМ!$A$33:$A$776,$A161,СВЦЭМ!$B$33:$B$776,T$155)+'СЕТ СН'!$F$12</f>
        <v>146.11530045999999</v>
      </c>
      <c r="U161" s="36">
        <f>SUMIFS(СВЦЭМ!$E$33:$E$776,СВЦЭМ!$A$33:$A$776,$A161,СВЦЭМ!$B$33:$B$776,U$155)+'СЕТ СН'!$F$12</f>
        <v>145.99199050999999</v>
      </c>
      <c r="V161" s="36">
        <f>SUMIFS(СВЦЭМ!$E$33:$E$776,СВЦЭМ!$A$33:$A$776,$A161,СВЦЭМ!$B$33:$B$776,V$155)+'СЕТ СН'!$F$12</f>
        <v>148.17064846</v>
      </c>
      <c r="W161" s="36">
        <f>SUMIFS(СВЦЭМ!$E$33:$E$776,СВЦЭМ!$A$33:$A$776,$A161,СВЦЭМ!$B$33:$B$776,W$155)+'СЕТ СН'!$F$12</f>
        <v>154.92913841999999</v>
      </c>
      <c r="X161" s="36">
        <f>SUMIFS(СВЦЭМ!$E$33:$E$776,СВЦЭМ!$A$33:$A$776,$A161,СВЦЭМ!$B$33:$B$776,X$155)+'СЕТ СН'!$F$12</f>
        <v>157.26372534000001</v>
      </c>
      <c r="Y161" s="36">
        <f>SUMIFS(СВЦЭМ!$E$33:$E$776,СВЦЭМ!$A$33:$A$776,$A161,СВЦЭМ!$B$33:$B$776,Y$155)+'СЕТ СН'!$F$12</f>
        <v>162.25664355999999</v>
      </c>
    </row>
    <row r="162" spans="1:25" ht="15.75" x14ac:dyDescent="0.2">
      <c r="A162" s="35">
        <f t="shared" si="4"/>
        <v>44142</v>
      </c>
      <c r="B162" s="36">
        <f>SUMIFS(СВЦЭМ!$E$33:$E$776,СВЦЭМ!$A$33:$A$776,$A162,СВЦЭМ!$B$33:$B$776,B$155)+'СЕТ СН'!$F$12</f>
        <v>163.20582399</v>
      </c>
      <c r="C162" s="36">
        <f>SUMIFS(СВЦЭМ!$E$33:$E$776,СВЦЭМ!$A$33:$A$776,$A162,СВЦЭМ!$B$33:$B$776,C$155)+'СЕТ СН'!$F$12</f>
        <v>177.29229205999999</v>
      </c>
      <c r="D162" s="36">
        <f>SUMIFS(СВЦЭМ!$E$33:$E$776,СВЦЭМ!$A$33:$A$776,$A162,СВЦЭМ!$B$33:$B$776,D$155)+'СЕТ СН'!$F$12</f>
        <v>190.08953421999999</v>
      </c>
      <c r="E162" s="36">
        <f>SUMIFS(СВЦЭМ!$E$33:$E$776,СВЦЭМ!$A$33:$A$776,$A162,СВЦЭМ!$B$33:$B$776,E$155)+'СЕТ СН'!$F$12</f>
        <v>192.31636861999999</v>
      </c>
      <c r="F162" s="36">
        <f>SUMIFS(СВЦЭМ!$E$33:$E$776,СВЦЭМ!$A$33:$A$776,$A162,СВЦЭМ!$B$33:$B$776,F$155)+'СЕТ СН'!$F$12</f>
        <v>190.44932639000001</v>
      </c>
      <c r="G162" s="36">
        <f>SUMIFS(СВЦЭМ!$E$33:$E$776,СВЦЭМ!$A$33:$A$776,$A162,СВЦЭМ!$B$33:$B$776,G$155)+'СЕТ СН'!$F$12</f>
        <v>188.33262753</v>
      </c>
      <c r="H162" s="36">
        <f>SUMIFS(СВЦЭМ!$E$33:$E$776,СВЦЭМ!$A$33:$A$776,$A162,СВЦЭМ!$B$33:$B$776,H$155)+'СЕТ СН'!$F$12</f>
        <v>185.10683723</v>
      </c>
      <c r="I162" s="36">
        <f>SUMIFS(СВЦЭМ!$E$33:$E$776,СВЦЭМ!$A$33:$A$776,$A162,СВЦЭМ!$B$33:$B$776,I$155)+'СЕТ СН'!$F$12</f>
        <v>175.81819239999999</v>
      </c>
      <c r="J162" s="36">
        <f>SUMIFS(СВЦЭМ!$E$33:$E$776,СВЦЭМ!$A$33:$A$776,$A162,СВЦЭМ!$B$33:$B$776,J$155)+'СЕТ СН'!$F$12</f>
        <v>168.31032841000001</v>
      </c>
      <c r="K162" s="36">
        <f>SUMIFS(СВЦЭМ!$E$33:$E$776,СВЦЭМ!$A$33:$A$776,$A162,СВЦЭМ!$B$33:$B$776,K$155)+'СЕТ СН'!$F$12</f>
        <v>163.61059159000001</v>
      </c>
      <c r="L162" s="36">
        <f>SUMIFS(СВЦЭМ!$E$33:$E$776,СВЦЭМ!$A$33:$A$776,$A162,СВЦЭМ!$B$33:$B$776,L$155)+'СЕТ СН'!$F$12</f>
        <v>158.08761021000001</v>
      </c>
      <c r="M162" s="36">
        <f>SUMIFS(СВЦЭМ!$E$33:$E$776,СВЦЭМ!$A$33:$A$776,$A162,СВЦЭМ!$B$33:$B$776,M$155)+'СЕТ СН'!$F$12</f>
        <v>150.61602830999999</v>
      </c>
      <c r="N162" s="36">
        <f>SUMIFS(СВЦЭМ!$E$33:$E$776,СВЦЭМ!$A$33:$A$776,$A162,СВЦЭМ!$B$33:$B$776,N$155)+'СЕТ СН'!$F$12</f>
        <v>147.47350372</v>
      </c>
      <c r="O162" s="36">
        <f>SUMIFS(СВЦЭМ!$E$33:$E$776,СВЦЭМ!$A$33:$A$776,$A162,СВЦЭМ!$B$33:$B$776,O$155)+'СЕТ СН'!$F$12</f>
        <v>150.01762335000001</v>
      </c>
      <c r="P162" s="36">
        <f>SUMIFS(СВЦЭМ!$E$33:$E$776,СВЦЭМ!$A$33:$A$776,$A162,СВЦЭМ!$B$33:$B$776,P$155)+'СЕТ СН'!$F$12</f>
        <v>150.12853027</v>
      </c>
      <c r="Q162" s="36">
        <f>SUMIFS(СВЦЭМ!$E$33:$E$776,СВЦЭМ!$A$33:$A$776,$A162,СВЦЭМ!$B$33:$B$776,Q$155)+'СЕТ СН'!$F$12</f>
        <v>148.77480385000001</v>
      </c>
      <c r="R162" s="36">
        <f>SUMIFS(СВЦЭМ!$E$33:$E$776,СВЦЭМ!$A$33:$A$776,$A162,СВЦЭМ!$B$33:$B$776,R$155)+'СЕТ СН'!$F$12</f>
        <v>146.39566801999999</v>
      </c>
      <c r="S162" s="36">
        <f>SUMIFS(СВЦЭМ!$E$33:$E$776,СВЦЭМ!$A$33:$A$776,$A162,СВЦЭМ!$B$33:$B$776,S$155)+'СЕТ СН'!$F$12</f>
        <v>145.71899074999999</v>
      </c>
      <c r="T162" s="36">
        <f>SUMIFS(СВЦЭМ!$E$33:$E$776,СВЦЭМ!$A$33:$A$776,$A162,СВЦЭМ!$B$33:$B$776,T$155)+'СЕТ СН'!$F$12</f>
        <v>141.5212468</v>
      </c>
      <c r="U162" s="36">
        <f>SUMIFS(СВЦЭМ!$E$33:$E$776,СВЦЭМ!$A$33:$A$776,$A162,СВЦЭМ!$B$33:$B$776,U$155)+'СЕТ СН'!$F$12</f>
        <v>142.58839639000001</v>
      </c>
      <c r="V162" s="36">
        <f>SUMIFS(СВЦЭМ!$E$33:$E$776,СВЦЭМ!$A$33:$A$776,$A162,СВЦЭМ!$B$33:$B$776,V$155)+'СЕТ СН'!$F$12</f>
        <v>145.08517868999999</v>
      </c>
      <c r="W162" s="36">
        <f>SUMIFS(СВЦЭМ!$E$33:$E$776,СВЦЭМ!$A$33:$A$776,$A162,СВЦЭМ!$B$33:$B$776,W$155)+'СЕТ СН'!$F$12</f>
        <v>146.58757976000001</v>
      </c>
      <c r="X162" s="36">
        <f>SUMIFS(СВЦЭМ!$E$33:$E$776,СВЦЭМ!$A$33:$A$776,$A162,СВЦЭМ!$B$33:$B$776,X$155)+'СЕТ СН'!$F$12</f>
        <v>148.51197189000001</v>
      </c>
      <c r="Y162" s="36">
        <f>SUMIFS(СВЦЭМ!$E$33:$E$776,СВЦЭМ!$A$33:$A$776,$A162,СВЦЭМ!$B$33:$B$776,Y$155)+'СЕТ СН'!$F$12</f>
        <v>154.54995627</v>
      </c>
    </row>
    <row r="163" spans="1:25" ht="15.75" x14ac:dyDescent="0.2">
      <c r="A163" s="35">
        <f t="shared" si="4"/>
        <v>44143</v>
      </c>
      <c r="B163" s="36">
        <f>SUMIFS(СВЦЭМ!$E$33:$E$776,СВЦЭМ!$A$33:$A$776,$A163,СВЦЭМ!$B$33:$B$776,B$155)+'СЕТ СН'!$F$12</f>
        <v>163.68071506999999</v>
      </c>
      <c r="C163" s="36">
        <f>SUMIFS(СВЦЭМ!$E$33:$E$776,СВЦЭМ!$A$33:$A$776,$A163,СВЦЭМ!$B$33:$B$776,C$155)+'СЕТ СН'!$F$12</f>
        <v>179.92777101999999</v>
      </c>
      <c r="D163" s="36">
        <f>SUMIFS(СВЦЭМ!$E$33:$E$776,СВЦЭМ!$A$33:$A$776,$A163,СВЦЭМ!$B$33:$B$776,D$155)+'СЕТ СН'!$F$12</f>
        <v>192.62284313000001</v>
      </c>
      <c r="E163" s="36">
        <f>SUMIFS(СВЦЭМ!$E$33:$E$776,СВЦЭМ!$A$33:$A$776,$A163,СВЦЭМ!$B$33:$B$776,E$155)+'СЕТ СН'!$F$12</f>
        <v>195.35426745000001</v>
      </c>
      <c r="F163" s="36">
        <f>SUMIFS(СВЦЭМ!$E$33:$E$776,СВЦЭМ!$A$33:$A$776,$A163,СВЦЭМ!$B$33:$B$776,F$155)+'СЕТ СН'!$F$12</f>
        <v>194.34637411</v>
      </c>
      <c r="G163" s="36">
        <f>SUMIFS(СВЦЭМ!$E$33:$E$776,СВЦЭМ!$A$33:$A$776,$A163,СВЦЭМ!$B$33:$B$776,G$155)+'СЕТ СН'!$F$12</f>
        <v>194.08484587000001</v>
      </c>
      <c r="H163" s="36">
        <f>SUMIFS(СВЦЭМ!$E$33:$E$776,СВЦЭМ!$A$33:$A$776,$A163,СВЦЭМ!$B$33:$B$776,H$155)+'СЕТ СН'!$F$12</f>
        <v>190.86275506000001</v>
      </c>
      <c r="I163" s="36">
        <f>SUMIFS(СВЦЭМ!$E$33:$E$776,СВЦЭМ!$A$33:$A$776,$A163,СВЦЭМ!$B$33:$B$776,I$155)+'СЕТ СН'!$F$12</f>
        <v>184.69173946000001</v>
      </c>
      <c r="J163" s="36">
        <f>SUMIFS(СВЦЭМ!$E$33:$E$776,СВЦЭМ!$A$33:$A$776,$A163,СВЦЭМ!$B$33:$B$776,J$155)+'СЕТ СН'!$F$12</f>
        <v>176.51992637000001</v>
      </c>
      <c r="K163" s="36">
        <f>SUMIFS(СВЦЭМ!$E$33:$E$776,СВЦЭМ!$A$33:$A$776,$A163,СВЦЭМ!$B$33:$B$776,K$155)+'СЕТ СН'!$F$12</f>
        <v>169.08422277</v>
      </c>
      <c r="L163" s="36">
        <f>SUMIFS(СВЦЭМ!$E$33:$E$776,СВЦЭМ!$A$33:$A$776,$A163,СВЦЭМ!$B$33:$B$776,L$155)+'СЕТ СН'!$F$12</f>
        <v>159.74185018</v>
      </c>
      <c r="M163" s="36">
        <f>SUMIFS(СВЦЭМ!$E$33:$E$776,СВЦЭМ!$A$33:$A$776,$A163,СВЦЭМ!$B$33:$B$776,M$155)+'СЕТ СН'!$F$12</f>
        <v>153.18034021</v>
      </c>
      <c r="N163" s="36">
        <f>SUMIFS(СВЦЭМ!$E$33:$E$776,СВЦЭМ!$A$33:$A$776,$A163,СВЦЭМ!$B$33:$B$776,N$155)+'СЕТ СН'!$F$12</f>
        <v>151.97426917999999</v>
      </c>
      <c r="O163" s="36">
        <f>SUMIFS(СВЦЭМ!$E$33:$E$776,СВЦЭМ!$A$33:$A$776,$A163,СВЦЭМ!$B$33:$B$776,O$155)+'СЕТ СН'!$F$12</f>
        <v>153.35182012000001</v>
      </c>
      <c r="P163" s="36">
        <f>SUMIFS(СВЦЭМ!$E$33:$E$776,СВЦЭМ!$A$33:$A$776,$A163,СВЦЭМ!$B$33:$B$776,P$155)+'СЕТ СН'!$F$12</f>
        <v>154.49233876</v>
      </c>
      <c r="Q163" s="36">
        <f>SUMIFS(СВЦЭМ!$E$33:$E$776,СВЦЭМ!$A$33:$A$776,$A163,СВЦЭМ!$B$33:$B$776,Q$155)+'СЕТ СН'!$F$12</f>
        <v>155.96741815999999</v>
      </c>
      <c r="R163" s="36">
        <f>SUMIFS(СВЦЭМ!$E$33:$E$776,СВЦЭМ!$A$33:$A$776,$A163,СВЦЭМ!$B$33:$B$776,R$155)+'СЕТ СН'!$F$12</f>
        <v>153.91230820999999</v>
      </c>
      <c r="S163" s="36">
        <f>SUMIFS(СВЦЭМ!$E$33:$E$776,СВЦЭМ!$A$33:$A$776,$A163,СВЦЭМ!$B$33:$B$776,S$155)+'СЕТ СН'!$F$12</f>
        <v>149.54803222999999</v>
      </c>
      <c r="T163" s="36">
        <f>SUMIFS(СВЦЭМ!$E$33:$E$776,СВЦЭМ!$A$33:$A$776,$A163,СВЦЭМ!$B$33:$B$776,T$155)+'СЕТ СН'!$F$12</f>
        <v>146.84128215000001</v>
      </c>
      <c r="U163" s="36">
        <f>SUMIFS(СВЦЭМ!$E$33:$E$776,СВЦЭМ!$A$33:$A$776,$A163,СВЦЭМ!$B$33:$B$776,U$155)+'СЕТ СН'!$F$12</f>
        <v>145.94658962</v>
      </c>
      <c r="V163" s="36">
        <f>SUMIFS(СВЦЭМ!$E$33:$E$776,СВЦЭМ!$A$33:$A$776,$A163,СВЦЭМ!$B$33:$B$776,V$155)+'СЕТ СН'!$F$12</f>
        <v>149.17960977000001</v>
      </c>
      <c r="W163" s="36">
        <f>SUMIFS(СВЦЭМ!$E$33:$E$776,СВЦЭМ!$A$33:$A$776,$A163,СВЦЭМ!$B$33:$B$776,W$155)+'СЕТ СН'!$F$12</f>
        <v>152.14156668999999</v>
      </c>
      <c r="X163" s="36">
        <f>SUMIFS(СВЦЭМ!$E$33:$E$776,СВЦЭМ!$A$33:$A$776,$A163,СВЦЭМ!$B$33:$B$776,X$155)+'СЕТ СН'!$F$12</f>
        <v>153.54015812</v>
      </c>
      <c r="Y163" s="36">
        <f>SUMIFS(СВЦЭМ!$E$33:$E$776,СВЦЭМ!$A$33:$A$776,$A163,СВЦЭМ!$B$33:$B$776,Y$155)+'СЕТ СН'!$F$12</f>
        <v>154.84169732999999</v>
      </c>
    </row>
    <row r="164" spans="1:25" ht="15.75" x14ac:dyDescent="0.2">
      <c r="A164" s="35">
        <f t="shared" si="4"/>
        <v>44144</v>
      </c>
      <c r="B164" s="36">
        <f>SUMIFS(СВЦЭМ!$E$33:$E$776,СВЦЭМ!$A$33:$A$776,$A164,СВЦЭМ!$B$33:$B$776,B$155)+'СЕТ СН'!$F$12</f>
        <v>150.11075801999999</v>
      </c>
      <c r="C164" s="36">
        <f>SUMIFS(СВЦЭМ!$E$33:$E$776,СВЦЭМ!$A$33:$A$776,$A164,СВЦЭМ!$B$33:$B$776,C$155)+'СЕТ СН'!$F$12</f>
        <v>153.83651774000001</v>
      </c>
      <c r="D164" s="36">
        <f>SUMIFS(СВЦЭМ!$E$33:$E$776,СВЦЭМ!$A$33:$A$776,$A164,СВЦЭМ!$B$33:$B$776,D$155)+'СЕТ СН'!$F$12</f>
        <v>167.42440403000001</v>
      </c>
      <c r="E164" s="36">
        <f>SUMIFS(СВЦЭМ!$E$33:$E$776,СВЦЭМ!$A$33:$A$776,$A164,СВЦЭМ!$B$33:$B$776,E$155)+'СЕТ СН'!$F$12</f>
        <v>168.94024908</v>
      </c>
      <c r="F164" s="36">
        <f>SUMIFS(СВЦЭМ!$E$33:$E$776,СВЦЭМ!$A$33:$A$776,$A164,СВЦЭМ!$B$33:$B$776,F$155)+'СЕТ СН'!$F$12</f>
        <v>168.08554699999999</v>
      </c>
      <c r="G164" s="36">
        <f>SUMIFS(СВЦЭМ!$E$33:$E$776,СВЦЭМ!$A$33:$A$776,$A164,СВЦЭМ!$B$33:$B$776,G$155)+'СЕТ СН'!$F$12</f>
        <v>171.38581396000001</v>
      </c>
      <c r="H164" s="36">
        <f>SUMIFS(СВЦЭМ!$E$33:$E$776,СВЦЭМ!$A$33:$A$776,$A164,СВЦЭМ!$B$33:$B$776,H$155)+'СЕТ СН'!$F$12</f>
        <v>177.78907043999999</v>
      </c>
      <c r="I164" s="36">
        <f>SUMIFS(СВЦЭМ!$E$33:$E$776,СВЦЭМ!$A$33:$A$776,$A164,СВЦЭМ!$B$33:$B$776,I$155)+'СЕТ СН'!$F$12</f>
        <v>182.67689519999999</v>
      </c>
      <c r="J164" s="36">
        <f>SUMIFS(СВЦЭМ!$E$33:$E$776,СВЦЭМ!$A$33:$A$776,$A164,СВЦЭМ!$B$33:$B$776,J$155)+'СЕТ СН'!$F$12</f>
        <v>180.05236477</v>
      </c>
      <c r="K164" s="36">
        <f>SUMIFS(СВЦЭМ!$E$33:$E$776,СВЦЭМ!$A$33:$A$776,$A164,СВЦЭМ!$B$33:$B$776,K$155)+'СЕТ СН'!$F$12</f>
        <v>179.28288685000001</v>
      </c>
      <c r="L164" s="36">
        <f>SUMIFS(СВЦЭМ!$E$33:$E$776,СВЦЭМ!$A$33:$A$776,$A164,СВЦЭМ!$B$33:$B$776,L$155)+'СЕТ СН'!$F$12</f>
        <v>171.37402111</v>
      </c>
      <c r="M164" s="36">
        <f>SUMIFS(СВЦЭМ!$E$33:$E$776,СВЦЭМ!$A$33:$A$776,$A164,СВЦЭМ!$B$33:$B$776,M$155)+'СЕТ СН'!$F$12</f>
        <v>164.41668161999999</v>
      </c>
      <c r="N164" s="36">
        <f>SUMIFS(СВЦЭМ!$E$33:$E$776,СВЦЭМ!$A$33:$A$776,$A164,СВЦЭМ!$B$33:$B$776,N$155)+'СЕТ СН'!$F$12</f>
        <v>163.6560858</v>
      </c>
      <c r="O164" s="36">
        <f>SUMIFS(СВЦЭМ!$E$33:$E$776,СВЦЭМ!$A$33:$A$776,$A164,СВЦЭМ!$B$33:$B$776,O$155)+'СЕТ СН'!$F$12</f>
        <v>165.74005456</v>
      </c>
      <c r="P164" s="36">
        <f>SUMIFS(СВЦЭМ!$E$33:$E$776,СВЦЭМ!$A$33:$A$776,$A164,СВЦЭМ!$B$33:$B$776,P$155)+'СЕТ СН'!$F$12</f>
        <v>165.84639253</v>
      </c>
      <c r="Q164" s="36">
        <f>SUMIFS(СВЦЭМ!$E$33:$E$776,СВЦЭМ!$A$33:$A$776,$A164,СВЦЭМ!$B$33:$B$776,Q$155)+'СЕТ СН'!$F$12</f>
        <v>165.74551138000001</v>
      </c>
      <c r="R164" s="36">
        <f>SUMIFS(СВЦЭМ!$E$33:$E$776,СВЦЭМ!$A$33:$A$776,$A164,СВЦЭМ!$B$33:$B$776,R$155)+'СЕТ СН'!$F$12</f>
        <v>164.51851553</v>
      </c>
      <c r="S164" s="36">
        <f>SUMIFS(СВЦЭМ!$E$33:$E$776,СВЦЭМ!$A$33:$A$776,$A164,СВЦЭМ!$B$33:$B$776,S$155)+'СЕТ СН'!$F$12</f>
        <v>164.21642659</v>
      </c>
      <c r="T164" s="36">
        <f>SUMIFS(СВЦЭМ!$E$33:$E$776,СВЦЭМ!$A$33:$A$776,$A164,СВЦЭМ!$B$33:$B$776,T$155)+'СЕТ СН'!$F$12</f>
        <v>161.72489677999999</v>
      </c>
      <c r="U164" s="36">
        <f>SUMIFS(СВЦЭМ!$E$33:$E$776,СВЦЭМ!$A$33:$A$776,$A164,СВЦЭМ!$B$33:$B$776,U$155)+'СЕТ СН'!$F$12</f>
        <v>160.12123642</v>
      </c>
      <c r="V164" s="36">
        <f>SUMIFS(СВЦЭМ!$E$33:$E$776,СВЦЭМ!$A$33:$A$776,$A164,СВЦЭМ!$B$33:$B$776,V$155)+'СЕТ СН'!$F$12</f>
        <v>159.44744068</v>
      </c>
      <c r="W164" s="36">
        <f>SUMIFS(СВЦЭМ!$E$33:$E$776,СВЦЭМ!$A$33:$A$776,$A164,СВЦЭМ!$B$33:$B$776,W$155)+'СЕТ СН'!$F$12</f>
        <v>162.73909782999999</v>
      </c>
      <c r="X164" s="36">
        <f>SUMIFS(СВЦЭМ!$E$33:$E$776,СВЦЭМ!$A$33:$A$776,$A164,СВЦЭМ!$B$33:$B$776,X$155)+'СЕТ СН'!$F$12</f>
        <v>168.98275849999999</v>
      </c>
      <c r="Y164" s="36">
        <f>SUMIFS(СВЦЭМ!$E$33:$E$776,СВЦЭМ!$A$33:$A$776,$A164,СВЦЭМ!$B$33:$B$776,Y$155)+'СЕТ СН'!$F$12</f>
        <v>174.55927123999999</v>
      </c>
    </row>
    <row r="165" spans="1:25" ht="15.75" x14ac:dyDescent="0.2">
      <c r="A165" s="35">
        <f t="shared" si="4"/>
        <v>44145</v>
      </c>
      <c r="B165" s="36">
        <f>SUMIFS(СВЦЭМ!$E$33:$E$776,СВЦЭМ!$A$33:$A$776,$A165,СВЦЭМ!$B$33:$B$776,B$155)+'СЕТ СН'!$F$12</f>
        <v>157.74039162</v>
      </c>
      <c r="C165" s="36">
        <f>SUMIFS(СВЦЭМ!$E$33:$E$776,СВЦЭМ!$A$33:$A$776,$A165,СВЦЭМ!$B$33:$B$776,C$155)+'СЕТ СН'!$F$12</f>
        <v>176.33794103</v>
      </c>
      <c r="D165" s="36">
        <f>SUMIFS(СВЦЭМ!$E$33:$E$776,СВЦЭМ!$A$33:$A$776,$A165,СВЦЭМ!$B$33:$B$776,D$155)+'СЕТ СН'!$F$12</f>
        <v>183.49316385</v>
      </c>
      <c r="E165" s="36">
        <f>SUMIFS(СВЦЭМ!$E$33:$E$776,СВЦЭМ!$A$33:$A$776,$A165,СВЦЭМ!$B$33:$B$776,E$155)+'СЕТ СН'!$F$12</f>
        <v>184.13822834000001</v>
      </c>
      <c r="F165" s="36">
        <f>SUMIFS(СВЦЭМ!$E$33:$E$776,СВЦЭМ!$A$33:$A$776,$A165,СВЦЭМ!$B$33:$B$776,F$155)+'СЕТ СН'!$F$12</f>
        <v>184.59416325999999</v>
      </c>
      <c r="G165" s="36">
        <f>SUMIFS(СВЦЭМ!$E$33:$E$776,СВЦЭМ!$A$33:$A$776,$A165,СВЦЭМ!$B$33:$B$776,G$155)+'СЕТ СН'!$F$12</f>
        <v>185.42118113999999</v>
      </c>
      <c r="H165" s="36">
        <f>SUMIFS(СВЦЭМ!$E$33:$E$776,СВЦЭМ!$A$33:$A$776,$A165,СВЦЭМ!$B$33:$B$776,H$155)+'СЕТ СН'!$F$12</f>
        <v>180.31841482999999</v>
      </c>
      <c r="I165" s="36">
        <f>SUMIFS(СВЦЭМ!$E$33:$E$776,СВЦЭМ!$A$33:$A$776,$A165,СВЦЭМ!$B$33:$B$776,I$155)+'СЕТ СН'!$F$12</f>
        <v>171.49355093</v>
      </c>
      <c r="J165" s="36">
        <f>SUMIFS(СВЦЭМ!$E$33:$E$776,СВЦЭМ!$A$33:$A$776,$A165,СВЦЭМ!$B$33:$B$776,J$155)+'СЕТ СН'!$F$12</f>
        <v>168.33203309999999</v>
      </c>
      <c r="K165" s="36">
        <f>SUMIFS(СВЦЭМ!$E$33:$E$776,СВЦЭМ!$A$33:$A$776,$A165,СВЦЭМ!$B$33:$B$776,K$155)+'СЕТ СН'!$F$12</f>
        <v>169.0273383</v>
      </c>
      <c r="L165" s="36">
        <f>SUMIFS(СВЦЭМ!$E$33:$E$776,СВЦЭМ!$A$33:$A$776,$A165,СВЦЭМ!$B$33:$B$776,L$155)+'СЕТ СН'!$F$12</f>
        <v>162.10149333999999</v>
      </c>
      <c r="M165" s="36">
        <f>SUMIFS(СВЦЭМ!$E$33:$E$776,СВЦЭМ!$A$33:$A$776,$A165,СВЦЭМ!$B$33:$B$776,M$155)+'СЕТ СН'!$F$12</f>
        <v>154.51214467</v>
      </c>
      <c r="N165" s="36">
        <f>SUMIFS(СВЦЭМ!$E$33:$E$776,СВЦЭМ!$A$33:$A$776,$A165,СВЦЭМ!$B$33:$B$776,N$155)+'СЕТ СН'!$F$12</f>
        <v>153.39876838000001</v>
      </c>
      <c r="O165" s="36">
        <f>SUMIFS(СВЦЭМ!$E$33:$E$776,СВЦЭМ!$A$33:$A$776,$A165,СВЦЭМ!$B$33:$B$776,O$155)+'СЕТ СН'!$F$12</f>
        <v>154.59957542999999</v>
      </c>
      <c r="P165" s="36">
        <f>SUMIFS(СВЦЭМ!$E$33:$E$776,СВЦЭМ!$A$33:$A$776,$A165,СВЦЭМ!$B$33:$B$776,P$155)+'СЕТ СН'!$F$12</f>
        <v>154.69114621</v>
      </c>
      <c r="Q165" s="36">
        <f>SUMIFS(СВЦЭМ!$E$33:$E$776,СВЦЭМ!$A$33:$A$776,$A165,СВЦЭМ!$B$33:$B$776,Q$155)+'СЕТ СН'!$F$12</f>
        <v>154.64789239000001</v>
      </c>
      <c r="R165" s="36">
        <f>SUMIFS(СВЦЭМ!$E$33:$E$776,СВЦЭМ!$A$33:$A$776,$A165,СВЦЭМ!$B$33:$B$776,R$155)+'СЕТ СН'!$F$12</f>
        <v>153.28917916</v>
      </c>
      <c r="S165" s="36">
        <f>SUMIFS(СВЦЭМ!$E$33:$E$776,СВЦЭМ!$A$33:$A$776,$A165,СВЦЭМ!$B$33:$B$776,S$155)+'СЕТ СН'!$F$12</f>
        <v>151.13180023999999</v>
      </c>
      <c r="T165" s="36">
        <f>SUMIFS(СВЦЭМ!$E$33:$E$776,СВЦЭМ!$A$33:$A$776,$A165,СВЦЭМ!$B$33:$B$776,T$155)+'СЕТ СН'!$F$12</f>
        <v>153.59200333000001</v>
      </c>
      <c r="U165" s="36">
        <f>SUMIFS(СВЦЭМ!$E$33:$E$776,СВЦЭМ!$A$33:$A$776,$A165,СВЦЭМ!$B$33:$B$776,U$155)+'СЕТ СН'!$F$12</f>
        <v>155.04169558999999</v>
      </c>
      <c r="V165" s="36">
        <f>SUMIFS(СВЦЭМ!$E$33:$E$776,СВЦЭМ!$A$33:$A$776,$A165,СВЦЭМ!$B$33:$B$776,V$155)+'СЕТ СН'!$F$12</f>
        <v>153.54035182999999</v>
      </c>
      <c r="W165" s="36">
        <f>SUMIFS(СВЦЭМ!$E$33:$E$776,СВЦЭМ!$A$33:$A$776,$A165,СВЦЭМ!$B$33:$B$776,W$155)+'СЕТ СН'!$F$12</f>
        <v>151.49329205000001</v>
      </c>
      <c r="X165" s="36">
        <f>SUMIFS(СВЦЭМ!$E$33:$E$776,СВЦЭМ!$A$33:$A$776,$A165,СВЦЭМ!$B$33:$B$776,X$155)+'СЕТ СН'!$F$12</f>
        <v>151.65242986000001</v>
      </c>
      <c r="Y165" s="36">
        <f>SUMIFS(СВЦЭМ!$E$33:$E$776,СВЦЭМ!$A$33:$A$776,$A165,СВЦЭМ!$B$33:$B$776,Y$155)+'СЕТ СН'!$F$12</f>
        <v>168.21869251000001</v>
      </c>
    </row>
    <row r="166" spans="1:25" ht="15.75" x14ac:dyDescent="0.2">
      <c r="A166" s="35">
        <f t="shared" si="4"/>
        <v>44146</v>
      </c>
      <c r="B166" s="36">
        <f>SUMIFS(СВЦЭМ!$E$33:$E$776,СВЦЭМ!$A$33:$A$776,$A166,СВЦЭМ!$B$33:$B$776,B$155)+'СЕТ СН'!$F$12</f>
        <v>167.26014211</v>
      </c>
      <c r="C166" s="36">
        <f>SUMIFS(СВЦЭМ!$E$33:$E$776,СВЦЭМ!$A$33:$A$776,$A166,СВЦЭМ!$B$33:$B$776,C$155)+'СЕТ СН'!$F$12</f>
        <v>178.12607532999999</v>
      </c>
      <c r="D166" s="36">
        <f>SUMIFS(СВЦЭМ!$E$33:$E$776,СВЦЭМ!$A$33:$A$776,$A166,СВЦЭМ!$B$33:$B$776,D$155)+'СЕТ СН'!$F$12</f>
        <v>190.47400264000001</v>
      </c>
      <c r="E166" s="36">
        <f>SUMIFS(СВЦЭМ!$E$33:$E$776,СВЦЭМ!$A$33:$A$776,$A166,СВЦЭМ!$B$33:$B$776,E$155)+'СЕТ СН'!$F$12</f>
        <v>194.12102343999999</v>
      </c>
      <c r="F166" s="36">
        <f>SUMIFS(СВЦЭМ!$E$33:$E$776,СВЦЭМ!$A$33:$A$776,$A166,СВЦЭМ!$B$33:$B$776,F$155)+'СЕТ СН'!$F$12</f>
        <v>194.90001645999999</v>
      </c>
      <c r="G166" s="36">
        <f>SUMIFS(СВЦЭМ!$E$33:$E$776,СВЦЭМ!$A$33:$A$776,$A166,СВЦЭМ!$B$33:$B$776,G$155)+'СЕТ СН'!$F$12</f>
        <v>191.55183550000001</v>
      </c>
      <c r="H166" s="36">
        <f>SUMIFS(СВЦЭМ!$E$33:$E$776,СВЦЭМ!$A$33:$A$776,$A166,СВЦЭМ!$B$33:$B$776,H$155)+'СЕТ СН'!$F$12</f>
        <v>183.47449555</v>
      </c>
      <c r="I166" s="36">
        <f>SUMIFS(СВЦЭМ!$E$33:$E$776,СВЦЭМ!$A$33:$A$776,$A166,СВЦЭМ!$B$33:$B$776,I$155)+'СЕТ СН'!$F$12</f>
        <v>175.77450031000001</v>
      </c>
      <c r="J166" s="36">
        <f>SUMIFS(СВЦЭМ!$E$33:$E$776,СВЦЭМ!$A$33:$A$776,$A166,СВЦЭМ!$B$33:$B$776,J$155)+'СЕТ СН'!$F$12</f>
        <v>171.73311881000001</v>
      </c>
      <c r="K166" s="36">
        <f>SUMIFS(СВЦЭМ!$E$33:$E$776,СВЦЭМ!$A$33:$A$776,$A166,СВЦЭМ!$B$33:$B$776,K$155)+'СЕТ СН'!$F$12</f>
        <v>169.35654024999999</v>
      </c>
      <c r="L166" s="36">
        <f>SUMIFS(СВЦЭМ!$E$33:$E$776,СВЦЭМ!$A$33:$A$776,$A166,СВЦЭМ!$B$33:$B$776,L$155)+'СЕТ СН'!$F$12</f>
        <v>164.55579804999999</v>
      </c>
      <c r="M166" s="36">
        <f>SUMIFS(СВЦЭМ!$E$33:$E$776,СВЦЭМ!$A$33:$A$776,$A166,СВЦЭМ!$B$33:$B$776,M$155)+'СЕТ СН'!$F$12</f>
        <v>159.18246918</v>
      </c>
      <c r="N166" s="36">
        <f>SUMIFS(СВЦЭМ!$E$33:$E$776,СВЦЭМ!$A$33:$A$776,$A166,СВЦЭМ!$B$33:$B$776,N$155)+'СЕТ СН'!$F$12</f>
        <v>156.13956044</v>
      </c>
      <c r="O166" s="36">
        <f>SUMIFS(СВЦЭМ!$E$33:$E$776,СВЦЭМ!$A$33:$A$776,$A166,СВЦЭМ!$B$33:$B$776,O$155)+'СЕТ СН'!$F$12</f>
        <v>157.16048681999999</v>
      </c>
      <c r="P166" s="36">
        <f>SUMIFS(СВЦЭМ!$E$33:$E$776,СВЦЭМ!$A$33:$A$776,$A166,СВЦЭМ!$B$33:$B$776,P$155)+'СЕТ СН'!$F$12</f>
        <v>158.05833368</v>
      </c>
      <c r="Q166" s="36">
        <f>SUMIFS(СВЦЭМ!$E$33:$E$776,СВЦЭМ!$A$33:$A$776,$A166,СВЦЭМ!$B$33:$B$776,Q$155)+'СЕТ СН'!$F$12</f>
        <v>158.19372716999999</v>
      </c>
      <c r="R166" s="36">
        <f>SUMIFS(СВЦЭМ!$E$33:$E$776,СВЦЭМ!$A$33:$A$776,$A166,СВЦЭМ!$B$33:$B$776,R$155)+'СЕТ СН'!$F$12</f>
        <v>157.89485565999999</v>
      </c>
      <c r="S166" s="36">
        <f>SUMIFS(СВЦЭМ!$E$33:$E$776,СВЦЭМ!$A$33:$A$776,$A166,СВЦЭМ!$B$33:$B$776,S$155)+'СЕТ СН'!$F$12</f>
        <v>156.90875266</v>
      </c>
      <c r="T166" s="36">
        <f>SUMIFS(СВЦЭМ!$E$33:$E$776,СВЦЭМ!$A$33:$A$776,$A166,СВЦЭМ!$B$33:$B$776,T$155)+'СЕТ СН'!$F$12</f>
        <v>160.73144644999999</v>
      </c>
      <c r="U166" s="36">
        <f>SUMIFS(СВЦЭМ!$E$33:$E$776,СВЦЭМ!$A$33:$A$776,$A166,СВЦЭМ!$B$33:$B$776,U$155)+'СЕТ СН'!$F$12</f>
        <v>159.80948104000001</v>
      </c>
      <c r="V166" s="36">
        <f>SUMIFS(СВЦЭМ!$E$33:$E$776,СВЦЭМ!$A$33:$A$776,$A166,СВЦЭМ!$B$33:$B$776,V$155)+'СЕТ СН'!$F$12</f>
        <v>157.60514512</v>
      </c>
      <c r="W166" s="36">
        <f>SUMIFS(СВЦЭМ!$E$33:$E$776,СВЦЭМ!$A$33:$A$776,$A166,СВЦЭМ!$B$33:$B$776,W$155)+'СЕТ СН'!$F$12</f>
        <v>156.3421712</v>
      </c>
      <c r="X166" s="36">
        <f>SUMIFS(СВЦЭМ!$E$33:$E$776,СВЦЭМ!$A$33:$A$776,$A166,СВЦЭМ!$B$33:$B$776,X$155)+'СЕТ СН'!$F$12</f>
        <v>156.61085763</v>
      </c>
      <c r="Y166" s="36">
        <f>SUMIFS(СВЦЭМ!$E$33:$E$776,СВЦЭМ!$A$33:$A$776,$A166,СВЦЭМ!$B$33:$B$776,Y$155)+'СЕТ СН'!$F$12</f>
        <v>160.37913957000001</v>
      </c>
    </row>
    <row r="167" spans="1:25" ht="15.75" x14ac:dyDescent="0.2">
      <c r="A167" s="35">
        <f t="shared" si="4"/>
        <v>44147</v>
      </c>
      <c r="B167" s="36">
        <f>SUMIFS(СВЦЭМ!$E$33:$E$776,СВЦЭМ!$A$33:$A$776,$A167,СВЦЭМ!$B$33:$B$776,B$155)+'СЕТ СН'!$F$12</f>
        <v>159.95770268999999</v>
      </c>
      <c r="C167" s="36">
        <f>SUMIFS(СВЦЭМ!$E$33:$E$776,СВЦЭМ!$A$33:$A$776,$A167,СВЦЭМ!$B$33:$B$776,C$155)+'СЕТ СН'!$F$12</f>
        <v>175.89504977000001</v>
      </c>
      <c r="D167" s="36">
        <f>SUMIFS(СВЦЭМ!$E$33:$E$776,СВЦЭМ!$A$33:$A$776,$A167,СВЦЭМ!$B$33:$B$776,D$155)+'СЕТ СН'!$F$12</f>
        <v>184.34769363000001</v>
      </c>
      <c r="E167" s="36">
        <f>SUMIFS(СВЦЭМ!$E$33:$E$776,СВЦЭМ!$A$33:$A$776,$A167,СВЦЭМ!$B$33:$B$776,E$155)+'СЕТ СН'!$F$12</f>
        <v>187.32699023999999</v>
      </c>
      <c r="F167" s="36">
        <f>SUMIFS(СВЦЭМ!$E$33:$E$776,СВЦЭМ!$A$33:$A$776,$A167,СВЦЭМ!$B$33:$B$776,F$155)+'СЕТ СН'!$F$12</f>
        <v>187.81623611000001</v>
      </c>
      <c r="G167" s="36">
        <f>SUMIFS(СВЦЭМ!$E$33:$E$776,СВЦЭМ!$A$33:$A$776,$A167,СВЦЭМ!$B$33:$B$776,G$155)+'СЕТ СН'!$F$12</f>
        <v>186.74166872000001</v>
      </c>
      <c r="H167" s="36">
        <f>SUMIFS(СВЦЭМ!$E$33:$E$776,СВЦЭМ!$A$33:$A$776,$A167,СВЦЭМ!$B$33:$B$776,H$155)+'СЕТ СН'!$F$12</f>
        <v>181.61934056999999</v>
      </c>
      <c r="I167" s="36">
        <f>SUMIFS(СВЦЭМ!$E$33:$E$776,СВЦЭМ!$A$33:$A$776,$A167,СВЦЭМ!$B$33:$B$776,I$155)+'СЕТ СН'!$F$12</f>
        <v>174.58993963</v>
      </c>
      <c r="J167" s="36">
        <f>SUMIFS(СВЦЭМ!$E$33:$E$776,СВЦЭМ!$A$33:$A$776,$A167,СВЦЭМ!$B$33:$B$776,J$155)+'СЕТ СН'!$F$12</f>
        <v>174.61362185999999</v>
      </c>
      <c r="K167" s="36">
        <f>SUMIFS(СВЦЭМ!$E$33:$E$776,СВЦЭМ!$A$33:$A$776,$A167,СВЦЭМ!$B$33:$B$776,K$155)+'СЕТ СН'!$F$12</f>
        <v>172.88478964000001</v>
      </c>
      <c r="L167" s="36">
        <f>SUMIFS(СВЦЭМ!$E$33:$E$776,СВЦЭМ!$A$33:$A$776,$A167,СВЦЭМ!$B$33:$B$776,L$155)+'СЕТ СН'!$F$12</f>
        <v>165.20898861000001</v>
      </c>
      <c r="M167" s="36">
        <f>SUMIFS(СВЦЭМ!$E$33:$E$776,СВЦЭМ!$A$33:$A$776,$A167,СВЦЭМ!$B$33:$B$776,M$155)+'СЕТ СН'!$F$12</f>
        <v>159.25363038</v>
      </c>
      <c r="N167" s="36">
        <f>SUMIFS(СВЦЭМ!$E$33:$E$776,СВЦЭМ!$A$33:$A$776,$A167,СВЦЭМ!$B$33:$B$776,N$155)+'СЕТ СН'!$F$12</f>
        <v>159.45705025999999</v>
      </c>
      <c r="O167" s="36">
        <f>SUMIFS(СВЦЭМ!$E$33:$E$776,СВЦЭМ!$A$33:$A$776,$A167,СВЦЭМ!$B$33:$B$776,O$155)+'СЕТ СН'!$F$12</f>
        <v>159.34778037999999</v>
      </c>
      <c r="P167" s="36">
        <f>SUMIFS(СВЦЭМ!$E$33:$E$776,СВЦЭМ!$A$33:$A$776,$A167,СВЦЭМ!$B$33:$B$776,P$155)+'СЕТ СН'!$F$12</f>
        <v>158.85162495</v>
      </c>
      <c r="Q167" s="36">
        <f>SUMIFS(СВЦЭМ!$E$33:$E$776,СВЦЭМ!$A$33:$A$776,$A167,СВЦЭМ!$B$33:$B$776,Q$155)+'СЕТ СН'!$F$12</f>
        <v>158.54663242999999</v>
      </c>
      <c r="R167" s="36">
        <f>SUMIFS(СВЦЭМ!$E$33:$E$776,СВЦЭМ!$A$33:$A$776,$A167,СВЦЭМ!$B$33:$B$776,R$155)+'СЕТ СН'!$F$12</f>
        <v>158.62197986000001</v>
      </c>
      <c r="S167" s="36">
        <f>SUMIFS(СВЦЭМ!$E$33:$E$776,СВЦЭМ!$A$33:$A$776,$A167,СВЦЭМ!$B$33:$B$776,S$155)+'СЕТ СН'!$F$12</f>
        <v>157.95155657000001</v>
      </c>
      <c r="T167" s="36">
        <f>SUMIFS(СВЦЭМ!$E$33:$E$776,СВЦЭМ!$A$33:$A$776,$A167,СВЦЭМ!$B$33:$B$776,T$155)+'СЕТ СН'!$F$12</f>
        <v>162.44846948</v>
      </c>
      <c r="U167" s="36">
        <f>SUMIFS(СВЦЭМ!$E$33:$E$776,СВЦЭМ!$A$33:$A$776,$A167,СВЦЭМ!$B$33:$B$776,U$155)+'СЕТ СН'!$F$12</f>
        <v>161.43699229999999</v>
      </c>
      <c r="V167" s="36">
        <f>SUMIFS(СВЦЭМ!$E$33:$E$776,СВЦЭМ!$A$33:$A$776,$A167,СВЦЭМ!$B$33:$B$776,V$155)+'СЕТ СН'!$F$12</f>
        <v>157.3780577</v>
      </c>
      <c r="W167" s="36">
        <f>SUMIFS(СВЦЭМ!$E$33:$E$776,СВЦЭМ!$A$33:$A$776,$A167,СВЦЭМ!$B$33:$B$776,W$155)+'СЕТ СН'!$F$12</f>
        <v>157.51598677000001</v>
      </c>
      <c r="X167" s="36">
        <f>SUMIFS(СВЦЭМ!$E$33:$E$776,СВЦЭМ!$A$33:$A$776,$A167,СВЦЭМ!$B$33:$B$776,X$155)+'СЕТ СН'!$F$12</f>
        <v>174.06022142</v>
      </c>
      <c r="Y167" s="36">
        <f>SUMIFS(СВЦЭМ!$E$33:$E$776,СВЦЭМ!$A$33:$A$776,$A167,СВЦЭМ!$B$33:$B$776,Y$155)+'СЕТ СН'!$F$12</f>
        <v>167.70767258000001</v>
      </c>
    </row>
    <row r="168" spans="1:25" ht="15.75" x14ac:dyDescent="0.2">
      <c r="A168" s="35">
        <f t="shared" si="4"/>
        <v>44148</v>
      </c>
      <c r="B168" s="36">
        <f>SUMIFS(СВЦЭМ!$E$33:$E$776,СВЦЭМ!$A$33:$A$776,$A168,СВЦЭМ!$B$33:$B$776,B$155)+'СЕТ СН'!$F$12</f>
        <v>161.90589431999999</v>
      </c>
      <c r="C168" s="36">
        <f>SUMIFS(СВЦЭМ!$E$33:$E$776,СВЦЭМ!$A$33:$A$776,$A168,СВЦЭМ!$B$33:$B$776,C$155)+'СЕТ СН'!$F$12</f>
        <v>177.89700299</v>
      </c>
      <c r="D168" s="36">
        <f>SUMIFS(СВЦЭМ!$E$33:$E$776,СВЦЭМ!$A$33:$A$776,$A168,СВЦЭМ!$B$33:$B$776,D$155)+'СЕТ СН'!$F$12</f>
        <v>188.75473891999999</v>
      </c>
      <c r="E168" s="36">
        <f>SUMIFS(СВЦЭМ!$E$33:$E$776,СВЦЭМ!$A$33:$A$776,$A168,СВЦЭМ!$B$33:$B$776,E$155)+'СЕТ СН'!$F$12</f>
        <v>191.49350935999999</v>
      </c>
      <c r="F168" s="36">
        <f>SUMIFS(СВЦЭМ!$E$33:$E$776,СВЦЭМ!$A$33:$A$776,$A168,СВЦЭМ!$B$33:$B$776,F$155)+'СЕТ СН'!$F$12</f>
        <v>190.15439043999999</v>
      </c>
      <c r="G168" s="36">
        <f>SUMIFS(СВЦЭМ!$E$33:$E$776,СВЦЭМ!$A$33:$A$776,$A168,СВЦЭМ!$B$33:$B$776,G$155)+'СЕТ СН'!$F$12</f>
        <v>187.25678467</v>
      </c>
      <c r="H168" s="36">
        <f>SUMIFS(СВЦЭМ!$E$33:$E$776,СВЦЭМ!$A$33:$A$776,$A168,СВЦЭМ!$B$33:$B$776,H$155)+'СЕТ СН'!$F$12</f>
        <v>179.80697426</v>
      </c>
      <c r="I168" s="36">
        <f>SUMIFS(СВЦЭМ!$E$33:$E$776,СВЦЭМ!$A$33:$A$776,$A168,СВЦЭМ!$B$33:$B$776,I$155)+'СЕТ СН'!$F$12</f>
        <v>171.91503520000001</v>
      </c>
      <c r="J168" s="36">
        <f>SUMIFS(СВЦЭМ!$E$33:$E$776,СВЦЭМ!$A$33:$A$776,$A168,СВЦЭМ!$B$33:$B$776,J$155)+'СЕТ СН'!$F$12</f>
        <v>166.72494397</v>
      </c>
      <c r="K168" s="36">
        <f>SUMIFS(СВЦЭМ!$E$33:$E$776,СВЦЭМ!$A$33:$A$776,$A168,СВЦЭМ!$B$33:$B$776,K$155)+'СЕТ СН'!$F$12</f>
        <v>165.74330204</v>
      </c>
      <c r="L168" s="36">
        <f>SUMIFS(СВЦЭМ!$E$33:$E$776,СВЦЭМ!$A$33:$A$776,$A168,СВЦЭМ!$B$33:$B$776,L$155)+'СЕТ СН'!$F$12</f>
        <v>160.02038429000001</v>
      </c>
      <c r="M168" s="36">
        <f>SUMIFS(СВЦЭМ!$E$33:$E$776,СВЦЭМ!$A$33:$A$776,$A168,СВЦЭМ!$B$33:$B$776,M$155)+'СЕТ СН'!$F$12</f>
        <v>155.59728802999999</v>
      </c>
      <c r="N168" s="36">
        <f>SUMIFS(СВЦЭМ!$E$33:$E$776,СВЦЭМ!$A$33:$A$776,$A168,СВЦЭМ!$B$33:$B$776,N$155)+'СЕТ СН'!$F$12</f>
        <v>153.62328608999999</v>
      </c>
      <c r="O168" s="36">
        <f>SUMIFS(СВЦЭМ!$E$33:$E$776,СВЦЭМ!$A$33:$A$776,$A168,СВЦЭМ!$B$33:$B$776,O$155)+'СЕТ СН'!$F$12</f>
        <v>152.66335436</v>
      </c>
      <c r="P168" s="36">
        <f>SUMIFS(СВЦЭМ!$E$33:$E$776,СВЦЭМ!$A$33:$A$776,$A168,СВЦЭМ!$B$33:$B$776,P$155)+'СЕТ СН'!$F$12</f>
        <v>152.35268805999999</v>
      </c>
      <c r="Q168" s="36">
        <f>SUMIFS(СВЦЭМ!$E$33:$E$776,СВЦЭМ!$A$33:$A$776,$A168,СВЦЭМ!$B$33:$B$776,Q$155)+'СЕТ СН'!$F$12</f>
        <v>152.22751188999999</v>
      </c>
      <c r="R168" s="36">
        <f>SUMIFS(СВЦЭМ!$E$33:$E$776,СВЦЭМ!$A$33:$A$776,$A168,СВЦЭМ!$B$33:$B$776,R$155)+'СЕТ СН'!$F$12</f>
        <v>152.00414837</v>
      </c>
      <c r="S168" s="36">
        <f>SUMIFS(СВЦЭМ!$E$33:$E$776,СВЦЭМ!$A$33:$A$776,$A168,СВЦЭМ!$B$33:$B$776,S$155)+'СЕТ СН'!$F$12</f>
        <v>155.04585041000001</v>
      </c>
      <c r="T168" s="36">
        <f>SUMIFS(СВЦЭМ!$E$33:$E$776,СВЦЭМ!$A$33:$A$776,$A168,СВЦЭМ!$B$33:$B$776,T$155)+'СЕТ СН'!$F$12</f>
        <v>159.65823187000001</v>
      </c>
      <c r="U168" s="36">
        <f>SUMIFS(СВЦЭМ!$E$33:$E$776,СВЦЭМ!$A$33:$A$776,$A168,СВЦЭМ!$B$33:$B$776,U$155)+'СЕТ СН'!$F$12</f>
        <v>158.73416728000001</v>
      </c>
      <c r="V168" s="36">
        <f>SUMIFS(СВЦЭМ!$E$33:$E$776,СВЦЭМ!$A$33:$A$776,$A168,СВЦЭМ!$B$33:$B$776,V$155)+'СЕТ СН'!$F$12</f>
        <v>156.02980135000001</v>
      </c>
      <c r="W168" s="36">
        <f>SUMIFS(СВЦЭМ!$E$33:$E$776,СВЦЭМ!$A$33:$A$776,$A168,СВЦЭМ!$B$33:$B$776,W$155)+'СЕТ СН'!$F$12</f>
        <v>154.00794045000001</v>
      </c>
      <c r="X168" s="36">
        <f>SUMIFS(СВЦЭМ!$E$33:$E$776,СВЦЭМ!$A$33:$A$776,$A168,СВЦЭМ!$B$33:$B$776,X$155)+'СЕТ СН'!$F$12</f>
        <v>150.36092535</v>
      </c>
      <c r="Y168" s="36">
        <f>SUMIFS(СВЦЭМ!$E$33:$E$776,СВЦЭМ!$A$33:$A$776,$A168,СВЦЭМ!$B$33:$B$776,Y$155)+'СЕТ СН'!$F$12</f>
        <v>152.57177016</v>
      </c>
    </row>
    <row r="169" spans="1:25" ht="15.75" x14ac:dyDescent="0.2">
      <c r="A169" s="35">
        <f t="shared" si="4"/>
        <v>44149</v>
      </c>
      <c r="B169" s="36">
        <f>SUMIFS(СВЦЭМ!$E$33:$E$776,СВЦЭМ!$A$33:$A$776,$A169,СВЦЭМ!$B$33:$B$776,B$155)+'СЕТ СН'!$F$12</f>
        <v>162.38783993000001</v>
      </c>
      <c r="C169" s="36">
        <f>SUMIFS(СВЦЭМ!$E$33:$E$776,СВЦЭМ!$A$33:$A$776,$A169,СВЦЭМ!$B$33:$B$776,C$155)+'СЕТ СН'!$F$12</f>
        <v>175.61666220999999</v>
      </c>
      <c r="D169" s="36">
        <f>SUMIFS(СВЦЭМ!$E$33:$E$776,СВЦЭМ!$A$33:$A$776,$A169,СВЦЭМ!$B$33:$B$776,D$155)+'СЕТ СН'!$F$12</f>
        <v>186.57744492</v>
      </c>
      <c r="E169" s="36">
        <f>SUMIFS(СВЦЭМ!$E$33:$E$776,СВЦЭМ!$A$33:$A$776,$A169,СВЦЭМ!$B$33:$B$776,E$155)+'СЕТ СН'!$F$12</f>
        <v>188.25370835999999</v>
      </c>
      <c r="F169" s="36">
        <f>SUMIFS(СВЦЭМ!$E$33:$E$776,СВЦЭМ!$A$33:$A$776,$A169,СВЦЭМ!$B$33:$B$776,F$155)+'СЕТ СН'!$F$12</f>
        <v>185.70170972</v>
      </c>
      <c r="G169" s="36">
        <f>SUMIFS(СВЦЭМ!$E$33:$E$776,СВЦЭМ!$A$33:$A$776,$A169,СВЦЭМ!$B$33:$B$776,G$155)+'СЕТ СН'!$F$12</f>
        <v>182.5781527</v>
      </c>
      <c r="H169" s="36">
        <f>SUMIFS(СВЦЭМ!$E$33:$E$776,СВЦЭМ!$A$33:$A$776,$A169,СВЦЭМ!$B$33:$B$776,H$155)+'СЕТ СН'!$F$12</f>
        <v>178.15418621000001</v>
      </c>
      <c r="I169" s="36">
        <f>SUMIFS(СВЦЭМ!$E$33:$E$776,СВЦЭМ!$A$33:$A$776,$A169,СВЦЭМ!$B$33:$B$776,I$155)+'СЕТ СН'!$F$12</f>
        <v>174.85709997000001</v>
      </c>
      <c r="J169" s="36">
        <f>SUMIFS(СВЦЭМ!$E$33:$E$776,СВЦЭМ!$A$33:$A$776,$A169,СВЦЭМ!$B$33:$B$776,J$155)+'СЕТ СН'!$F$12</f>
        <v>171.30156840000001</v>
      </c>
      <c r="K169" s="36">
        <f>SUMIFS(СВЦЭМ!$E$33:$E$776,СВЦЭМ!$A$33:$A$776,$A169,СВЦЭМ!$B$33:$B$776,K$155)+'СЕТ СН'!$F$12</f>
        <v>167.07080797</v>
      </c>
      <c r="L169" s="36">
        <f>SUMIFS(СВЦЭМ!$E$33:$E$776,СВЦЭМ!$A$33:$A$776,$A169,СВЦЭМ!$B$33:$B$776,L$155)+'СЕТ СН'!$F$12</f>
        <v>161.68485926</v>
      </c>
      <c r="M169" s="36">
        <f>SUMIFS(СВЦЭМ!$E$33:$E$776,СВЦЭМ!$A$33:$A$776,$A169,СВЦЭМ!$B$33:$B$776,M$155)+'СЕТ СН'!$F$12</f>
        <v>152.67927961999999</v>
      </c>
      <c r="N169" s="36">
        <f>SUMIFS(СВЦЭМ!$E$33:$E$776,СВЦЭМ!$A$33:$A$776,$A169,СВЦЭМ!$B$33:$B$776,N$155)+'СЕТ СН'!$F$12</f>
        <v>151.96979542</v>
      </c>
      <c r="O169" s="36">
        <f>SUMIFS(СВЦЭМ!$E$33:$E$776,СВЦЭМ!$A$33:$A$776,$A169,СВЦЭМ!$B$33:$B$776,O$155)+'СЕТ СН'!$F$12</f>
        <v>156.90974419</v>
      </c>
      <c r="P169" s="36">
        <f>SUMIFS(СВЦЭМ!$E$33:$E$776,СВЦЭМ!$A$33:$A$776,$A169,СВЦЭМ!$B$33:$B$776,P$155)+'СЕТ СН'!$F$12</f>
        <v>159.36698066</v>
      </c>
      <c r="Q169" s="36">
        <f>SUMIFS(СВЦЭМ!$E$33:$E$776,СВЦЭМ!$A$33:$A$776,$A169,СВЦЭМ!$B$33:$B$776,Q$155)+'СЕТ СН'!$F$12</f>
        <v>159.42535097999999</v>
      </c>
      <c r="R169" s="36">
        <f>SUMIFS(СВЦЭМ!$E$33:$E$776,СВЦЭМ!$A$33:$A$776,$A169,СВЦЭМ!$B$33:$B$776,R$155)+'СЕТ СН'!$F$12</f>
        <v>158.46340423999999</v>
      </c>
      <c r="S169" s="36">
        <f>SUMIFS(СВЦЭМ!$E$33:$E$776,СВЦЭМ!$A$33:$A$776,$A169,СВЦЭМ!$B$33:$B$776,S$155)+'СЕТ СН'!$F$12</f>
        <v>152.56807465</v>
      </c>
      <c r="T169" s="36">
        <f>SUMIFS(СВЦЭМ!$E$33:$E$776,СВЦЭМ!$A$33:$A$776,$A169,СВЦЭМ!$B$33:$B$776,T$155)+'СЕТ СН'!$F$12</f>
        <v>146.758566</v>
      </c>
      <c r="U169" s="36">
        <f>SUMIFS(СВЦЭМ!$E$33:$E$776,СВЦЭМ!$A$33:$A$776,$A169,СВЦЭМ!$B$33:$B$776,U$155)+'СЕТ СН'!$F$12</f>
        <v>147.45334807</v>
      </c>
      <c r="V169" s="36">
        <f>SUMIFS(СВЦЭМ!$E$33:$E$776,СВЦЭМ!$A$33:$A$776,$A169,СВЦЭМ!$B$33:$B$776,V$155)+'СЕТ СН'!$F$12</f>
        <v>153.07794655999999</v>
      </c>
      <c r="W169" s="36">
        <f>SUMIFS(СВЦЭМ!$E$33:$E$776,СВЦЭМ!$A$33:$A$776,$A169,СВЦЭМ!$B$33:$B$776,W$155)+'СЕТ СН'!$F$12</f>
        <v>156.34821516</v>
      </c>
      <c r="X169" s="36">
        <f>SUMIFS(СВЦЭМ!$E$33:$E$776,СВЦЭМ!$A$33:$A$776,$A169,СВЦЭМ!$B$33:$B$776,X$155)+'СЕТ СН'!$F$12</f>
        <v>158.14720369</v>
      </c>
      <c r="Y169" s="36">
        <f>SUMIFS(СВЦЭМ!$E$33:$E$776,СВЦЭМ!$A$33:$A$776,$A169,СВЦЭМ!$B$33:$B$776,Y$155)+'СЕТ СН'!$F$12</f>
        <v>157.24300423</v>
      </c>
    </row>
    <row r="170" spans="1:25" ht="15.75" x14ac:dyDescent="0.2">
      <c r="A170" s="35">
        <f t="shared" si="4"/>
        <v>44150</v>
      </c>
      <c r="B170" s="36">
        <f>SUMIFS(СВЦЭМ!$E$33:$E$776,СВЦЭМ!$A$33:$A$776,$A170,СВЦЭМ!$B$33:$B$776,B$155)+'СЕТ СН'!$F$12</f>
        <v>162.13283376999999</v>
      </c>
      <c r="C170" s="36">
        <f>SUMIFS(СВЦЭМ!$E$33:$E$776,СВЦЭМ!$A$33:$A$776,$A170,СВЦЭМ!$B$33:$B$776,C$155)+'СЕТ СН'!$F$12</f>
        <v>178.00751714</v>
      </c>
      <c r="D170" s="36">
        <f>SUMIFS(СВЦЭМ!$E$33:$E$776,СВЦЭМ!$A$33:$A$776,$A170,СВЦЭМ!$B$33:$B$776,D$155)+'СЕТ СН'!$F$12</f>
        <v>190.09601795</v>
      </c>
      <c r="E170" s="36">
        <f>SUMIFS(СВЦЭМ!$E$33:$E$776,СВЦЭМ!$A$33:$A$776,$A170,СВЦЭМ!$B$33:$B$776,E$155)+'СЕТ СН'!$F$12</f>
        <v>192.76904388</v>
      </c>
      <c r="F170" s="36">
        <f>SUMIFS(СВЦЭМ!$E$33:$E$776,СВЦЭМ!$A$33:$A$776,$A170,СВЦЭМ!$B$33:$B$776,F$155)+'СЕТ СН'!$F$12</f>
        <v>193.79620374000001</v>
      </c>
      <c r="G170" s="36">
        <f>SUMIFS(СВЦЭМ!$E$33:$E$776,СВЦЭМ!$A$33:$A$776,$A170,СВЦЭМ!$B$33:$B$776,G$155)+'СЕТ СН'!$F$12</f>
        <v>191.28573879000001</v>
      </c>
      <c r="H170" s="36">
        <f>SUMIFS(СВЦЭМ!$E$33:$E$776,СВЦЭМ!$A$33:$A$776,$A170,СВЦЭМ!$B$33:$B$776,H$155)+'СЕТ СН'!$F$12</f>
        <v>189.05972990000001</v>
      </c>
      <c r="I170" s="36">
        <f>SUMIFS(СВЦЭМ!$E$33:$E$776,СВЦЭМ!$A$33:$A$776,$A170,СВЦЭМ!$B$33:$B$776,I$155)+'СЕТ СН'!$F$12</f>
        <v>183.31796101</v>
      </c>
      <c r="J170" s="36">
        <f>SUMIFS(СВЦЭМ!$E$33:$E$776,СВЦЭМ!$A$33:$A$776,$A170,СВЦЭМ!$B$33:$B$776,J$155)+'СЕТ СН'!$F$12</f>
        <v>179.05926561999999</v>
      </c>
      <c r="K170" s="36">
        <f>SUMIFS(СВЦЭМ!$E$33:$E$776,СВЦЭМ!$A$33:$A$776,$A170,СВЦЭМ!$B$33:$B$776,K$155)+'СЕТ СН'!$F$12</f>
        <v>176.10770348</v>
      </c>
      <c r="L170" s="36">
        <f>SUMIFS(СВЦЭМ!$E$33:$E$776,СВЦЭМ!$A$33:$A$776,$A170,СВЦЭМ!$B$33:$B$776,L$155)+'СЕТ СН'!$F$12</f>
        <v>167.61368759999999</v>
      </c>
      <c r="M170" s="36">
        <f>SUMIFS(СВЦЭМ!$E$33:$E$776,СВЦЭМ!$A$33:$A$776,$A170,СВЦЭМ!$B$33:$B$776,M$155)+'СЕТ СН'!$F$12</f>
        <v>156.61385031</v>
      </c>
      <c r="N170" s="36">
        <f>SUMIFS(СВЦЭМ!$E$33:$E$776,СВЦЭМ!$A$33:$A$776,$A170,СВЦЭМ!$B$33:$B$776,N$155)+'СЕТ СН'!$F$12</f>
        <v>154.97792860000001</v>
      </c>
      <c r="O170" s="36">
        <f>SUMIFS(СВЦЭМ!$E$33:$E$776,СВЦЭМ!$A$33:$A$776,$A170,СВЦЭМ!$B$33:$B$776,O$155)+'СЕТ СН'!$F$12</f>
        <v>155.96355281999999</v>
      </c>
      <c r="P170" s="36">
        <f>SUMIFS(СВЦЭМ!$E$33:$E$776,СВЦЭМ!$A$33:$A$776,$A170,СВЦЭМ!$B$33:$B$776,P$155)+'СЕТ СН'!$F$12</f>
        <v>156.19943316000001</v>
      </c>
      <c r="Q170" s="36">
        <f>SUMIFS(СВЦЭМ!$E$33:$E$776,СВЦЭМ!$A$33:$A$776,$A170,СВЦЭМ!$B$33:$B$776,Q$155)+'СЕТ СН'!$F$12</f>
        <v>155.68769560000001</v>
      </c>
      <c r="R170" s="36">
        <f>SUMIFS(СВЦЭМ!$E$33:$E$776,СВЦЭМ!$A$33:$A$776,$A170,СВЦЭМ!$B$33:$B$776,R$155)+'СЕТ СН'!$F$12</f>
        <v>155.23588519</v>
      </c>
      <c r="S170" s="36">
        <f>SUMIFS(СВЦЭМ!$E$33:$E$776,СВЦЭМ!$A$33:$A$776,$A170,СВЦЭМ!$B$33:$B$776,S$155)+'СЕТ СН'!$F$12</f>
        <v>152.01449256999999</v>
      </c>
      <c r="T170" s="36">
        <f>SUMIFS(СВЦЭМ!$E$33:$E$776,СВЦЭМ!$A$33:$A$776,$A170,СВЦЭМ!$B$33:$B$776,T$155)+'СЕТ СН'!$F$12</f>
        <v>146.22978688000001</v>
      </c>
      <c r="U170" s="36">
        <f>SUMIFS(СВЦЭМ!$E$33:$E$776,СВЦЭМ!$A$33:$A$776,$A170,СВЦЭМ!$B$33:$B$776,U$155)+'СЕТ СН'!$F$12</f>
        <v>146.29179234</v>
      </c>
      <c r="V170" s="36">
        <f>SUMIFS(СВЦЭМ!$E$33:$E$776,СВЦЭМ!$A$33:$A$776,$A170,СВЦЭМ!$B$33:$B$776,V$155)+'СЕТ СН'!$F$12</f>
        <v>150.06693225000001</v>
      </c>
      <c r="W170" s="36">
        <f>SUMIFS(СВЦЭМ!$E$33:$E$776,СВЦЭМ!$A$33:$A$776,$A170,СВЦЭМ!$B$33:$B$776,W$155)+'СЕТ СН'!$F$12</f>
        <v>152.55416334</v>
      </c>
      <c r="X170" s="36">
        <f>SUMIFS(СВЦЭМ!$E$33:$E$776,СВЦЭМ!$A$33:$A$776,$A170,СВЦЭМ!$B$33:$B$776,X$155)+'СЕТ СН'!$F$12</f>
        <v>155.35966252</v>
      </c>
      <c r="Y170" s="36">
        <f>SUMIFS(СВЦЭМ!$E$33:$E$776,СВЦЭМ!$A$33:$A$776,$A170,СВЦЭМ!$B$33:$B$776,Y$155)+'СЕТ СН'!$F$12</f>
        <v>156.45979874</v>
      </c>
    </row>
    <row r="171" spans="1:25" ht="15.75" x14ac:dyDescent="0.2">
      <c r="A171" s="35">
        <f t="shared" si="4"/>
        <v>44151</v>
      </c>
      <c r="B171" s="36">
        <f>SUMIFS(СВЦЭМ!$E$33:$E$776,СВЦЭМ!$A$33:$A$776,$A171,СВЦЭМ!$B$33:$B$776,B$155)+'СЕТ СН'!$F$12</f>
        <v>171.15782159</v>
      </c>
      <c r="C171" s="36">
        <f>SUMIFS(СВЦЭМ!$E$33:$E$776,СВЦЭМ!$A$33:$A$776,$A171,СВЦЭМ!$B$33:$B$776,C$155)+'СЕТ СН'!$F$12</f>
        <v>187.55206541999999</v>
      </c>
      <c r="D171" s="36">
        <f>SUMIFS(СВЦЭМ!$E$33:$E$776,СВЦЭМ!$A$33:$A$776,$A171,СВЦЭМ!$B$33:$B$776,D$155)+'СЕТ СН'!$F$12</f>
        <v>198.93604617</v>
      </c>
      <c r="E171" s="36">
        <f>SUMIFS(СВЦЭМ!$E$33:$E$776,СВЦЭМ!$A$33:$A$776,$A171,СВЦЭМ!$B$33:$B$776,E$155)+'СЕТ СН'!$F$12</f>
        <v>200.68931520000001</v>
      </c>
      <c r="F171" s="36">
        <f>SUMIFS(СВЦЭМ!$E$33:$E$776,СВЦЭМ!$A$33:$A$776,$A171,СВЦЭМ!$B$33:$B$776,F$155)+'СЕТ СН'!$F$12</f>
        <v>199.50307097999999</v>
      </c>
      <c r="G171" s="36">
        <f>SUMIFS(СВЦЭМ!$E$33:$E$776,СВЦЭМ!$A$33:$A$776,$A171,СВЦЭМ!$B$33:$B$776,G$155)+'СЕТ СН'!$F$12</f>
        <v>196.02069096</v>
      </c>
      <c r="H171" s="36">
        <f>SUMIFS(СВЦЭМ!$E$33:$E$776,СВЦЭМ!$A$33:$A$776,$A171,СВЦЭМ!$B$33:$B$776,H$155)+'СЕТ СН'!$F$12</f>
        <v>186.17518418</v>
      </c>
      <c r="I171" s="36">
        <f>SUMIFS(СВЦЭМ!$E$33:$E$776,СВЦЭМ!$A$33:$A$776,$A171,СВЦЭМ!$B$33:$B$776,I$155)+'СЕТ СН'!$F$12</f>
        <v>178.57324410000001</v>
      </c>
      <c r="J171" s="36">
        <f>SUMIFS(СВЦЭМ!$E$33:$E$776,СВЦЭМ!$A$33:$A$776,$A171,СВЦЭМ!$B$33:$B$776,J$155)+'СЕТ СН'!$F$12</f>
        <v>175.32026665999999</v>
      </c>
      <c r="K171" s="36">
        <f>SUMIFS(СВЦЭМ!$E$33:$E$776,СВЦЭМ!$A$33:$A$776,$A171,СВЦЭМ!$B$33:$B$776,K$155)+'СЕТ СН'!$F$12</f>
        <v>175.86447701</v>
      </c>
      <c r="L171" s="36">
        <f>SUMIFS(СВЦЭМ!$E$33:$E$776,СВЦЭМ!$A$33:$A$776,$A171,СВЦЭМ!$B$33:$B$776,L$155)+'СЕТ СН'!$F$12</f>
        <v>168.82343484</v>
      </c>
      <c r="M171" s="36">
        <f>SUMIFS(СВЦЭМ!$E$33:$E$776,СВЦЭМ!$A$33:$A$776,$A171,СВЦЭМ!$B$33:$B$776,M$155)+'СЕТ СН'!$F$12</f>
        <v>161.28753623</v>
      </c>
      <c r="N171" s="36">
        <f>SUMIFS(СВЦЭМ!$E$33:$E$776,СВЦЭМ!$A$33:$A$776,$A171,СВЦЭМ!$B$33:$B$776,N$155)+'СЕТ СН'!$F$12</f>
        <v>158.79484217000001</v>
      </c>
      <c r="O171" s="36">
        <f>SUMIFS(СВЦЭМ!$E$33:$E$776,СВЦЭМ!$A$33:$A$776,$A171,СВЦЭМ!$B$33:$B$776,O$155)+'СЕТ СН'!$F$12</f>
        <v>160.65693941000001</v>
      </c>
      <c r="P171" s="36">
        <f>SUMIFS(СВЦЭМ!$E$33:$E$776,СВЦЭМ!$A$33:$A$776,$A171,СВЦЭМ!$B$33:$B$776,P$155)+'СЕТ СН'!$F$12</f>
        <v>160.97583533</v>
      </c>
      <c r="Q171" s="36">
        <f>SUMIFS(СВЦЭМ!$E$33:$E$776,СВЦЭМ!$A$33:$A$776,$A171,СВЦЭМ!$B$33:$B$776,Q$155)+'СЕТ СН'!$F$12</f>
        <v>161.55566825</v>
      </c>
      <c r="R171" s="36">
        <f>SUMIFS(СВЦЭМ!$E$33:$E$776,СВЦЭМ!$A$33:$A$776,$A171,СВЦЭМ!$B$33:$B$776,R$155)+'СЕТ СН'!$F$12</f>
        <v>159.37543518999999</v>
      </c>
      <c r="S171" s="36">
        <f>SUMIFS(СВЦЭМ!$E$33:$E$776,СВЦЭМ!$A$33:$A$776,$A171,СВЦЭМ!$B$33:$B$776,S$155)+'СЕТ СН'!$F$12</f>
        <v>157.19283239999999</v>
      </c>
      <c r="T171" s="36">
        <f>SUMIFS(СВЦЭМ!$E$33:$E$776,СВЦЭМ!$A$33:$A$776,$A171,СВЦЭМ!$B$33:$B$776,T$155)+'СЕТ СН'!$F$12</f>
        <v>154.13522993999999</v>
      </c>
      <c r="U171" s="36">
        <f>SUMIFS(СВЦЭМ!$E$33:$E$776,СВЦЭМ!$A$33:$A$776,$A171,СВЦЭМ!$B$33:$B$776,U$155)+'СЕТ СН'!$F$12</f>
        <v>149.17626124</v>
      </c>
      <c r="V171" s="36">
        <f>SUMIFS(СВЦЭМ!$E$33:$E$776,СВЦЭМ!$A$33:$A$776,$A171,СВЦЭМ!$B$33:$B$776,V$155)+'СЕТ СН'!$F$12</f>
        <v>149.55587485000001</v>
      </c>
      <c r="W171" s="36">
        <f>SUMIFS(СВЦЭМ!$E$33:$E$776,СВЦЭМ!$A$33:$A$776,$A171,СВЦЭМ!$B$33:$B$776,W$155)+'СЕТ СН'!$F$12</f>
        <v>152.70412719999999</v>
      </c>
      <c r="X171" s="36">
        <f>SUMIFS(СВЦЭМ!$E$33:$E$776,СВЦЭМ!$A$33:$A$776,$A171,СВЦЭМ!$B$33:$B$776,X$155)+'СЕТ СН'!$F$12</f>
        <v>154.94968052999999</v>
      </c>
      <c r="Y171" s="36">
        <f>SUMIFS(СВЦЭМ!$E$33:$E$776,СВЦЭМ!$A$33:$A$776,$A171,СВЦЭМ!$B$33:$B$776,Y$155)+'СЕТ СН'!$F$12</f>
        <v>160.09755304999999</v>
      </c>
    </row>
    <row r="172" spans="1:25" ht="15.75" x14ac:dyDescent="0.2">
      <c r="A172" s="35">
        <f t="shared" si="4"/>
        <v>44152</v>
      </c>
      <c r="B172" s="36">
        <f>SUMIFS(СВЦЭМ!$E$33:$E$776,СВЦЭМ!$A$33:$A$776,$A172,СВЦЭМ!$B$33:$B$776,B$155)+'СЕТ СН'!$F$12</f>
        <v>164.94700165</v>
      </c>
      <c r="C172" s="36">
        <f>SUMIFS(СВЦЭМ!$E$33:$E$776,СВЦЭМ!$A$33:$A$776,$A172,СВЦЭМ!$B$33:$B$776,C$155)+'СЕТ СН'!$F$12</f>
        <v>179.60549972000001</v>
      </c>
      <c r="D172" s="36">
        <f>SUMIFS(СВЦЭМ!$E$33:$E$776,СВЦЭМ!$A$33:$A$776,$A172,СВЦЭМ!$B$33:$B$776,D$155)+'СЕТ СН'!$F$12</f>
        <v>190.71438196</v>
      </c>
      <c r="E172" s="36">
        <f>SUMIFS(СВЦЭМ!$E$33:$E$776,СВЦЭМ!$A$33:$A$776,$A172,СВЦЭМ!$B$33:$B$776,E$155)+'СЕТ СН'!$F$12</f>
        <v>191.59088299000001</v>
      </c>
      <c r="F172" s="36">
        <f>SUMIFS(СВЦЭМ!$E$33:$E$776,СВЦЭМ!$A$33:$A$776,$A172,СВЦЭМ!$B$33:$B$776,F$155)+'СЕТ СН'!$F$12</f>
        <v>192.09159776000001</v>
      </c>
      <c r="G172" s="36">
        <f>SUMIFS(СВЦЭМ!$E$33:$E$776,СВЦЭМ!$A$33:$A$776,$A172,СВЦЭМ!$B$33:$B$776,G$155)+'СЕТ СН'!$F$12</f>
        <v>190.29240497999999</v>
      </c>
      <c r="H172" s="36">
        <f>SUMIFS(СВЦЭМ!$E$33:$E$776,СВЦЭМ!$A$33:$A$776,$A172,СВЦЭМ!$B$33:$B$776,H$155)+'СЕТ СН'!$F$12</f>
        <v>182.72822828</v>
      </c>
      <c r="I172" s="36">
        <f>SUMIFS(СВЦЭМ!$E$33:$E$776,СВЦЭМ!$A$33:$A$776,$A172,СВЦЭМ!$B$33:$B$776,I$155)+'СЕТ СН'!$F$12</f>
        <v>173.46400865999999</v>
      </c>
      <c r="J172" s="36">
        <f>SUMIFS(СВЦЭМ!$E$33:$E$776,СВЦЭМ!$A$33:$A$776,$A172,СВЦЭМ!$B$33:$B$776,J$155)+'СЕТ СН'!$F$12</f>
        <v>167.62806656000001</v>
      </c>
      <c r="K172" s="36">
        <f>SUMIFS(СВЦЭМ!$E$33:$E$776,СВЦЭМ!$A$33:$A$776,$A172,СВЦЭМ!$B$33:$B$776,K$155)+'СЕТ СН'!$F$12</f>
        <v>177.11490454</v>
      </c>
      <c r="L172" s="36">
        <f>SUMIFS(СВЦЭМ!$E$33:$E$776,СВЦЭМ!$A$33:$A$776,$A172,СВЦЭМ!$B$33:$B$776,L$155)+'СЕТ СН'!$F$12</f>
        <v>169.17374340999999</v>
      </c>
      <c r="M172" s="36">
        <f>SUMIFS(СВЦЭМ!$E$33:$E$776,СВЦЭМ!$A$33:$A$776,$A172,СВЦЭМ!$B$33:$B$776,M$155)+'СЕТ СН'!$F$12</f>
        <v>156.67346006</v>
      </c>
      <c r="N172" s="36">
        <f>SUMIFS(СВЦЭМ!$E$33:$E$776,СВЦЭМ!$A$33:$A$776,$A172,СВЦЭМ!$B$33:$B$776,N$155)+'СЕТ СН'!$F$12</f>
        <v>153.99500742000001</v>
      </c>
      <c r="O172" s="36">
        <f>SUMIFS(СВЦЭМ!$E$33:$E$776,СВЦЭМ!$A$33:$A$776,$A172,СВЦЭМ!$B$33:$B$776,O$155)+'СЕТ СН'!$F$12</f>
        <v>154.78021828999999</v>
      </c>
      <c r="P172" s="36">
        <f>SUMIFS(СВЦЭМ!$E$33:$E$776,СВЦЭМ!$A$33:$A$776,$A172,СВЦЭМ!$B$33:$B$776,P$155)+'СЕТ СН'!$F$12</f>
        <v>154.37840002999999</v>
      </c>
      <c r="Q172" s="36">
        <f>SUMIFS(СВЦЭМ!$E$33:$E$776,СВЦЭМ!$A$33:$A$776,$A172,СВЦЭМ!$B$33:$B$776,Q$155)+'СЕТ СН'!$F$12</f>
        <v>154.4291202</v>
      </c>
      <c r="R172" s="36">
        <f>SUMIFS(СВЦЭМ!$E$33:$E$776,СВЦЭМ!$A$33:$A$776,$A172,СВЦЭМ!$B$33:$B$776,R$155)+'СЕТ СН'!$F$12</f>
        <v>174.64894364</v>
      </c>
      <c r="S172" s="36">
        <f>SUMIFS(СВЦЭМ!$E$33:$E$776,СВЦЭМ!$A$33:$A$776,$A172,СВЦЭМ!$B$33:$B$776,S$155)+'СЕТ СН'!$F$12</f>
        <v>169.12947199999999</v>
      </c>
      <c r="T172" s="36">
        <f>SUMIFS(СВЦЭМ!$E$33:$E$776,СВЦЭМ!$A$33:$A$776,$A172,СВЦЭМ!$B$33:$B$776,T$155)+'СЕТ СН'!$F$12</f>
        <v>155.95132937</v>
      </c>
      <c r="U172" s="36">
        <f>SUMIFS(СВЦЭМ!$E$33:$E$776,СВЦЭМ!$A$33:$A$776,$A172,СВЦЭМ!$B$33:$B$776,U$155)+'СЕТ СН'!$F$12</f>
        <v>146.03450146</v>
      </c>
      <c r="V172" s="36">
        <f>SUMIFS(СВЦЭМ!$E$33:$E$776,СВЦЭМ!$A$33:$A$776,$A172,СВЦЭМ!$B$33:$B$776,V$155)+'СЕТ СН'!$F$12</f>
        <v>144.28287521999999</v>
      </c>
      <c r="W172" s="36">
        <f>SUMIFS(СВЦЭМ!$E$33:$E$776,СВЦЭМ!$A$33:$A$776,$A172,СВЦЭМ!$B$33:$B$776,W$155)+'СЕТ СН'!$F$12</f>
        <v>150.56289903999999</v>
      </c>
      <c r="X172" s="36">
        <f>SUMIFS(СВЦЭМ!$E$33:$E$776,СВЦЭМ!$A$33:$A$776,$A172,СВЦЭМ!$B$33:$B$776,X$155)+'СЕТ СН'!$F$12</f>
        <v>150.67345062000001</v>
      </c>
      <c r="Y172" s="36">
        <f>SUMIFS(СВЦЭМ!$E$33:$E$776,СВЦЭМ!$A$33:$A$776,$A172,СВЦЭМ!$B$33:$B$776,Y$155)+'СЕТ СН'!$F$12</f>
        <v>154.38117467999999</v>
      </c>
    </row>
    <row r="173" spans="1:25" ht="15.75" x14ac:dyDescent="0.2">
      <c r="A173" s="35">
        <f t="shared" si="4"/>
        <v>44153</v>
      </c>
      <c r="B173" s="36">
        <f>SUMIFS(СВЦЭМ!$E$33:$E$776,СВЦЭМ!$A$33:$A$776,$A173,СВЦЭМ!$B$33:$B$776,B$155)+'СЕТ СН'!$F$12</f>
        <v>166.48747872999999</v>
      </c>
      <c r="C173" s="36">
        <f>SUMIFS(СВЦЭМ!$E$33:$E$776,СВЦЭМ!$A$33:$A$776,$A173,СВЦЭМ!$B$33:$B$776,C$155)+'СЕТ СН'!$F$12</f>
        <v>176.71638765</v>
      </c>
      <c r="D173" s="36">
        <f>SUMIFS(СВЦЭМ!$E$33:$E$776,СВЦЭМ!$A$33:$A$776,$A173,СВЦЭМ!$B$33:$B$776,D$155)+'СЕТ СН'!$F$12</f>
        <v>184.61123253</v>
      </c>
      <c r="E173" s="36">
        <f>SUMIFS(СВЦЭМ!$E$33:$E$776,СВЦЭМ!$A$33:$A$776,$A173,СВЦЭМ!$B$33:$B$776,E$155)+'СЕТ СН'!$F$12</f>
        <v>187.38967259</v>
      </c>
      <c r="F173" s="36">
        <f>SUMIFS(СВЦЭМ!$E$33:$E$776,СВЦЭМ!$A$33:$A$776,$A173,СВЦЭМ!$B$33:$B$776,F$155)+'СЕТ СН'!$F$12</f>
        <v>186.58481330000001</v>
      </c>
      <c r="G173" s="36">
        <f>SUMIFS(СВЦЭМ!$E$33:$E$776,СВЦЭМ!$A$33:$A$776,$A173,СВЦЭМ!$B$33:$B$776,G$155)+'СЕТ СН'!$F$12</f>
        <v>182.91889029999999</v>
      </c>
      <c r="H173" s="36">
        <f>SUMIFS(СВЦЭМ!$E$33:$E$776,СВЦЭМ!$A$33:$A$776,$A173,СВЦЭМ!$B$33:$B$776,H$155)+'СЕТ СН'!$F$12</f>
        <v>182.92918521000001</v>
      </c>
      <c r="I173" s="36">
        <f>SUMIFS(СВЦЭМ!$E$33:$E$776,СВЦЭМ!$A$33:$A$776,$A173,СВЦЭМ!$B$33:$B$776,I$155)+'СЕТ СН'!$F$12</f>
        <v>179.05415496000001</v>
      </c>
      <c r="J173" s="36">
        <f>SUMIFS(СВЦЭМ!$E$33:$E$776,СВЦЭМ!$A$33:$A$776,$A173,СВЦЭМ!$B$33:$B$776,J$155)+'СЕТ СН'!$F$12</f>
        <v>173.92718515999999</v>
      </c>
      <c r="K173" s="36">
        <f>SUMIFS(СВЦЭМ!$E$33:$E$776,СВЦЭМ!$A$33:$A$776,$A173,СВЦЭМ!$B$33:$B$776,K$155)+'СЕТ СН'!$F$12</f>
        <v>171.75482833999999</v>
      </c>
      <c r="L173" s="36">
        <f>SUMIFS(СВЦЭМ!$E$33:$E$776,СВЦЭМ!$A$33:$A$776,$A173,СВЦЭМ!$B$33:$B$776,L$155)+'СЕТ СН'!$F$12</f>
        <v>165.68256450999999</v>
      </c>
      <c r="M173" s="36">
        <f>SUMIFS(СВЦЭМ!$E$33:$E$776,СВЦЭМ!$A$33:$A$776,$A173,СВЦЭМ!$B$33:$B$776,M$155)+'СЕТ СН'!$F$12</f>
        <v>160.83987453</v>
      </c>
      <c r="N173" s="36">
        <f>SUMIFS(СВЦЭМ!$E$33:$E$776,СВЦЭМ!$A$33:$A$776,$A173,СВЦЭМ!$B$33:$B$776,N$155)+'СЕТ СН'!$F$12</f>
        <v>158.29191589999999</v>
      </c>
      <c r="O173" s="36">
        <f>SUMIFS(СВЦЭМ!$E$33:$E$776,СВЦЭМ!$A$33:$A$776,$A173,СВЦЭМ!$B$33:$B$776,O$155)+'СЕТ СН'!$F$12</f>
        <v>157.97419070000001</v>
      </c>
      <c r="P173" s="36">
        <f>SUMIFS(СВЦЭМ!$E$33:$E$776,СВЦЭМ!$A$33:$A$776,$A173,СВЦЭМ!$B$33:$B$776,P$155)+'СЕТ СН'!$F$12</f>
        <v>158.40815093000001</v>
      </c>
      <c r="Q173" s="36">
        <f>SUMIFS(СВЦЭМ!$E$33:$E$776,СВЦЭМ!$A$33:$A$776,$A173,СВЦЭМ!$B$33:$B$776,Q$155)+'СЕТ СН'!$F$12</f>
        <v>158.30314797</v>
      </c>
      <c r="R173" s="36">
        <f>SUMIFS(СВЦЭМ!$E$33:$E$776,СВЦЭМ!$A$33:$A$776,$A173,СВЦЭМ!$B$33:$B$776,R$155)+'СЕТ СН'!$F$12</f>
        <v>157.04697607</v>
      </c>
      <c r="S173" s="36">
        <f>SUMIFS(СВЦЭМ!$E$33:$E$776,СВЦЭМ!$A$33:$A$776,$A173,СВЦЭМ!$B$33:$B$776,S$155)+'СЕТ СН'!$F$12</f>
        <v>160.15590972999999</v>
      </c>
      <c r="T173" s="36">
        <f>SUMIFS(СВЦЭМ!$E$33:$E$776,СВЦЭМ!$A$33:$A$776,$A173,СВЦЭМ!$B$33:$B$776,T$155)+'СЕТ СН'!$F$12</f>
        <v>164.67528235</v>
      </c>
      <c r="U173" s="36">
        <f>SUMIFS(СВЦЭМ!$E$33:$E$776,СВЦЭМ!$A$33:$A$776,$A173,СВЦЭМ!$B$33:$B$776,U$155)+'СЕТ СН'!$F$12</f>
        <v>164.38369957</v>
      </c>
      <c r="V173" s="36">
        <f>SUMIFS(СВЦЭМ!$E$33:$E$776,СВЦЭМ!$A$33:$A$776,$A173,СВЦЭМ!$B$33:$B$776,V$155)+'СЕТ СН'!$F$12</f>
        <v>162.46042668999999</v>
      </c>
      <c r="W173" s="36">
        <f>SUMIFS(СВЦЭМ!$E$33:$E$776,СВЦЭМ!$A$33:$A$776,$A173,СВЦЭМ!$B$33:$B$776,W$155)+'СЕТ СН'!$F$12</f>
        <v>160.68971644000001</v>
      </c>
      <c r="X173" s="36">
        <f>SUMIFS(СВЦЭМ!$E$33:$E$776,СВЦЭМ!$A$33:$A$776,$A173,СВЦЭМ!$B$33:$B$776,X$155)+'СЕТ СН'!$F$12</f>
        <v>158.93467509999999</v>
      </c>
      <c r="Y173" s="36">
        <f>SUMIFS(СВЦЭМ!$E$33:$E$776,СВЦЭМ!$A$33:$A$776,$A173,СВЦЭМ!$B$33:$B$776,Y$155)+'СЕТ СН'!$F$12</f>
        <v>159.88628302000001</v>
      </c>
    </row>
    <row r="174" spans="1:25" ht="15.75" x14ac:dyDescent="0.2">
      <c r="A174" s="35">
        <f t="shared" si="4"/>
        <v>44154</v>
      </c>
      <c r="B174" s="36">
        <f>SUMIFS(СВЦЭМ!$E$33:$E$776,СВЦЭМ!$A$33:$A$776,$A174,СВЦЭМ!$B$33:$B$776,B$155)+'СЕТ СН'!$F$12</f>
        <v>173.79077361</v>
      </c>
      <c r="C174" s="36">
        <f>SUMIFS(СВЦЭМ!$E$33:$E$776,СВЦЭМ!$A$33:$A$776,$A174,СВЦЭМ!$B$33:$B$776,C$155)+'СЕТ СН'!$F$12</f>
        <v>186.37882562999999</v>
      </c>
      <c r="D174" s="36">
        <f>SUMIFS(СВЦЭМ!$E$33:$E$776,СВЦЭМ!$A$33:$A$776,$A174,СВЦЭМ!$B$33:$B$776,D$155)+'СЕТ СН'!$F$12</f>
        <v>192.21926041</v>
      </c>
      <c r="E174" s="36">
        <f>SUMIFS(СВЦЭМ!$E$33:$E$776,СВЦЭМ!$A$33:$A$776,$A174,СВЦЭМ!$B$33:$B$776,E$155)+'СЕТ СН'!$F$12</f>
        <v>192.93867677</v>
      </c>
      <c r="F174" s="36">
        <f>SUMIFS(СВЦЭМ!$E$33:$E$776,СВЦЭМ!$A$33:$A$776,$A174,СВЦЭМ!$B$33:$B$776,F$155)+'СЕТ СН'!$F$12</f>
        <v>192.49215828999999</v>
      </c>
      <c r="G174" s="36">
        <f>SUMIFS(СВЦЭМ!$E$33:$E$776,СВЦЭМ!$A$33:$A$776,$A174,СВЦЭМ!$B$33:$B$776,G$155)+'СЕТ СН'!$F$12</f>
        <v>192.67841784000001</v>
      </c>
      <c r="H174" s="36">
        <f>SUMIFS(СВЦЭМ!$E$33:$E$776,СВЦЭМ!$A$33:$A$776,$A174,СВЦЭМ!$B$33:$B$776,H$155)+'СЕТ СН'!$F$12</f>
        <v>188.33859971000001</v>
      </c>
      <c r="I174" s="36">
        <f>SUMIFS(СВЦЭМ!$E$33:$E$776,СВЦЭМ!$A$33:$A$776,$A174,СВЦЭМ!$B$33:$B$776,I$155)+'СЕТ СН'!$F$12</f>
        <v>179.32156563999999</v>
      </c>
      <c r="J174" s="36">
        <f>SUMIFS(СВЦЭМ!$E$33:$E$776,СВЦЭМ!$A$33:$A$776,$A174,СВЦЭМ!$B$33:$B$776,J$155)+'СЕТ СН'!$F$12</f>
        <v>173.68452973999999</v>
      </c>
      <c r="K174" s="36">
        <f>SUMIFS(СВЦЭМ!$E$33:$E$776,СВЦЭМ!$A$33:$A$776,$A174,СВЦЭМ!$B$33:$B$776,K$155)+'СЕТ СН'!$F$12</f>
        <v>172.54913636000001</v>
      </c>
      <c r="L174" s="36">
        <f>SUMIFS(СВЦЭМ!$E$33:$E$776,СВЦЭМ!$A$33:$A$776,$A174,СВЦЭМ!$B$33:$B$776,L$155)+'СЕТ СН'!$F$12</f>
        <v>166.31368985</v>
      </c>
      <c r="M174" s="36">
        <f>SUMIFS(СВЦЭМ!$E$33:$E$776,СВЦЭМ!$A$33:$A$776,$A174,СВЦЭМ!$B$33:$B$776,M$155)+'СЕТ СН'!$F$12</f>
        <v>161.32359088000001</v>
      </c>
      <c r="N174" s="36">
        <f>SUMIFS(СВЦЭМ!$E$33:$E$776,СВЦЭМ!$A$33:$A$776,$A174,СВЦЭМ!$B$33:$B$776,N$155)+'СЕТ СН'!$F$12</f>
        <v>158.37672011999999</v>
      </c>
      <c r="O174" s="36">
        <f>SUMIFS(СВЦЭМ!$E$33:$E$776,СВЦЭМ!$A$33:$A$776,$A174,СВЦЭМ!$B$33:$B$776,O$155)+'СЕТ СН'!$F$12</f>
        <v>159.48526351000001</v>
      </c>
      <c r="P174" s="36">
        <f>SUMIFS(СВЦЭМ!$E$33:$E$776,СВЦЭМ!$A$33:$A$776,$A174,СВЦЭМ!$B$33:$B$776,P$155)+'СЕТ СН'!$F$12</f>
        <v>160.6852327</v>
      </c>
      <c r="Q174" s="36">
        <f>SUMIFS(СВЦЭМ!$E$33:$E$776,СВЦЭМ!$A$33:$A$776,$A174,СВЦЭМ!$B$33:$B$776,Q$155)+'СЕТ СН'!$F$12</f>
        <v>161.01629389999999</v>
      </c>
      <c r="R174" s="36">
        <f>SUMIFS(СВЦЭМ!$E$33:$E$776,СВЦЭМ!$A$33:$A$776,$A174,СВЦЭМ!$B$33:$B$776,R$155)+'СЕТ СН'!$F$12</f>
        <v>160.06345313</v>
      </c>
      <c r="S174" s="36">
        <f>SUMIFS(СВЦЭМ!$E$33:$E$776,СВЦЭМ!$A$33:$A$776,$A174,СВЦЭМ!$B$33:$B$776,S$155)+'СЕТ СН'!$F$12</f>
        <v>160.35944096</v>
      </c>
      <c r="T174" s="36">
        <f>SUMIFS(СВЦЭМ!$E$33:$E$776,СВЦЭМ!$A$33:$A$776,$A174,СВЦЭМ!$B$33:$B$776,T$155)+'СЕТ СН'!$F$12</f>
        <v>163.56536971</v>
      </c>
      <c r="U174" s="36">
        <f>SUMIFS(СВЦЭМ!$E$33:$E$776,СВЦЭМ!$A$33:$A$776,$A174,СВЦЭМ!$B$33:$B$776,U$155)+'СЕТ СН'!$F$12</f>
        <v>162.61702643999999</v>
      </c>
      <c r="V174" s="36">
        <f>SUMIFS(СВЦЭМ!$E$33:$E$776,СВЦЭМ!$A$33:$A$776,$A174,СВЦЭМ!$B$33:$B$776,V$155)+'СЕТ СН'!$F$12</f>
        <v>159.61036532</v>
      </c>
      <c r="W174" s="36">
        <f>SUMIFS(СВЦЭМ!$E$33:$E$776,СВЦЭМ!$A$33:$A$776,$A174,СВЦЭМ!$B$33:$B$776,W$155)+'СЕТ СН'!$F$12</f>
        <v>157.53948647000001</v>
      </c>
      <c r="X174" s="36">
        <f>SUMIFS(СВЦЭМ!$E$33:$E$776,СВЦЭМ!$A$33:$A$776,$A174,СВЦЭМ!$B$33:$B$776,X$155)+'СЕТ СН'!$F$12</f>
        <v>155.96695750000001</v>
      </c>
      <c r="Y174" s="36">
        <f>SUMIFS(СВЦЭМ!$E$33:$E$776,СВЦЭМ!$A$33:$A$776,$A174,СВЦЭМ!$B$33:$B$776,Y$155)+'СЕТ СН'!$F$12</f>
        <v>155.30457511</v>
      </c>
    </row>
    <row r="175" spans="1:25" ht="15.75" x14ac:dyDescent="0.2">
      <c r="A175" s="35">
        <f t="shared" si="4"/>
        <v>44155</v>
      </c>
      <c r="B175" s="36">
        <f>SUMIFS(СВЦЭМ!$E$33:$E$776,СВЦЭМ!$A$33:$A$776,$A175,СВЦЭМ!$B$33:$B$776,B$155)+'СЕТ СН'!$F$12</f>
        <v>169.94979186</v>
      </c>
      <c r="C175" s="36">
        <f>SUMIFS(СВЦЭМ!$E$33:$E$776,СВЦЭМ!$A$33:$A$776,$A175,СВЦЭМ!$B$33:$B$776,C$155)+'СЕТ СН'!$F$12</f>
        <v>187.28072291000001</v>
      </c>
      <c r="D175" s="36">
        <f>SUMIFS(СВЦЭМ!$E$33:$E$776,СВЦЭМ!$A$33:$A$776,$A175,СВЦЭМ!$B$33:$B$776,D$155)+'СЕТ СН'!$F$12</f>
        <v>196.46009261</v>
      </c>
      <c r="E175" s="36">
        <f>SUMIFS(СВЦЭМ!$E$33:$E$776,СВЦЭМ!$A$33:$A$776,$A175,СВЦЭМ!$B$33:$B$776,E$155)+'СЕТ СН'!$F$12</f>
        <v>198.97346705999999</v>
      </c>
      <c r="F175" s="36">
        <f>SUMIFS(СВЦЭМ!$E$33:$E$776,СВЦЭМ!$A$33:$A$776,$A175,СВЦЭМ!$B$33:$B$776,F$155)+'СЕТ СН'!$F$12</f>
        <v>198.07861817</v>
      </c>
      <c r="G175" s="36">
        <f>SUMIFS(СВЦЭМ!$E$33:$E$776,СВЦЭМ!$A$33:$A$776,$A175,СВЦЭМ!$B$33:$B$776,G$155)+'СЕТ СН'!$F$12</f>
        <v>194.75106541</v>
      </c>
      <c r="H175" s="36">
        <f>SUMIFS(СВЦЭМ!$E$33:$E$776,СВЦЭМ!$A$33:$A$776,$A175,СВЦЭМ!$B$33:$B$776,H$155)+'СЕТ СН'!$F$12</f>
        <v>185.84679174999999</v>
      </c>
      <c r="I175" s="36">
        <f>SUMIFS(СВЦЭМ!$E$33:$E$776,СВЦЭМ!$A$33:$A$776,$A175,СВЦЭМ!$B$33:$B$776,I$155)+'СЕТ СН'!$F$12</f>
        <v>177.12278393</v>
      </c>
      <c r="J175" s="36">
        <f>SUMIFS(СВЦЭМ!$E$33:$E$776,СВЦЭМ!$A$33:$A$776,$A175,СВЦЭМ!$B$33:$B$776,J$155)+'СЕТ СН'!$F$12</f>
        <v>173.56176679999999</v>
      </c>
      <c r="K175" s="36">
        <f>SUMIFS(СВЦЭМ!$E$33:$E$776,СВЦЭМ!$A$33:$A$776,$A175,СВЦЭМ!$B$33:$B$776,K$155)+'СЕТ СН'!$F$12</f>
        <v>172.63168752999999</v>
      </c>
      <c r="L175" s="36">
        <f>SUMIFS(СВЦЭМ!$E$33:$E$776,СВЦЭМ!$A$33:$A$776,$A175,СВЦЭМ!$B$33:$B$776,L$155)+'СЕТ СН'!$F$12</f>
        <v>168.37027182</v>
      </c>
      <c r="M175" s="36">
        <f>SUMIFS(СВЦЭМ!$E$33:$E$776,СВЦЭМ!$A$33:$A$776,$A175,СВЦЭМ!$B$33:$B$776,M$155)+'СЕТ СН'!$F$12</f>
        <v>158.90969272999999</v>
      </c>
      <c r="N175" s="36">
        <f>SUMIFS(СВЦЭМ!$E$33:$E$776,СВЦЭМ!$A$33:$A$776,$A175,СВЦЭМ!$B$33:$B$776,N$155)+'СЕТ СН'!$F$12</f>
        <v>156.43125072999999</v>
      </c>
      <c r="O175" s="36">
        <f>SUMIFS(СВЦЭМ!$E$33:$E$776,СВЦЭМ!$A$33:$A$776,$A175,СВЦЭМ!$B$33:$B$776,O$155)+'СЕТ СН'!$F$12</f>
        <v>157.18191970000001</v>
      </c>
      <c r="P175" s="36">
        <f>SUMIFS(СВЦЭМ!$E$33:$E$776,СВЦЭМ!$A$33:$A$776,$A175,СВЦЭМ!$B$33:$B$776,P$155)+'СЕТ СН'!$F$12</f>
        <v>158.58167714000001</v>
      </c>
      <c r="Q175" s="36">
        <f>SUMIFS(СВЦЭМ!$E$33:$E$776,СВЦЭМ!$A$33:$A$776,$A175,СВЦЭМ!$B$33:$B$776,Q$155)+'СЕТ СН'!$F$12</f>
        <v>158.56537958000001</v>
      </c>
      <c r="R175" s="36">
        <f>SUMIFS(СВЦЭМ!$E$33:$E$776,СВЦЭМ!$A$33:$A$776,$A175,СВЦЭМ!$B$33:$B$776,R$155)+'СЕТ СН'!$F$12</f>
        <v>157.24088484999999</v>
      </c>
      <c r="S175" s="36">
        <f>SUMIFS(СВЦЭМ!$E$33:$E$776,СВЦЭМ!$A$33:$A$776,$A175,СВЦЭМ!$B$33:$B$776,S$155)+'СЕТ СН'!$F$12</f>
        <v>151.24144125999999</v>
      </c>
      <c r="T175" s="36">
        <f>SUMIFS(СВЦЭМ!$E$33:$E$776,СВЦЭМ!$A$33:$A$776,$A175,СВЦЭМ!$B$33:$B$776,T$155)+'СЕТ СН'!$F$12</f>
        <v>148.60934644</v>
      </c>
      <c r="U175" s="36">
        <f>SUMIFS(СВЦЭМ!$E$33:$E$776,СВЦЭМ!$A$33:$A$776,$A175,СВЦЭМ!$B$33:$B$776,U$155)+'СЕТ СН'!$F$12</f>
        <v>149.64379584</v>
      </c>
      <c r="V175" s="36">
        <f>SUMIFS(СВЦЭМ!$E$33:$E$776,СВЦЭМ!$A$33:$A$776,$A175,СВЦЭМ!$B$33:$B$776,V$155)+'СЕТ СН'!$F$12</f>
        <v>151.21661216000001</v>
      </c>
      <c r="W175" s="36">
        <f>SUMIFS(СВЦЭМ!$E$33:$E$776,СВЦЭМ!$A$33:$A$776,$A175,СВЦЭМ!$B$33:$B$776,W$155)+'СЕТ СН'!$F$12</f>
        <v>153.25463210999999</v>
      </c>
      <c r="X175" s="36">
        <f>SUMIFS(СВЦЭМ!$E$33:$E$776,СВЦЭМ!$A$33:$A$776,$A175,СВЦЭМ!$B$33:$B$776,X$155)+'СЕТ СН'!$F$12</f>
        <v>153.26879346999999</v>
      </c>
      <c r="Y175" s="36">
        <f>SUMIFS(СВЦЭМ!$E$33:$E$776,СВЦЭМ!$A$33:$A$776,$A175,СВЦЭМ!$B$33:$B$776,Y$155)+'СЕТ СН'!$F$12</f>
        <v>156.33729156000001</v>
      </c>
    </row>
    <row r="176" spans="1:25" ht="15.75" x14ac:dyDescent="0.2">
      <c r="A176" s="35">
        <f t="shared" si="4"/>
        <v>44156</v>
      </c>
      <c r="B176" s="36">
        <f>SUMIFS(СВЦЭМ!$E$33:$E$776,СВЦЭМ!$A$33:$A$776,$A176,СВЦЭМ!$B$33:$B$776,B$155)+'СЕТ СН'!$F$12</f>
        <v>173.23388421000001</v>
      </c>
      <c r="C176" s="36">
        <f>SUMIFS(СВЦЭМ!$E$33:$E$776,СВЦЭМ!$A$33:$A$776,$A176,СВЦЭМ!$B$33:$B$776,C$155)+'СЕТ СН'!$F$12</f>
        <v>183.0995399</v>
      </c>
      <c r="D176" s="36">
        <f>SUMIFS(СВЦЭМ!$E$33:$E$776,СВЦЭМ!$A$33:$A$776,$A176,СВЦЭМ!$B$33:$B$776,D$155)+'СЕТ СН'!$F$12</f>
        <v>193.57348440999999</v>
      </c>
      <c r="E176" s="36">
        <f>SUMIFS(СВЦЭМ!$E$33:$E$776,СВЦЭМ!$A$33:$A$776,$A176,СВЦЭМ!$B$33:$B$776,E$155)+'СЕТ СН'!$F$12</f>
        <v>194.36548500000001</v>
      </c>
      <c r="F176" s="36">
        <f>SUMIFS(СВЦЭМ!$E$33:$E$776,СВЦЭМ!$A$33:$A$776,$A176,СВЦЭМ!$B$33:$B$776,F$155)+'СЕТ СН'!$F$12</f>
        <v>193.88368858999999</v>
      </c>
      <c r="G176" s="36">
        <f>SUMIFS(СВЦЭМ!$E$33:$E$776,СВЦЭМ!$A$33:$A$776,$A176,СВЦЭМ!$B$33:$B$776,G$155)+'СЕТ СН'!$F$12</f>
        <v>190.99202704000001</v>
      </c>
      <c r="H176" s="36">
        <f>SUMIFS(СВЦЭМ!$E$33:$E$776,СВЦЭМ!$A$33:$A$776,$A176,СВЦЭМ!$B$33:$B$776,H$155)+'СЕТ СН'!$F$12</f>
        <v>187.86531961</v>
      </c>
      <c r="I176" s="36">
        <f>SUMIFS(СВЦЭМ!$E$33:$E$776,СВЦЭМ!$A$33:$A$776,$A176,СВЦЭМ!$B$33:$B$776,I$155)+'СЕТ СН'!$F$12</f>
        <v>181.46781903999999</v>
      </c>
      <c r="J176" s="36">
        <f>SUMIFS(СВЦЭМ!$E$33:$E$776,СВЦЭМ!$A$33:$A$776,$A176,СВЦЭМ!$B$33:$B$776,J$155)+'СЕТ СН'!$F$12</f>
        <v>174.43902735</v>
      </c>
      <c r="K176" s="36">
        <f>SUMIFS(СВЦЭМ!$E$33:$E$776,СВЦЭМ!$A$33:$A$776,$A176,СВЦЭМ!$B$33:$B$776,K$155)+'СЕТ СН'!$F$12</f>
        <v>168.74231979000001</v>
      </c>
      <c r="L176" s="36">
        <f>SUMIFS(СВЦЭМ!$E$33:$E$776,СВЦЭМ!$A$33:$A$776,$A176,СВЦЭМ!$B$33:$B$776,L$155)+'СЕТ СН'!$F$12</f>
        <v>159.59244665</v>
      </c>
      <c r="M176" s="36">
        <f>SUMIFS(СВЦЭМ!$E$33:$E$776,СВЦЭМ!$A$33:$A$776,$A176,СВЦЭМ!$B$33:$B$776,M$155)+'СЕТ СН'!$F$12</f>
        <v>151.90377613999999</v>
      </c>
      <c r="N176" s="36">
        <f>SUMIFS(СВЦЭМ!$E$33:$E$776,СВЦЭМ!$A$33:$A$776,$A176,СВЦЭМ!$B$33:$B$776,N$155)+'СЕТ СН'!$F$12</f>
        <v>150.02617334999999</v>
      </c>
      <c r="O176" s="36">
        <f>SUMIFS(СВЦЭМ!$E$33:$E$776,СВЦЭМ!$A$33:$A$776,$A176,СВЦЭМ!$B$33:$B$776,O$155)+'СЕТ СН'!$F$12</f>
        <v>151.00921235000001</v>
      </c>
      <c r="P176" s="36">
        <f>SUMIFS(СВЦЭМ!$E$33:$E$776,СВЦЭМ!$A$33:$A$776,$A176,СВЦЭМ!$B$33:$B$776,P$155)+'СЕТ СН'!$F$12</f>
        <v>153.05545047999999</v>
      </c>
      <c r="Q176" s="36">
        <f>SUMIFS(СВЦЭМ!$E$33:$E$776,СВЦЭМ!$A$33:$A$776,$A176,СВЦЭМ!$B$33:$B$776,Q$155)+'СЕТ СН'!$F$12</f>
        <v>150.63593281999999</v>
      </c>
      <c r="R176" s="36">
        <f>SUMIFS(СВЦЭМ!$E$33:$E$776,СВЦЭМ!$A$33:$A$776,$A176,СВЦЭМ!$B$33:$B$776,R$155)+'СЕТ СН'!$F$12</f>
        <v>148.97507433000001</v>
      </c>
      <c r="S176" s="36">
        <f>SUMIFS(СВЦЭМ!$E$33:$E$776,СВЦЭМ!$A$33:$A$776,$A176,СВЦЭМ!$B$33:$B$776,S$155)+'СЕТ СН'!$F$12</f>
        <v>144.03118803999999</v>
      </c>
      <c r="T176" s="36">
        <f>SUMIFS(СВЦЭМ!$E$33:$E$776,СВЦЭМ!$A$33:$A$776,$A176,СВЦЭМ!$B$33:$B$776,T$155)+'СЕТ СН'!$F$12</f>
        <v>143.91047821999999</v>
      </c>
      <c r="U176" s="36">
        <f>SUMIFS(СВЦЭМ!$E$33:$E$776,СВЦЭМ!$A$33:$A$776,$A176,СВЦЭМ!$B$33:$B$776,U$155)+'СЕТ СН'!$F$12</f>
        <v>143.73916899</v>
      </c>
      <c r="V176" s="36">
        <f>SUMIFS(СВЦЭМ!$E$33:$E$776,СВЦЭМ!$A$33:$A$776,$A176,СВЦЭМ!$B$33:$B$776,V$155)+'СЕТ СН'!$F$12</f>
        <v>145.03331858999999</v>
      </c>
      <c r="W176" s="36">
        <f>SUMIFS(СВЦЭМ!$E$33:$E$776,СВЦЭМ!$A$33:$A$776,$A176,СВЦЭМ!$B$33:$B$776,W$155)+'СЕТ СН'!$F$12</f>
        <v>147.82239989999999</v>
      </c>
      <c r="X176" s="36">
        <f>SUMIFS(СВЦЭМ!$E$33:$E$776,СВЦЭМ!$A$33:$A$776,$A176,СВЦЭМ!$B$33:$B$776,X$155)+'СЕТ СН'!$F$12</f>
        <v>151.58323877000001</v>
      </c>
      <c r="Y176" s="36">
        <f>SUMIFS(СВЦЭМ!$E$33:$E$776,СВЦЭМ!$A$33:$A$776,$A176,СВЦЭМ!$B$33:$B$776,Y$155)+'СЕТ СН'!$F$12</f>
        <v>158.48500730000001</v>
      </c>
    </row>
    <row r="177" spans="1:27" ht="15.75" x14ac:dyDescent="0.2">
      <c r="A177" s="35">
        <f t="shared" si="4"/>
        <v>44157</v>
      </c>
      <c r="B177" s="36">
        <f>SUMIFS(СВЦЭМ!$E$33:$E$776,СВЦЭМ!$A$33:$A$776,$A177,СВЦЭМ!$B$33:$B$776,B$155)+'СЕТ СН'!$F$12</f>
        <v>167.27817573999999</v>
      </c>
      <c r="C177" s="36">
        <f>SUMIFS(СВЦЭМ!$E$33:$E$776,СВЦЭМ!$A$33:$A$776,$A177,СВЦЭМ!$B$33:$B$776,C$155)+'СЕТ СН'!$F$12</f>
        <v>183.68175088000001</v>
      </c>
      <c r="D177" s="36">
        <f>SUMIFS(СВЦЭМ!$E$33:$E$776,СВЦЭМ!$A$33:$A$776,$A177,СВЦЭМ!$B$33:$B$776,D$155)+'СЕТ СН'!$F$12</f>
        <v>194.19522358</v>
      </c>
      <c r="E177" s="36">
        <f>SUMIFS(СВЦЭМ!$E$33:$E$776,СВЦЭМ!$A$33:$A$776,$A177,СВЦЭМ!$B$33:$B$776,E$155)+'СЕТ СН'!$F$12</f>
        <v>195.40419524000001</v>
      </c>
      <c r="F177" s="36">
        <f>SUMIFS(СВЦЭМ!$E$33:$E$776,СВЦЭМ!$A$33:$A$776,$A177,СВЦЭМ!$B$33:$B$776,F$155)+'СЕТ СН'!$F$12</f>
        <v>195.05195194999999</v>
      </c>
      <c r="G177" s="36">
        <f>SUMIFS(СВЦЭМ!$E$33:$E$776,СВЦЭМ!$A$33:$A$776,$A177,СВЦЭМ!$B$33:$B$776,G$155)+'СЕТ СН'!$F$12</f>
        <v>192.89274650999999</v>
      </c>
      <c r="H177" s="36">
        <f>SUMIFS(СВЦЭМ!$E$33:$E$776,СВЦЭМ!$A$33:$A$776,$A177,СВЦЭМ!$B$33:$B$776,H$155)+'СЕТ СН'!$F$12</f>
        <v>189.0403211</v>
      </c>
      <c r="I177" s="36">
        <f>SUMIFS(СВЦЭМ!$E$33:$E$776,СВЦЭМ!$A$33:$A$776,$A177,СВЦЭМ!$B$33:$B$776,I$155)+'СЕТ СН'!$F$12</f>
        <v>183.79115089999999</v>
      </c>
      <c r="J177" s="36">
        <f>SUMIFS(СВЦЭМ!$E$33:$E$776,СВЦЭМ!$A$33:$A$776,$A177,СВЦЭМ!$B$33:$B$776,J$155)+'СЕТ СН'!$F$12</f>
        <v>177.20685064</v>
      </c>
      <c r="K177" s="36">
        <f>SUMIFS(СВЦЭМ!$E$33:$E$776,СВЦЭМ!$A$33:$A$776,$A177,СВЦЭМ!$B$33:$B$776,K$155)+'СЕТ СН'!$F$12</f>
        <v>173.20886618</v>
      </c>
      <c r="L177" s="36">
        <f>SUMIFS(СВЦЭМ!$E$33:$E$776,СВЦЭМ!$A$33:$A$776,$A177,СВЦЭМ!$B$33:$B$776,L$155)+'СЕТ СН'!$F$12</f>
        <v>163.86714799000001</v>
      </c>
      <c r="M177" s="36">
        <f>SUMIFS(СВЦЭМ!$E$33:$E$776,СВЦЭМ!$A$33:$A$776,$A177,СВЦЭМ!$B$33:$B$776,M$155)+'СЕТ СН'!$F$12</f>
        <v>153.24465953999999</v>
      </c>
      <c r="N177" s="36">
        <f>SUMIFS(СВЦЭМ!$E$33:$E$776,СВЦЭМ!$A$33:$A$776,$A177,СВЦЭМ!$B$33:$B$776,N$155)+'СЕТ СН'!$F$12</f>
        <v>152.17720858000001</v>
      </c>
      <c r="O177" s="36">
        <f>SUMIFS(СВЦЭМ!$E$33:$E$776,СВЦЭМ!$A$33:$A$776,$A177,СВЦЭМ!$B$33:$B$776,O$155)+'СЕТ СН'!$F$12</f>
        <v>153.87993367000001</v>
      </c>
      <c r="P177" s="36">
        <f>SUMIFS(СВЦЭМ!$E$33:$E$776,СВЦЭМ!$A$33:$A$776,$A177,СВЦЭМ!$B$33:$B$776,P$155)+'СЕТ СН'!$F$12</f>
        <v>154.52623285000001</v>
      </c>
      <c r="Q177" s="36">
        <f>SUMIFS(СВЦЭМ!$E$33:$E$776,СВЦЭМ!$A$33:$A$776,$A177,СВЦЭМ!$B$33:$B$776,Q$155)+'СЕТ СН'!$F$12</f>
        <v>153.85887482999999</v>
      </c>
      <c r="R177" s="36">
        <f>SUMIFS(СВЦЭМ!$E$33:$E$776,СВЦЭМ!$A$33:$A$776,$A177,СВЦЭМ!$B$33:$B$776,R$155)+'СЕТ СН'!$F$12</f>
        <v>152.96579120000001</v>
      </c>
      <c r="S177" s="36">
        <f>SUMIFS(СВЦЭМ!$E$33:$E$776,СВЦЭМ!$A$33:$A$776,$A177,СВЦЭМ!$B$33:$B$776,S$155)+'СЕТ СН'!$F$12</f>
        <v>151.49885169999999</v>
      </c>
      <c r="T177" s="36">
        <f>SUMIFS(СВЦЭМ!$E$33:$E$776,СВЦЭМ!$A$33:$A$776,$A177,СВЦЭМ!$B$33:$B$776,T$155)+'СЕТ СН'!$F$12</f>
        <v>144.28497178000001</v>
      </c>
      <c r="U177" s="36">
        <f>SUMIFS(СВЦЭМ!$E$33:$E$776,СВЦЭМ!$A$33:$A$776,$A177,СВЦЭМ!$B$33:$B$776,U$155)+'СЕТ СН'!$F$12</f>
        <v>144.37188716</v>
      </c>
      <c r="V177" s="36">
        <f>SUMIFS(СВЦЭМ!$E$33:$E$776,СВЦЭМ!$A$33:$A$776,$A177,СВЦЭМ!$B$33:$B$776,V$155)+'СЕТ СН'!$F$12</f>
        <v>145.41212784999999</v>
      </c>
      <c r="W177" s="36">
        <f>SUMIFS(СВЦЭМ!$E$33:$E$776,СВЦЭМ!$A$33:$A$776,$A177,СВЦЭМ!$B$33:$B$776,W$155)+'СЕТ СН'!$F$12</f>
        <v>151.5154728</v>
      </c>
      <c r="X177" s="36">
        <f>SUMIFS(СВЦЭМ!$E$33:$E$776,СВЦЭМ!$A$33:$A$776,$A177,СВЦЭМ!$B$33:$B$776,X$155)+'СЕТ СН'!$F$12</f>
        <v>154.5520185</v>
      </c>
      <c r="Y177" s="36">
        <f>SUMIFS(СВЦЭМ!$E$33:$E$776,СВЦЭМ!$A$33:$A$776,$A177,СВЦЭМ!$B$33:$B$776,Y$155)+'СЕТ СН'!$F$12</f>
        <v>159.03908752000001</v>
      </c>
    </row>
    <row r="178" spans="1:27" ht="15.75" x14ac:dyDescent="0.2">
      <c r="A178" s="35">
        <f t="shared" si="4"/>
        <v>44158</v>
      </c>
      <c r="B178" s="36">
        <f>SUMIFS(СВЦЭМ!$E$33:$E$776,СВЦЭМ!$A$33:$A$776,$A178,СВЦЭМ!$B$33:$B$776,B$155)+'СЕТ СН'!$F$12</f>
        <v>161.36858168000001</v>
      </c>
      <c r="C178" s="36">
        <f>SUMIFS(СВЦЭМ!$E$33:$E$776,СВЦЭМ!$A$33:$A$776,$A178,СВЦЭМ!$B$33:$B$776,C$155)+'СЕТ СН'!$F$12</f>
        <v>170.97249704000001</v>
      </c>
      <c r="D178" s="36">
        <f>SUMIFS(СВЦЭМ!$E$33:$E$776,СВЦЭМ!$A$33:$A$776,$A178,СВЦЭМ!$B$33:$B$776,D$155)+'СЕТ СН'!$F$12</f>
        <v>178.78118709</v>
      </c>
      <c r="E178" s="36">
        <f>SUMIFS(СВЦЭМ!$E$33:$E$776,СВЦЭМ!$A$33:$A$776,$A178,СВЦЭМ!$B$33:$B$776,E$155)+'СЕТ СН'!$F$12</f>
        <v>179.43542919999999</v>
      </c>
      <c r="F178" s="36">
        <f>SUMIFS(СВЦЭМ!$E$33:$E$776,СВЦЭМ!$A$33:$A$776,$A178,СВЦЭМ!$B$33:$B$776,F$155)+'СЕТ СН'!$F$12</f>
        <v>178.98518981000001</v>
      </c>
      <c r="G178" s="36">
        <f>SUMIFS(СВЦЭМ!$E$33:$E$776,СВЦЭМ!$A$33:$A$776,$A178,СВЦЭМ!$B$33:$B$776,G$155)+'СЕТ СН'!$F$12</f>
        <v>178.96618964999999</v>
      </c>
      <c r="H178" s="36">
        <f>SUMIFS(СВЦЭМ!$E$33:$E$776,СВЦЭМ!$A$33:$A$776,$A178,СВЦЭМ!$B$33:$B$776,H$155)+'СЕТ СН'!$F$12</f>
        <v>179.45126599</v>
      </c>
      <c r="I178" s="36">
        <f>SUMIFS(СВЦЭМ!$E$33:$E$776,СВЦЭМ!$A$33:$A$776,$A178,СВЦЭМ!$B$33:$B$776,I$155)+'СЕТ СН'!$F$12</f>
        <v>177.15896466000001</v>
      </c>
      <c r="J178" s="36">
        <f>SUMIFS(СВЦЭМ!$E$33:$E$776,СВЦЭМ!$A$33:$A$776,$A178,СВЦЭМ!$B$33:$B$776,J$155)+'СЕТ СН'!$F$12</f>
        <v>175.34215338000001</v>
      </c>
      <c r="K178" s="36">
        <f>SUMIFS(СВЦЭМ!$E$33:$E$776,СВЦЭМ!$A$33:$A$776,$A178,СВЦЭМ!$B$33:$B$776,K$155)+'СЕТ СН'!$F$12</f>
        <v>178.98642154000001</v>
      </c>
      <c r="L178" s="36">
        <f>SUMIFS(СВЦЭМ!$E$33:$E$776,СВЦЭМ!$A$33:$A$776,$A178,СВЦЭМ!$B$33:$B$776,L$155)+'СЕТ СН'!$F$12</f>
        <v>173.85220899999999</v>
      </c>
      <c r="M178" s="36">
        <f>SUMIFS(СВЦЭМ!$E$33:$E$776,СВЦЭМ!$A$33:$A$776,$A178,СВЦЭМ!$B$33:$B$776,M$155)+'СЕТ СН'!$F$12</f>
        <v>163.43553102000001</v>
      </c>
      <c r="N178" s="36">
        <f>SUMIFS(СВЦЭМ!$E$33:$E$776,СВЦЭМ!$A$33:$A$776,$A178,СВЦЭМ!$B$33:$B$776,N$155)+'СЕТ СН'!$F$12</f>
        <v>159.51099361000001</v>
      </c>
      <c r="O178" s="36">
        <f>SUMIFS(СВЦЭМ!$E$33:$E$776,СВЦЭМ!$A$33:$A$776,$A178,СВЦЭМ!$B$33:$B$776,O$155)+'СЕТ СН'!$F$12</f>
        <v>161.34127251999999</v>
      </c>
      <c r="P178" s="36">
        <f>SUMIFS(СВЦЭМ!$E$33:$E$776,СВЦЭМ!$A$33:$A$776,$A178,СВЦЭМ!$B$33:$B$776,P$155)+'СЕТ СН'!$F$12</f>
        <v>161.93597672000001</v>
      </c>
      <c r="Q178" s="36">
        <f>SUMIFS(СВЦЭМ!$E$33:$E$776,СВЦЭМ!$A$33:$A$776,$A178,СВЦЭМ!$B$33:$B$776,Q$155)+'СЕТ СН'!$F$12</f>
        <v>162.05088667000001</v>
      </c>
      <c r="R178" s="36">
        <f>SUMIFS(СВЦЭМ!$E$33:$E$776,СВЦЭМ!$A$33:$A$776,$A178,СВЦЭМ!$B$33:$B$776,R$155)+'СЕТ СН'!$F$12</f>
        <v>159.73888153999999</v>
      </c>
      <c r="S178" s="36">
        <f>SUMIFS(СВЦЭМ!$E$33:$E$776,СВЦЭМ!$A$33:$A$776,$A178,СВЦЭМ!$B$33:$B$776,S$155)+'СЕТ СН'!$F$12</f>
        <v>156.72579641999999</v>
      </c>
      <c r="T178" s="36">
        <f>SUMIFS(СВЦЭМ!$E$33:$E$776,СВЦЭМ!$A$33:$A$776,$A178,СВЦЭМ!$B$33:$B$776,T$155)+'СЕТ СН'!$F$12</f>
        <v>154.02903581000001</v>
      </c>
      <c r="U178" s="36">
        <f>SUMIFS(СВЦЭМ!$E$33:$E$776,СВЦЭМ!$A$33:$A$776,$A178,СВЦЭМ!$B$33:$B$776,U$155)+'СЕТ СН'!$F$12</f>
        <v>153.30189247999999</v>
      </c>
      <c r="V178" s="36">
        <f>SUMIFS(СВЦЭМ!$E$33:$E$776,СВЦЭМ!$A$33:$A$776,$A178,СВЦЭМ!$B$33:$B$776,V$155)+'СЕТ СН'!$F$12</f>
        <v>155.46579234000001</v>
      </c>
      <c r="W178" s="36">
        <f>SUMIFS(СВЦЭМ!$E$33:$E$776,СВЦЭМ!$A$33:$A$776,$A178,СВЦЭМ!$B$33:$B$776,W$155)+'СЕТ СН'!$F$12</f>
        <v>158.04777743</v>
      </c>
      <c r="X178" s="36">
        <f>SUMIFS(СВЦЭМ!$E$33:$E$776,СВЦЭМ!$A$33:$A$776,$A178,СВЦЭМ!$B$33:$B$776,X$155)+'СЕТ СН'!$F$12</f>
        <v>156.82480702000001</v>
      </c>
      <c r="Y178" s="36">
        <f>SUMIFS(СВЦЭМ!$E$33:$E$776,СВЦЭМ!$A$33:$A$776,$A178,СВЦЭМ!$B$33:$B$776,Y$155)+'СЕТ СН'!$F$12</f>
        <v>160.67846542999999</v>
      </c>
    </row>
    <row r="179" spans="1:27" ht="15.75" x14ac:dyDescent="0.2">
      <c r="A179" s="35">
        <f t="shared" si="4"/>
        <v>44159</v>
      </c>
      <c r="B179" s="36">
        <f>SUMIFS(СВЦЭМ!$E$33:$E$776,СВЦЭМ!$A$33:$A$776,$A179,СВЦЭМ!$B$33:$B$776,B$155)+'СЕТ СН'!$F$12</f>
        <v>163.63513809</v>
      </c>
      <c r="C179" s="36">
        <f>SUMIFS(СВЦЭМ!$E$33:$E$776,СВЦЭМ!$A$33:$A$776,$A179,СВЦЭМ!$B$33:$B$776,C$155)+'СЕТ СН'!$F$12</f>
        <v>180.15981597000001</v>
      </c>
      <c r="D179" s="36">
        <f>SUMIFS(СВЦЭМ!$E$33:$E$776,СВЦЭМ!$A$33:$A$776,$A179,СВЦЭМ!$B$33:$B$776,D$155)+'СЕТ СН'!$F$12</f>
        <v>191.85659747</v>
      </c>
      <c r="E179" s="36">
        <f>SUMIFS(СВЦЭМ!$E$33:$E$776,СВЦЭМ!$A$33:$A$776,$A179,СВЦЭМ!$B$33:$B$776,E$155)+'СЕТ СН'!$F$12</f>
        <v>195.36283836999999</v>
      </c>
      <c r="F179" s="36">
        <f>SUMIFS(СВЦЭМ!$E$33:$E$776,СВЦЭМ!$A$33:$A$776,$A179,СВЦЭМ!$B$33:$B$776,F$155)+'СЕТ СН'!$F$12</f>
        <v>195.08742544</v>
      </c>
      <c r="G179" s="36">
        <f>SUMIFS(СВЦЭМ!$E$33:$E$776,СВЦЭМ!$A$33:$A$776,$A179,СВЦЭМ!$B$33:$B$776,G$155)+'СЕТ СН'!$F$12</f>
        <v>192.40213768999999</v>
      </c>
      <c r="H179" s="36">
        <f>SUMIFS(СВЦЭМ!$E$33:$E$776,СВЦЭМ!$A$33:$A$776,$A179,СВЦЭМ!$B$33:$B$776,H$155)+'СЕТ СН'!$F$12</f>
        <v>184.67148613000001</v>
      </c>
      <c r="I179" s="36">
        <f>SUMIFS(СВЦЭМ!$E$33:$E$776,СВЦЭМ!$A$33:$A$776,$A179,СВЦЭМ!$B$33:$B$776,I$155)+'СЕТ СН'!$F$12</f>
        <v>174.13095853999999</v>
      </c>
      <c r="J179" s="36">
        <f>SUMIFS(СВЦЭМ!$E$33:$E$776,СВЦЭМ!$A$33:$A$776,$A179,СВЦЭМ!$B$33:$B$776,J$155)+'СЕТ СН'!$F$12</f>
        <v>168.30122641</v>
      </c>
      <c r="K179" s="36">
        <f>SUMIFS(СВЦЭМ!$E$33:$E$776,СВЦЭМ!$A$33:$A$776,$A179,СВЦЭМ!$B$33:$B$776,K$155)+'СЕТ СН'!$F$12</f>
        <v>167.95797489</v>
      </c>
      <c r="L179" s="36">
        <f>SUMIFS(СВЦЭМ!$E$33:$E$776,СВЦЭМ!$A$33:$A$776,$A179,СВЦЭМ!$B$33:$B$776,L$155)+'СЕТ СН'!$F$12</f>
        <v>161.52633186</v>
      </c>
      <c r="M179" s="36">
        <f>SUMIFS(СВЦЭМ!$E$33:$E$776,СВЦЭМ!$A$33:$A$776,$A179,СВЦЭМ!$B$33:$B$776,M$155)+'СЕТ СН'!$F$12</f>
        <v>152.04225650999999</v>
      </c>
      <c r="N179" s="36">
        <f>SUMIFS(СВЦЭМ!$E$33:$E$776,СВЦЭМ!$A$33:$A$776,$A179,СВЦЭМ!$B$33:$B$776,N$155)+'СЕТ СН'!$F$12</f>
        <v>150.52750710999999</v>
      </c>
      <c r="O179" s="36">
        <f>SUMIFS(СВЦЭМ!$E$33:$E$776,СВЦЭМ!$A$33:$A$776,$A179,СВЦЭМ!$B$33:$B$776,O$155)+'СЕТ СН'!$F$12</f>
        <v>154.41411675000001</v>
      </c>
      <c r="P179" s="36">
        <f>SUMIFS(СВЦЭМ!$E$33:$E$776,СВЦЭМ!$A$33:$A$776,$A179,СВЦЭМ!$B$33:$B$776,P$155)+'СЕТ СН'!$F$12</f>
        <v>156.94819081</v>
      </c>
      <c r="Q179" s="36">
        <f>SUMIFS(СВЦЭМ!$E$33:$E$776,СВЦЭМ!$A$33:$A$776,$A179,СВЦЭМ!$B$33:$B$776,Q$155)+'СЕТ СН'!$F$12</f>
        <v>158.56757512999999</v>
      </c>
      <c r="R179" s="36">
        <f>SUMIFS(СВЦЭМ!$E$33:$E$776,СВЦЭМ!$A$33:$A$776,$A179,СВЦЭМ!$B$33:$B$776,R$155)+'СЕТ СН'!$F$12</f>
        <v>160.30991963</v>
      </c>
      <c r="S179" s="36">
        <f>SUMIFS(СВЦЭМ!$E$33:$E$776,СВЦЭМ!$A$33:$A$776,$A179,СВЦЭМ!$B$33:$B$776,S$155)+'СЕТ СН'!$F$12</f>
        <v>157.86753528</v>
      </c>
      <c r="T179" s="36">
        <f>SUMIFS(СВЦЭМ!$E$33:$E$776,СВЦЭМ!$A$33:$A$776,$A179,СВЦЭМ!$B$33:$B$776,T$155)+'СЕТ СН'!$F$12</f>
        <v>150.55635848</v>
      </c>
      <c r="U179" s="36">
        <f>SUMIFS(СВЦЭМ!$E$33:$E$776,СВЦЭМ!$A$33:$A$776,$A179,СВЦЭМ!$B$33:$B$776,U$155)+'СЕТ СН'!$F$12</f>
        <v>147.37114310000001</v>
      </c>
      <c r="V179" s="36">
        <f>SUMIFS(СВЦЭМ!$E$33:$E$776,СВЦЭМ!$A$33:$A$776,$A179,СВЦЭМ!$B$33:$B$776,V$155)+'СЕТ СН'!$F$12</f>
        <v>149.15810708000001</v>
      </c>
      <c r="W179" s="36">
        <f>SUMIFS(СВЦЭМ!$E$33:$E$776,СВЦЭМ!$A$33:$A$776,$A179,СВЦЭМ!$B$33:$B$776,W$155)+'СЕТ СН'!$F$12</f>
        <v>151.15048480999999</v>
      </c>
      <c r="X179" s="36">
        <f>SUMIFS(СВЦЭМ!$E$33:$E$776,СВЦЭМ!$A$33:$A$776,$A179,СВЦЭМ!$B$33:$B$776,X$155)+'СЕТ СН'!$F$12</f>
        <v>151.21378813999999</v>
      </c>
      <c r="Y179" s="36">
        <f>SUMIFS(СВЦЭМ!$E$33:$E$776,СВЦЭМ!$A$33:$A$776,$A179,СВЦЭМ!$B$33:$B$776,Y$155)+'СЕТ СН'!$F$12</f>
        <v>156.20534945</v>
      </c>
    </row>
    <row r="180" spans="1:27" ht="15.75" x14ac:dyDescent="0.2">
      <c r="A180" s="35">
        <f t="shared" si="4"/>
        <v>44160</v>
      </c>
      <c r="B180" s="36">
        <f>SUMIFS(СВЦЭМ!$E$33:$E$776,СВЦЭМ!$A$33:$A$776,$A180,СВЦЭМ!$B$33:$B$776,B$155)+'СЕТ СН'!$F$12</f>
        <v>163.87869961000001</v>
      </c>
      <c r="C180" s="36">
        <f>SUMIFS(СВЦЭМ!$E$33:$E$776,СВЦЭМ!$A$33:$A$776,$A180,СВЦЭМ!$B$33:$B$776,C$155)+'СЕТ СН'!$F$12</f>
        <v>178.78962397999999</v>
      </c>
      <c r="D180" s="36">
        <f>SUMIFS(СВЦЭМ!$E$33:$E$776,СВЦЭМ!$A$33:$A$776,$A180,СВЦЭМ!$B$33:$B$776,D$155)+'СЕТ СН'!$F$12</f>
        <v>188.79020355</v>
      </c>
      <c r="E180" s="36">
        <f>SUMIFS(СВЦЭМ!$E$33:$E$776,СВЦЭМ!$A$33:$A$776,$A180,СВЦЭМ!$B$33:$B$776,E$155)+'СЕТ СН'!$F$12</f>
        <v>190.52831666</v>
      </c>
      <c r="F180" s="36">
        <f>SUMIFS(СВЦЭМ!$E$33:$E$776,СВЦЭМ!$A$33:$A$776,$A180,СВЦЭМ!$B$33:$B$776,F$155)+'СЕТ СН'!$F$12</f>
        <v>189.41334370999999</v>
      </c>
      <c r="G180" s="36">
        <f>SUMIFS(СВЦЭМ!$E$33:$E$776,СВЦЭМ!$A$33:$A$776,$A180,СВЦЭМ!$B$33:$B$776,G$155)+'СЕТ СН'!$F$12</f>
        <v>187.29679585</v>
      </c>
      <c r="H180" s="36">
        <f>SUMIFS(СВЦЭМ!$E$33:$E$776,СВЦЭМ!$A$33:$A$776,$A180,СВЦЭМ!$B$33:$B$776,H$155)+'СЕТ СН'!$F$12</f>
        <v>182.75121873000001</v>
      </c>
      <c r="I180" s="36">
        <f>SUMIFS(СВЦЭМ!$E$33:$E$776,СВЦЭМ!$A$33:$A$776,$A180,СВЦЭМ!$B$33:$B$776,I$155)+'СЕТ СН'!$F$12</f>
        <v>175.53434149</v>
      </c>
      <c r="J180" s="36">
        <f>SUMIFS(СВЦЭМ!$E$33:$E$776,СВЦЭМ!$A$33:$A$776,$A180,СВЦЭМ!$B$33:$B$776,J$155)+'СЕТ СН'!$F$12</f>
        <v>172.46768058000001</v>
      </c>
      <c r="K180" s="36">
        <f>SUMIFS(СВЦЭМ!$E$33:$E$776,СВЦЭМ!$A$33:$A$776,$A180,СВЦЭМ!$B$33:$B$776,K$155)+'СЕТ СН'!$F$12</f>
        <v>170.86907694999999</v>
      </c>
      <c r="L180" s="36">
        <f>SUMIFS(СВЦЭМ!$E$33:$E$776,СВЦЭМ!$A$33:$A$776,$A180,СВЦЭМ!$B$33:$B$776,L$155)+'СЕТ СН'!$F$12</f>
        <v>164.86902638000001</v>
      </c>
      <c r="M180" s="36">
        <f>SUMIFS(СВЦЭМ!$E$33:$E$776,СВЦЭМ!$A$33:$A$776,$A180,СВЦЭМ!$B$33:$B$776,M$155)+'СЕТ СН'!$F$12</f>
        <v>155.56130808</v>
      </c>
      <c r="N180" s="36">
        <f>SUMIFS(СВЦЭМ!$E$33:$E$776,СВЦЭМ!$A$33:$A$776,$A180,СВЦЭМ!$B$33:$B$776,N$155)+'СЕТ СН'!$F$12</f>
        <v>152.86997474</v>
      </c>
      <c r="O180" s="36">
        <f>SUMIFS(СВЦЭМ!$E$33:$E$776,СВЦЭМ!$A$33:$A$776,$A180,СВЦЭМ!$B$33:$B$776,O$155)+'СЕТ СН'!$F$12</f>
        <v>155.97073792</v>
      </c>
      <c r="P180" s="36">
        <f>SUMIFS(СВЦЭМ!$E$33:$E$776,СВЦЭМ!$A$33:$A$776,$A180,СВЦЭМ!$B$33:$B$776,P$155)+'СЕТ СН'!$F$12</f>
        <v>157.46879838999999</v>
      </c>
      <c r="Q180" s="36">
        <f>SUMIFS(СВЦЭМ!$E$33:$E$776,СВЦЭМ!$A$33:$A$776,$A180,СВЦЭМ!$B$33:$B$776,Q$155)+'СЕТ СН'!$F$12</f>
        <v>157.30228516</v>
      </c>
      <c r="R180" s="36">
        <f>SUMIFS(СВЦЭМ!$E$33:$E$776,СВЦЭМ!$A$33:$A$776,$A180,СВЦЭМ!$B$33:$B$776,R$155)+'СЕТ СН'!$F$12</f>
        <v>157.20240319999999</v>
      </c>
      <c r="S180" s="36">
        <f>SUMIFS(СВЦЭМ!$E$33:$E$776,СВЦЭМ!$A$33:$A$776,$A180,СВЦЭМ!$B$33:$B$776,S$155)+'СЕТ СН'!$F$12</f>
        <v>154.68242488999999</v>
      </c>
      <c r="T180" s="36">
        <f>SUMIFS(СВЦЭМ!$E$33:$E$776,СВЦЭМ!$A$33:$A$776,$A180,СВЦЭМ!$B$33:$B$776,T$155)+'СЕТ СН'!$F$12</f>
        <v>157.12144796000001</v>
      </c>
      <c r="U180" s="36">
        <f>SUMIFS(СВЦЭМ!$E$33:$E$776,СВЦЭМ!$A$33:$A$776,$A180,СВЦЭМ!$B$33:$B$776,U$155)+'СЕТ СН'!$F$12</f>
        <v>156.18454224000001</v>
      </c>
      <c r="V180" s="36">
        <f>SUMIFS(СВЦЭМ!$E$33:$E$776,СВЦЭМ!$A$33:$A$776,$A180,СВЦЭМ!$B$33:$B$776,V$155)+'СЕТ СН'!$F$12</f>
        <v>153.6229032</v>
      </c>
      <c r="W180" s="36">
        <f>SUMIFS(СВЦЭМ!$E$33:$E$776,СВЦЭМ!$A$33:$A$776,$A180,СВЦЭМ!$B$33:$B$776,W$155)+'СЕТ СН'!$F$12</f>
        <v>154.43425565000001</v>
      </c>
      <c r="X180" s="36">
        <f>SUMIFS(СВЦЭМ!$E$33:$E$776,СВЦЭМ!$A$33:$A$776,$A180,СВЦЭМ!$B$33:$B$776,X$155)+'СЕТ СН'!$F$12</f>
        <v>157.16424515</v>
      </c>
      <c r="Y180" s="36">
        <f>SUMIFS(СВЦЭМ!$E$33:$E$776,СВЦЭМ!$A$33:$A$776,$A180,СВЦЭМ!$B$33:$B$776,Y$155)+'СЕТ СН'!$F$12</f>
        <v>160.88187883000001</v>
      </c>
    </row>
    <row r="181" spans="1:27" ht="15.75" x14ac:dyDescent="0.2">
      <c r="A181" s="35">
        <f t="shared" si="4"/>
        <v>44161</v>
      </c>
      <c r="B181" s="36">
        <f>SUMIFS(СВЦЭМ!$E$33:$E$776,СВЦЭМ!$A$33:$A$776,$A181,СВЦЭМ!$B$33:$B$776,B$155)+'СЕТ СН'!$F$12</f>
        <v>160.38852987000001</v>
      </c>
      <c r="C181" s="36">
        <f>SUMIFS(СВЦЭМ!$E$33:$E$776,СВЦЭМ!$A$33:$A$776,$A181,СВЦЭМ!$B$33:$B$776,C$155)+'СЕТ СН'!$F$12</f>
        <v>175.76736460999999</v>
      </c>
      <c r="D181" s="36">
        <f>SUMIFS(СВЦЭМ!$E$33:$E$776,СВЦЭМ!$A$33:$A$776,$A181,СВЦЭМ!$B$33:$B$776,D$155)+'СЕТ СН'!$F$12</f>
        <v>187.03644109999999</v>
      </c>
      <c r="E181" s="36">
        <f>SUMIFS(СВЦЭМ!$E$33:$E$776,СВЦЭМ!$A$33:$A$776,$A181,СВЦЭМ!$B$33:$B$776,E$155)+'СЕТ СН'!$F$12</f>
        <v>188.81000742000001</v>
      </c>
      <c r="F181" s="36">
        <f>SUMIFS(СВЦЭМ!$E$33:$E$776,СВЦЭМ!$A$33:$A$776,$A181,СВЦЭМ!$B$33:$B$776,F$155)+'СЕТ СН'!$F$12</f>
        <v>187.31056416999999</v>
      </c>
      <c r="G181" s="36">
        <f>SUMIFS(СВЦЭМ!$E$33:$E$776,СВЦЭМ!$A$33:$A$776,$A181,СВЦЭМ!$B$33:$B$776,G$155)+'СЕТ СН'!$F$12</f>
        <v>183.17018622000001</v>
      </c>
      <c r="H181" s="36">
        <f>SUMIFS(СВЦЭМ!$E$33:$E$776,СВЦЭМ!$A$33:$A$776,$A181,СВЦЭМ!$B$33:$B$776,H$155)+'СЕТ СН'!$F$12</f>
        <v>177.84853358999999</v>
      </c>
      <c r="I181" s="36">
        <f>SUMIFS(СВЦЭМ!$E$33:$E$776,СВЦЭМ!$A$33:$A$776,$A181,СВЦЭМ!$B$33:$B$776,I$155)+'СЕТ СН'!$F$12</f>
        <v>171.55386644999999</v>
      </c>
      <c r="J181" s="36">
        <f>SUMIFS(СВЦЭМ!$E$33:$E$776,СВЦЭМ!$A$33:$A$776,$A181,СВЦЭМ!$B$33:$B$776,J$155)+'СЕТ СН'!$F$12</f>
        <v>167.76070035999999</v>
      </c>
      <c r="K181" s="36">
        <f>SUMIFS(СВЦЭМ!$E$33:$E$776,СВЦЭМ!$A$33:$A$776,$A181,СВЦЭМ!$B$33:$B$776,K$155)+'СЕТ СН'!$F$12</f>
        <v>168.26582403</v>
      </c>
      <c r="L181" s="36">
        <f>SUMIFS(СВЦЭМ!$E$33:$E$776,СВЦЭМ!$A$33:$A$776,$A181,СВЦЭМ!$B$33:$B$776,L$155)+'СЕТ СН'!$F$12</f>
        <v>162.73382065999999</v>
      </c>
      <c r="M181" s="36">
        <f>SUMIFS(СВЦЭМ!$E$33:$E$776,СВЦЭМ!$A$33:$A$776,$A181,СВЦЭМ!$B$33:$B$776,M$155)+'СЕТ СН'!$F$12</f>
        <v>155.72512123999999</v>
      </c>
      <c r="N181" s="36">
        <f>SUMIFS(СВЦЭМ!$E$33:$E$776,СВЦЭМ!$A$33:$A$776,$A181,СВЦЭМ!$B$33:$B$776,N$155)+'СЕТ СН'!$F$12</f>
        <v>157.30675542</v>
      </c>
      <c r="O181" s="36">
        <f>SUMIFS(СВЦЭМ!$E$33:$E$776,СВЦЭМ!$A$33:$A$776,$A181,СВЦЭМ!$B$33:$B$776,O$155)+'СЕТ СН'!$F$12</f>
        <v>158.09062338000001</v>
      </c>
      <c r="P181" s="36">
        <f>SUMIFS(СВЦЭМ!$E$33:$E$776,СВЦЭМ!$A$33:$A$776,$A181,СВЦЭМ!$B$33:$B$776,P$155)+'СЕТ СН'!$F$12</f>
        <v>158.52735311999999</v>
      </c>
      <c r="Q181" s="36">
        <f>SUMIFS(СВЦЭМ!$E$33:$E$776,СВЦЭМ!$A$33:$A$776,$A181,СВЦЭМ!$B$33:$B$776,Q$155)+'СЕТ СН'!$F$12</f>
        <v>158.90289161000001</v>
      </c>
      <c r="R181" s="36">
        <f>SUMIFS(СВЦЭМ!$E$33:$E$776,СВЦЭМ!$A$33:$A$776,$A181,СВЦЭМ!$B$33:$B$776,R$155)+'СЕТ СН'!$F$12</f>
        <v>156.33765281999999</v>
      </c>
      <c r="S181" s="36">
        <f>SUMIFS(СВЦЭМ!$E$33:$E$776,СВЦЭМ!$A$33:$A$776,$A181,СВЦЭМ!$B$33:$B$776,S$155)+'СЕТ СН'!$F$12</f>
        <v>152.66515994</v>
      </c>
      <c r="T181" s="36">
        <f>SUMIFS(СВЦЭМ!$E$33:$E$776,СВЦЭМ!$A$33:$A$776,$A181,СВЦЭМ!$B$33:$B$776,T$155)+'СЕТ СН'!$F$12</f>
        <v>155.95508049</v>
      </c>
      <c r="U181" s="36">
        <f>SUMIFS(СВЦЭМ!$E$33:$E$776,СВЦЭМ!$A$33:$A$776,$A181,СВЦЭМ!$B$33:$B$776,U$155)+'СЕТ СН'!$F$12</f>
        <v>154.01917849</v>
      </c>
      <c r="V181" s="36">
        <f>SUMIFS(СВЦЭМ!$E$33:$E$776,СВЦЭМ!$A$33:$A$776,$A181,СВЦЭМ!$B$33:$B$776,V$155)+'СЕТ СН'!$F$12</f>
        <v>151.37832836999999</v>
      </c>
      <c r="W181" s="36">
        <f>SUMIFS(СВЦЭМ!$E$33:$E$776,СВЦЭМ!$A$33:$A$776,$A181,СВЦЭМ!$B$33:$B$776,W$155)+'СЕТ СН'!$F$12</f>
        <v>156.26751213</v>
      </c>
      <c r="X181" s="36">
        <f>SUMIFS(СВЦЭМ!$E$33:$E$776,СВЦЭМ!$A$33:$A$776,$A181,СВЦЭМ!$B$33:$B$776,X$155)+'СЕТ СН'!$F$12</f>
        <v>157.76445042</v>
      </c>
      <c r="Y181" s="36">
        <f>SUMIFS(СВЦЭМ!$E$33:$E$776,СВЦЭМ!$A$33:$A$776,$A181,СВЦЭМ!$B$33:$B$776,Y$155)+'СЕТ СН'!$F$12</f>
        <v>160.46125298000001</v>
      </c>
    </row>
    <row r="182" spans="1:27" ht="15.75" x14ac:dyDescent="0.2">
      <c r="A182" s="35">
        <f t="shared" si="4"/>
        <v>44162</v>
      </c>
      <c r="B182" s="36">
        <f>SUMIFS(СВЦЭМ!$E$33:$E$776,СВЦЭМ!$A$33:$A$776,$A182,СВЦЭМ!$B$33:$B$776,B$155)+'СЕТ СН'!$F$12</f>
        <v>161.09165651000001</v>
      </c>
      <c r="C182" s="36">
        <f>SUMIFS(СВЦЭМ!$E$33:$E$776,СВЦЭМ!$A$33:$A$776,$A182,СВЦЭМ!$B$33:$B$776,C$155)+'СЕТ СН'!$F$12</f>
        <v>177.46694131000001</v>
      </c>
      <c r="D182" s="36">
        <f>SUMIFS(СВЦЭМ!$E$33:$E$776,СВЦЭМ!$A$33:$A$776,$A182,СВЦЭМ!$B$33:$B$776,D$155)+'СЕТ СН'!$F$12</f>
        <v>189.16141751999999</v>
      </c>
      <c r="E182" s="36">
        <f>SUMIFS(СВЦЭМ!$E$33:$E$776,СВЦЭМ!$A$33:$A$776,$A182,СВЦЭМ!$B$33:$B$776,E$155)+'СЕТ СН'!$F$12</f>
        <v>191.48116218999999</v>
      </c>
      <c r="F182" s="36">
        <f>SUMIFS(СВЦЭМ!$E$33:$E$776,СВЦЭМ!$A$33:$A$776,$A182,СВЦЭМ!$B$33:$B$776,F$155)+'СЕТ СН'!$F$12</f>
        <v>192.04796779</v>
      </c>
      <c r="G182" s="36">
        <f>SUMIFS(СВЦЭМ!$E$33:$E$776,СВЦЭМ!$A$33:$A$776,$A182,СВЦЭМ!$B$33:$B$776,G$155)+'СЕТ СН'!$F$12</f>
        <v>189.64591966</v>
      </c>
      <c r="H182" s="36">
        <f>SUMIFS(СВЦЭМ!$E$33:$E$776,СВЦЭМ!$A$33:$A$776,$A182,СВЦЭМ!$B$33:$B$776,H$155)+'СЕТ СН'!$F$12</f>
        <v>180.59453968</v>
      </c>
      <c r="I182" s="36">
        <f>SUMIFS(СВЦЭМ!$E$33:$E$776,СВЦЭМ!$A$33:$A$776,$A182,СВЦЭМ!$B$33:$B$776,I$155)+'СЕТ СН'!$F$12</f>
        <v>173.40800259</v>
      </c>
      <c r="J182" s="36">
        <f>SUMIFS(СВЦЭМ!$E$33:$E$776,СВЦЭМ!$A$33:$A$776,$A182,СВЦЭМ!$B$33:$B$776,J$155)+'СЕТ СН'!$F$12</f>
        <v>172.01530867</v>
      </c>
      <c r="K182" s="36">
        <f>SUMIFS(СВЦЭМ!$E$33:$E$776,СВЦЭМ!$A$33:$A$776,$A182,СВЦЭМ!$B$33:$B$776,K$155)+'СЕТ СН'!$F$12</f>
        <v>172.50460742000001</v>
      </c>
      <c r="L182" s="36">
        <f>SUMIFS(СВЦЭМ!$E$33:$E$776,СВЦЭМ!$A$33:$A$776,$A182,СВЦЭМ!$B$33:$B$776,L$155)+'СЕТ СН'!$F$12</f>
        <v>166.73765266999999</v>
      </c>
      <c r="M182" s="36">
        <f>SUMIFS(СВЦЭМ!$E$33:$E$776,СВЦЭМ!$A$33:$A$776,$A182,СВЦЭМ!$B$33:$B$776,M$155)+'СЕТ СН'!$F$12</f>
        <v>157.0176088</v>
      </c>
      <c r="N182" s="36">
        <f>SUMIFS(СВЦЭМ!$E$33:$E$776,СВЦЭМ!$A$33:$A$776,$A182,СВЦЭМ!$B$33:$B$776,N$155)+'СЕТ СН'!$F$12</f>
        <v>154.09183892999999</v>
      </c>
      <c r="O182" s="36">
        <f>SUMIFS(СВЦЭМ!$E$33:$E$776,СВЦЭМ!$A$33:$A$776,$A182,СВЦЭМ!$B$33:$B$776,O$155)+'СЕТ СН'!$F$12</f>
        <v>154.37268896</v>
      </c>
      <c r="P182" s="36">
        <f>SUMIFS(СВЦЭМ!$E$33:$E$776,СВЦЭМ!$A$33:$A$776,$A182,СВЦЭМ!$B$33:$B$776,P$155)+'СЕТ СН'!$F$12</f>
        <v>156.70050064</v>
      </c>
      <c r="Q182" s="36">
        <f>SUMIFS(СВЦЭМ!$E$33:$E$776,СВЦЭМ!$A$33:$A$776,$A182,СВЦЭМ!$B$33:$B$776,Q$155)+'СЕТ СН'!$F$12</f>
        <v>158.52509803000001</v>
      </c>
      <c r="R182" s="36">
        <f>SUMIFS(СВЦЭМ!$E$33:$E$776,СВЦЭМ!$A$33:$A$776,$A182,СВЦЭМ!$B$33:$B$776,R$155)+'СЕТ СН'!$F$12</f>
        <v>157.67781875</v>
      </c>
      <c r="S182" s="36">
        <f>SUMIFS(СВЦЭМ!$E$33:$E$776,СВЦЭМ!$A$33:$A$776,$A182,СВЦЭМ!$B$33:$B$776,S$155)+'СЕТ СН'!$F$12</f>
        <v>153.39072745000001</v>
      </c>
      <c r="T182" s="36">
        <f>SUMIFS(СВЦЭМ!$E$33:$E$776,СВЦЭМ!$A$33:$A$776,$A182,СВЦЭМ!$B$33:$B$776,T$155)+'СЕТ СН'!$F$12</f>
        <v>149.65940334000001</v>
      </c>
      <c r="U182" s="36">
        <f>SUMIFS(СВЦЭМ!$E$33:$E$776,СВЦЭМ!$A$33:$A$776,$A182,СВЦЭМ!$B$33:$B$776,U$155)+'СЕТ СН'!$F$12</f>
        <v>149.71847308</v>
      </c>
      <c r="V182" s="36">
        <f>SUMIFS(СВЦЭМ!$E$33:$E$776,СВЦЭМ!$A$33:$A$776,$A182,СВЦЭМ!$B$33:$B$776,V$155)+'СЕТ СН'!$F$12</f>
        <v>149.463708</v>
      </c>
      <c r="W182" s="36">
        <f>SUMIFS(СВЦЭМ!$E$33:$E$776,СВЦЭМ!$A$33:$A$776,$A182,СВЦЭМ!$B$33:$B$776,W$155)+'СЕТ СН'!$F$12</f>
        <v>152.23700334</v>
      </c>
      <c r="X182" s="36">
        <f>SUMIFS(СВЦЭМ!$E$33:$E$776,СВЦЭМ!$A$33:$A$776,$A182,СВЦЭМ!$B$33:$B$776,X$155)+'СЕТ СН'!$F$12</f>
        <v>154.63358876999999</v>
      </c>
      <c r="Y182" s="36">
        <f>SUMIFS(СВЦЭМ!$E$33:$E$776,СВЦЭМ!$A$33:$A$776,$A182,СВЦЭМ!$B$33:$B$776,Y$155)+'СЕТ СН'!$F$12</f>
        <v>158.82937265999999</v>
      </c>
    </row>
    <row r="183" spans="1:27" ht="15.75" x14ac:dyDescent="0.2">
      <c r="A183" s="35">
        <f t="shared" si="4"/>
        <v>44163</v>
      </c>
      <c r="B183" s="36">
        <f>SUMIFS(СВЦЭМ!$E$33:$E$776,СВЦЭМ!$A$33:$A$776,$A183,СВЦЭМ!$B$33:$B$776,B$155)+'СЕТ СН'!$F$12</f>
        <v>163.7767948</v>
      </c>
      <c r="C183" s="36">
        <f>SUMIFS(СВЦЭМ!$E$33:$E$776,СВЦЭМ!$A$33:$A$776,$A183,СВЦЭМ!$B$33:$B$776,C$155)+'СЕТ СН'!$F$12</f>
        <v>177.2639901</v>
      </c>
      <c r="D183" s="36">
        <f>SUMIFS(СВЦЭМ!$E$33:$E$776,СВЦЭМ!$A$33:$A$776,$A183,СВЦЭМ!$B$33:$B$776,D$155)+'СЕТ СН'!$F$12</f>
        <v>186.36624578999999</v>
      </c>
      <c r="E183" s="36">
        <f>SUMIFS(СВЦЭМ!$E$33:$E$776,СВЦЭМ!$A$33:$A$776,$A183,СВЦЭМ!$B$33:$B$776,E$155)+'СЕТ СН'!$F$12</f>
        <v>187.75023852000001</v>
      </c>
      <c r="F183" s="36">
        <f>SUMIFS(СВЦЭМ!$E$33:$E$776,СВЦЭМ!$A$33:$A$776,$A183,СВЦЭМ!$B$33:$B$776,F$155)+'СЕТ СН'!$F$12</f>
        <v>187.75076461</v>
      </c>
      <c r="G183" s="36">
        <f>SUMIFS(СВЦЭМ!$E$33:$E$776,СВЦЭМ!$A$33:$A$776,$A183,СВЦЭМ!$B$33:$B$776,G$155)+'СЕТ СН'!$F$12</f>
        <v>186.81256067999999</v>
      </c>
      <c r="H183" s="36">
        <f>SUMIFS(СВЦЭМ!$E$33:$E$776,СВЦЭМ!$A$33:$A$776,$A183,СВЦЭМ!$B$33:$B$776,H$155)+'СЕТ СН'!$F$12</f>
        <v>183.82518347999999</v>
      </c>
      <c r="I183" s="36">
        <f>SUMIFS(СВЦЭМ!$E$33:$E$776,СВЦЭМ!$A$33:$A$776,$A183,СВЦЭМ!$B$33:$B$776,I$155)+'СЕТ СН'!$F$12</f>
        <v>180.41185203000001</v>
      </c>
      <c r="J183" s="36">
        <f>SUMIFS(СВЦЭМ!$E$33:$E$776,СВЦЭМ!$A$33:$A$776,$A183,СВЦЭМ!$B$33:$B$776,J$155)+'СЕТ СН'!$F$12</f>
        <v>175.90953285000001</v>
      </c>
      <c r="K183" s="36">
        <f>SUMIFS(СВЦЭМ!$E$33:$E$776,СВЦЭМ!$A$33:$A$776,$A183,СВЦЭМ!$B$33:$B$776,K$155)+'СЕТ СН'!$F$12</f>
        <v>172.66258231</v>
      </c>
      <c r="L183" s="36">
        <f>SUMIFS(СВЦЭМ!$E$33:$E$776,СВЦЭМ!$A$33:$A$776,$A183,СВЦЭМ!$B$33:$B$776,L$155)+'СЕТ СН'!$F$12</f>
        <v>164.89400058000001</v>
      </c>
      <c r="M183" s="36">
        <f>SUMIFS(СВЦЭМ!$E$33:$E$776,СВЦЭМ!$A$33:$A$776,$A183,СВЦЭМ!$B$33:$B$776,M$155)+'СЕТ СН'!$F$12</f>
        <v>156.08164478</v>
      </c>
      <c r="N183" s="36">
        <f>SUMIFS(СВЦЭМ!$E$33:$E$776,СВЦЭМ!$A$33:$A$776,$A183,СВЦЭМ!$B$33:$B$776,N$155)+'СЕТ СН'!$F$12</f>
        <v>155.00014830999999</v>
      </c>
      <c r="O183" s="36">
        <f>SUMIFS(СВЦЭМ!$E$33:$E$776,СВЦЭМ!$A$33:$A$776,$A183,СВЦЭМ!$B$33:$B$776,O$155)+'СЕТ СН'!$F$12</f>
        <v>157.29286250999999</v>
      </c>
      <c r="P183" s="36">
        <f>SUMIFS(СВЦЭМ!$E$33:$E$776,СВЦЭМ!$A$33:$A$776,$A183,СВЦЭМ!$B$33:$B$776,P$155)+'СЕТ СН'!$F$12</f>
        <v>158.67139546000001</v>
      </c>
      <c r="Q183" s="36">
        <f>SUMIFS(СВЦЭМ!$E$33:$E$776,СВЦЭМ!$A$33:$A$776,$A183,СВЦЭМ!$B$33:$B$776,Q$155)+'СЕТ СН'!$F$12</f>
        <v>157.11068015000001</v>
      </c>
      <c r="R183" s="36">
        <f>SUMIFS(СВЦЭМ!$E$33:$E$776,СВЦЭМ!$A$33:$A$776,$A183,СВЦЭМ!$B$33:$B$776,R$155)+'СЕТ СН'!$F$12</f>
        <v>155.55079660000001</v>
      </c>
      <c r="S183" s="36">
        <f>SUMIFS(СВЦЭМ!$E$33:$E$776,СВЦЭМ!$A$33:$A$776,$A183,СВЦЭМ!$B$33:$B$776,S$155)+'СЕТ СН'!$F$12</f>
        <v>151.84093898</v>
      </c>
      <c r="T183" s="36">
        <f>SUMIFS(СВЦЭМ!$E$33:$E$776,СВЦЭМ!$A$33:$A$776,$A183,СВЦЭМ!$B$33:$B$776,T$155)+'СЕТ СН'!$F$12</f>
        <v>150.47391967999999</v>
      </c>
      <c r="U183" s="36">
        <f>SUMIFS(СВЦЭМ!$E$33:$E$776,СВЦЭМ!$A$33:$A$776,$A183,СВЦЭМ!$B$33:$B$776,U$155)+'СЕТ СН'!$F$12</f>
        <v>148.85195282999999</v>
      </c>
      <c r="V183" s="36">
        <f>SUMIFS(СВЦЭМ!$E$33:$E$776,СВЦЭМ!$A$33:$A$776,$A183,СВЦЭМ!$B$33:$B$776,V$155)+'СЕТ СН'!$F$12</f>
        <v>148.42079131</v>
      </c>
      <c r="W183" s="36">
        <f>SUMIFS(СВЦЭМ!$E$33:$E$776,СВЦЭМ!$A$33:$A$776,$A183,СВЦЭМ!$B$33:$B$776,W$155)+'СЕТ СН'!$F$12</f>
        <v>152.03980429000001</v>
      </c>
      <c r="X183" s="36">
        <f>SUMIFS(СВЦЭМ!$E$33:$E$776,СВЦЭМ!$A$33:$A$776,$A183,СВЦЭМ!$B$33:$B$776,X$155)+'СЕТ СН'!$F$12</f>
        <v>155.95306857</v>
      </c>
      <c r="Y183" s="36">
        <f>SUMIFS(СВЦЭМ!$E$33:$E$776,СВЦЭМ!$A$33:$A$776,$A183,СВЦЭМ!$B$33:$B$776,Y$155)+'СЕТ СН'!$F$12</f>
        <v>160.43728662999999</v>
      </c>
    </row>
    <row r="184" spans="1:27" ht="15.75" x14ac:dyDescent="0.2">
      <c r="A184" s="35">
        <f t="shared" si="4"/>
        <v>44164</v>
      </c>
      <c r="B184" s="36">
        <f>SUMIFS(СВЦЭМ!$E$33:$E$776,СВЦЭМ!$A$33:$A$776,$A184,СВЦЭМ!$B$33:$B$776,B$155)+'СЕТ СН'!$F$12</f>
        <v>162.65197599000001</v>
      </c>
      <c r="C184" s="36">
        <f>SUMIFS(СВЦЭМ!$E$33:$E$776,СВЦЭМ!$A$33:$A$776,$A184,СВЦЭМ!$B$33:$B$776,C$155)+'СЕТ СН'!$F$12</f>
        <v>178.3361396</v>
      </c>
      <c r="D184" s="36">
        <f>SUMIFS(СВЦЭМ!$E$33:$E$776,СВЦЭМ!$A$33:$A$776,$A184,СВЦЭМ!$B$33:$B$776,D$155)+'СЕТ СН'!$F$12</f>
        <v>188.75544798999999</v>
      </c>
      <c r="E184" s="36">
        <f>SUMIFS(СВЦЭМ!$E$33:$E$776,СВЦЭМ!$A$33:$A$776,$A184,СВЦЭМ!$B$33:$B$776,E$155)+'СЕТ СН'!$F$12</f>
        <v>190.92195167</v>
      </c>
      <c r="F184" s="36">
        <f>SUMIFS(СВЦЭМ!$E$33:$E$776,СВЦЭМ!$A$33:$A$776,$A184,СВЦЭМ!$B$33:$B$776,F$155)+'СЕТ СН'!$F$12</f>
        <v>190.61651352999999</v>
      </c>
      <c r="G184" s="36">
        <f>SUMIFS(СВЦЭМ!$E$33:$E$776,СВЦЭМ!$A$33:$A$776,$A184,СВЦЭМ!$B$33:$B$776,G$155)+'СЕТ СН'!$F$12</f>
        <v>189.96122184999999</v>
      </c>
      <c r="H184" s="36">
        <f>SUMIFS(СВЦЭМ!$E$33:$E$776,СВЦЭМ!$A$33:$A$776,$A184,СВЦЭМ!$B$33:$B$776,H$155)+'СЕТ СН'!$F$12</f>
        <v>186.93095962999999</v>
      </c>
      <c r="I184" s="36">
        <f>SUMIFS(СВЦЭМ!$E$33:$E$776,СВЦЭМ!$A$33:$A$776,$A184,СВЦЭМ!$B$33:$B$776,I$155)+'СЕТ СН'!$F$12</f>
        <v>181.82020109000001</v>
      </c>
      <c r="J184" s="36">
        <f>SUMIFS(СВЦЭМ!$E$33:$E$776,СВЦЭМ!$A$33:$A$776,$A184,СВЦЭМ!$B$33:$B$776,J$155)+'СЕТ СН'!$F$12</f>
        <v>174.28628891</v>
      </c>
      <c r="K184" s="36">
        <f>SUMIFS(СВЦЭМ!$E$33:$E$776,СВЦЭМ!$A$33:$A$776,$A184,СВЦЭМ!$B$33:$B$776,K$155)+'СЕТ СН'!$F$12</f>
        <v>171.08785691</v>
      </c>
      <c r="L184" s="36">
        <f>SUMIFS(СВЦЭМ!$E$33:$E$776,СВЦЭМ!$A$33:$A$776,$A184,СВЦЭМ!$B$33:$B$776,L$155)+'СЕТ СН'!$F$12</f>
        <v>162.80154931999999</v>
      </c>
      <c r="M184" s="36">
        <f>SUMIFS(СВЦЭМ!$E$33:$E$776,СВЦЭМ!$A$33:$A$776,$A184,СВЦЭМ!$B$33:$B$776,M$155)+'СЕТ СН'!$F$12</f>
        <v>154.47590826000001</v>
      </c>
      <c r="N184" s="36">
        <f>SUMIFS(СВЦЭМ!$E$33:$E$776,СВЦЭМ!$A$33:$A$776,$A184,СВЦЭМ!$B$33:$B$776,N$155)+'СЕТ СН'!$F$12</f>
        <v>151.86051408</v>
      </c>
      <c r="O184" s="36">
        <f>SUMIFS(СВЦЭМ!$E$33:$E$776,СВЦЭМ!$A$33:$A$776,$A184,СВЦЭМ!$B$33:$B$776,O$155)+'СЕТ СН'!$F$12</f>
        <v>155.00024292000001</v>
      </c>
      <c r="P184" s="36">
        <f>SUMIFS(СВЦЭМ!$E$33:$E$776,СВЦЭМ!$A$33:$A$776,$A184,СВЦЭМ!$B$33:$B$776,P$155)+'СЕТ СН'!$F$12</f>
        <v>156.94797675000001</v>
      </c>
      <c r="Q184" s="36">
        <f>SUMIFS(СВЦЭМ!$E$33:$E$776,СВЦЭМ!$A$33:$A$776,$A184,СВЦЭМ!$B$33:$B$776,Q$155)+'СЕТ СН'!$F$12</f>
        <v>156.86044683</v>
      </c>
      <c r="R184" s="36">
        <f>SUMIFS(СВЦЭМ!$E$33:$E$776,СВЦЭМ!$A$33:$A$776,$A184,СВЦЭМ!$B$33:$B$776,R$155)+'СЕТ СН'!$F$12</f>
        <v>156.19076337999999</v>
      </c>
      <c r="S184" s="36">
        <f>SUMIFS(СВЦЭМ!$E$33:$E$776,СВЦЭМ!$A$33:$A$776,$A184,СВЦЭМ!$B$33:$B$776,S$155)+'СЕТ СН'!$F$12</f>
        <v>152.42400981</v>
      </c>
      <c r="T184" s="36">
        <f>SUMIFS(СВЦЭМ!$E$33:$E$776,СВЦЭМ!$A$33:$A$776,$A184,СВЦЭМ!$B$33:$B$776,T$155)+'СЕТ СН'!$F$12</f>
        <v>147.81007640999999</v>
      </c>
      <c r="U184" s="36">
        <f>SUMIFS(СВЦЭМ!$E$33:$E$776,СВЦЭМ!$A$33:$A$776,$A184,СВЦЭМ!$B$33:$B$776,U$155)+'СЕТ СН'!$F$12</f>
        <v>147.53216143</v>
      </c>
      <c r="V184" s="36">
        <f>SUMIFS(СВЦЭМ!$E$33:$E$776,СВЦЭМ!$A$33:$A$776,$A184,СВЦЭМ!$B$33:$B$776,V$155)+'СЕТ СН'!$F$12</f>
        <v>149.10611069999999</v>
      </c>
      <c r="W184" s="36">
        <f>SUMIFS(СВЦЭМ!$E$33:$E$776,СВЦЭМ!$A$33:$A$776,$A184,СВЦЭМ!$B$33:$B$776,W$155)+'СЕТ СН'!$F$12</f>
        <v>150.91908914999999</v>
      </c>
      <c r="X184" s="36">
        <f>SUMIFS(СВЦЭМ!$E$33:$E$776,СВЦЭМ!$A$33:$A$776,$A184,СВЦЭМ!$B$33:$B$776,X$155)+'СЕТ СН'!$F$12</f>
        <v>155.31257281000001</v>
      </c>
      <c r="Y184" s="36">
        <f>SUMIFS(СВЦЭМ!$E$33:$E$776,СВЦЭМ!$A$33:$A$776,$A184,СВЦЭМ!$B$33:$B$776,Y$155)+'СЕТ СН'!$F$12</f>
        <v>158.68606055000001</v>
      </c>
    </row>
    <row r="185" spans="1:27" ht="15.75" x14ac:dyDescent="0.2">
      <c r="A185" s="35">
        <f t="shared" si="4"/>
        <v>44165</v>
      </c>
      <c r="B185" s="36">
        <f>SUMIFS(СВЦЭМ!$E$33:$E$776,СВЦЭМ!$A$33:$A$776,$A185,СВЦЭМ!$B$33:$B$776,B$155)+'СЕТ СН'!$F$12</f>
        <v>171.37406899999999</v>
      </c>
      <c r="C185" s="36">
        <f>SUMIFS(СВЦЭМ!$E$33:$E$776,СВЦЭМ!$A$33:$A$776,$A185,СВЦЭМ!$B$33:$B$776,C$155)+'СЕТ СН'!$F$12</f>
        <v>185.32776731999999</v>
      </c>
      <c r="D185" s="36">
        <f>SUMIFS(СВЦЭМ!$E$33:$E$776,СВЦЭМ!$A$33:$A$776,$A185,СВЦЭМ!$B$33:$B$776,D$155)+'СЕТ СН'!$F$12</f>
        <v>195.17922286999999</v>
      </c>
      <c r="E185" s="36">
        <f>SUMIFS(СВЦЭМ!$E$33:$E$776,СВЦЭМ!$A$33:$A$776,$A185,СВЦЭМ!$B$33:$B$776,E$155)+'СЕТ СН'!$F$12</f>
        <v>196.74888608000001</v>
      </c>
      <c r="F185" s="36">
        <f>SUMIFS(СВЦЭМ!$E$33:$E$776,СВЦЭМ!$A$33:$A$776,$A185,СВЦЭМ!$B$33:$B$776,F$155)+'СЕТ СН'!$F$12</f>
        <v>195.87090368</v>
      </c>
      <c r="G185" s="36">
        <f>SUMIFS(СВЦЭМ!$E$33:$E$776,СВЦЭМ!$A$33:$A$776,$A185,СВЦЭМ!$B$33:$B$776,G$155)+'СЕТ СН'!$F$12</f>
        <v>192.71548483999999</v>
      </c>
      <c r="H185" s="36">
        <f>SUMIFS(СВЦЭМ!$E$33:$E$776,СВЦЭМ!$A$33:$A$776,$A185,СВЦЭМ!$B$33:$B$776,H$155)+'СЕТ СН'!$F$12</f>
        <v>189.91194397000001</v>
      </c>
      <c r="I185" s="36">
        <f>SUMIFS(СВЦЭМ!$E$33:$E$776,СВЦЭМ!$A$33:$A$776,$A185,СВЦЭМ!$B$33:$B$776,I$155)+'СЕТ СН'!$F$12</f>
        <v>184.32852210999999</v>
      </c>
      <c r="J185" s="36">
        <f>SUMIFS(СВЦЭМ!$E$33:$E$776,СВЦЭМ!$A$33:$A$776,$A185,СВЦЭМ!$B$33:$B$776,J$155)+'СЕТ СН'!$F$12</f>
        <v>179.07687960000001</v>
      </c>
      <c r="K185" s="36">
        <f>SUMIFS(СВЦЭМ!$E$33:$E$776,СВЦЭМ!$A$33:$A$776,$A185,СВЦЭМ!$B$33:$B$776,K$155)+'СЕТ СН'!$F$12</f>
        <v>177.51780503000001</v>
      </c>
      <c r="L185" s="36">
        <f>SUMIFS(СВЦЭМ!$E$33:$E$776,СВЦЭМ!$A$33:$A$776,$A185,СВЦЭМ!$B$33:$B$776,L$155)+'СЕТ СН'!$F$12</f>
        <v>171.47609949</v>
      </c>
      <c r="M185" s="36">
        <f>SUMIFS(СВЦЭМ!$E$33:$E$776,СВЦЭМ!$A$33:$A$776,$A185,СВЦЭМ!$B$33:$B$776,M$155)+'СЕТ СН'!$F$12</f>
        <v>163.57633547</v>
      </c>
      <c r="N185" s="36">
        <f>SUMIFS(СВЦЭМ!$E$33:$E$776,СВЦЭМ!$A$33:$A$776,$A185,СВЦЭМ!$B$33:$B$776,N$155)+'СЕТ СН'!$F$12</f>
        <v>160.9609394</v>
      </c>
      <c r="O185" s="36">
        <f>SUMIFS(СВЦЭМ!$E$33:$E$776,СВЦЭМ!$A$33:$A$776,$A185,СВЦЭМ!$B$33:$B$776,O$155)+'СЕТ СН'!$F$12</f>
        <v>161.87071098000001</v>
      </c>
      <c r="P185" s="36">
        <f>SUMIFS(СВЦЭМ!$E$33:$E$776,СВЦЭМ!$A$33:$A$776,$A185,СВЦЭМ!$B$33:$B$776,P$155)+'СЕТ СН'!$F$12</f>
        <v>163.74720604000001</v>
      </c>
      <c r="Q185" s="36">
        <f>SUMIFS(СВЦЭМ!$E$33:$E$776,СВЦЭМ!$A$33:$A$776,$A185,СВЦЭМ!$B$33:$B$776,Q$155)+'СЕТ СН'!$F$12</f>
        <v>162.52205845</v>
      </c>
      <c r="R185" s="36">
        <f>SUMIFS(СВЦЭМ!$E$33:$E$776,СВЦЭМ!$A$33:$A$776,$A185,СВЦЭМ!$B$33:$B$776,R$155)+'СЕТ СН'!$F$12</f>
        <v>160.15949746000001</v>
      </c>
      <c r="S185" s="36">
        <f>SUMIFS(СВЦЭМ!$E$33:$E$776,СВЦЭМ!$A$33:$A$776,$A185,СВЦЭМ!$B$33:$B$776,S$155)+'СЕТ СН'!$F$12</f>
        <v>158.43959290000001</v>
      </c>
      <c r="T185" s="36">
        <f>SUMIFS(СВЦЭМ!$E$33:$E$776,СВЦЭМ!$A$33:$A$776,$A185,СВЦЭМ!$B$33:$B$776,T$155)+'СЕТ СН'!$F$12</f>
        <v>155.99429047000001</v>
      </c>
      <c r="U185" s="36">
        <f>SUMIFS(СВЦЭМ!$E$33:$E$776,СВЦЭМ!$A$33:$A$776,$A185,СВЦЭМ!$B$33:$B$776,U$155)+'СЕТ СН'!$F$12</f>
        <v>155.80801266</v>
      </c>
      <c r="V185" s="36">
        <f>SUMIFS(СВЦЭМ!$E$33:$E$776,СВЦЭМ!$A$33:$A$776,$A185,СВЦЭМ!$B$33:$B$776,V$155)+'СЕТ СН'!$F$12</f>
        <v>157.80274169</v>
      </c>
      <c r="W185" s="36">
        <f>SUMIFS(СВЦЭМ!$E$33:$E$776,СВЦЭМ!$A$33:$A$776,$A185,СВЦЭМ!$B$33:$B$776,W$155)+'СЕТ СН'!$F$12</f>
        <v>160.16094347000001</v>
      </c>
      <c r="X185" s="36">
        <f>SUMIFS(СВЦЭМ!$E$33:$E$776,СВЦЭМ!$A$33:$A$776,$A185,СВЦЭМ!$B$33:$B$776,X$155)+'СЕТ СН'!$F$12</f>
        <v>161.27202908999999</v>
      </c>
      <c r="Y185" s="36">
        <f>SUMIFS(СВЦЭМ!$E$33:$E$776,СВЦЭМ!$A$33:$A$776,$A185,СВЦЭМ!$B$33:$B$776,Y$155)+'СЕТ СН'!$F$12</f>
        <v>165.18985334000001</v>
      </c>
    </row>
    <row r="186" spans="1:27" ht="15.75" hidden="1" x14ac:dyDescent="0.2">
      <c r="A186" s="35">
        <f t="shared" si="4"/>
        <v>44166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5" t="s">
        <v>7</v>
      </c>
      <c r="B188" s="128" t="s">
        <v>138</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30"/>
    </row>
    <row r="189" spans="1:27" ht="12.75" customHeight="1" x14ac:dyDescent="0.2">
      <c r="A189" s="126"/>
      <c r="B189" s="131"/>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s="46" customFormat="1" ht="12.75" customHeight="1" x14ac:dyDescent="0.2">
      <c r="A190" s="127"/>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01.11.2020</v>
      </c>
      <c r="B191" s="36">
        <f>SUMIFS(СВЦЭМ!$F$33:$F$776,СВЦЭМ!$A$33:$A$776,$A191,СВЦЭМ!$B$33:$B$776,B$190)+'СЕТ СН'!$F$12</f>
        <v>155.056557</v>
      </c>
      <c r="C191" s="36">
        <f>SUMIFS(СВЦЭМ!$F$33:$F$776,СВЦЭМ!$A$33:$A$776,$A191,СВЦЭМ!$B$33:$B$776,C$190)+'СЕТ СН'!$F$12</f>
        <v>170.02741069000001</v>
      </c>
      <c r="D191" s="36">
        <f>SUMIFS(СВЦЭМ!$F$33:$F$776,СВЦЭМ!$A$33:$A$776,$A191,СВЦЭМ!$B$33:$B$776,D$190)+'СЕТ СН'!$F$12</f>
        <v>179.86411114000001</v>
      </c>
      <c r="E191" s="36">
        <f>SUMIFS(СВЦЭМ!$F$33:$F$776,СВЦЭМ!$A$33:$A$776,$A191,СВЦЭМ!$B$33:$B$776,E$190)+'СЕТ СН'!$F$12</f>
        <v>181.42275720999999</v>
      </c>
      <c r="F191" s="36">
        <f>SUMIFS(СВЦЭМ!$F$33:$F$776,СВЦЭМ!$A$33:$A$776,$A191,СВЦЭМ!$B$33:$B$776,F$190)+'СЕТ СН'!$F$12</f>
        <v>182.51964486</v>
      </c>
      <c r="G191" s="36">
        <f>SUMIFS(СВЦЭМ!$F$33:$F$776,СВЦЭМ!$A$33:$A$776,$A191,СВЦЭМ!$B$33:$B$776,G$190)+'СЕТ СН'!$F$12</f>
        <v>180.00711090999999</v>
      </c>
      <c r="H191" s="36">
        <f>SUMIFS(СВЦЭМ!$F$33:$F$776,СВЦЭМ!$A$33:$A$776,$A191,СВЦЭМ!$B$33:$B$776,H$190)+'СЕТ СН'!$F$12</f>
        <v>176.69534927000001</v>
      </c>
      <c r="I191" s="36">
        <f>SUMIFS(СВЦЭМ!$F$33:$F$776,СВЦЭМ!$A$33:$A$776,$A191,СВЦЭМ!$B$33:$B$776,I$190)+'СЕТ СН'!$F$12</f>
        <v>170.39171076</v>
      </c>
      <c r="J191" s="36">
        <f>SUMIFS(СВЦЭМ!$F$33:$F$776,СВЦЭМ!$A$33:$A$776,$A191,СВЦЭМ!$B$33:$B$776,J$190)+'СЕТ СН'!$F$12</f>
        <v>166.48345363000001</v>
      </c>
      <c r="K191" s="36">
        <f>SUMIFS(СВЦЭМ!$F$33:$F$776,СВЦЭМ!$A$33:$A$776,$A191,СВЦЭМ!$B$33:$B$776,K$190)+'СЕТ СН'!$F$12</f>
        <v>159.98754688</v>
      </c>
      <c r="L191" s="36">
        <f>SUMIFS(СВЦЭМ!$F$33:$F$776,СВЦЭМ!$A$33:$A$776,$A191,СВЦЭМ!$B$33:$B$776,L$190)+'СЕТ СН'!$F$12</f>
        <v>154.85883637000001</v>
      </c>
      <c r="M191" s="36">
        <f>SUMIFS(СВЦЭМ!$F$33:$F$776,СВЦЭМ!$A$33:$A$776,$A191,СВЦЭМ!$B$33:$B$776,M$190)+'СЕТ СН'!$F$12</f>
        <v>147.07871835</v>
      </c>
      <c r="N191" s="36">
        <f>SUMIFS(СВЦЭМ!$F$33:$F$776,СВЦЭМ!$A$33:$A$776,$A191,СВЦЭМ!$B$33:$B$776,N$190)+'СЕТ СН'!$F$12</f>
        <v>146.44749062</v>
      </c>
      <c r="O191" s="36">
        <f>SUMIFS(СВЦЭМ!$F$33:$F$776,СВЦЭМ!$A$33:$A$776,$A191,СВЦЭМ!$B$33:$B$776,O$190)+'СЕТ СН'!$F$12</f>
        <v>147.60059751</v>
      </c>
      <c r="P191" s="36">
        <f>SUMIFS(СВЦЭМ!$F$33:$F$776,СВЦЭМ!$A$33:$A$776,$A191,СВЦЭМ!$B$33:$B$776,P$190)+'СЕТ СН'!$F$12</f>
        <v>152.41288220000001</v>
      </c>
      <c r="Q191" s="36">
        <f>SUMIFS(СВЦЭМ!$F$33:$F$776,СВЦЭМ!$A$33:$A$776,$A191,СВЦЭМ!$B$33:$B$776,Q$190)+'СЕТ СН'!$F$12</f>
        <v>152.44289846000001</v>
      </c>
      <c r="R191" s="36">
        <f>SUMIFS(СВЦЭМ!$F$33:$F$776,СВЦЭМ!$A$33:$A$776,$A191,СВЦЭМ!$B$33:$B$776,R$190)+'СЕТ СН'!$F$12</f>
        <v>150.92881604999999</v>
      </c>
      <c r="S191" s="36">
        <f>SUMIFS(СВЦЭМ!$F$33:$F$776,СВЦЭМ!$A$33:$A$776,$A191,СВЦЭМ!$B$33:$B$776,S$190)+'СЕТ СН'!$F$12</f>
        <v>148.2893808</v>
      </c>
      <c r="T191" s="36">
        <f>SUMIFS(СВЦЭМ!$F$33:$F$776,СВЦЭМ!$A$33:$A$776,$A191,СВЦЭМ!$B$33:$B$776,T$190)+'СЕТ СН'!$F$12</f>
        <v>144.72179889</v>
      </c>
      <c r="U191" s="36">
        <f>SUMIFS(СВЦЭМ!$F$33:$F$776,СВЦЭМ!$A$33:$A$776,$A191,СВЦЭМ!$B$33:$B$776,U$190)+'СЕТ СН'!$F$12</f>
        <v>142.08091400000001</v>
      </c>
      <c r="V191" s="36">
        <f>SUMIFS(СВЦЭМ!$F$33:$F$776,СВЦЭМ!$A$33:$A$776,$A191,СВЦЭМ!$B$33:$B$776,V$190)+'СЕТ СН'!$F$12</f>
        <v>144.65371062</v>
      </c>
      <c r="W191" s="36">
        <f>SUMIFS(СВЦЭМ!$F$33:$F$776,СВЦЭМ!$A$33:$A$776,$A191,СВЦЭМ!$B$33:$B$776,W$190)+'СЕТ СН'!$F$12</f>
        <v>146.21143721999999</v>
      </c>
      <c r="X191" s="36">
        <f>SUMIFS(СВЦЭМ!$F$33:$F$776,СВЦЭМ!$A$33:$A$776,$A191,СВЦЭМ!$B$33:$B$776,X$190)+'СЕТ СН'!$F$12</f>
        <v>149.13959208</v>
      </c>
      <c r="Y191" s="36">
        <f>SUMIFS(СВЦЭМ!$F$33:$F$776,СВЦЭМ!$A$33:$A$776,$A191,СВЦЭМ!$B$33:$B$776,Y$190)+'СЕТ СН'!$F$12</f>
        <v>152.92362155999999</v>
      </c>
      <c r="AA191" s="45"/>
    </row>
    <row r="192" spans="1:27" ht="15.75" x14ac:dyDescent="0.2">
      <c r="A192" s="35">
        <f>A191+1</f>
        <v>44137</v>
      </c>
      <c r="B192" s="36">
        <f>SUMIFS(СВЦЭМ!$F$33:$F$776,СВЦЭМ!$A$33:$A$776,$A192,СВЦЭМ!$B$33:$B$776,B$190)+'СЕТ СН'!$F$12</f>
        <v>154.53008172</v>
      </c>
      <c r="C192" s="36">
        <f>SUMIFS(СВЦЭМ!$F$33:$F$776,СВЦЭМ!$A$33:$A$776,$A192,СВЦЭМ!$B$33:$B$776,C$190)+'СЕТ СН'!$F$12</f>
        <v>174.02323823</v>
      </c>
      <c r="D192" s="36">
        <f>SUMIFS(СВЦЭМ!$F$33:$F$776,СВЦЭМ!$A$33:$A$776,$A192,СВЦЭМ!$B$33:$B$776,D$190)+'СЕТ СН'!$F$12</f>
        <v>189.94565994999999</v>
      </c>
      <c r="E192" s="36">
        <f>SUMIFS(СВЦЭМ!$F$33:$F$776,СВЦЭМ!$A$33:$A$776,$A192,СВЦЭМ!$B$33:$B$776,E$190)+'СЕТ СН'!$F$12</f>
        <v>196.87401156999999</v>
      </c>
      <c r="F192" s="36">
        <f>SUMIFS(СВЦЭМ!$F$33:$F$776,СВЦЭМ!$A$33:$A$776,$A192,СВЦЭМ!$B$33:$B$776,F$190)+'СЕТ СН'!$F$12</f>
        <v>198.61209549</v>
      </c>
      <c r="G192" s="36">
        <f>SUMIFS(СВЦЭМ!$F$33:$F$776,СВЦЭМ!$A$33:$A$776,$A192,СВЦЭМ!$B$33:$B$776,G$190)+'СЕТ СН'!$F$12</f>
        <v>194.94676885000001</v>
      </c>
      <c r="H192" s="36">
        <f>SUMIFS(СВЦЭМ!$F$33:$F$776,СВЦЭМ!$A$33:$A$776,$A192,СВЦЭМ!$B$33:$B$776,H$190)+'СЕТ СН'!$F$12</f>
        <v>185.49187545999999</v>
      </c>
      <c r="I192" s="36">
        <f>SUMIFS(СВЦЭМ!$F$33:$F$776,СВЦЭМ!$A$33:$A$776,$A192,СВЦЭМ!$B$33:$B$776,I$190)+'СЕТ СН'!$F$12</f>
        <v>170.59345830000001</v>
      </c>
      <c r="J192" s="36">
        <f>SUMIFS(СВЦЭМ!$F$33:$F$776,СВЦЭМ!$A$33:$A$776,$A192,СВЦЭМ!$B$33:$B$776,J$190)+'СЕТ СН'!$F$12</f>
        <v>165.57694287000001</v>
      </c>
      <c r="K192" s="36">
        <f>SUMIFS(СВЦЭМ!$F$33:$F$776,СВЦЭМ!$A$33:$A$776,$A192,СВЦЭМ!$B$33:$B$776,K$190)+'СЕТ СН'!$F$12</f>
        <v>166.90878627999999</v>
      </c>
      <c r="L192" s="36">
        <f>SUMIFS(СВЦЭМ!$F$33:$F$776,СВЦЭМ!$A$33:$A$776,$A192,СВЦЭМ!$B$33:$B$776,L$190)+'СЕТ СН'!$F$12</f>
        <v>161.63540588000001</v>
      </c>
      <c r="M192" s="36">
        <f>SUMIFS(СВЦЭМ!$F$33:$F$776,СВЦЭМ!$A$33:$A$776,$A192,СВЦЭМ!$B$33:$B$776,M$190)+'СЕТ СН'!$F$12</f>
        <v>153.03628967</v>
      </c>
      <c r="N192" s="36">
        <f>SUMIFS(СВЦЭМ!$F$33:$F$776,СВЦЭМ!$A$33:$A$776,$A192,СВЦЭМ!$B$33:$B$776,N$190)+'СЕТ СН'!$F$12</f>
        <v>152.38440946</v>
      </c>
      <c r="O192" s="36">
        <f>SUMIFS(СВЦЭМ!$F$33:$F$776,СВЦЭМ!$A$33:$A$776,$A192,СВЦЭМ!$B$33:$B$776,O$190)+'СЕТ СН'!$F$12</f>
        <v>152.20529364999999</v>
      </c>
      <c r="P192" s="36">
        <f>SUMIFS(СВЦЭМ!$F$33:$F$776,СВЦЭМ!$A$33:$A$776,$A192,СВЦЭМ!$B$33:$B$776,P$190)+'СЕТ СН'!$F$12</f>
        <v>152.99351551999999</v>
      </c>
      <c r="Q192" s="36">
        <f>SUMIFS(СВЦЭМ!$F$33:$F$776,СВЦЭМ!$A$33:$A$776,$A192,СВЦЭМ!$B$33:$B$776,Q$190)+'СЕТ СН'!$F$12</f>
        <v>153.10884770000001</v>
      </c>
      <c r="R192" s="36">
        <f>SUMIFS(СВЦЭМ!$F$33:$F$776,СВЦЭМ!$A$33:$A$776,$A192,СВЦЭМ!$B$33:$B$776,R$190)+'СЕТ СН'!$F$12</f>
        <v>151.86069169999999</v>
      </c>
      <c r="S192" s="36">
        <f>SUMIFS(СВЦЭМ!$F$33:$F$776,СВЦЭМ!$A$33:$A$776,$A192,СВЦЭМ!$B$33:$B$776,S$190)+'СЕТ СН'!$F$12</f>
        <v>148.47604788000001</v>
      </c>
      <c r="T192" s="36">
        <f>SUMIFS(СВЦЭМ!$F$33:$F$776,СВЦЭМ!$A$33:$A$776,$A192,СВЦЭМ!$B$33:$B$776,T$190)+'СЕТ СН'!$F$12</f>
        <v>143.16520138000001</v>
      </c>
      <c r="U192" s="36">
        <f>SUMIFS(СВЦЭМ!$F$33:$F$776,СВЦЭМ!$A$33:$A$776,$A192,СВЦЭМ!$B$33:$B$776,U$190)+'СЕТ СН'!$F$12</f>
        <v>143.24392850000001</v>
      </c>
      <c r="V192" s="36">
        <f>SUMIFS(СВЦЭМ!$F$33:$F$776,СВЦЭМ!$A$33:$A$776,$A192,СВЦЭМ!$B$33:$B$776,V$190)+'СЕТ СН'!$F$12</f>
        <v>141.16659705999999</v>
      </c>
      <c r="W192" s="36">
        <f>SUMIFS(СВЦЭМ!$F$33:$F$776,СВЦЭМ!$A$33:$A$776,$A192,СВЦЭМ!$B$33:$B$776,W$190)+'СЕТ СН'!$F$12</f>
        <v>145.06809462000001</v>
      </c>
      <c r="X192" s="36">
        <f>SUMIFS(СВЦЭМ!$F$33:$F$776,СВЦЭМ!$A$33:$A$776,$A192,СВЦЭМ!$B$33:$B$776,X$190)+'СЕТ СН'!$F$12</f>
        <v>146.83377218999999</v>
      </c>
      <c r="Y192" s="36">
        <f>SUMIFS(СВЦЭМ!$F$33:$F$776,СВЦЭМ!$A$33:$A$776,$A192,СВЦЭМ!$B$33:$B$776,Y$190)+'СЕТ СН'!$F$12</f>
        <v>152.26727055000001</v>
      </c>
    </row>
    <row r="193" spans="1:25" ht="15.75" x14ac:dyDescent="0.2">
      <c r="A193" s="35">
        <f t="shared" ref="A193:A221" si="5">A192+1</f>
        <v>44138</v>
      </c>
      <c r="B193" s="36">
        <f>SUMIFS(СВЦЭМ!$F$33:$F$776,СВЦЭМ!$A$33:$A$776,$A193,СВЦЭМ!$B$33:$B$776,B$190)+'СЕТ СН'!$F$12</f>
        <v>164.70879964</v>
      </c>
      <c r="C193" s="36">
        <f>SUMIFS(СВЦЭМ!$F$33:$F$776,СВЦЭМ!$A$33:$A$776,$A193,СВЦЭМ!$B$33:$B$776,C$190)+'СЕТ СН'!$F$12</f>
        <v>181.22489221999999</v>
      </c>
      <c r="D193" s="36">
        <f>SUMIFS(СВЦЭМ!$F$33:$F$776,СВЦЭМ!$A$33:$A$776,$A193,СВЦЭМ!$B$33:$B$776,D$190)+'СЕТ СН'!$F$12</f>
        <v>191.37133667000001</v>
      </c>
      <c r="E193" s="36">
        <f>SUMIFS(СВЦЭМ!$F$33:$F$776,СВЦЭМ!$A$33:$A$776,$A193,СВЦЭМ!$B$33:$B$776,E$190)+'СЕТ СН'!$F$12</f>
        <v>192.79831393000001</v>
      </c>
      <c r="F193" s="36">
        <f>SUMIFS(СВЦЭМ!$F$33:$F$776,СВЦЭМ!$A$33:$A$776,$A193,СВЦЭМ!$B$33:$B$776,F$190)+'СЕТ СН'!$F$12</f>
        <v>192.46416794999999</v>
      </c>
      <c r="G193" s="36">
        <f>SUMIFS(СВЦЭМ!$F$33:$F$776,СВЦЭМ!$A$33:$A$776,$A193,СВЦЭМ!$B$33:$B$776,G$190)+'СЕТ СН'!$F$12</f>
        <v>189.08168126999999</v>
      </c>
      <c r="H193" s="36">
        <f>SUMIFS(СВЦЭМ!$F$33:$F$776,СВЦЭМ!$A$33:$A$776,$A193,СВЦЭМ!$B$33:$B$776,H$190)+'СЕТ СН'!$F$12</f>
        <v>179.86609390999999</v>
      </c>
      <c r="I193" s="36">
        <f>SUMIFS(СВЦЭМ!$F$33:$F$776,СВЦЭМ!$A$33:$A$776,$A193,СВЦЭМ!$B$33:$B$776,I$190)+'СЕТ СН'!$F$12</f>
        <v>167.87480572000001</v>
      </c>
      <c r="J193" s="36">
        <f>SUMIFS(СВЦЭМ!$F$33:$F$776,СВЦЭМ!$A$33:$A$776,$A193,СВЦЭМ!$B$33:$B$776,J$190)+'СЕТ СН'!$F$12</f>
        <v>163.6209331</v>
      </c>
      <c r="K193" s="36">
        <f>SUMIFS(СВЦЭМ!$F$33:$F$776,СВЦЭМ!$A$33:$A$776,$A193,СВЦЭМ!$B$33:$B$776,K$190)+'СЕТ СН'!$F$12</f>
        <v>163.38485553999999</v>
      </c>
      <c r="L193" s="36">
        <f>SUMIFS(СВЦЭМ!$F$33:$F$776,СВЦЭМ!$A$33:$A$776,$A193,СВЦЭМ!$B$33:$B$776,L$190)+'СЕТ СН'!$F$12</f>
        <v>158.40723079</v>
      </c>
      <c r="M193" s="36">
        <f>SUMIFS(СВЦЭМ!$F$33:$F$776,СВЦЭМ!$A$33:$A$776,$A193,СВЦЭМ!$B$33:$B$776,M$190)+'СЕТ СН'!$F$12</f>
        <v>153.12051334</v>
      </c>
      <c r="N193" s="36">
        <f>SUMIFS(СВЦЭМ!$F$33:$F$776,СВЦЭМ!$A$33:$A$776,$A193,СВЦЭМ!$B$33:$B$776,N$190)+'СЕТ СН'!$F$12</f>
        <v>151.17187584000001</v>
      </c>
      <c r="O193" s="36">
        <f>SUMIFS(СВЦЭМ!$F$33:$F$776,СВЦЭМ!$A$33:$A$776,$A193,СВЦЭМ!$B$33:$B$776,O$190)+'СЕТ СН'!$F$12</f>
        <v>152.63441878</v>
      </c>
      <c r="P193" s="36">
        <f>SUMIFS(СВЦЭМ!$F$33:$F$776,СВЦЭМ!$A$33:$A$776,$A193,СВЦЭМ!$B$33:$B$776,P$190)+'СЕТ СН'!$F$12</f>
        <v>153.80156869000001</v>
      </c>
      <c r="Q193" s="36">
        <f>SUMIFS(СВЦЭМ!$F$33:$F$776,СВЦЭМ!$A$33:$A$776,$A193,СВЦЭМ!$B$33:$B$776,Q$190)+'СЕТ СН'!$F$12</f>
        <v>154.29761407000001</v>
      </c>
      <c r="R193" s="36">
        <f>SUMIFS(СВЦЭМ!$F$33:$F$776,СВЦЭМ!$A$33:$A$776,$A193,СВЦЭМ!$B$33:$B$776,R$190)+'СЕТ СН'!$F$12</f>
        <v>153.42821278</v>
      </c>
      <c r="S193" s="36">
        <f>SUMIFS(СВЦЭМ!$F$33:$F$776,СВЦЭМ!$A$33:$A$776,$A193,СВЦЭМ!$B$33:$B$776,S$190)+'СЕТ СН'!$F$12</f>
        <v>155.21099963</v>
      </c>
      <c r="T193" s="36">
        <f>SUMIFS(СВЦЭМ!$F$33:$F$776,СВЦЭМ!$A$33:$A$776,$A193,СВЦЭМ!$B$33:$B$776,T$190)+'СЕТ СН'!$F$12</f>
        <v>145.2496798</v>
      </c>
      <c r="U193" s="36">
        <f>SUMIFS(СВЦЭМ!$F$33:$F$776,СВЦЭМ!$A$33:$A$776,$A193,СВЦЭМ!$B$33:$B$776,U$190)+'СЕТ СН'!$F$12</f>
        <v>143.52553671999999</v>
      </c>
      <c r="V193" s="36">
        <f>SUMIFS(СВЦЭМ!$F$33:$F$776,СВЦЭМ!$A$33:$A$776,$A193,СВЦЭМ!$B$33:$B$776,V$190)+'СЕТ СН'!$F$12</f>
        <v>143.01971560000001</v>
      </c>
      <c r="W193" s="36">
        <f>SUMIFS(СВЦЭМ!$F$33:$F$776,СВЦЭМ!$A$33:$A$776,$A193,СВЦЭМ!$B$33:$B$776,W$190)+'СЕТ СН'!$F$12</f>
        <v>145.23709952999999</v>
      </c>
      <c r="X193" s="36">
        <f>SUMIFS(СВЦЭМ!$F$33:$F$776,СВЦЭМ!$A$33:$A$776,$A193,СВЦЭМ!$B$33:$B$776,X$190)+'СЕТ СН'!$F$12</f>
        <v>152.74664199</v>
      </c>
      <c r="Y193" s="36">
        <f>SUMIFS(СВЦЭМ!$F$33:$F$776,СВЦЭМ!$A$33:$A$776,$A193,СВЦЭМ!$B$33:$B$776,Y$190)+'СЕТ СН'!$F$12</f>
        <v>159.30871592</v>
      </c>
    </row>
    <row r="194" spans="1:25" ht="15.75" x14ac:dyDescent="0.2">
      <c r="A194" s="35">
        <f t="shared" si="5"/>
        <v>44139</v>
      </c>
      <c r="B194" s="36">
        <f>SUMIFS(СВЦЭМ!$F$33:$F$776,СВЦЭМ!$A$33:$A$776,$A194,СВЦЭМ!$B$33:$B$776,B$190)+'СЕТ СН'!$F$12</f>
        <v>157.73535874999999</v>
      </c>
      <c r="C194" s="36">
        <f>SUMIFS(СВЦЭМ!$F$33:$F$776,СВЦЭМ!$A$33:$A$776,$A194,СВЦЭМ!$B$33:$B$776,C$190)+'СЕТ СН'!$F$12</f>
        <v>174.30284058000001</v>
      </c>
      <c r="D194" s="36">
        <f>SUMIFS(СВЦЭМ!$F$33:$F$776,СВЦЭМ!$A$33:$A$776,$A194,СВЦЭМ!$B$33:$B$776,D$190)+'СЕТ СН'!$F$12</f>
        <v>186.83484971999999</v>
      </c>
      <c r="E194" s="36">
        <f>SUMIFS(СВЦЭМ!$F$33:$F$776,СВЦЭМ!$A$33:$A$776,$A194,СВЦЭМ!$B$33:$B$776,E$190)+'СЕТ СН'!$F$12</f>
        <v>187.83090304999999</v>
      </c>
      <c r="F194" s="36">
        <f>SUMIFS(СВЦЭМ!$F$33:$F$776,СВЦЭМ!$A$33:$A$776,$A194,СВЦЭМ!$B$33:$B$776,F$190)+'СЕТ СН'!$F$12</f>
        <v>186.15060151</v>
      </c>
      <c r="G194" s="36">
        <f>SUMIFS(СВЦЭМ!$F$33:$F$776,СВЦЭМ!$A$33:$A$776,$A194,СВЦЭМ!$B$33:$B$776,G$190)+'СЕТ СН'!$F$12</f>
        <v>183.30730951000001</v>
      </c>
      <c r="H194" s="36">
        <f>SUMIFS(СВЦЭМ!$F$33:$F$776,СВЦЭМ!$A$33:$A$776,$A194,СВЦЭМ!$B$33:$B$776,H$190)+'СЕТ СН'!$F$12</f>
        <v>178.3478728</v>
      </c>
      <c r="I194" s="36">
        <f>SUMIFS(СВЦЭМ!$F$33:$F$776,СВЦЭМ!$A$33:$A$776,$A194,СВЦЭМ!$B$33:$B$776,I$190)+'СЕТ СН'!$F$12</f>
        <v>169.11543867</v>
      </c>
      <c r="J194" s="36">
        <f>SUMIFS(СВЦЭМ!$F$33:$F$776,СВЦЭМ!$A$33:$A$776,$A194,СВЦЭМ!$B$33:$B$776,J$190)+'СЕТ СН'!$F$12</f>
        <v>162.53791294000001</v>
      </c>
      <c r="K194" s="36">
        <f>SUMIFS(СВЦЭМ!$F$33:$F$776,СВЦЭМ!$A$33:$A$776,$A194,СВЦЭМ!$B$33:$B$776,K$190)+'СЕТ СН'!$F$12</f>
        <v>162.05554885999999</v>
      </c>
      <c r="L194" s="36">
        <f>SUMIFS(СВЦЭМ!$F$33:$F$776,СВЦЭМ!$A$33:$A$776,$A194,СВЦЭМ!$B$33:$B$776,L$190)+'СЕТ СН'!$F$12</f>
        <v>156.89935341</v>
      </c>
      <c r="M194" s="36">
        <f>SUMIFS(СВЦЭМ!$F$33:$F$776,СВЦЭМ!$A$33:$A$776,$A194,СВЦЭМ!$B$33:$B$776,M$190)+'СЕТ СН'!$F$12</f>
        <v>148.11728577</v>
      </c>
      <c r="N194" s="36">
        <f>SUMIFS(СВЦЭМ!$F$33:$F$776,СВЦЭМ!$A$33:$A$776,$A194,СВЦЭМ!$B$33:$B$776,N$190)+'СЕТ СН'!$F$12</f>
        <v>144.49775077999999</v>
      </c>
      <c r="O194" s="36">
        <f>SUMIFS(СВЦЭМ!$F$33:$F$776,СВЦЭМ!$A$33:$A$776,$A194,СВЦЭМ!$B$33:$B$776,O$190)+'СЕТ СН'!$F$12</f>
        <v>146.39489398000001</v>
      </c>
      <c r="P194" s="36">
        <f>SUMIFS(СВЦЭМ!$F$33:$F$776,СВЦЭМ!$A$33:$A$776,$A194,СВЦЭМ!$B$33:$B$776,P$190)+'СЕТ СН'!$F$12</f>
        <v>150.28858356999999</v>
      </c>
      <c r="Q194" s="36">
        <f>SUMIFS(СВЦЭМ!$F$33:$F$776,СВЦЭМ!$A$33:$A$776,$A194,СВЦЭМ!$B$33:$B$776,Q$190)+'СЕТ СН'!$F$12</f>
        <v>150.44322059999999</v>
      </c>
      <c r="R194" s="36">
        <f>SUMIFS(СВЦЭМ!$F$33:$F$776,СВЦЭМ!$A$33:$A$776,$A194,СВЦЭМ!$B$33:$B$776,R$190)+'СЕТ СН'!$F$12</f>
        <v>149.25652783000001</v>
      </c>
      <c r="S194" s="36">
        <f>SUMIFS(СВЦЭМ!$F$33:$F$776,СВЦЭМ!$A$33:$A$776,$A194,СВЦЭМ!$B$33:$B$776,S$190)+'СЕТ СН'!$F$12</f>
        <v>147.20979560999999</v>
      </c>
      <c r="T194" s="36">
        <f>SUMIFS(СВЦЭМ!$F$33:$F$776,СВЦЭМ!$A$33:$A$776,$A194,СВЦЭМ!$B$33:$B$776,T$190)+'СЕТ СН'!$F$12</f>
        <v>148.84342208999999</v>
      </c>
      <c r="U194" s="36">
        <f>SUMIFS(СВЦЭМ!$F$33:$F$776,СВЦЭМ!$A$33:$A$776,$A194,СВЦЭМ!$B$33:$B$776,U$190)+'СЕТ СН'!$F$12</f>
        <v>148.90937604999999</v>
      </c>
      <c r="V194" s="36">
        <f>SUMIFS(СВЦЭМ!$F$33:$F$776,СВЦЭМ!$A$33:$A$776,$A194,СВЦЭМ!$B$33:$B$776,V$190)+'СЕТ СН'!$F$12</f>
        <v>146.29306389000001</v>
      </c>
      <c r="W194" s="36">
        <f>SUMIFS(СВЦЭМ!$F$33:$F$776,СВЦЭМ!$A$33:$A$776,$A194,СВЦЭМ!$B$33:$B$776,W$190)+'СЕТ СН'!$F$12</f>
        <v>146.11630099000001</v>
      </c>
      <c r="X194" s="36">
        <f>SUMIFS(СВЦЭМ!$F$33:$F$776,СВЦЭМ!$A$33:$A$776,$A194,СВЦЭМ!$B$33:$B$776,X$190)+'СЕТ СН'!$F$12</f>
        <v>146.73928518</v>
      </c>
      <c r="Y194" s="36">
        <f>SUMIFS(СВЦЭМ!$F$33:$F$776,СВЦЭМ!$A$33:$A$776,$A194,СВЦЭМ!$B$33:$B$776,Y$190)+'СЕТ СН'!$F$12</f>
        <v>152.49095722000001</v>
      </c>
    </row>
    <row r="195" spans="1:25" ht="15.75" x14ac:dyDescent="0.2">
      <c r="A195" s="35">
        <f t="shared" si="5"/>
        <v>44140</v>
      </c>
      <c r="B195" s="36">
        <f>SUMIFS(СВЦЭМ!$F$33:$F$776,СВЦЭМ!$A$33:$A$776,$A195,СВЦЭМ!$B$33:$B$776,B$190)+'СЕТ СН'!$F$12</f>
        <v>150.69076121000001</v>
      </c>
      <c r="C195" s="36">
        <f>SUMIFS(СВЦЭМ!$F$33:$F$776,СВЦЭМ!$A$33:$A$776,$A195,СВЦЭМ!$B$33:$B$776,C$190)+'СЕТ СН'!$F$12</f>
        <v>165.51365172999999</v>
      </c>
      <c r="D195" s="36">
        <f>SUMIFS(СВЦЭМ!$F$33:$F$776,СВЦЭМ!$A$33:$A$776,$A195,СВЦЭМ!$B$33:$B$776,D$190)+'СЕТ СН'!$F$12</f>
        <v>175.87345164000001</v>
      </c>
      <c r="E195" s="36">
        <f>SUMIFS(СВЦЭМ!$F$33:$F$776,СВЦЭМ!$A$33:$A$776,$A195,СВЦЭМ!$B$33:$B$776,E$190)+'СЕТ СН'!$F$12</f>
        <v>175.91581083</v>
      </c>
      <c r="F195" s="36">
        <f>SUMIFS(СВЦЭМ!$F$33:$F$776,СВЦЭМ!$A$33:$A$776,$A195,СВЦЭМ!$B$33:$B$776,F$190)+'СЕТ СН'!$F$12</f>
        <v>176.45002707</v>
      </c>
      <c r="G195" s="36">
        <f>SUMIFS(СВЦЭМ!$F$33:$F$776,СВЦЭМ!$A$33:$A$776,$A195,СВЦЭМ!$B$33:$B$776,G$190)+'СЕТ СН'!$F$12</f>
        <v>174.90589886000001</v>
      </c>
      <c r="H195" s="36">
        <f>SUMIFS(СВЦЭМ!$F$33:$F$776,СВЦЭМ!$A$33:$A$776,$A195,СВЦЭМ!$B$33:$B$776,H$190)+'СЕТ СН'!$F$12</f>
        <v>171.36270916999999</v>
      </c>
      <c r="I195" s="36">
        <f>SUMIFS(СВЦЭМ!$F$33:$F$776,СВЦЭМ!$A$33:$A$776,$A195,СВЦЭМ!$B$33:$B$776,I$190)+'СЕТ СН'!$F$12</f>
        <v>173.81813231000001</v>
      </c>
      <c r="J195" s="36">
        <f>SUMIFS(СВЦЭМ!$F$33:$F$776,СВЦЭМ!$A$33:$A$776,$A195,СВЦЭМ!$B$33:$B$776,J$190)+'СЕТ СН'!$F$12</f>
        <v>170.881035</v>
      </c>
      <c r="K195" s="36">
        <f>SUMIFS(СВЦЭМ!$F$33:$F$776,СВЦЭМ!$A$33:$A$776,$A195,СВЦЭМ!$B$33:$B$776,K$190)+'СЕТ СН'!$F$12</f>
        <v>169.81060679000001</v>
      </c>
      <c r="L195" s="36">
        <f>SUMIFS(СВЦЭМ!$F$33:$F$776,СВЦЭМ!$A$33:$A$776,$A195,СВЦЭМ!$B$33:$B$776,L$190)+'СЕТ СН'!$F$12</f>
        <v>166.89013571000001</v>
      </c>
      <c r="M195" s="36">
        <f>SUMIFS(СВЦЭМ!$F$33:$F$776,СВЦЭМ!$A$33:$A$776,$A195,СВЦЭМ!$B$33:$B$776,M$190)+'СЕТ СН'!$F$12</f>
        <v>157.68786872000001</v>
      </c>
      <c r="N195" s="36">
        <f>SUMIFS(СВЦЭМ!$F$33:$F$776,СВЦЭМ!$A$33:$A$776,$A195,СВЦЭМ!$B$33:$B$776,N$190)+'СЕТ СН'!$F$12</f>
        <v>152.15603035999999</v>
      </c>
      <c r="O195" s="36">
        <f>SUMIFS(СВЦЭМ!$F$33:$F$776,СВЦЭМ!$A$33:$A$776,$A195,СВЦЭМ!$B$33:$B$776,O$190)+'СЕТ СН'!$F$12</f>
        <v>153.51527659000001</v>
      </c>
      <c r="P195" s="36">
        <f>SUMIFS(СВЦЭМ!$F$33:$F$776,СВЦЭМ!$A$33:$A$776,$A195,СВЦЭМ!$B$33:$B$776,P$190)+'СЕТ СН'!$F$12</f>
        <v>153.84789527999999</v>
      </c>
      <c r="Q195" s="36">
        <f>SUMIFS(СВЦЭМ!$F$33:$F$776,СВЦЭМ!$A$33:$A$776,$A195,СВЦЭМ!$B$33:$B$776,Q$190)+'СЕТ СН'!$F$12</f>
        <v>154.44450205999999</v>
      </c>
      <c r="R195" s="36">
        <f>SUMIFS(СВЦЭМ!$F$33:$F$776,СВЦЭМ!$A$33:$A$776,$A195,СВЦЭМ!$B$33:$B$776,R$190)+'СЕТ СН'!$F$12</f>
        <v>153.25520402000001</v>
      </c>
      <c r="S195" s="36">
        <f>SUMIFS(СВЦЭМ!$F$33:$F$776,СВЦЭМ!$A$33:$A$776,$A195,СВЦЭМ!$B$33:$B$776,S$190)+'СЕТ СН'!$F$12</f>
        <v>151.90658053999999</v>
      </c>
      <c r="T195" s="36">
        <f>SUMIFS(СВЦЭМ!$F$33:$F$776,СВЦЭМ!$A$33:$A$776,$A195,СВЦЭМ!$B$33:$B$776,T$190)+'СЕТ СН'!$F$12</f>
        <v>141.60794247999999</v>
      </c>
      <c r="U195" s="36">
        <f>SUMIFS(СВЦЭМ!$F$33:$F$776,СВЦЭМ!$A$33:$A$776,$A195,СВЦЭМ!$B$33:$B$776,U$190)+'СЕТ СН'!$F$12</f>
        <v>140.72593818999999</v>
      </c>
      <c r="V195" s="36">
        <f>SUMIFS(СВЦЭМ!$F$33:$F$776,СВЦЭМ!$A$33:$A$776,$A195,СВЦЭМ!$B$33:$B$776,V$190)+'СЕТ СН'!$F$12</f>
        <v>144.97640809999999</v>
      </c>
      <c r="W195" s="36">
        <f>SUMIFS(СВЦЭМ!$F$33:$F$776,СВЦЭМ!$A$33:$A$776,$A195,СВЦЭМ!$B$33:$B$776,W$190)+'СЕТ СН'!$F$12</f>
        <v>151.72513742999999</v>
      </c>
      <c r="X195" s="36">
        <f>SUMIFS(СВЦЭМ!$F$33:$F$776,СВЦЭМ!$A$33:$A$776,$A195,СВЦЭМ!$B$33:$B$776,X$190)+'СЕТ СН'!$F$12</f>
        <v>154.12781246</v>
      </c>
      <c r="Y195" s="36">
        <f>SUMIFS(СВЦЭМ!$F$33:$F$776,СВЦЭМ!$A$33:$A$776,$A195,СВЦЭМ!$B$33:$B$776,Y$190)+'СЕТ СН'!$F$12</f>
        <v>161.85839852000001</v>
      </c>
    </row>
    <row r="196" spans="1:25" ht="15.75" x14ac:dyDescent="0.2">
      <c r="A196" s="35">
        <f t="shared" si="5"/>
        <v>44141</v>
      </c>
      <c r="B196" s="36">
        <f>SUMIFS(СВЦЭМ!$F$33:$F$776,СВЦЭМ!$A$33:$A$776,$A196,СВЦЭМ!$B$33:$B$776,B$190)+'СЕТ СН'!$F$12</f>
        <v>158.00652577</v>
      </c>
      <c r="C196" s="36">
        <f>SUMIFS(СВЦЭМ!$F$33:$F$776,СВЦЭМ!$A$33:$A$776,$A196,СВЦЭМ!$B$33:$B$776,C$190)+'СЕТ СН'!$F$12</f>
        <v>172.44891261000001</v>
      </c>
      <c r="D196" s="36">
        <f>SUMIFS(СВЦЭМ!$F$33:$F$776,СВЦЭМ!$A$33:$A$776,$A196,СВЦЭМ!$B$33:$B$776,D$190)+'СЕТ СН'!$F$12</f>
        <v>183.81384101</v>
      </c>
      <c r="E196" s="36">
        <f>SUMIFS(СВЦЭМ!$F$33:$F$776,СВЦЭМ!$A$33:$A$776,$A196,СВЦЭМ!$B$33:$B$776,E$190)+'СЕТ СН'!$F$12</f>
        <v>184.26190815000001</v>
      </c>
      <c r="F196" s="36">
        <f>SUMIFS(СВЦЭМ!$F$33:$F$776,СВЦЭМ!$A$33:$A$776,$A196,СВЦЭМ!$B$33:$B$776,F$190)+'СЕТ СН'!$F$12</f>
        <v>184.62407281</v>
      </c>
      <c r="G196" s="36">
        <f>SUMIFS(СВЦЭМ!$F$33:$F$776,СВЦЭМ!$A$33:$A$776,$A196,СВЦЭМ!$B$33:$B$776,G$190)+'СЕТ СН'!$F$12</f>
        <v>182.56221980000001</v>
      </c>
      <c r="H196" s="36">
        <f>SUMIFS(СВЦЭМ!$F$33:$F$776,СВЦЭМ!$A$33:$A$776,$A196,СВЦЭМ!$B$33:$B$776,H$190)+'СЕТ СН'!$F$12</f>
        <v>177.33237052999999</v>
      </c>
      <c r="I196" s="36">
        <f>SUMIFS(СВЦЭМ!$F$33:$F$776,СВЦЭМ!$A$33:$A$776,$A196,СВЦЭМ!$B$33:$B$776,I$190)+'СЕТ СН'!$F$12</f>
        <v>178.19348327</v>
      </c>
      <c r="J196" s="36">
        <f>SUMIFS(СВЦЭМ!$F$33:$F$776,СВЦЭМ!$A$33:$A$776,$A196,СВЦЭМ!$B$33:$B$776,J$190)+'СЕТ СН'!$F$12</f>
        <v>176.75789581000001</v>
      </c>
      <c r="K196" s="36">
        <f>SUMIFS(СВЦЭМ!$F$33:$F$776,СВЦЭМ!$A$33:$A$776,$A196,СВЦЭМ!$B$33:$B$776,K$190)+'СЕТ СН'!$F$12</f>
        <v>174.28045624999999</v>
      </c>
      <c r="L196" s="36">
        <f>SUMIFS(СВЦЭМ!$F$33:$F$776,СВЦЭМ!$A$33:$A$776,$A196,СВЦЭМ!$B$33:$B$776,L$190)+'СЕТ СН'!$F$12</f>
        <v>170.19469760999999</v>
      </c>
      <c r="M196" s="36">
        <f>SUMIFS(СВЦЭМ!$F$33:$F$776,СВЦЭМ!$A$33:$A$776,$A196,СВЦЭМ!$B$33:$B$776,M$190)+'СЕТ СН'!$F$12</f>
        <v>164.34358872000001</v>
      </c>
      <c r="N196" s="36">
        <f>SUMIFS(СВЦЭМ!$F$33:$F$776,СВЦЭМ!$A$33:$A$776,$A196,СВЦЭМ!$B$33:$B$776,N$190)+'СЕТ СН'!$F$12</f>
        <v>155.55567464999999</v>
      </c>
      <c r="O196" s="36">
        <f>SUMIFS(СВЦЭМ!$F$33:$F$776,СВЦЭМ!$A$33:$A$776,$A196,СВЦЭМ!$B$33:$B$776,O$190)+'СЕТ СН'!$F$12</f>
        <v>153.25764226999999</v>
      </c>
      <c r="P196" s="36">
        <f>SUMIFS(СВЦЭМ!$F$33:$F$776,СВЦЭМ!$A$33:$A$776,$A196,СВЦЭМ!$B$33:$B$776,P$190)+'СЕТ СН'!$F$12</f>
        <v>154.30324641000001</v>
      </c>
      <c r="Q196" s="36">
        <f>SUMIFS(СВЦЭМ!$F$33:$F$776,СВЦЭМ!$A$33:$A$776,$A196,СВЦЭМ!$B$33:$B$776,Q$190)+'СЕТ СН'!$F$12</f>
        <v>156.56537492000001</v>
      </c>
      <c r="R196" s="36">
        <f>SUMIFS(СВЦЭМ!$F$33:$F$776,СВЦЭМ!$A$33:$A$776,$A196,СВЦЭМ!$B$33:$B$776,R$190)+'СЕТ СН'!$F$12</f>
        <v>155.460429</v>
      </c>
      <c r="S196" s="36">
        <f>SUMIFS(СВЦЭМ!$F$33:$F$776,СВЦЭМ!$A$33:$A$776,$A196,СВЦЭМ!$B$33:$B$776,S$190)+'СЕТ СН'!$F$12</f>
        <v>153.80823455000001</v>
      </c>
      <c r="T196" s="36">
        <f>SUMIFS(СВЦЭМ!$F$33:$F$776,СВЦЭМ!$A$33:$A$776,$A196,СВЦЭМ!$B$33:$B$776,T$190)+'СЕТ СН'!$F$12</f>
        <v>146.11530045999999</v>
      </c>
      <c r="U196" s="36">
        <f>SUMIFS(СВЦЭМ!$F$33:$F$776,СВЦЭМ!$A$33:$A$776,$A196,СВЦЭМ!$B$33:$B$776,U$190)+'СЕТ СН'!$F$12</f>
        <v>145.99199050999999</v>
      </c>
      <c r="V196" s="36">
        <f>SUMIFS(СВЦЭМ!$F$33:$F$776,СВЦЭМ!$A$33:$A$776,$A196,СВЦЭМ!$B$33:$B$776,V$190)+'СЕТ СН'!$F$12</f>
        <v>148.17064846</v>
      </c>
      <c r="W196" s="36">
        <f>SUMIFS(СВЦЭМ!$F$33:$F$776,СВЦЭМ!$A$33:$A$776,$A196,СВЦЭМ!$B$33:$B$776,W$190)+'СЕТ СН'!$F$12</f>
        <v>154.92913841999999</v>
      </c>
      <c r="X196" s="36">
        <f>SUMIFS(СВЦЭМ!$F$33:$F$776,СВЦЭМ!$A$33:$A$776,$A196,СВЦЭМ!$B$33:$B$776,X$190)+'СЕТ СН'!$F$12</f>
        <v>157.26372534000001</v>
      </c>
      <c r="Y196" s="36">
        <f>SUMIFS(СВЦЭМ!$F$33:$F$776,СВЦЭМ!$A$33:$A$776,$A196,СВЦЭМ!$B$33:$B$776,Y$190)+'СЕТ СН'!$F$12</f>
        <v>162.25664355999999</v>
      </c>
    </row>
    <row r="197" spans="1:25" ht="15.75" x14ac:dyDescent="0.2">
      <c r="A197" s="35">
        <f t="shared" si="5"/>
        <v>44142</v>
      </c>
      <c r="B197" s="36">
        <f>SUMIFS(СВЦЭМ!$F$33:$F$776,СВЦЭМ!$A$33:$A$776,$A197,СВЦЭМ!$B$33:$B$776,B$190)+'СЕТ СН'!$F$12</f>
        <v>163.20582399</v>
      </c>
      <c r="C197" s="36">
        <f>SUMIFS(СВЦЭМ!$F$33:$F$776,СВЦЭМ!$A$33:$A$776,$A197,СВЦЭМ!$B$33:$B$776,C$190)+'СЕТ СН'!$F$12</f>
        <v>177.29229205999999</v>
      </c>
      <c r="D197" s="36">
        <f>SUMIFS(СВЦЭМ!$F$33:$F$776,СВЦЭМ!$A$33:$A$776,$A197,СВЦЭМ!$B$33:$B$776,D$190)+'СЕТ СН'!$F$12</f>
        <v>190.08953421999999</v>
      </c>
      <c r="E197" s="36">
        <f>SUMIFS(СВЦЭМ!$F$33:$F$776,СВЦЭМ!$A$33:$A$776,$A197,СВЦЭМ!$B$33:$B$776,E$190)+'СЕТ СН'!$F$12</f>
        <v>192.31636861999999</v>
      </c>
      <c r="F197" s="36">
        <f>SUMIFS(СВЦЭМ!$F$33:$F$776,СВЦЭМ!$A$33:$A$776,$A197,СВЦЭМ!$B$33:$B$776,F$190)+'СЕТ СН'!$F$12</f>
        <v>190.44932639000001</v>
      </c>
      <c r="G197" s="36">
        <f>SUMIFS(СВЦЭМ!$F$33:$F$776,СВЦЭМ!$A$33:$A$776,$A197,СВЦЭМ!$B$33:$B$776,G$190)+'СЕТ СН'!$F$12</f>
        <v>188.33262753</v>
      </c>
      <c r="H197" s="36">
        <f>SUMIFS(СВЦЭМ!$F$33:$F$776,СВЦЭМ!$A$33:$A$776,$A197,СВЦЭМ!$B$33:$B$776,H$190)+'СЕТ СН'!$F$12</f>
        <v>185.10683723</v>
      </c>
      <c r="I197" s="36">
        <f>SUMIFS(СВЦЭМ!$F$33:$F$776,СВЦЭМ!$A$33:$A$776,$A197,СВЦЭМ!$B$33:$B$776,I$190)+'СЕТ СН'!$F$12</f>
        <v>175.81819239999999</v>
      </c>
      <c r="J197" s="36">
        <f>SUMIFS(СВЦЭМ!$F$33:$F$776,СВЦЭМ!$A$33:$A$776,$A197,СВЦЭМ!$B$33:$B$776,J$190)+'СЕТ СН'!$F$12</f>
        <v>168.31032841000001</v>
      </c>
      <c r="K197" s="36">
        <f>SUMIFS(СВЦЭМ!$F$33:$F$776,СВЦЭМ!$A$33:$A$776,$A197,СВЦЭМ!$B$33:$B$776,K$190)+'СЕТ СН'!$F$12</f>
        <v>163.61059159000001</v>
      </c>
      <c r="L197" s="36">
        <f>SUMIFS(СВЦЭМ!$F$33:$F$776,СВЦЭМ!$A$33:$A$776,$A197,СВЦЭМ!$B$33:$B$776,L$190)+'СЕТ СН'!$F$12</f>
        <v>158.08761021000001</v>
      </c>
      <c r="M197" s="36">
        <f>SUMIFS(СВЦЭМ!$F$33:$F$776,СВЦЭМ!$A$33:$A$776,$A197,СВЦЭМ!$B$33:$B$776,M$190)+'СЕТ СН'!$F$12</f>
        <v>150.61602830999999</v>
      </c>
      <c r="N197" s="36">
        <f>SUMIFS(СВЦЭМ!$F$33:$F$776,СВЦЭМ!$A$33:$A$776,$A197,СВЦЭМ!$B$33:$B$776,N$190)+'СЕТ СН'!$F$12</f>
        <v>147.47350372</v>
      </c>
      <c r="O197" s="36">
        <f>SUMIFS(СВЦЭМ!$F$33:$F$776,СВЦЭМ!$A$33:$A$776,$A197,СВЦЭМ!$B$33:$B$776,O$190)+'СЕТ СН'!$F$12</f>
        <v>150.01762335000001</v>
      </c>
      <c r="P197" s="36">
        <f>SUMIFS(СВЦЭМ!$F$33:$F$776,СВЦЭМ!$A$33:$A$776,$A197,СВЦЭМ!$B$33:$B$776,P$190)+'СЕТ СН'!$F$12</f>
        <v>150.12853027</v>
      </c>
      <c r="Q197" s="36">
        <f>SUMIFS(СВЦЭМ!$F$33:$F$776,СВЦЭМ!$A$33:$A$776,$A197,СВЦЭМ!$B$33:$B$776,Q$190)+'СЕТ СН'!$F$12</f>
        <v>148.77480385000001</v>
      </c>
      <c r="R197" s="36">
        <f>SUMIFS(СВЦЭМ!$F$33:$F$776,СВЦЭМ!$A$33:$A$776,$A197,СВЦЭМ!$B$33:$B$776,R$190)+'СЕТ СН'!$F$12</f>
        <v>146.39566801999999</v>
      </c>
      <c r="S197" s="36">
        <f>SUMIFS(СВЦЭМ!$F$33:$F$776,СВЦЭМ!$A$33:$A$776,$A197,СВЦЭМ!$B$33:$B$776,S$190)+'СЕТ СН'!$F$12</f>
        <v>145.71899074999999</v>
      </c>
      <c r="T197" s="36">
        <f>SUMIFS(СВЦЭМ!$F$33:$F$776,СВЦЭМ!$A$33:$A$776,$A197,СВЦЭМ!$B$33:$B$776,T$190)+'СЕТ СН'!$F$12</f>
        <v>141.5212468</v>
      </c>
      <c r="U197" s="36">
        <f>SUMIFS(СВЦЭМ!$F$33:$F$776,СВЦЭМ!$A$33:$A$776,$A197,СВЦЭМ!$B$33:$B$776,U$190)+'СЕТ СН'!$F$12</f>
        <v>142.58839639000001</v>
      </c>
      <c r="V197" s="36">
        <f>SUMIFS(СВЦЭМ!$F$33:$F$776,СВЦЭМ!$A$33:$A$776,$A197,СВЦЭМ!$B$33:$B$776,V$190)+'СЕТ СН'!$F$12</f>
        <v>145.08517868999999</v>
      </c>
      <c r="W197" s="36">
        <f>SUMIFS(СВЦЭМ!$F$33:$F$776,СВЦЭМ!$A$33:$A$776,$A197,СВЦЭМ!$B$33:$B$776,W$190)+'СЕТ СН'!$F$12</f>
        <v>146.58757976000001</v>
      </c>
      <c r="X197" s="36">
        <f>SUMIFS(СВЦЭМ!$F$33:$F$776,СВЦЭМ!$A$33:$A$776,$A197,СВЦЭМ!$B$33:$B$776,X$190)+'СЕТ СН'!$F$12</f>
        <v>148.51197189000001</v>
      </c>
      <c r="Y197" s="36">
        <f>SUMIFS(СВЦЭМ!$F$33:$F$776,СВЦЭМ!$A$33:$A$776,$A197,СВЦЭМ!$B$33:$B$776,Y$190)+'СЕТ СН'!$F$12</f>
        <v>154.54995627</v>
      </c>
    </row>
    <row r="198" spans="1:25" ht="15.75" x14ac:dyDescent="0.2">
      <c r="A198" s="35">
        <f t="shared" si="5"/>
        <v>44143</v>
      </c>
      <c r="B198" s="36">
        <f>SUMIFS(СВЦЭМ!$F$33:$F$776,СВЦЭМ!$A$33:$A$776,$A198,СВЦЭМ!$B$33:$B$776,B$190)+'СЕТ СН'!$F$12</f>
        <v>163.68071506999999</v>
      </c>
      <c r="C198" s="36">
        <f>SUMIFS(СВЦЭМ!$F$33:$F$776,СВЦЭМ!$A$33:$A$776,$A198,СВЦЭМ!$B$33:$B$776,C$190)+'СЕТ СН'!$F$12</f>
        <v>179.92777101999999</v>
      </c>
      <c r="D198" s="36">
        <f>SUMIFS(СВЦЭМ!$F$33:$F$776,СВЦЭМ!$A$33:$A$776,$A198,СВЦЭМ!$B$33:$B$776,D$190)+'СЕТ СН'!$F$12</f>
        <v>192.62284313000001</v>
      </c>
      <c r="E198" s="36">
        <f>SUMIFS(СВЦЭМ!$F$33:$F$776,СВЦЭМ!$A$33:$A$776,$A198,СВЦЭМ!$B$33:$B$776,E$190)+'СЕТ СН'!$F$12</f>
        <v>195.35426745000001</v>
      </c>
      <c r="F198" s="36">
        <f>SUMIFS(СВЦЭМ!$F$33:$F$776,СВЦЭМ!$A$33:$A$776,$A198,СВЦЭМ!$B$33:$B$776,F$190)+'СЕТ СН'!$F$12</f>
        <v>194.34637411</v>
      </c>
      <c r="G198" s="36">
        <f>SUMIFS(СВЦЭМ!$F$33:$F$776,СВЦЭМ!$A$33:$A$776,$A198,СВЦЭМ!$B$33:$B$776,G$190)+'СЕТ СН'!$F$12</f>
        <v>194.08484587000001</v>
      </c>
      <c r="H198" s="36">
        <f>SUMIFS(СВЦЭМ!$F$33:$F$776,СВЦЭМ!$A$33:$A$776,$A198,СВЦЭМ!$B$33:$B$776,H$190)+'СЕТ СН'!$F$12</f>
        <v>190.86275506000001</v>
      </c>
      <c r="I198" s="36">
        <f>SUMIFS(СВЦЭМ!$F$33:$F$776,СВЦЭМ!$A$33:$A$776,$A198,СВЦЭМ!$B$33:$B$776,I$190)+'СЕТ СН'!$F$12</f>
        <v>184.69173946000001</v>
      </c>
      <c r="J198" s="36">
        <f>SUMIFS(СВЦЭМ!$F$33:$F$776,СВЦЭМ!$A$33:$A$776,$A198,СВЦЭМ!$B$33:$B$776,J$190)+'СЕТ СН'!$F$12</f>
        <v>176.51992637000001</v>
      </c>
      <c r="K198" s="36">
        <f>SUMIFS(СВЦЭМ!$F$33:$F$776,СВЦЭМ!$A$33:$A$776,$A198,СВЦЭМ!$B$33:$B$776,K$190)+'СЕТ СН'!$F$12</f>
        <v>169.08422277</v>
      </c>
      <c r="L198" s="36">
        <f>SUMIFS(СВЦЭМ!$F$33:$F$776,СВЦЭМ!$A$33:$A$776,$A198,СВЦЭМ!$B$33:$B$776,L$190)+'СЕТ СН'!$F$12</f>
        <v>159.74185018</v>
      </c>
      <c r="M198" s="36">
        <f>SUMIFS(СВЦЭМ!$F$33:$F$776,СВЦЭМ!$A$33:$A$776,$A198,СВЦЭМ!$B$33:$B$776,M$190)+'СЕТ СН'!$F$12</f>
        <v>153.18034021</v>
      </c>
      <c r="N198" s="36">
        <f>SUMIFS(СВЦЭМ!$F$33:$F$776,СВЦЭМ!$A$33:$A$776,$A198,СВЦЭМ!$B$33:$B$776,N$190)+'СЕТ СН'!$F$12</f>
        <v>151.97426917999999</v>
      </c>
      <c r="O198" s="36">
        <f>SUMIFS(СВЦЭМ!$F$33:$F$776,СВЦЭМ!$A$33:$A$776,$A198,СВЦЭМ!$B$33:$B$776,O$190)+'СЕТ СН'!$F$12</f>
        <v>153.35182012000001</v>
      </c>
      <c r="P198" s="36">
        <f>SUMIFS(СВЦЭМ!$F$33:$F$776,СВЦЭМ!$A$33:$A$776,$A198,СВЦЭМ!$B$33:$B$776,P$190)+'СЕТ СН'!$F$12</f>
        <v>154.49233876</v>
      </c>
      <c r="Q198" s="36">
        <f>SUMIFS(СВЦЭМ!$F$33:$F$776,СВЦЭМ!$A$33:$A$776,$A198,СВЦЭМ!$B$33:$B$776,Q$190)+'СЕТ СН'!$F$12</f>
        <v>155.96741815999999</v>
      </c>
      <c r="R198" s="36">
        <f>SUMIFS(СВЦЭМ!$F$33:$F$776,СВЦЭМ!$A$33:$A$776,$A198,СВЦЭМ!$B$33:$B$776,R$190)+'СЕТ СН'!$F$12</f>
        <v>153.91230820999999</v>
      </c>
      <c r="S198" s="36">
        <f>SUMIFS(СВЦЭМ!$F$33:$F$776,СВЦЭМ!$A$33:$A$776,$A198,СВЦЭМ!$B$33:$B$776,S$190)+'СЕТ СН'!$F$12</f>
        <v>149.54803222999999</v>
      </c>
      <c r="T198" s="36">
        <f>SUMIFS(СВЦЭМ!$F$33:$F$776,СВЦЭМ!$A$33:$A$776,$A198,СВЦЭМ!$B$33:$B$776,T$190)+'СЕТ СН'!$F$12</f>
        <v>146.84128215000001</v>
      </c>
      <c r="U198" s="36">
        <f>SUMIFS(СВЦЭМ!$F$33:$F$776,СВЦЭМ!$A$33:$A$776,$A198,СВЦЭМ!$B$33:$B$776,U$190)+'СЕТ СН'!$F$12</f>
        <v>145.94658962</v>
      </c>
      <c r="V198" s="36">
        <f>SUMIFS(СВЦЭМ!$F$33:$F$776,СВЦЭМ!$A$33:$A$776,$A198,СВЦЭМ!$B$33:$B$776,V$190)+'СЕТ СН'!$F$12</f>
        <v>149.17960977000001</v>
      </c>
      <c r="W198" s="36">
        <f>SUMIFS(СВЦЭМ!$F$33:$F$776,СВЦЭМ!$A$33:$A$776,$A198,СВЦЭМ!$B$33:$B$776,W$190)+'СЕТ СН'!$F$12</f>
        <v>152.14156668999999</v>
      </c>
      <c r="X198" s="36">
        <f>SUMIFS(СВЦЭМ!$F$33:$F$776,СВЦЭМ!$A$33:$A$776,$A198,СВЦЭМ!$B$33:$B$776,X$190)+'СЕТ СН'!$F$12</f>
        <v>153.54015812</v>
      </c>
      <c r="Y198" s="36">
        <f>SUMIFS(СВЦЭМ!$F$33:$F$776,СВЦЭМ!$A$33:$A$776,$A198,СВЦЭМ!$B$33:$B$776,Y$190)+'СЕТ СН'!$F$12</f>
        <v>154.84169732999999</v>
      </c>
    </row>
    <row r="199" spans="1:25" ht="15.75" x14ac:dyDescent="0.2">
      <c r="A199" s="35">
        <f t="shared" si="5"/>
        <v>44144</v>
      </c>
      <c r="B199" s="36">
        <f>SUMIFS(СВЦЭМ!$F$33:$F$776,СВЦЭМ!$A$33:$A$776,$A199,СВЦЭМ!$B$33:$B$776,B$190)+'СЕТ СН'!$F$12</f>
        <v>150.11075801999999</v>
      </c>
      <c r="C199" s="36">
        <f>SUMIFS(СВЦЭМ!$F$33:$F$776,СВЦЭМ!$A$33:$A$776,$A199,СВЦЭМ!$B$33:$B$776,C$190)+'СЕТ СН'!$F$12</f>
        <v>153.83651774000001</v>
      </c>
      <c r="D199" s="36">
        <f>SUMIFS(СВЦЭМ!$F$33:$F$776,СВЦЭМ!$A$33:$A$776,$A199,СВЦЭМ!$B$33:$B$776,D$190)+'СЕТ СН'!$F$12</f>
        <v>167.42440403000001</v>
      </c>
      <c r="E199" s="36">
        <f>SUMIFS(СВЦЭМ!$F$33:$F$776,СВЦЭМ!$A$33:$A$776,$A199,СВЦЭМ!$B$33:$B$776,E$190)+'СЕТ СН'!$F$12</f>
        <v>168.94024908</v>
      </c>
      <c r="F199" s="36">
        <f>SUMIFS(СВЦЭМ!$F$33:$F$776,СВЦЭМ!$A$33:$A$776,$A199,СВЦЭМ!$B$33:$B$776,F$190)+'СЕТ СН'!$F$12</f>
        <v>168.08554699999999</v>
      </c>
      <c r="G199" s="36">
        <f>SUMIFS(СВЦЭМ!$F$33:$F$776,СВЦЭМ!$A$33:$A$776,$A199,СВЦЭМ!$B$33:$B$776,G$190)+'СЕТ СН'!$F$12</f>
        <v>171.38581396000001</v>
      </c>
      <c r="H199" s="36">
        <f>SUMIFS(СВЦЭМ!$F$33:$F$776,СВЦЭМ!$A$33:$A$776,$A199,СВЦЭМ!$B$33:$B$776,H$190)+'СЕТ СН'!$F$12</f>
        <v>177.78907043999999</v>
      </c>
      <c r="I199" s="36">
        <f>SUMIFS(СВЦЭМ!$F$33:$F$776,СВЦЭМ!$A$33:$A$776,$A199,СВЦЭМ!$B$33:$B$776,I$190)+'СЕТ СН'!$F$12</f>
        <v>182.67689519999999</v>
      </c>
      <c r="J199" s="36">
        <f>SUMIFS(СВЦЭМ!$F$33:$F$776,СВЦЭМ!$A$33:$A$776,$A199,СВЦЭМ!$B$33:$B$776,J$190)+'СЕТ СН'!$F$12</f>
        <v>180.05236477</v>
      </c>
      <c r="K199" s="36">
        <f>SUMIFS(СВЦЭМ!$F$33:$F$776,СВЦЭМ!$A$33:$A$776,$A199,СВЦЭМ!$B$33:$B$776,K$190)+'СЕТ СН'!$F$12</f>
        <v>179.28288685000001</v>
      </c>
      <c r="L199" s="36">
        <f>SUMIFS(СВЦЭМ!$F$33:$F$776,СВЦЭМ!$A$33:$A$776,$A199,СВЦЭМ!$B$33:$B$776,L$190)+'СЕТ СН'!$F$12</f>
        <v>171.37402111</v>
      </c>
      <c r="M199" s="36">
        <f>SUMIFS(СВЦЭМ!$F$33:$F$776,СВЦЭМ!$A$33:$A$776,$A199,СВЦЭМ!$B$33:$B$776,M$190)+'СЕТ СН'!$F$12</f>
        <v>164.41668161999999</v>
      </c>
      <c r="N199" s="36">
        <f>SUMIFS(СВЦЭМ!$F$33:$F$776,СВЦЭМ!$A$33:$A$776,$A199,СВЦЭМ!$B$33:$B$776,N$190)+'СЕТ СН'!$F$12</f>
        <v>163.6560858</v>
      </c>
      <c r="O199" s="36">
        <f>SUMIFS(СВЦЭМ!$F$33:$F$776,СВЦЭМ!$A$33:$A$776,$A199,СВЦЭМ!$B$33:$B$776,O$190)+'СЕТ СН'!$F$12</f>
        <v>165.74005456</v>
      </c>
      <c r="P199" s="36">
        <f>SUMIFS(СВЦЭМ!$F$33:$F$776,СВЦЭМ!$A$33:$A$776,$A199,СВЦЭМ!$B$33:$B$776,P$190)+'СЕТ СН'!$F$12</f>
        <v>165.84639253</v>
      </c>
      <c r="Q199" s="36">
        <f>SUMIFS(СВЦЭМ!$F$33:$F$776,СВЦЭМ!$A$33:$A$776,$A199,СВЦЭМ!$B$33:$B$776,Q$190)+'СЕТ СН'!$F$12</f>
        <v>165.74551138000001</v>
      </c>
      <c r="R199" s="36">
        <f>SUMIFS(СВЦЭМ!$F$33:$F$776,СВЦЭМ!$A$33:$A$776,$A199,СВЦЭМ!$B$33:$B$776,R$190)+'СЕТ СН'!$F$12</f>
        <v>164.51851553</v>
      </c>
      <c r="S199" s="36">
        <f>SUMIFS(СВЦЭМ!$F$33:$F$776,СВЦЭМ!$A$33:$A$776,$A199,СВЦЭМ!$B$33:$B$776,S$190)+'СЕТ СН'!$F$12</f>
        <v>164.21642659</v>
      </c>
      <c r="T199" s="36">
        <f>SUMIFS(СВЦЭМ!$F$33:$F$776,СВЦЭМ!$A$33:$A$776,$A199,СВЦЭМ!$B$33:$B$776,T$190)+'СЕТ СН'!$F$12</f>
        <v>161.72489677999999</v>
      </c>
      <c r="U199" s="36">
        <f>SUMIFS(СВЦЭМ!$F$33:$F$776,СВЦЭМ!$A$33:$A$776,$A199,СВЦЭМ!$B$33:$B$776,U$190)+'СЕТ СН'!$F$12</f>
        <v>160.12123642</v>
      </c>
      <c r="V199" s="36">
        <f>SUMIFS(СВЦЭМ!$F$33:$F$776,СВЦЭМ!$A$33:$A$776,$A199,СВЦЭМ!$B$33:$B$776,V$190)+'СЕТ СН'!$F$12</f>
        <v>159.44744068</v>
      </c>
      <c r="W199" s="36">
        <f>SUMIFS(СВЦЭМ!$F$33:$F$776,СВЦЭМ!$A$33:$A$776,$A199,СВЦЭМ!$B$33:$B$776,W$190)+'СЕТ СН'!$F$12</f>
        <v>162.73909782999999</v>
      </c>
      <c r="X199" s="36">
        <f>SUMIFS(СВЦЭМ!$F$33:$F$776,СВЦЭМ!$A$33:$A$776,$A199,СВЦЭМ!$B$33:$B$776,X$190)+'СЕТ СН'!$F$12</f>
        <v>168.98275849999999</v>
      </c>
      <c r="Y199" s="36">
        <f>SUMIFS(СВЦЭМ!$F$33:$F$776,СВЦЭМ!$A$33:$A$776,$A199,СВЦЭМ!$B$33:$B$776,Y$190)+'СЕТ СН'!$F$12</f>
        <v>174.55927123999999</v>
      </c>
    </row>
    <row r="200" spans="1:25" ht="15.75" x14ac:dyDescent="0.2">
      <c r="A200" s="35">
        <f t="shared" si="5"/>
        <v>44145</v>
      </c>
      <c r="B200" s="36">
        <f>SUMIFS(СВЦЭМ!$F$33:$F$776,СВЦЭМ!$A$33:$A$776,$A200,СВЦЭМ!$B$33:$B$776,B$190)+'СЕТ СН'!$F$12</f>
        <v>157.74039162</v>
      </c>
      <c r="C200" s="36">
        <f>SUMIFS(СВЦЭМ!$F$33:$F$776,СВЦЭМ!$A$33:$A$776,$A200,СВЦЭМ!$B$33:$B$776,C$190)+'СЕТ СН'!$F$12</f>
        <v>176.33794103</v>
      </c>
      <c r="D200" s="36">
        <f>SUMIFS(СВЦЭМ!$F$33:$F$776,СВЦЭМ!$A$33:$A$776,$A200,СВЦЭМ!$B$33:$B$776,D$190)+'СЕТ СН'!$F$12</f>
        <v>183.49316385</v>
      </c>
      <c r="E200" s="36">
        <f>SUMIFS(СВЦЭМ!$F$33:$F$776,СВЦЭМ!$A$33:$A$776,$A200,СВЦЭМ!$B$33:$B$776,E$190)+'СЕТ СН'!$F$12</f>
        <v>184.13822834000001</v>
      </c>
      <c r="F200" s="36">
        <f>SUMIFS(СВЦЭМ!$F$33:$F$776,СВЦЭМ!$A$33:$A$776,$A200,СВЦЭМ!$B$33:$B$776,F$190)+'СЕТ СН'!$F$12</f>
        <v>184.59416325999999</v>
      </c>
      <c r="G200" s="36">
        <f>SUMIFS(СВЦЭМ!$F$33:$F$776,СВЦЭМ!$A$33:$A$776,$A200,СВЦЭМ!$B$33:$B$776,G$190)+'СЕТ СН'!$F$12</f>
        <v>185.42118113999999</v>
      </c>
      <c r="H200" s="36">
        <f>SUMIFS(СВЦЭМ!$F$33:$F$776,СВЦЭМ!$A$33:$A$776,$A200,СВЦЭМ!$B$33:$B$776,H$190)+'СЕТ СН'!$F$12</f>
        <v>180.31841482999999</v>
      </c>
      <c r="I200" s="36">
        <f>SUMIFS(СВЦЭМ!$F$33:$F$776,СВЦЭМ!$A$33:$A$776,$A200,СВЦЭМ!$B$33:$B$776,I$190)+'СЕТ СН'!$F$12</f>
        <v>171.49355093</v>
      </c>
      <c r="J200" s="36">
        <f>SUMIFS(СВЦЭМ!$F$33:$F$776,СВЦЭМ!$A$33:$A$776,$A200,СВЦЭМ!$B$33:$B$776,J$190)+'СЕТ СН'!$F$12</f>
        <v>168.33203309999999</v>
      </c>
      <c r="K200" s="36">
        <f>SUMIFS(СВЦЭМ!$F$33:$F$776,СВЦЭМ!$A$33:$A$776,$A200,СВЦЭМ!$B$33:$B$776,K$190)+'СЕТ СН'!$F$12</f>
        <v>169.0273383</v>
      </c>
      <c r="L200" s="36">
        <f>SUMIFS(СВЦЭМ!$F$33:$F$776,СВЦЭМ!$A$33:$A$776,$A200,СВЦЭМ!$B$33:$B$776,L$190)+'СЕТ СН'!$F$12</f>
        <v>162.10149333999999</v>
      </c>
      <c r="M200" s="36">
        <f>SUMIFS(СВЦЭМ!$F$33:$F$776,СВЦЭМ!$A$33:$A$776,$A200,СВЦЭМ!$B$33:$B$776,M$190)+'СЕТ СН'!$F$12</f>
        <v>154.51214467</v>
      </c>
      <c r="N200" s="36">
        <f>SUMIFS(СВЦЭМ!$F$33:$F$776,СВЦЭМ!$A$33:$A$776,$A200,СВЦЭМ!$B$33:$B$776,N$190)+'СЕТ СН'!$F$12</f>
        <v>153.39876838000001</v>
      </c>
      <c r="O200" s="36">
        <f>SUMIFS(СВЦЭМ!$F$33:$F$776,СВЦЭМ!$A$33:$A$776,$A200,СВЦЭМ!$B$33:$B$776,O$190)+'СЕТ СН'!$F$12</f>
        <v>154.59957542999999</v>
      </c>
      <c r="P200" s="36">
        <f>SUMIFS(СВЦЭМ!$F$33:$F$776,СВЦЭМ!$A$33:$A$776,$A200,СВЦЭМ!$B$33:$B$776,P$190)+'СЕТ СН'!$F$12</f>
        <v>154.69114621</v>
      </c>
      <c r="Q200" s="36">
        <f>SUMIFS(СВЦЭМ!$F$33:$F$776,СВЦЭМ!$A$33:$A$776,$A200,СВЦЭМ!$B$33:$B$776,Q$190)+'СЕТ СН'!$F$12</f>
        <v>154.64789239000001</v>
      </c>
      <c r="R200" s="36">
        <f>SUMIFS(СВЦЭМ!$F$33:$F$776,СВЦЭМ!$A$33:$A$776,$A200,СВЦЭМ!$B$33:$B$776,R$190)+'СЕТ СН'!$F$12</f>
        <v>153.28917916</v>
      </c>
      <c r="S200" s="36">
        <f>SUMIFS(СВЦЭМ!$F$33:$F$776,СВЦЭМ!$A$33:$A$776,$A200,СВЦЭМ!$B$33:$B$776,S$190)+'СЕТ СН'!$F$12</f>
        <v>151.13180023999999</v>
      </c>
      <c r="T200" s="36">
        <f>SUMIFS(СВЦЭМ!$F$33:$F$776,СВЦЭМ!$A$33:$A$776,$A200,СВЦЭМ!$B$33:$B$776,T$190)+'СЕТ СН'!$F$12</f>
        <v>153.59200333000001</v>
      </c>
      <c r="U200" s="36">
        <f>SUMIFS(СВЦЭМ!$F$33:$F$776,СВЦЭМ!$A$33:$A$776,$A200,СВЦЭМ!$B$33:$B$776,U$190)+'СЕТ СН'!$F$12</f>
        <v>155.04169558999999</v>
      </c>
      <c r="V200" s="36">
        <f>SUMIFS(СВЦЭМ!$F$33:$F$776,СВЦЭМ!$A$33:$A$776,$A200,СВЦЭМ!$B$33:$B$776,V$190)+'СЕТ СН'!$F$12</f>
        <v>153.54035182999999</v>
      </c>
      <c r="W200" s="36">
        <f>SUMIFS(СВЦЭМ!$F$33:$F$776,СВЦЭМ!$A$33:$A$776,$A200,СВЦЭМ!$B$33:$B$776,W$190)+'СЕТ СН'!$F$12</f>
        <v>151.49329205000001</v>
      </c>
      <c r="X200" s="36">
        <f>SUMIFS(СВЦЭМ!$F$33:$F$776,СВЦЭМ!$A$33:$A$776,$A200,СВЦЭМ!$B$33:$B$776,X$190)+'СЕТ СН'!$F$12</f>
        <v>151.65242986000001</v>
      </c>
      <c r="Y200" s="36">
        <f>SUMIFS(СВЦЭМ!$F$33:$F$776,СВЦЭМ!$A$33:$A$776,$A200,СВЦЭМ!$B$33:$B$776,Y$190)+'СЕТ СН'!$F$12</f>
        <v>168.21869251000001</v>
      </c>
    </row>
    <row r="201" spans="1:25" ht="15.75" x14ac:dyDescent="0.2">
      <c r="A201" s="35">
        <f t="shared" si="5"/>
        <v>44146</v>
      </c>
      <c r="B201" s="36">
        <f>SUMIFS(СВЦЭМ!$F$33:$F$776,СВЦЭМ!$A$33:$A$776,$A201,СВЦЭМ!$B$33:$B$776,B$190)+'СЕТ СН'!$F$12</f>
        <v>167.26014211</v>
      </c>
      <c r="C201" s="36">
        <f>SUMIFS(СВЦЭМ!$F$33:$F$776,СВЦЭМ!$A$33:$A$776,$A201,СВЦЭМ!$B$33:$B$776,C$190)+'СЕТ СН'!$F$12</f>
        <v>178.12607532999999</v>
      </c>
      <c r="D201" s="36">
        <f>SUMIFS(СВЦЭМ!$F$33:$F$776,СВЦЭМ!$A$33:$A$776,$A201,СВЦЭМ!$B$33:$B$776,D$190)+'СЕТ СН'!$F$12</f>
        <v>190.47400264000001</v>
      </c>
      <c r="E201" s="36">
        <f>SUMIFS(СВЦЭМ!$F$33:$F$776,СВЦЭМ!$A$33:$A$776,$A201,СВЦЭМ!$B$33:$B$776,E$190)+'СЕТ СН'!$F$12</f>
        <v>194.12102343999999</v>
      </c>
      <c r="F201" s="36">
        <f>SUMIFS(СВЦЭМ!$F$33:$F$776,СВЦЭМ!$A$33:$A$776,$A201,СВЦЭМ!$B$33:$B$776,F$190)+'СЕТ СН'!$F$12</f>
        <v>194.90001645999999</v>
      </c>
      <c r="G201" s="36">
        <f>SUMIFS(СВЦЭМ!$F$33:$F$776,СВЦЭМ!$A$33:$A$776,$A201,СВЦЭМ!$B$33:$B$776,G$190)+'СЕТ СН'!$F$12</f>
        <v>191.55183550000001</v>
      </c>
      <c r="H201" s="36">
        <f>SUMIFS(СВЦЭМ!$F$33:$F$776,СВЦЭМ!$A$33:$A$776,$A201,СВЦЭМ!$B$33:$B$776,H$190)+'СЕТ СН'!$F$12</f>
        <v>183.47449555</v>
      </c>
      <c r="I201" s="36">
        <f>SUMIFS(СВЦЭМ!$F$33:$F$776,СВЦЭМ!$A$33:$A$776,$A201,СВЦЭМ!$B$33:$B$776,I$190)+'СЕТ СН'!$F$12</f>
        <v>175.77450031000001</v>
      </c>
      <c r="J201" s="36">
        <f>SUMIFS(СВЦЭМ!$F$33:$F$776,СВЦЭМ!$A$33:$A$776,$A201,СВЦЭМ!$B$33:$B$776,J$190)+'СЕТ СН'!$F$12</f>
        <v>171.73311881000001</v>
      </c>
      <c r="K201" s="36">
        <f>SUMIFS(СВЦЭМ!$F$33:$F$776,СВЦЭМ!$A$33:$A$776,$A201,СВЦЭМ!$B$33:$B$776,K$190)+'СЕТ СН'!$F$12</f>
        <v>169.35654024999999</v>
      </c>
      <c r="L201" s="36">
        <f>SUMIFS(СВЦЭМ!$F$33:$F$776,СВЦЭМ!$A$33:$A$776,$A201,СВЦЭМ!$B$33:$B$776,L$190)+'СЕТ СН'!$F$12</f>
        <v>164.55579804999999</v>
      </c>
      <c r="M201" s="36">
        <f>SUMIFS(СВЦЭМ!$F$33:$F$776,СВЦЭМ!$A$33:$A$776,$A201,СВЦЭМ!$B$33:$B$776,M$190)+'СЕТ СН'!$F$12</f>
        <v>159.18246918</v>
      </c>
      <c r="N201" s="36">
        <f>SUMIFS(СВЦЭМ!$F$33:$F$776,СВЦЭМ!$A$33:$A$776,$A201,СВЦЭМ!$B$33:$B$776,N$190)+'СЕТ СН'!$F$12</f>
        <v>156.13956044</v>
      </c>
      <c r="O201" s="36">
        <f>SUMIFS(СВЦЭМ!$F$33:$F$776,СВЦЭМ!$A$33:$A$776,$A201,СВЦЭМ!$B$33:$B$776,O$190)+'СЕТ СН'!$F$12</f>
        <v>157.16048681999999</v>
      </c>
      <c r="P201" s="36">
        <f>SUMIFS(СВЦЭМ!$F$33:$F$776,СВЦЭМ!$A$33:$A$776,$A201,СВЦЭМ!$B$33:$B$776,P$190)+'СЕТ СН'!$F$12</f>
        <v>158.05833368</v>
      </c>
      <c r="Q201" s="36">
        <f>SUMIFS(СВЦЭМ!$F$33:$F$776,СВЦЭМ!$A$33:$A$776,$A201,СВЦЭМ!$B$33:$B$776,Q$190)+'СЕТ СН'!$F$12</f>
        <v>158.19372716999999</v>
      </c>
      <c r="R201" s="36">
        <f>SUMIFS(СВЦЭМ!$F$33:$F$776,СВЦЭМ!$A$33:$A$776,$A201,СВЦЭМ!$B$33:$B$776,R$190)+'СЕТ СН'!$F$12</f>
        <v>157.89485565999999</v>
      </c>
      <c r="S201" s="36">
        <f>SUMIFS(СВЦЭМ!$F$33:$F$776,СВЦЭМ!$A$33:$A$776,$A201,СВЦЭМ!$B$33:$B$776,S$190)+'СЕТ СН'!$F$12</f>
        <v>156.90875266</v>
      </c>
      <c r="T201" s="36">
        <f>SUMIFS(СВЦЭМ!$F$33:$F$776,СВЦЭМ!$A$33:$A$776,$A201,СВЦЭМ!$B$33:$B$776,T$190)+'СЕТ СН'!$F$12</f>
        <v>160.73144644999999</v>
      </c>
      <c r="U201" s="36">
        <f>SUMIFS(СВЦЭМ!$F$33:$F$776,СВЦЭМ!$A$33:$A$776,$A201,СВЦЭМ!$B$33:$B$776,U$190)+'СЕТ СН'!$F$12</f>
        <v>159.80948104000001</v>
      </c>
      <c r="V201" s="36">
        <f>SUMIFS(СВЦЭМ!$F$33:$F$776,СВЦЭМ!$A$33:$A$776,$A201,СВЦЭМ!$B$33:$B$776,V$190)+'СЕТ СН'!$F$12</f>
        <v>157.60514512</v>
      </c>
      <c r="W201" s="36">
        <f>SUMIFS(СВЦЭМ!$F$33:$F$776,СВЦЭМ!$A$33:$A$776,$A201,СВЦЭМ!$B$33:$B$776,W$190)+'СЕТ СН'!$F$12</f>
        <v>156.3421712</v>
      </c>
      <c r="X201" s="36">
        <f>SUMIFS(СВЦЭМ!$F$33:$F$776,СВЦЭМ!$A$33:$A$776,$A201,СВЦЭМ!$B$33:$B$776,X$190)+'СЕТ СН'!$F$12</f>
        <v>156.61085763</v>
      </c>
      <c r="Y201" s="36">
        <f>SUMIFS(СВЦЭМ!$F$33:$F$776,СВЦЭМ!$A$33:$A$776,$A201,СВЦЭМ!$B$33:$B$776,Y$190)+'СЕТ СН'!$F$12</f>
        <v>160.37913957000001</v>
      </c>
    </row>
    <row r="202" spans="1:25" ht="15.75" x14ac:dyDescent="0.2">
      <c r="A202" s="35">
        <f t="shared" si="5"/>
        <v>44147</v>
      </c>
      <c r="B202" s="36">
        <f>SUMIFS(СВЦЭМ!$F$33:$F$776,СВЦЭМ!$A$33:$A$776,$A202,СВЦЭМ!$B$33:$B$776,B$190)+'СЕТ СН'!$F$12</f>
        <v>159.95770268999999</v>
      </c>
      <c r="C202" s="36">
        <f>SUMIFS(СВЦЭМ!$F$33:$F$776,СВЦЭМ!$A$33:$A$776,$A202,СВЦЭМ!$B$33:$B$776,C$190)+'СЕТ СН'!$F$12</f>
        <v>175.89504977000001</v>
      </c>
      <c r="D202" s="36">
        <f>SUMIFS(СВЦЭМ!$F$33:$F$776,СВЦЭМ!$A$33:$A$776,$A202,СВЦЭМ!$B$33:$B$776,D$190)+'СЕТ СН'!$F$12</f>
        <v>184.34769363000001</v>
      </c>
      <c r="E202" s="36">
        <f>SUMIFS(СВЦЭМ!$F$33:$F$776,СВЦЭМ!$A$33:$A$776,$A202,СВЦЭМ!$B$33:$B$776,E$190)+'СЕТ СН'!$F$12</f>
        <v>187.32699023999999</v>
      </c>
      <c r="F202" s="36">
        <f>SUMIFS(СВЦЭМ!$F$33:$F$776,СВЦЭМ!$A$33:$A$776,$A202,СВЦЭМ!$B$33:$B$776,F$190)+'СЕТ СН'!$F$12</f>
        <v>187.81623611000001</v>
      </c>
      <c r="G202" s="36">
        <f>SUMIFS(СВЦЭМ!$F$33:$F$776,СВЦЭМ!$A$33:$A$776,$A202,СВЦЭМ!$B$33:$B$776,G$190)+'СЕТ СН'!$F$12</f>
        <v>186.74166872000001</v>
      </c>
      <c r="H202" s="36">
        <f>SUMIFS(СВЦЭМ!$F$33:$F$776,СВЦЭМ!$A$33:$A$776,$A202,СВЦЭМ!$B$33:$B$776,H$190)+'СЕТ СН'!$F$12</f>
        <v>181.61934056999999</v>
      </c>
      <c r="I202" s="36">
        <f>SUMIFS(СВЦЭМ!$F$33:$F$776,СВЦЭМ!$A$33:$A$776,$A202,СВЦЭМ!$B$33:$B$776,I$190)+'СЕТ СН'!$F$12</f>
        <v>174.58993963</v>
      </c>
      <c r="J202" s="36">
        <f>SUMIFS(СВЦЭМ!$F$33:$F$776,СВЦЭМ!$A$33:$A$776,$A202,СВЦЭМ!$B$33:$B$776,J$190)+'СЕТ СН'!$F$12</f>
        <v>174.61362185999999</v>
      </c>
      <c r="K202" s="36">
        <f>SUMIFS(СВЦЭМ!$F$33:$F$776,СВЦЭМ!$A$33:$A$776,$A202,СВЦЭМ!$B$33:$B$776,K$190)+'СЕТ СН'!$F$12</f>
        <v>172.88478964000001</v>
      </c>
      <c r="L202" s="36">
        <f>SUMIFS(СВЦЭМ!$F$33:$F$776,СВЦЭМ!$A$33:$A$776,$A202,СВЦЭМ!$B$33:$B$776,L$190)+'СЕТ СН'!$F$12</f>
        <v>165.20898861000001</v>
      </c>
      <c r="M202" s="36">
        <f>SUMIFS(СВЦЭМ!$F$33:$F$776,СВЦЭМ!$A$33:$A$776,$A202,СВЦЭМ!$B$33:$B$776,M$190)+'СЕТ СН'!$F$12</f>
        <v>159.25363038</v>
      </c>
      <c r="N202" s="36">
        <f>SUMIFS(СВЦЭМ!$F$33:$F$776,СВЦЭМ!$A$33:$A$776,$A202,СВЦЭМ!$B$33:$B$776,N$190)+'СЕТ СН'!$F$12</f>
        <v>159.45705025999999</v>
      </c>
      <c r="O202" s="36">
        <f>SUMIFS(СВЦЭМ!$F$33:$F$776,СВЦЭМ!$A$33:$A$776,$A202,СВЦЭМ!$B$33:$B$776,O$190)+'СЕТ СН'!$F$12</f>
        <v>159.34778037999999</v>
      </c>
      <c r="P202" s="36">
        <f>SUMIFS(СВЦЭМ!$F$33:$F$776,СВЦЭМ!$A$33:$A$776,$A202,СВЦЭМ!$B$33:$B$776,P$190)+'СЕТ СН'!$F$12</f>
        <v>158.85162495</v>
      </c>
      <c r="Q202" s="36">
        <f>SUMIFS(СВЦЭМ!$F$33:$F$776,СВЦЭМ!$A$33:$A$776,$A202,СВЦЭМ!$B$33:$B$776,Q$190)+'СЕТ СН'!$F$12</f>
        <v>158.54663242999999</v>
      </c>
      <c r="R202" s="36">
        <f>SUMIFS(СВЦЭМ!$F$33:$F$776,СВЦЭМ!$A$33:$A$776,$A202,СВЦЭМ!$B$33:$B$776,R$190)+'СЕТ СН'!$F$12</f>
        <v>158.62197986000001</v>
      </c>
      <c r="S202" s="36">
        <f>SUMIFS(СВЦЭМ!$F$33:$F$776,СВЦЭМ!$A$33:$A$776,$A202,СВЦЭМ!$B$33:$B$776,S$190)+'СЕТ СН'!$F$12</f>
        <v>157.95155657000001</v>
      </c>
      <c r="T202" s="36">
        <f>SUMIFS(СВЦЭМ!$F$33:$F$776,СВЦЭМ!$A$33:$A$776,$A202,СВЦЭМ!$B$33:$B$776,T$190)+'СЕТ СН'!$F$12</f>
        <v>162.44846948</v>
      </c>
      <c r="U202" s="36">
        <f>SUMIFS(СВЦЭМ!$F$33:$F$776,СВЦЭМ!$A$33:$A$776,$A202,СВЦЭМ!$B$33:$B$776,U$190)+'СЕТ СН'!$F$12</f>
        <v>161.43699229999999</v>
      </c>
      <c r="V202" s="36">
        <f>SUMIFS(СВЦЭМ!$F$33:$F$776,СВЦЭМ!$A$33:$A$776,$A202,СВЦЭМ!$B$33:$B$776,V$190)+'СЕТ СН'!$F$12</f>
        <v>157.3780577</v>
      </c>
      <c r="W202" s="36">
        <f>SUMIFS(СВЦЭМ!$F$33:$F$776,СВЦЭМ!$A$33:$A$776,$A202,СВЦЭМ!$B$33:$B$776,W$190)+'СЕТ СН'!$F$12</f>
        <v>157.51598677000001</v>
      </c>
      <c r="X202" s="36">
        <f>SUMIFS(СВЦЭМ!$F$33:$F$776,СВЦЭМ!$A$33:$A$776,$A202,СВЦЭМ!$B$33:$B$776,X$190)+'СЕТ СН'!$F$12</f>
        <v>174.06022142</v>
      </c>
      <c r="Y202" s="36">
        <f>SUMIFS(СВЦЭМ!$F$33:$F$776,СВЦЭМ!$A$33:$A$776,$A202,СВЦЭМ!$B$33:$B$776,Y$190)+'СЕТ СН'!$F$12</f>
        <v>167.70767258000001</v>
      </c>
    </row>
    <row r="203" spans="1:25" ht="15.75" x14ac:dyDescent="0.2">
      <c r="A203" s="35">
        <f t="shared" si="5"/>
        <v>44148</v>
      </c>
      <c r="B203" s="36">
        <f>SUMIFS(СВЦЭМ!$F$33:$F$776,СВЦЭМ!$A$33:$A$776,$A203,СВЦЭМ!$B$33:$B$776,B$190)+'СЕТ СН'!$F$12</f>
        <v>161.90589431999999</v>
      </c>
      <c r="C203" s="36">
        <f>SUMIFS(СВЦЭМ!$F$33:$F$776,СВЦЭМ!$A$33:$A$776,$A203,СВЦЭМ!$B$33:$B$776,C$190)+'СЕТ СН'!$F$12</f>
        <v>177.89700299</v>
      </c>
      <c r="D203" s="36">
        <f>SUMIFS(СВЦЭМ!$F$33:$F$776,СВЦЭМ!$A$33:$A$776,$A203,СВЦЭМ!$B$33:$B$776,D$190)+'СЕТ СН'!$F$12</f>
        <v>188.75473891999999</v>
      </c>
      <c r="E203" s="36">
        <f>SUMIFS(СВЦЭМ!$F$33:$F$776,СВЦЭМ!$A$33:$A$776,$A203,СВЦЭМ!$B$33:$B$776,E$190)+'СЕТ СН'!$F$12</f>
        <v>191.49350935999999</v>
      </c>
      <c r="F203" s="36">
        <f>SUMIFS(СВЦЭМ!$F$33:$F$776,СВЦЭМ!$A$33:$A$776,$A203,СВЦЭМ!$B$33:$B$776,F$190)+'СЕТ СН'!$F$12</f>
        <v>190.15439043999999</v>
      </c>
      <c r="G203" s="36">
        <f>SUMIFS(СВЦЭМ!$F$33:$F$776,СВЦЭМ!$A$33:$A$776,$A203,СВЦЭМ!$B$33:$B$776,G$190)+'СЕТ СН'!$F$12</f>
        <v>187.25678467</v>
      </c>
      <c r="H203" s="36">
        <f>SUMIFS(СВЦЭМ!$F$33:$F$776,СВЦЭМ!$A$33:$A$776,$A203,СВЦЭМ!$B$33:$B$776,H$190)+'СЕТ СН'!$F$12</f>
        <v>179.80697426</v>
      </c>
      <c r="I203" s="36">
        <f>SUMIFS(СВЦЭМ!$F$33:$F$776,СВЦЭМ!$A$33:$A$776,$A203,СВЦЭМ!$B$33:$B$776,I$190)+'СЕТ СН'!$F$12</f>
        <v>171.91503520000001</v>
      </c>
      <c r="J203" s="36">
        <f>SUMIFS(СВЦЭМ!$F$33:$F$776,СВЦЭМ!$A$33:$A$776,$A203,СВЦЭМ!$B$33:$B$776,J$190)+'СЕТ СН'!$F$12</f>
        <v>166.72494397</v>
      </c>
      <c r="K203" s="36">
        <f>SUMIFS(СВЦЭМ!$F$33:$F$776,СВЦЭМ!$A$33:$A$776,$A203,СВЦЭМ!$B$33:$B$776,K$190)+'СЕТ СН'!$F$12</f>
        <v>165.74330204</v>
      </c>
      <c r="L203" s="36">
        <f>SUMIFS(СВЦЭМ!$F$33:$F$776,СВЦЭМ!$A$33:$A$776,$A203,СВЦЭМ!$B$33:$B$776,L$190)+'СЕТ СН'!$F$12</f>
        <v>160.02038429000001</v>
      </c>
      <c r="M203" s="36">
        <f>SUMIFS(СВЦЭМ!$F$33:$F$776,СВЦЭМ!$A$33:$A$776,$A203,СВЦЭМ!$B$33:$B$776,M$190)+'СЕТ СН'!$F$12</f>
        <v>155.59728802999999</v>
      </c>
      <c r="N203" s="36">
        <f>SUMIFS(СВЦЭМ!$F$33:$F$776,СВЦЭМ!$A$33:$A$776,$A203,СВЦЭМ!$B$33:$B$776,N$190)+'СЕТ СН'!$F$12</f>
        <v>153.62328608999999</v>
      </c>
      <c r="O203" s="36">
        <f>SUMIFS(СВЦЭМ!$F$33:$F$776,СВЦЭМ!$A$33:$A$776,$A203,СВЦЭМ!$B$33:$B$776,O$190)+'СЕТ СН'!$F$12</f>
        <v>152.66335436</v>
      </c>
      <c r="P203" s="36">
        <f>SUMIFS(СВЦЭМ!$F$33:$F$776,СВЦЭМ!$A$33:$A$776,$A203,СВЦЭМ!$B$33:$B$776,P$190)+'СЕТ СН'!$F$12</f>
        <v>152.35268805999999</v>
      </c>
      <c r="Q203" s="36">
        <f>SUMIFS(СВЦЭМ!$F$33:$F$776,СВЦЭМ!$A$33:$A$776,$A203,СВЦЭМ!$B$33:$B$776,Q$190)+'СЕТ СН'!$F$12</f>
        <v>152.22751188999999</v>
      </c>
      <c r="R203" s="36">
        <f>SUMIFS(СВЦЭМ!$F$33:$F$776,СВЦЭМ!$A$33:$A$776,$A203,СВЦЭМ!$B$33:$B$776,R$190)+'СЕТ СН'!$F$12</f>
        <v>152.00414837</v>
      </c>
      <c r="S203" s="36">
        <f>SUMIFS(СВЦЭМ!$F$33:$F$776,СВЦЭМ!$A$33:$A$776,$A203,СВЦЭМ!$B$33:$B$776,S$190)+'СЕТ СН'!$F$12</f>
        <v>155.04585041000001</v>
      </c>
      <c r="T203" s="36">
        <f>SUMIFS(СВЦЭМ!$F$33:$F$776,СВЦЭМ!$A$33:$A$776,$A203,СВЦЭМ!$B$33:$B$776,T$190)+'СЕТ СН'!$F$12</f>
        <v>159.65823187000001</v>
      </c>
      <c r="U203" s="36">
        <f>SUMIFS(СВЦЭМ!$F$33:$F$776,СВЦЭМ!$A$33:$A$776,$A203,СВЦЭМ!$B$33:$B$776,U$190)+'СЕТ СН'!$F$12</f>
        <v>158.73416728000001</v>
      </c>
      <c r="V203" s="36">
        <f>SUMIFS(СВЦЭМ!$F$33:$F$776,СВЦЭМ!$A$33:$A$776,$A203,СВЦЭМ!$B$33:$B$776,V$190)+'СЕТ СН'!$F$12</f>
        <v>156.02980135000001</v>
      </c>
      <c r="W203" s="36">
        <f>SUMIFS(СВЦЭМ!$F$33:$F$776,СВЦЭМ!$A$33:$A$776,$A203,СВЦЭМ!$B$33:$B$776,W$190)+'СЕТ СН'!$F$12</f>
        <v>154.00794045000001</v>
      </c>
      <c r="X203" s="36">
        <f>SUMIFS(СВЦЭМ!$F$33:$F$776,СВЦЭМ!$A$33:$A$776,$A203,СВЦЭМ!$B$33:$B$776,X$190)+'СЕТ СН'!$F$12</f>
        <v>150.36092535</v>
      </c>
      <c r="Y203" s="36">
        <f>SUMIFS(СВЦЭМ!$F$33:$F$776,СВЦЭМ!$A$33:$A$776,$A203,СВЦЭМ!$B$33:$B$776,Y$190)+'СЕТ СН'!$F$12</f>
        <v>152.57177016</v>
      </c>
    </row>
    <row r="204" spans="1:25" ht="15.75" x14ac:dyDescent="0.2">
      <c r="A204" s="35">
        <f t="shared" si="5"/>
        <v>44149</v>
      </c>
      <c r="B204" s="36">
        <f>SUMIFS(СВЦЭМ!$F$33:$F$776,СВЦЭМ!$A$33:$A$776,$A204,СВЦЭМ!$B$33:$B$776,B$190)+'СЕТ СН'!$F$12</f>
        <v>162.38783993000001</v>
      </c>
      <c r="C204" s="36">
        <f>SUMIFS(СВЦЭМ!$F$33:$F$776,СВЦЭМ!$A$33:$A$776,$A204,СВЦЭМ!$B$33:$B$776,C$190)+'СЕТ СН'!$F$12</f>
        <v>175.61666220999999</v>
      </c>
      <c r="D204" s="36">
        <f>SUMIFS(СВЦЭМ!$F$33:$F$776,СВЦЭМ!$A$33:$A$776,$A204,СВЦЭМ!$B$33:$B$776,D$190)+'СЕТ СН'!$F$12</f>
        <v>186.57744492</v>
      </c>
      <c r="E204" s="36">
        <f>SUMIFS(СВЦЭМ!$F$33:$F$776,СВЦЭМ!$A$33:$A$776,$A204,СВЦЭМ!$B$33:$B$776,E$190)+'СЕТ СН'!$F$12</f>
        <v>188.25370835999999</v>
      </c>
      <c r="F204" s="36">
        <f>SUMIFS(СВЦЭМ!$F$33:$F$776,СВЦЭМ!$A$33:$A$776,$A204,СВЦЭМ!$B$33:$B$776,F$190)+'СЕТ СН'!$F$12</f>
        <v>185.70170972</v>
      </c>
      <c r="G204" s="36">
        <f>SUMIFS(СВЦЭМ!$F$33:$F$776,СВЦЭМ!$A$33:$A$776,$A204,СВЦЭМ!$B$33:$B$776,G$190)+'СЕТ СН'!$F$12</f>
        <v>182.5781527</v>
      </c>
      <c r="H204" s="36">
        <f>SUMIFS(СВЦЭМ!$F$33:$F$776,СВЦЭМ!$A$33:$A$776,$A204,СВЦЭМ!$B$33:$B$776,H$190)+'СЕТ СН'!$F$12</f>
        <v>178.15418621000001</v>
      </c>
      <c r="I204" s="36">
        <f>SUMIFS(СВЦЭМ!$F$33:$F$776,СВЦЭМ!$A$33:$A$776,$A204,СВЦЭМ!$B$33:$B$776,I$190)+'СЕТ СН'!$F$12</f>
        <v>174.85709997000001</v>
      </c>
      <c r="J204" s="36">
        <f>SUMIFS(СВЦЭМ!$F$33:$F$776,СВЦЭМ!$A$33:$A$776,$A204,СВЦЭМ!$B$33:$B$776,J$190)+'СЕТ СН'!$F$12</f>
        <v>171.30156840000001</v>
      </c>
      <c r="K204" s="36">
        <f>SUMIFS(СВЦЭМ!$F$33:$F$776,СВЦЭМ!$A$33:$A$776,$A204,СВЦЭМ!$B$33:$B$776,K$190)+'СЕТ СН'!$F$12</f>
        <v>167.07080797</v>
      </c>
      <c r="L204" s="36">
        <f>SUMIFS(СВЦЭМ!$F$33:$F$776,СВЦЭМ!$A$33:$A$776,$A204,СВЦЭМ!$B$33:$B$776,L$190)+'СЕТ СН'!$F$12</f>
        <v>161.68485926</v>
      </c>
      <c r="M204" s="36">
        <f>SUMIFS(СВЦЭМ!$F$33:$F$776,СВЦЭМ!$A$33:$A$776,$A204,СВЦЭМ!$B$33:$B$776,M$190)+'СЕТ СН'!$F$12</f>
        <v>152.67927961999999</v>
      </c>
      <c r="N204" s="36">
        <f>SUMIFS(СВЦЭМ!$F$33:$F$776,СВЦЭМ!$A$33:$A$776,$A204,СВЦЭМ!$B$33:$B$776,N$190)+'СЕТ СН'!$F$12</f>
        <v>151.96979542</v>
      </c>
      <c r="O204" s="36">
        <f>SUMIFS(СВЦЭМ!$F$33:$F$776,СВЦЭМ!$A$33:$A$776,$A204,СВЦЭМ!$B$33:$B$776,O$190)+'СЕТ СН'!$F$12</f>
        <v>156.90974419</v>
      </c>
      <c r="P204" s="36">
        <f>SUMIFS(СВЦЭМ!$F$33:$F$776,СВЦЭМ!$A$33:$A$776,$A204,СВЦЭМ!$B$33:$B$776,P$190)+'СЕТ СН'!$F$12</f>
        <v>159.36698066</v>
      </c>
      <c r="Q204" s="36">
        <f>SUMIFS(СВЦЭМ!$F$33:$F$776,СВЦЭМ!$A$33:$A$776,$A204,СВЦЭМ!$B$33:$B$776,Q$190)+'СЕТ СН'!$F$12</f>
        <v>159.42535097999999</v>
      </c>
      <c r="R204" s="36">
        <f>SUMIFS(СВЦЭМ!$F$33:$F$776,СВЦЭМ!$A$33:$A$776,$A204,СВЦЭМ!$B$33:$B$776,R$190)+'СЕТ СН'!$F$12</f>
        <v>158.46340423999999</v>
      </c>
      <c r="S204" s="36">
        <f>SUMIFS(СВЦЭМ!$F$33:$F$776,СВЦЭМ!$A$33:$A$776,$A204,СВЦЭМ!$B$33:$B$776,S$190)+'СЕТ СН'!$F$12</f>
        <v>152.56807465</v>
      </c>
      <c r="T204" s="36">
        <f>SUMIFS(СВЦЭМ!$F$33:$F$776,СВЦЭМ!$A$33:$A$776,$A204,СВЦЭМ!$B$33:$B$776,T$190)+'СЕТ СН'!$F$12</f>
        <v>146.758566</v>
      </c>
      <c r="U204" s="36">
        <f>SUMIFS(СВЦЭМ!$F$33:$F$776,СВЦЭМ!$A$33:$A$776,$A204,СВЦЭМ!$B$33:$B$776,U$190)+'СЕТ СН'!$F$12</f>
        <v>147.45334807</v>
      </c>
      <c r="V204" s="36">
        <f>SUMIFS(СВЦЭМ!$F$33:$F$776,СВЦЭМ!$A$33:$A$776,$A204,СВЦЭМ!$B$33:$B$776,V$190)+'СЕТ СН'!$F$12</f>
        <v>153.07794655999999</v>
      </c>
      <c r="W204" s="36">
        <f>SUMIFS(СВЦЭМ!$F$33:$F$776,СВЦЭМ!$A$33:$A$776,$A204,СВЦЭМ!$B$33:$B$776,W$190)+'СЕТ СН'!$F$12</f>
        <v>156.34821516</v>
      </c>
      <c r="X204" s="36">
        <f>SUMIFS(СВЦЭМ!$F$33:$F$776,СВЦЭМ!$A$33:$A$776,$A204,СВЦЭМ!$B$33:$B$776,X$190)+'СЕТ СН'!$F$12</f>
        <v>158.14720369</v>
      </c>
      <c r="Y204" s="36">
        <f>SUMIFS(СВЦЭМ!$F$33:$F$776,СВЦЭМ!$A$33:$A$776,$A204,СВЦЭМ!$B$33:$B$776,Y$190)+'СЕТ СН'!$F$12</f>
        <v>157.24300423</v>
      </c>
    </row>
    <row r="205" spans="1:25" ht="15.75" x14ac:dyDescent="0.2">
      <c r="A205" s="35">
        <f t="shared" si="5"/>
        <v>44150</v>
      </c>
      <c r="B205" s="36">
        <f>SUMIFS(СВЦЭМ!$F$33:$F$776,СВЦЭМ!$A$33:$A$776,$A205,СВЦЭМ!$B$33:$B$776,B$190)+'СЕТ СН'!$F$12</f>
        <v>162.13283376999999</v>
      </c>
      <c r="C205" s="36">
        <f>SUMIFS(СВЦЭМ!$F$33:$F$776,СВЦЭМ!$A$33:$A$776,$A205,СВЦЭМ!$B$33:$B$776,C$190)+'СЕТ СН'!$F$12</f>
        <v>178.00751714</v>
      </c>
      <c r="D205" s="36">
        <f>SUMIFS(СВЦЭМ!$F$33:$F$776,СВЦЭМ!$A$33:$A$776,$A205,СВЦЭМ!$B$33:$B$776,D$190)+'СЕТ СН'!$F$12</f>
        <v>190.09601795</v>
      </c>
      <c r="E205" s="36">
        <f>SUMIFS(СВЦЭМ!$F$33:$F$776,СВЦЭМ!$A$33:$A$776,$A205,СВЦЭМ!$B$33:$B$776,E$190)+'СЕТ СН'!$F$12</f>
        <v>192.76904388</v>
      </c>
      <c r="F205" s="36">
        <f>SUMIFS(СВЦЭМ!$F$33:$F$776,СВЦЭМ!$A$33:$A$776,$A205,СВЦЭМ!$B$33:$B$776,F$190)+'СЕТ СН'!$F$12</f>
        <v>193.79620374000001</v>
      </c>
      <c r="G205" s="36">
        <f>SUMIFS(СВЦЭМ!$F$33:$F$776,СВЦЭМ!$A$33:$A$776,$A205,СВЦЭМ!$B$33:$B$776,G$190)+'СЕТ СН'!$F$12</f>
        <v>191.28573879000001</v>
      </c>
      <c r="H205" s="36">
        <f>SUMIFS(СВЦЭМ!$F$33:$F$776,СВЦЭМ!$A$33:$A$776,$A205,СВЦЭМ!$B$33:$B$776,H$190)+'СЕТ СН'!$F$12</f>
        <v>189.05972990000001</v>
      </c>
      <c r="I205" s="36">
        <f>SUMIFS(СВЦЭМ!$F$33:$F$776,СВЦЭМ!$A$33:$A$776,$A205,СВЦЭМ!$B$33:$B$776,I$190)+'СЕТ СН'!$F$12</f>
        <v>183.31796101</v>
      </c>
      <c r="J205" s="36">
        <f>SUMIFS(СВЦЭМ!$F$33:$F$776,СВЦЭМ!$A$33:$A$776,$A205,СВЦЭМ!$B$33:$B$776,J$190)+'СЕТ СН'!$F$12</f>
        <v>179.05926561999999</v>
      </c>
      <c r="K205" s="36">
        <f>SUMIFS(СВЦЭМ!$F$33:$F$776,СВЦЭМ!$A$33:$A$776,$A205,СВЦЭМ!$B$33:$B$776,K$190)+'СЕТ СН'!$F$12</f>
        <v>176.10770348</v>
      </c>
      <c r="L205" s="36">
        <f>SUMIFS(СВЦЭМ!$F$33:$F$776,СВЦЭМ!$A$33:$A$776,$A205,СВЦЭМ!$B$33:$B$776,L$190)+'СЕТ СН'!$F$12</f>
        <v>167.61368759999999</v>
      </c>
      <c r="M205" s="36">
        <f>SUMIFS(СВЦЭМ!$F$33:$F$776,СВЦЭМ!$A$33:$A$776,$A205,СВЦЭМ!$B$33:$B$776,M$190)+'СЕТ СН'!$F$12</f>
        <v>156.61385031</v>
      </c>
      <c r="N205" s="36">
        <f>SUMIFS(СВЦЭМ!$F$33:$F$776,СВЦЭМ!$A$33:$A$776,$A205,СВЦЭМ!$B$33:$B$776,N$190)+'СЕТ СН'!$F$12</f>
        <v>154.97792860000001</v>
      </c>
      <c r="O205" s="36">
        <f>SUMIFS(СВЦЭМ!$F$33:$F$776,СВЦЭМ!$A$33:$A$776,$A205,СВЦЭМ!$B$33:$B$776,O$190)+'СЕТ СН'!$F$12</f>
        <v>155.96355281999999</v>
      </c>
      <c r="P205" s="36">
        <f>SUMIFS(СВЦЭМ!$F$33:$F$776,СВЦЭМ!$A$33:$A$776,$A205,СВЦЭМ!$B$33:$B$776,P$190)+'СЕТ СН'!$F$12</f>
        <v>156.19943316000001</v>
      </c>
      <c r="Q205" s="36">
        <f>SUMIFS(СВЦЭМ!$F$33:$F$776,СВЦЭМ!$A$33:$A$776,$A205,СВЦЭМ!$B$33:$B$776,Q$190)+'СЕТ СН'!$F$12</f>
        <v>155.68769560000001</v>
      </c>
      <c r="R205" s="36">
        <f>SUMIFS(СВЦЭМ!$F$33:$F$776,СВЦЭМ!$A$33:$A$776,$A205,СВЦЭМ!$B$33:$B$776,R$190)+'СЕТ СН'!$F$12</f>
        <v>155.23588519</v>
      </c>
      <c r="S205" s="36">
        <f>SUMIFS(СВЦЭМ!$F$33:$F$776,СВЦЭМ!$A$33:$A$776,$A205,СВЦЭМ!$B$33:$B$776,S$190)+'СЕТ СН'!$F$12</f>
        <v>152.01449256999999</v>
      </c>
      <c r="T205" s="36">
        <f>SUMIFS(СВЦЭМ!$F$33:$F$776,СВЦЭМ!$A$33:$A$776,$A205,СВЦЭМ!$B$33:$B$776,T$190)+'СЕТ СН'!$F$12</f>
        <v>146.22978688000001</v>
      </c>
      <c r="U205" s="36">
        <f>SUMIFS(СВЦЭМ!$F$33:$F$776,СВЦЭМ!$A$33:$A$776,$A205,СВЦЭМ!$B$33:$B$776,U$190)+'СЕТ СН'!$F$12</f>
        <v>146.29179234</v>
      </c>
      <c r="V205" s="36">
        <f>SUMIFS(СВЦЭМ!$F$33:$F$776,СВЦЭМ!$A$33:$A$776,$A205,СВЦЭМ!$B$33:$B$776,V$190)+'СЕТ СН'!$F$12</f>
        <v>150.06693225000001</v>
      </c>
      <c r="W205" s="36">
        <f>SUMIFS(СВЦЭМ!$F$33:$F$776,СВЦЭМ!$A$33:$A$776,$A205,СВЦЭМ!$B$33:$B$776,W$190)+'СЕТ СН'!$F$12</f>
        <v>152.55416334</v>
      </c>
      <c r="X205" s="36">
        <f>SUMIFS(СВЦЭМ!$F$33:$F$776,СВЦЭМ!$A$33:$A$776,$A205,СВЦЭМ!$B$33:$B$776,X$190)+'СЕТ СН'!$F$12</f>
        <v>155.35966252</v>
      </c>
      <c r="Y205" s="36">
        <f>SUMIFS(СВЦЭМ!$F$33:$F$776,СВЦЭМ!$A$33:$A$776,$A205,СВЦЭМ!$B$33:$B$776,Y$190)+'СЕТ СН'!$F$12</f>
        <v>156.45979874</v>
      </c>
    </row>
    <row r="206" spans="1:25" ht="15.75" x14ac:dyDescent="0.2">
      <c r="A206" s="35">
        <f t="shared" si="5"/>
        <v>44151</v>
      </c>
      <c r="B206" s="36">
        <f>SUMIFS(СВЦЭМ!$F$33:$F$776,СВЦЭМ!$A$33:$A$776,$A206,СВЦЭМ!$B$33:$B$776,B$190)+'СЕТ СН'!$F$12</f>
        <v>171.15782159</v>
      </c>
      <c r="C206" s="36">
        <f>SUMIFS(СВЦЭМ!$F$33:$F$776,СВЦЭМ!$A$33:$A$776,$A206,СВЦЭМ!$B$33:$B$776,C$190)+'СЕТ СН'!$F$12</f>
        <v>187.55206541999999</v>
      </c>
      <c r="D206" s="36">
        <f>SUMIFS(СВЦЭМ!$F$33:$F$776,СВЦЭМ!$A$33:$A$776,$A206,СВЦЭМ!$B$33:$B$776,D$190)+'СЕТ СН'!$F$12</f>
        <v>198.93604617</v>
      </c>
      <c r="E206" s="36">
        <f>SUMIFS(СВЦЭМ!$F$33:$F$776,СВЦЭМ!$A$33:$A$776,$A206,СВЦЭМ!$B$33:$B$776,E$190)+'СЕТ СН'!$F$12</f>
        <v>200.68931520000001</v>
      </c>
      <c r="F206" s="36">
        <f>SUMIFS(СВЦЭМ!$F$33:$F$776,СВЦЭМ!$A$33:$A$776,$A206,СВЦЭМ!$B$33:$B$776,F$190)+'СЕТ СН'!$F$12</f>
        <v>199.50307097999999</v>
      </c>
      <c r="G206" s="36">
        <f>SUMIFS(СВЦЭМ!$F$33:$F$776,СВЦЭМ!$A$33:$A$776,$A206,СВЦЭМ!$B$33:$B$776,G$190)+'СЕТ СН'!$F$12</f>
        <v>196.02069096</v>
      </c>
      <c r="H206" s="36">
        <f>SUMIFS(СВЦЭМ!$F$33:$F$776,СВЦЭМ!$A$33:$A$776,$A206,СВЦЭМ!$B$33:$B$776,H$190)+'СЕТ СН'!$F$12</f>
        <v>186.17518418</v>
      </c>
      <c r="I206" s="36">
        <f>SUMIFS(СВЦЭМ!$F$33:$F$776,СВЦЭМ!$A$33:$A$776,$A206,СВЦЭМ!$B$33:$B$776,I$190)+'СЕТ СН'!$F$12</f>
        <v>178.57324410000001</v>
      </c>
      <c r="J206" s="36">
        <f>SUMIFS(СВЦЭМ!$F$33:$F$776,СВЦЭМ!$A$33:$A$776,$A206,СВЦЭМ!$B$33:$B$776,J$190)+'СЕТ СН'!$F$12</f>
        <v>175.32026665999999</v>
      </c>
      <c r="K206" s="36">
        <f>SUMIFS(СВЦЭМ!$F$33:$F$776,СВЦЭМ!$A$33:$A$776,$A206,СВЦЭМ!$B$33:$B$776,K$190)+'СЕТ СН'!$F$12</f>
        <v>175.86447701</v>
      </c>
      <c r="L206" s="36">
        <f>SUMIFS(СВЦЭМ!$F$33:$F$776,СВЦЭМ!$A$33:$A$776,$A206,СВЦЭМ!$B$33:$B$776,L$190)+'СЕТ СН'!$F$12</f>
        <v>168.82343484</v>
      </c>
      <c r="M206" s="36">
        <f>SUMIFS(СВЦЭМ!$F$33:$F$776,СВЦЭМ!$A$33:$A$776,$A206,СВЦЭМ!$B$33:$B$776,M$190)+'СЕТ СН'!$F$12</f>
        <v>161.28753623</v>
      </c>
      <c r="N206" s="36">
        <f>SUMIFS(СВЦЭМ!$F$33:$F$776,СВЦЭМ!$A$33:$A$776,$A206,СВЦЭМ!$B$33:$B$776,N$190)+'СЕТ СН'!$F$12</f>
        <v>158.79484217000001</v>
      </c>
      <c r="O206" s="36">
        <f>SUMIFS(СВЦЭМ!$F$33:$F$776,СВЦЭМ!$A$33:$A$776,$A206,СВЦЭМ!$B$33:$B$776,O$190)+'СЕТ СН'!$F$12</f>
        <v>160.65693941000001</v>
      </c>
      <c r="P206" s="36">
        <f>SUMIFS(СВЦЭМ!$F$33:$F$776,СВЦЭМ!$A$33:$A$776,$A206,СВЦЭМ!$B$33:$B$776,P$190)+'СЕТ СН'!$F$12</f>
        <v>160.97583533</v>
      </c>
      <c r="Q206" s="36">
        <f>SUMIFS(СВЦЭМ!$F$33:$F$776,СВЦЭМ!$A$33:$A$776,$A206,СВЦЭМ!$B$33:$B$776,Q$190)+'СЕТ СН'!$F$12</f>
        <v>161.55566825</v>
      </c>
      <c r="R206" s="36">
        <f>SUMIFS(СВЦЭМ!$F$33:$F$776,СВЦЭМ!$A$33:$A$776,$A206,СВЦЭМ!$B$33:$B$776,R$190)+'СЕТ СН'!$F$12</f>
        <v>159.37543518999999</v>
      </c>
      <c r="S206" s="36">
        <f>SUMIFS(СВЦЭМ!$F$33:$F$776,СВЦЭМ!$A$33:$A$776,$A206,СВЦЭМ!$B$33:$B$776,S$190)+'СЕТ СН'!$F$12</f>
        <v>157.19283239999999</v>
      </c>
      <c r="T206" s="36">
        <f>SUMIFS(СВЦЭМ!$F$33:$F$776,СВЦЭМ!$A$33:$A$776,$A206,СВЦЭМ!$B$33:$B$776,T$190)+'СЕТ СН'!$F$12</f>
        <v>154.13522993999999</v>
      </c>
      <c r="U206" s="36">
        <f>SUMIFS(СВЦЭМ!$F$33:$F$776,СВЦЭМ!$A$33:$A$776,$A206,СВЦЭМ!$B$33:$B$776,U$190)+'СЕТ СН'!$F$12</f>
        <v>149.17626124</v>
      </c>
      <c r="V206" s="36">
        <f>SUMIFS(СВЦЭМ!$F$33:$F$776,СВЦЭМ!$A$33:$A$776,$A206,СВЦЭМ!$B$33:$B$776,V$190)+'СЕТ СН'!$F$12</f>
        <v>149.55587485000001</v>
      </c>
      <c r="W206" s="36">
        <f>SUMIFS(СВЦЭМ!$F$33:$F$776,СВЦЭМ!$A$33:$A$776,$A206,СВЦЭМ!$B$33:$B$776,W$190)+'СЕТ СН'!$F$12</f>
        <v>152.70412719999999</v>
      </c>
      <c r="X206" s="36">
        <f>SUMIFS(СВЦЭМ!$F$33:$F$776,СВЦЭМ!$A$33:$A$776,$A206,СВЦЭМ!$B$33:$B$776,X$190)+'СЕТ СН'!$F$12</f>
        <v>154.94968052999999</v>
      </c>
      <c r="Y206" s="36">
        <f>SUMIFS(СВЦЭМ!$F$33:$F$776,СВЦЭМ!$A$33:$A$776,$A206,СВЦЭМ!$B$33:$B$776,Y$190)+'СЕТ СН'!$F$12</f>
        <v>160.09755304999999</v>
      </c>
    </row>
    <row r="207" spans="1:25" ht="15.75" x14ac:dyDescent="0.2">
      <c r="A207" s="35">
        <f t="shared" si="5"/>
        <v>44152</v>
      </c>
      <c r="B207" s="36">
        <f>SUMIFS(СВЦЭМ!$F$33:$F$776,СВЦЭМ!$A$33:$A$776,$A207,СВЦЭМ!$B$33:$B$776,B$190)+'СЕТ СН'!$F$12</f>
        <v>164.94700165</v>
      </c>
      <c r="C207" s="36">
        <f>SUMIFS(СВЦЭМ!$F$33:$F$776,СВЦЭМ!$A$33:$A$776,$A207,СВЦЭМ!$B$33:$B$776,C$190)+'СЕТ СН'!$F$12</f>
        <v>179.60549972000001</v>
      </c>
      <c r="D207" s="36">
        <f>SUMIFS(СВЦЭМ!$F$33:$F$776,СВЦЭМ!$A$33:$A$776,$A207,СВЦЭМ!$B$33:$B$776,D$190)+'СЕТ СН'!$F$12</f>
        <v>190.71438196</v>
      </c>
      <c r="E207" s="36">
        <f>SUMIFS(СВЦЭМ!$F$33:$F$776,СВЦЭМ!$A$33:$A$776,$A207,СВЦЭМ!$B$33:$B$776,E$190)+'СЕТ СН'!$F$12</f>
        <v>191.59088299000001</v>
      </c>
      <c r="F207" s="36">
        <f>SUMIFS(СВЦЭМ!$F$33:$F$776,СВЦЭМ!$A$33:$A$776,$A207,СВЦЭМ!$B$33:$B$776,F$190)+'СЕТ СН'!$F$12</f>
        <v>192.09159776000001</v>
      </c>
      <c r="G207" s="36">
        <f>SUMIFS(СВЦЭМ!$F$33:$F$776,СВЦЭМ!$A$33:$A$776,$A207,СВЦЭМ!$B$33:$B$776,G$190)+'СЕТ СН'!$F$12</f>
        <v>190.29240497999999</v>
      </c>
      <c r="H207" s="36">
        <f>SUMIFS(СВЦЭМ!$F$33:$F$776,СВЦЭМ!$A$33:$A$776,$A207,СВЦЭМ!$B$33:$B$776,H$190)+'СЕТ СН'!$F$12</f>
        <v>182.72822828</v>
      </c>
      <c r="I207" s="36">
        <f>SUMIFS(СВЦЭМ!$F$33:$F$776,СВЦЭМ!$A$33:$A$776,$A207,СВЦЭМ!$B$33:$B$776,I$190)+'СЕТ СН'!$F$12</f>
        <v>173.46400865999999</v>
      </c>
      <c r="J207" s="36">
        <f>SUMIFS(СВЦЭМ!$F$33:$F$776,СВЦЭМ!$A$33:$A$776,$A207,СВЦЭМ!$B$33:$B$776,J$190)+'СЕТ СН'!$F$12</f>
        <v>167.62806656000001</v>
      </c>
      <c r="K207" s="36">
        <f>SUMIFS(СВЦЭМ!$F$33:$F$776,СВЦЭМ!$A$33:$A$776,$A207,СВЦЭМ!$B$33:$B$776,K$190)+'СЕТ СН'!$F$12</f>
        <v>177.11490454</v>
      </c>
      <c r="L207" s="36">
        <f>SUMIFS(СВЦЭМ!$F$33:$F$776,СВЦЭМ!$A$33:$A$776,$A207,СВЦЭМ!$B$33:$B$776,L$190)+'СЕТ СН'!$F$12</f>
        <v>169.17374340999999</v>
      </c>
      <c r="M207" s="36">
        <f>SUMIFS(СВЦЭМ!$F$33:$F$776,СВЦЭМ!$A$33:$A$776,$A207,СВЦЭМ!$B$33:$B$776,M$190)+'СЕТ СН'!$F$12</f>
        <v>156.67346006</v>
      </c>
      <c r="N207" s="36">
        <f>SUMIFS(СВЦЭМ!$F$33:$F$776,СВЦЭМ!$A$33:$A$776,$A207,СВЦЭМ!$B$33:$B$776,N$190)+'СЕТ СН'!$F$12</f>
        <v>153.99500742000001</v>
      </c>
      <c r="O207" s="36">
        <f>SUMIFS(СВЦЭМ!$F$33:$F$776,СВЦЭМ!$A$33:$A$776,$A207,СВЦЭМ!$B$33:$B$776,O$190)+'СЕТ СН'!$F$12</f>
        <v>154.78021828999999</v>
      </c>
      <c r="P207" s="36">
        <f>SUMIFS(СВЦЭМ!$F$33:$F$776,СВЦЭМ!$A$33:$A$776,$A207,СВЦЭМ!$B$33:$B$776,P$190)+'СЕТ СН'!$F$12</f>
        <v>154.37840002999999</v>
      </c>
      <c r="Q207" s="36">
        <f>SUMIFS(СВЦЭМ!$F$33:$F$776,СВЦЭМ!$A$33:$A$776,$A207,СВЦЭМ!$B$33:$B$776,Q$190)+'СЕТ СН'!$F$12</f>
        <v>154.4291202</v>
      </c>
      <c r="R207" s="36">
        <f>SUMIFS(СВЦЭМ!$F$33:$F$776,СВЦЭМ!$A$33:$A$776,$A207,СВЦЭМ!$B$33:$B$776,R$190)+'СЕТ СН'!$F$12</f>
        <v>174.64894364</v>
      </c>
      <c r="S207" s="36">
        <f>SUMIFS(СВЦЭМ!$F$33:$F$776,СВЦЭМ!$A$33:$A$776,$A207,СВЦЭМ!$B$33:$B$776,S$190)+'СЕТ СН'!$F$12</f>
        <v>169.12947199999999</v>
      </c>
      <c r="T207" s="36">
        <f>SUMIFS(СВЦЭМ!$F$33:$F$776,СВЦЭМ!$A$33:$A$776,$A207,СВЦЭМ!$B$33:$B$776,T$190)+'СЕТ СН'!$F$12</f>
        <v>155.95132937</v>
      </c>
      <c r="U207" s="36">
        <f>SUMIFS(СВЦЭМ!$F$33:$F$776,СВЦЭМ!$A$33:$A$776,$A207,СВЦЭМ!$B$33:$B$776,U$190)+'СЕТ СН'!$F$12</f>
        <v>146.03450146</v>
      </c>
      <c r="V207" s="36">
        <f>SUMIFS(СВЦЭМ!$F$33:$F$776,СВЦЭМ!$A$33:$A$776,$A207,СВЦЭМ!$B$33:$B$776,V$190)+'СЕТ СН'!$F$12</f>
        <v>144.28287521999999</v>
      </c>
      <c r="W207" s="36">
        <f>SUMIFS(СВЦЭМ!$F$33:$F$776,СВЦЭМ!$A$33:$A$776,$A207,СВЦЭМ!$B$33:$B$776,W$190)+'СЕТ СН'!$F$12</f>
        <v>150.56289903999999</v>
      </c>
      <c r="X207" s="36">
        <f>SUMIFS(СВЦЭМ!$F$33:$F$776,СВЦЭМ!$A$33:$A$776,$A207,СВЦЭМ!$B$33:$B$776,X$190)+'СЕТ СН'!$F$12</f>
        <v>150.67345062000001</v>
      </c>
      <c r="Y207" s="36">
        <f>SUMIFS(СВЦЭМ!$F$33:$F$776,СВЦЭМ!$A$33:$A$776,$A207,СВЦЭМ!$B$33:$B$776,Y$190)+'СЕТ СН'!$F$12</f>
        <v>154.38117467999999</v>
      </c>
    </row>
    <row r="208" spans="1:25" ht="15.75" x14ac:dyDescent="0.2">
      <c r="A208" s="35">
        <f t="shared" si="5"/>
        <v>44153</v>
      </c>
      <c r="B208" s="36">
        <f>SUMIFS(СВЦЭМ!$F$33:$F$776,СВЦЭМ!$A$33:$A$776,$A208,СВЦЭМ!$B$33:$B$776,B$190)+'СЕТ СН'!$F$12</f>
        <v>166.48747872999999</v>
      </c>
      <c r="C208" s="36">
        <f>SUMIFS(СВЦЭМ!$F$33:$F$776,СВЦЭМ!$A$33:$A$776,$A208,СВЦЭМ!$B$33:$B$776,C$190)+'СЕТ СН'!$F$12</f>
        <v>176.71638765</v>
      </c>
      <c r="D208" s="36">
        <f>SUMIFS(СВЦЭМ!$F$33:$F$776,СВЦЭМ!$A$33:$A$776,$A208,СВЦЭМ!$B$33:$B$776,D$190)+'СЕТ СН'!$F$12</f>
        <v>184.61123253</v>
      </c>
      <c r="E208" s="36">
        <f>SUMIFS(СВЦЭМ!$F$33:$F$776,СВЦЭМ!$A$33:$A$776,$A208,СВЦЭМ!$B$33:$B$776,E$190)+'СЕТ СН'!$F$12</f>
        <v>187.38967259</v>
      </c>
      <c r="F208" s="36">
        <f>SUMIFS(СВЦЭМ!$F$33:$F$776,СВЦЭМ!$A$33:$A$776,$A208,СВЦЭМ!$B$33:$B$776,F$190)+'СЕТ СН'!$F$12</f>
        <v>186.58481330000001</v>
      </c>
      <c r="G208" s="36">
        <f>SUMIFS(СВЦЭМ!$F$33:$F$776,СВЦЭМ!$A$33:$A$776,$A208,СВЦЭМ!$B$33:$B$776,G$190)+'СЕТ СН'!$F$12</f>
        <v>182.91889029999999</v>
      </c>
      <c r="H208" s="36">
        <f>SUMIFS(СВЦЭМ!$F$33:$F$776,СВЦЭМ!$A$33:$A$776,$A208,СВЦЭМ!$B$33:$B$776,H$190)+'СЕТ СН'!$F$12</f>
        <v>182.92918521000001</v>
      </c>
      <c r="I208" s="36">
        <f>SUMIFS(СВЦЭМ!$F$33:$F$776,СВЦЭМ!$A$33:$A$776,$A208,СВЦЭМ!$B$33:$B$776,I$190)+'СЕТ СН'!$F$12</f>
        <v>179.05415496000001</v>
      </c>
      <c r="J208" s="36">
        <f>SUMIFS(СВЦЭМ!$F$33:$F$776,СВЦЭМ!$A$33:$A$776,$A208,СВЦЭМ!$B$33:$B$776,J$190)+'СЕТ СН'!$F$12</f>
        <v>173.92718515999999</v>
      </c>
      <c r="K208" s="36">
        <f>SUMIFS(СВЦЭМ!$F$33:$F$776,СВЦЭМ!$A$33:$A$776,$A208,СВЦЭМ!$B$33:$B$776,K$190)+'СЕТ СН'!$F$12</f>
        <v>171.75482833999999</v>
      </c>
      <c r="L208" s="36">
        <f>SUMIFS(СВЦЭМ!$F$33:$F$776,СВЦЭМ!$A$33:$A$776,$A208,СВЦЭМ!$B$33:$B$776,L$190)+'СЕТ СН'!$F$12</f>
        <v>165.68256450999999</v>
      </c>
      <c r="M208" s="36">
        <f>SUMIFS(СВЦЭМ!$F$33:$F$776,СВЦЭМ!$A$33:$A$776,$A208,СВЦЭМ!$B$33:$B$776,M$190)+'СЕТ СН'!$F$12</f>
        <v>160.83987453</v>
      </c>
      <c r="N208" s="36">
        <f>SUMIFS(СВЦЭМ!$F$33:$F$776,СВЦЭМ!$A$33:$A$776,$A208,СВЦЭМ!$B$33:$B$776,N$190)+'СЕТ СН'!$F$12</f>
        <v>158.29191589999999</v>
      </c>
      <c r="O208" s="36">
        <f>SUMIFS(СВЦЭМ!$F$33:$F$776,СВЦЭМ!$A$33:$A$776,$A208,СВЦЭМ!$B$33:$B$776,O$190)+'СЕТ СН'!$F$12</f>
        <v>157.97419070000001</v>
      </c>
      <c r="P208" s="36">
        <f>SUMIFS(СВЦЭМ!$F$33:$F$776,СВЦЭМ!$A$33:$A$776,$A208,СВЦЭМ!$B$33:$B$776,P$190)+'СЕТ СН'!$F$12</f>
        <v>158.40815093000001</v>
      </c>
      <c r="Q208" s="36">
        <f>SUMIFS(СВЦЭМ!$F$33:$F$776,СВЦЭМ!$A$33:$A$776,$A208,СВЦЭМ!$B$33:$B$776,Q$190)+'СЕТ СН'!$F$12</f>
        <v>158.30314797</v>
      </c>
      <c r="R208" s="36">
        <f>SUMIFS(СВЦЭМ!$F$33:$F$776,СВЦЭМ!$A$33:$A$776,$A208,СВЦЭМ!$B$33:$B$776,R$190)+'СЕТ СН'!$F$12</f>
        <v>157.04697607</v>
      </c>
      <c r="S208" s="36">
        <f>SUMIFS(СВЦЭМ!$F$33:$F$776,СВЦЭМ!$A$33:$A$776,$A208,СВЦЭМ!$B$33:$B$776,S$190)+'СЕТ СН'!$F$12</f>
        <v>160.15590972999999</v>
      </c>
      <c r="T208" s="36">
        <f>SUMIFS(СВЦЭМ!$F$33:$F$776,СВЦЭМ!$A$33:$A$776,$A208,СВЦЭМ!$B$33:$B$776,T$190)+'СЕТ СН'!$F$12</f>
        <v>164.67528235</v>
      </c>
      <c r="U208" s="36">
        <f>SUMIFS(СВЦЭМ!$F$33:$F$776,СВЦЭМ!$A$33:$A$776,$A208,СВЦЭМ!$B$33:$B$776,U$190)+'СЕТ СН'!$F$12</f>
        <v>164.38369957</v>
      </c>
      <c r="V208" s="36">
        <f>SUMIFS(СВЦЭМ!$F$33:$F$776,СВЦЭМ!$A$33:$A$776,$A208,СВЦЭМ!$B$33:$B$776,V$190)+'СЕТ СН'!$F$12</f>
        <v>162.46042668999999</v>
      </c>
      <c r="W208" s="36">
        <f>SUMIFS(СВЦЭМ!$F$33:$F$776,СВЦЭМ!$A$33:$A$776,$A208,СВЦЭМ!$B$33:$B$776,W$190)+'СЕТ СН'!$F$12</f>
        <v>160.68971644000001</v>
      </c>
      <c r="X208" s="36">
        <f>SUMIFS(СВЦЭМ!$F$33:$F$776,СВЦЭМ!$A$33:$A$776,$A208,СВЦЭМ!$B$33:$B$776,X$190)+'СЕТ СН'!$F$12</f>
        <v>158.93467509999999</v>
      </c>
      <c r="Y208" s="36">
        <f>SUMIFS(СВЦЭМ!$F$33:$F$776,СВЦЭМ!$A$33:$A$776,$A208,СВЦЭМ!$B$33:$B$776,Y$190)+'СЕТ СН'!$F$12</f>
        <v>159.88628302000001</v>
      </c>
    </row>
    <row r="209" spans="1:25" ht="15.75" x14ac:dyDescent="0.2">
      <c r="A209" s="35">
        <f t="shared" si="5"/>
        <v>44154</v>
      </c>
      <c r="B209" s="36">
        <f>SUMIFS(СВЦЭМ!$F$33:$F$776,СВЦЭМ!$A$33:$A$776,$A209,СВЦЭМ!$B$33:$B$776,B$190)+'СЕТ СН'!$F$12</f>
        <v>173.79077361</v>
      </c>
      <c r="C209" s="36">
        <f>SUMIFS(СВЦЭМ!$F$33:$F$776,СВЦЭМ!$A$33:$A$776,$A209,СВЦЭМ!$B$33:$B$776,C$190)+'СЕТ СН'!$F$12</f>
        <v>186.37882562999999</v>
      </c>
      <c r="D209" s="36">
        <f>SUMIFS(СВЦЭМ!$F$33:$F$776,СВЦЭМ!$A$33:$A$776,$A209,СВЦЭМ!$B$33:$B$776,D$190)+'СЕТ СН'!$F$12</f>
        <v>192.21926041</v>
      </c>
      <c r="E209" s="36">
        <f>SUMIFS(СВЦЭМ!$F$33:$F$776,СВЦЭМ!$A$33:$A$776,$A209,СВЦЭМ!$B$33:$B$776,E$190)+'СЕТ СН'!$F$12</f>
        <v>192.93867677</v>
      </c>
      <c r="F209" s="36">
        <f>SUMIFS(СВЦЭМ!$F$33:$F$776,СВЦЭМ!$A$33:$A$776,$A209,СВЦЭМ!$B$33:$B$776,F$190)+'СЕТ СН'!$F$12</f>
        <v>192.49215828999999</v>
      </c>
      <c r="G209" s="36">
        <f>SUMIFS(СВЦЭМ!$F$33:$F$776,СВЦЭМ!$A$33:$A$776,$A209,СВЦЭМ!$B$33:$B$776,G$190)+'СЕТ СН'!$F$12</f>
        <v>192.67841784000001</v>
      </c>
      <c r="H209" s="36">
        <f>SUMIFS(СВЦЭМ!$F$33:$F$776,СВЦЭМ!$A$33:$A$776,$A209,СВЦЭМ!$B$33:$B$776,H$190)+'СЕТ СН'!$F$12</f>
        <v>188.33859971000001</v>
      </c>
      <c r="I209" s="36">
        <f>SUMIFS(СВЦЭМ!$F$33:$F$776,СВЦЭМ!$A$33:$A$776,$A209,СВЦЭМ!$B$33:$B$776,I$190)+'СЕТ СН'!$F$12</f>
        <v>179.32156563999999</v>
      </c>
      <c r="J209" s="36">
        <f>SUMIFS(СВЦЭМ!$F$33:$F$776,СВЦЭМ!$A$33:$A$776,$A209,СВЦЭМ!$B$33:$B$776,J$190)+'СЕТ СН'!$F$12</f>
        <v>173.68452973999999</v>
      </c>
      <c r="K209" s="36">
        <f>SUMIFS(СВЦЭМ!$F$33:$F$776,СВЦЭМ!$A$33:$A$776,$A209,СВЦЭМ!$B$33:$B$776,K$190)+'СЕТ СН'!$F$12</f>
        <v>172.54913636000001</v>
      </c>
      <c r="L209" s="36">
        <f>SUMIFS(СВЦЭМ!$F$33:$F$776,СВЦЭМ!$A$33:$A$776,$A209,СВЦЭМ!$B$33:$B$776,L$190)+'СЕТ СН'!$F$12</f>
        <v>166.31368985</v>
      </c>
      <c r="M209" s="36">
        <f>SUMIFS(СВЦЭМ!$F$33:$F$776,СВЦЭМ!$A$33:$A$776,$A209,СВЦЭМ!$B$33:$B$776,M$190)+'СЕТ СН'!$F$12</f>
        <v>161.32359088000001</v>
      </c>
      <c r="N209" s="36">
        <f>SUMIFS(СВЦЭМ!$F$33:$F$776,СВЦЭМ!$A$33:$A$776,$A209,СВЦЭМ!$B$33:$B$776,N$190)+'СЕТ СН'!$F$12</f>
        <v>158.37672011999999</v>
      </c>
      <c r="O209" s="36">
        <f>SUMIFS(СВЦЭМ!$F$33:$F$776,СВЦЭМ!$A$33:$A$776,$A209,СВЦЭМ!$B$33:$B$776,O$190)+'СЕТ СН'!$F$12</f>
        <v>159.48526351000001</v>
      </c>
      <c r="P209" s="36">
        <f>SUMIFS(СВЦЭМ!$F$33:$F$776,СВЦЭМ!$A$33:$A$776,$A209,СВЦЭМ!$B$33:$B$776,P$190)+'СЕТ СН'!$F$12</f>
        <v>160.6852327</v>
      </c>
      <c r="Q209" s="36">
        <f>SUMIFS(СВЦЭМ!$F$33:$F$776,СВЦЭМ!$A$33:$A$776,$A209,СВЦЭМ!$B$33:$B$776,Q$190)+'СЕТ СН'!$F$12</f>
        <v>161.01629389999999</v>
      </c>
      <c r="R209" s="36">
        <f>SUMIFS(СВЦЭМ!$F$33:$F$776,СВЦЭМ!$A$33:$A$776,$A209,СВЦЭМ!$B$33:$B$776,R$190)+'СЕТ СН'!$F$12</f>
        <v>160.06345313</v>
      </c>
      <c r="S209" s="36">
        <f>SUMIFS(СВЦЭМ!$F$33:$F$776,СВЦЭМ!$A$33:$A$776,$A209,СВЦЭМ!$B$33:$B$776,S$190)+'СЕТ СН'!$F$12</f>
        <v>160.35944096</v>
      </c>
      <c r="T209" s="36">
        <f>SUMIFS(СВЦЭМ!$F$33:$F$776,СВЦЭМ!$A$33:$A$776,$A209,СВЦЭМ!$B$33:$B$776,T$190)+'СЕТ СН'!$F$12</f>
        <v>163.56536971</v>
      </c>
      <c r="U209" s="36">
        <f>SUMIFS(СВЦЭМ!$F$33:$F$776,СВЦЭМ!$A$33:$A$776,$A209,СВЦЭМ!$B$33:$B$776,U$190)+'СЕТ СН'!$F$12</f>
        <v>162.61702643999999</v>
      </c>
      <c r="V209" s="36">
        <f>SUMIFS(СВЦЭМ!$F$33:$F$776,СВЦЭМ!$A$33:$A$776,$A209,СВЦЭМ!$B$33:$B$776,V$190)+'СЕТ СН'!$F$12</f>
        <v>159.61036532</v>
      </c>
      <c r="W209" s="36">
        <f>SUMIFS(СВЦЭМ!$F$33:$F$776,СВЦЭМ!$A$33:$A$776,$A209,СВЦЭМ!$B$33:$B$776,W$190)+'СЕТ СН'!$F$12</f>
        <v>157.53948647000001</v>
      </c>
      <c r="X209" s="36">
        <f>SUMIFS(СВЦЭМ!$F$33:$F$776,СВЦЭМ!$A$33:$A$776,$A209,СВЦЭМ!$B$33:$B$776,X$190)+'СЕТ СН'!$F$12</f>
        <v>155.96695750000001</v>
      </c>
      <c r="Y209" s="36">
        <f>SUMIFS(СВЦЭМ!$F$33:$F$776,СВЦЭМ!$A$33:$A$776,$A209,СВЦЭМ!$B$33:$B$776,Y$190)+'СЕТ СН'!$F$12</f>
        <v>155.30457511</v>
      </c>
    </row>
    <row r="210" spans="1:25" ht="15.75" x14ac:dyDescent="0.2">
      <c r="A210" s="35">
        <f t="shared" si="5"/>
        <v>44155</v>
      </c>
      <c r="B210" s="36">
        <f>SUMIFS(СВЦЭМ!$F$33:$F$776,СВЦЭМ!$A$33:$A$776,$A210,СВЦЭМ!$B$33:$B$776,B$190)+'СЕТ СН'!$F$12</f>
        <v>169.94979186</v>
      </c>
      <c r="C210" s="36">
        <f>SUMIFS(СВЦЭМ!$F$33:$F$776,СВЦЭМ!$A$33:$A$776,$A210,СВЦЭМ!$B$33:$B$776,C$190)+'СЕТ СН'!$F$12</f>
        <v>187.28072291000001</v>
      </c>
      <c r="D210" s="36">
        <f>SUMIFS(СВЦЭМ!$F$33:$F$776,СВЦЭМ!$A$33:$A$776,$A210,СВЦЭМ!$B$33:$B$776,D$190)+'СЕТ СН'!$F$12</f>
        <v>196.46009261</v>
      </c>
      <c r="E210" s="36">
        <f>SUMIFS(СВЦЭМ!$F$33:$F$776,СВЦЭМ!$A$33:$A$776,$A210,СВЦЭМ!$B$33:$B$776,E$190)+'СЕТ СН'!$F$12</f>
        <v>198.97346705999999</v>
      </c>
      <c r="F210" s="36">
        <f>SUMIFS(СВЦЭМ!$F$33:$F$776,СВЦЭМ!$A$33:$A$776,$A210,СВЦЭМ!$B$33:$B$776,F$190)+'СЕТ СН'!$F$12</f>
        <v>198.07861817</v>
      </c>
      <c r="G210" s="36">
        <f>SUMIFS(СВЦЭМ!$F$33:$F$776,СВЦЭМ!$A$33:$A$776,$A210,СВЦЭМ!$B$33:$B$776,G$190)+'СЕТ СН'!$F$12</f>
        <v>194.75106541</v>
      </c>
      <c r="H210" s="36">
        <f>SUMIFS(СВЦЭМ!$F$33:$F$776,СВЦЭМ!$A$33:$A$776,$A210,СВЦЭМ!$B$33:$B$776,H$190)+'СЕТ СН'!$F$12</f>
        <v>185.84679174999999</v>
      </c>
      <c r="I210" s="36">
        <f>SUMIFS(СВЦЭМ!$F$33:$F$776,СВЦЭМ!$A$33:$A$776,$A210,СВЦЭМ!$B$33:$B$776,I$190)+'СЕТ СН'!$F$12</f>
        <v>177.12278393</v>
      </c>
      <c r="J210" s="36">
        <f>SUMIFS(СВЦЭМ!$F$33:$F$776,СВЦЭМ!$A$33:$A$776,$A210,СВЦЭМ!$B$33:$B$776,J$190)+'СЕТ СН'!$F$12</f>
        <v>173.56176679999999</v>
      </c>
      <c r="K210" s="36">
        <f>SUMIFS(СВЦЭМ!$F$33:$F$776,СВЦЭМ!$A$33:$A$776,$A210,СВЦЭМ!$B$33:$B$776,K$190)+'СЕТ СН'!$F$12</f>
        <v>172.63168752999999</v>
      </c>
      <c r="L210" s="36">
        <f>SUMIFS(СВЦЭМ!$F$33:$F$776,СВЦЭМ!$A$33:$A$776,$A210,СВЦЭМ!$B$33:$B$776,L$190)+'СЕТ СН'!$F$12</f>
        <v>168.37027182</v>
      </c>
      <c r="M210" s="36">
        <f>SUMIFS(СВЦЭМ!$F$33:$F$776,СВЦЭМ!$A$33:$A$776,$A210,СВЦЭМ!$B$33:$B$776,M$190)+'СЕТ СН'!$F$12</f>
        <v>158.90969272999999</v>
      </c>
      <c r="N210" s="36">
        <f>SUMIFS(СВЦЭМ!$F$33:$F$776,СВЦЭМ!$A$33:$A$776,$A210,СВЦЭМ!$B$33:$B$776,N$190)+'СЕТ СН'!$F$12</f>
        <v>156.43125072999999</v>
      </c>
      <c r="O210" s="36">
        <f>SUMIFS(СВЦЭМ!$F$33:$F$776,СВЦЭМ!$A$33:$A$776,$A210,СВЦЭМ!$B$33:$B$776,O$190)+'СЕТ СН'!$F$12</f>
        <v>157.18191970000001</v>
      </c>
      <c r="P210" s="36">
        <f>SUMIFS(СВЦЭМ!$F$33:$F$776,СВЦЭМ!$A$33:$A$776,$A210,СВЦЭМ!$B$33:$B$776,P$190)+'СЕТ СН'!$F$12</f>
        <v>158.58167714000001</v>
      </c>
      <c r="Q210" s="36">
        <f>SUMIFS(СВЦЭМ!$F$33:$F$776,СВЦЭМ!$A$33:$A$776,$A210,СВЦЭМ!$B$33:$B$776,Q$190)+'СЕТ СН'!$F$12</f>
        <v>158.56537958000001</v>
      </c>
      <c r="R210" s="36">
        <f>SUMIFS(СВЦЭМ!$F$33:$F$776,СВЦЭМ!$A$33:$A$776,$A210,СВЦЭМ!$B$33:$B$776,R$190)+'СЕТ СН'!$F$12</f>
        <v>157.24088484999999</v>
      </c>
      <c r="S210" s="36">
        <f>SUMIFS(СВЦЭМ!$F$33:$F$776,СВЦЭМ!$A$33:$A$776,$A210,СВЦЭМ!$B$33:$B$776,S$190)+'СЕТ СН'!$F$12</f>
        <v>151.24144125999999</v>
      </c>
      <c r="T210" s="36">
        <f>SUMIFS(СВЦЭМ!$F$33:$F$776,СВЦЭМ!$A$33:$A$776,$A210,СВЦЭМ!$B$33:$B$776,T$190)+'СЕТ СН'!$F$12</f>
        <v>148.60934644</v>
      </c>
      <c r="U210" s="36">
        <f>SUMIFS(СВЦЭМ!$F$33:$F$776,СВЦЭМ!$A$33:$A$776,$A210,СВЦЭМ!$B$33:$B$776,U$190)+'СЕТ СН'!$F$12</f>
        <v>149.64379584</v>
      </c>
      <c r="V210" s="36">
        <f>SUMIFS(СВЦЭМ!$F$33:$F$776,СВЦЭМ!$A$33:$A$776,$A210,СВЦЭМ!$B$33:$B$776,V$190)+'СЕТ СН'!$F$12</f>
        <v>151.21661216000001</v>
      </c>
      <c r="W210" s="36">
        <f>SUMIFS(СВЦЭМ!$F$33:$F$776,СВЦЭМ!$A$33:$A$776,$A210,СВЦЭМ!$B$33:$B$776,W$190)+'СЕТ СН'!$F$12</f>
        <v>153.25463210999999</v>
      </c>
      <c r="X210" s="36">
        <f>SUMIFS(СВЦЭМ!$F$33:$F$776,СВЦЭМ!$A$33:$A$776,$A210,СВЦЭМ!$B$33:$B$776,X$190)+'СЕТ СН'!$F$12</f>
        <v>153.26879346999999</v>
      </c>
      <c r="Y210" s="36">
        <f>SUMIFS(СВЦЭМ!$F$33:$F$776,СВЦЭМ!$A$33:$A$776,$A210,СВЦЭМ!$B$33:$B$776,Y$190)+'СЕТ СН'!$F$12</f>
        <v>156.33729156000001</v>
      </c>
    </row>
    <row r="211" spans="1:25" ht="15.75" x14ac:dyDescent="0.2">
      <c r="A211" s="35">
        <f t="shared" si="5"/>
        <v>44156</v>
      </c>
      <c r="B211" s="36">
        <f>SUMIFS(СВЦЭМ!$F$33:$F$776,СВЦЭМ!$A$33:$A$776,$A211,СВЦЭМ!$B$33:$B$776,B$190)+'СЕТ СН'!$F$12</f>
        <v>173.23388421000001</v>
      </c>
      <c r="C211" s="36">
        <f>SUMIFS(СВЦЭМ!$F$33:$F$776,СВЦЭМ!$A$33:$A$776,$A211,СВЦЭМ!$B$33:$B$776,C$190)+'СЕТ СН'!$F$12</f>
        <v>183.0995399</v>
      </c>
      <c r="D211" s="36">
        <f>SUMIFS(СВЦЭМ!$F$33:$F$776,СВЦЭМ!$A$33:$A$776,$A211,СВЦЭМ!$B$33:$B$776,D$190)+'СЕТ СН'!$F$12</f>
        <v>193.57348440999999</v>
      </c>
      <c r="E211" s="36">
        <f>SUMIFS(СВЦЭМ!$F$33:$F$776,СВЦЭМ!$A$33:$A$776,$A211,СВЦЭМ!$B$33:$B$776,E$190)+'СЕТ СН'!$F$12</f>
        <v>194.36548500000001</v>
      </c>
      <c r="F211" s="36">
        <f>SUMIFS(СВЦЭМ!$F$33:$F$776,СВЦЭМ!$A$33:$A$776,$A211,СВЦЭМ!$B$33:$B$776,F$190)+'СЕТ СН'!$F$12</f>
        <v>193.88368858999999</v>
      </c>
      <c r="G211" s="36">
        <f>SUMIFS(СВЦЭМ!$F$33:$F$776,СВЦЭМ!$A$33:$A$776,$A211,СВЦЭМ!$B$33:$B$776,G$190)+'СЕТ СН'!$F$12</f>
        <v>190.99202704000001</v>
      </c>
      <c r="H211" s="36">
        <f>SUMIFS(СВЦЭМ!$F$33:$F$776,СВЦЭМ!$A$33:$A$776,$A211,СВЦЭМ!$B$33:$B$776,H$190)+'СЕТ СН'!$F$12</f>
        <v>187.86531961</v>
      </c>
      <c r="I211" s="36">
        <f>SUMIFS(СВЦЭМ!$F$33:$F$776,СВЦЭМ!$A$33:$A$776,$A211,СВЦЭМ!$B$33:$B$776,I$190)+'СЕТ СН'!$F$12</f>
        <v>181.46781903999999</v>
      </c>
      <c r="J211" s="36">
        <f>SUMIFS(СВЦЭМ!$F$33:$F$776,СВЦЭМ!$A$33:$A$776,$A211,СВЦЭМ!$B$33:$B$776,J$190)+'СЕТ СН'!$F$12</f>
        <v>174.43902735</v>
      </c>
      <c r="K211" s="36">
        <f>SUMIFS(СВЦЭМ!$F$33:$F$776,СВЦЭМ!$A$33:$A$776,$A211,СВЦЭМ!$B$33:$B$776,K$190)+'СЕТ СН'!$F$12</f>
        <v>168.74231979000001</v>
      </c>
      <c r="L211" s="36">
        <f>SUMIFS(СВЦЭМ!$F$33:$F$776,СВЦЭМ!$A$33:$A$776,$A211,СВЦЭМ!$B$33:$B$776,L$190)+'СЕТ СН'!$F$12</f>
        <v>159.59244665</v>
      </c>
      <c r="M211" s="36">
        <f>SUMIFS(СВЦЭМ!$F$33:$F$776,СВЦЭМ!$A$33:$A$776,$A211,СВЦЭМ!$B$33:$B$776,M$190)+'СЕТ СН'!$F$12</f>
        <v>151.90377613999999</v>
      </c>
      <c r="N211" s="36">
        <f>SUMIFS(СВЦЭМ!$F$33:$F$776,СВЦЭМ!$A$33:$A$776,$A211,СВЦЭМ!$B$33:$B$776,N$190)+'СЕТ СН'!$F$12</f>
        <v>150.02617334999999</v>
      </c>
      <c r="O211" s="36">
        <f>SUMIFS(СВЦЭМ!$F$33:$F$776,СВЦЭМ!$A$33:$A$776,$A211,СВЦЭМ!$B$33:$B$776,O$190)+'СЕТ СН'!$F$12</f>
        <v>151.00921235000001</v>
      </c>
      <c r="P211" s="36">
        <f>SUMIFS(СВЦЭМ!$F$33:$F$776,СВЦЭМ!$A$33:$A$776,$A211,СВЦЭМ!$B$33:$B$776,P$190)+'СЕТ СН'!$F$12</f>
        <v>153.05545047999999</v>
      </c>
      <c r="Q211" s="36">
        <f>SUMIFS(СВЦЭМ!$F$33:$F$776,СВЦЭМ!$A$33:$A$776,$A211,СВЦЭМ!$B$33:$B$776,Q$190)+'СЕТ СН'!$F$12</f>
        <v>150.63593281999999</v>
      </c>
      <c r="R211" s="36">
        <f>SUMIFS(СВЦЭМ!$F$33:$F$776,СВЦЭМ!$A$33:$A$776,$A211,СВЦЭМ!$B$33:$B$776,R$190)+'СЕТ СН'!$F$12</f>
        <v>148.97507433000001</v>
      </c>
      <c r="S211" s="36">
        <f>SUMIFS(СВЦЭМ!$F$33:$F$776,СВЦЭМ!$A$33:$A$776,$A211,СВЦЭМ!$B$33:$B$776,S$190)+'СЕТ СН'!$F$12</f>
        <v>144.03118803999999</v>
      </c>
      <c r="T211" s="36">
        <f>SUMIFS(СВЦЭМ!$F$33:$F$776,СВЦЭМ!$A$33:$A$776,$A211,СВЦЭМ!$B$33:$B$776,T$190)+'СЕТ СН'!$F$12</f>
        <v>143.91047821999999</v>
      </c>
      <c r="U211" s="36">
        <f>SUMIFS(СВЦЭМ!$F$33:$F$776,СВЦЭМ!$A$33:$A$776,$A211,СВЦЭМ!$B$33:$B$776,U$190)+'СЕТ СН'!$F$12</f>
        <v>143.73916899</v>
      </c>
      <c r="V211" s="36">
        <f>SUMIFS(СВЦЭМ!$F$33:$F$776,СВЦЭМ!$A$33:$A$776,$A211,СВЦЭМ!$B$33:$B$776,V$190)+'СЕТ СН'!$F$12</f>
        <v>145.03331858999999</v>
      </c>
      <c r="W211" s="36">
        <f>SUMIFS(СВЦЭМ!$F$33:$F$776,СВЦЭМ!$A$33:$A$776,$A211,СВЦЭМ!$B$33:$B$776,W$190)+'СЕТ СН'!$F$12</f>
        <v>147.82239989999999</v>
      </c>
      <c r="X211" s="36">
        <f>SUMIFS(СВЦЭМ!$F$33:$F$776,СВЦЭМ!$A$33:$A$776,$A211,СВЦЭМ!$B$33:$B$776,X$190)+'СЕТ СН'!$F$12</f>
        <v>151.58323877000001</v>
      </c>
      <c r="Y211" s="36">
        <f>SUMIFS(СВЦЭМ!$F$33:$F$776,СВЦЭМ!$A$33:$A$776,$A211,СВЦЭМ!$B$33:$B$776,Y$190)+'СЕТ СН'!$F$12</f>
        <v>158.48500730000001</v>
      </c>
    </row>
    <row r="212" spans="1:25" ht="15.75" x14ac:dyDescent="0.2">
      <c r="A212" s="35">
        <f t="shared" si="5"/>
        <v>44157</v>
      </c>
      <c r="B212" s="36">
        <f>SUMIFS(СВЦЭМ!$F$33:$F$776,СВЦЭМ!$A$33:$A$776,$A212,СВЦЭМ!$B$33:$B$776,B$190)+'СЕТ СН'!$F$12</f>
        <v>167.27817573999999</v>
      </c>
      <c r="C212" s="36">
        <f>SUMIFS(СВЦЭМ!$F$33:$F$776,СВЦЭМ!$A$33:$A$776,$A212,СВЦЭМ!$B$33:$B$776,C$190)+'СЕТ СН'!$F$12</f>
        <v>183.68175088000001</v>
      </c>
      <c r="D212" s="36">
        <f>SUMIFS(СВЦЭМ!$F$33:$F$776,СВЦЭМ!$A$33:$A$776,$A212,СВЦЭМ!$B$33:$B$776,D$190)+'СЕТ СН'!$F$12</f>
        <v>194.19522358</v>
      </c>
      <c r="E212" s="36">
        <f>SUMIFS(СВЦЭМ!$F$33:$F$776,СВЦЭМ!$A$33:$A$776,$A212,СВЦЭМ!$B$33:$B$776,E$190)+'СЕТ СН'!$F$12</f>
        <v>195.40419524000001</v>
      </c>
      <c r="F212" s="36">
        <f>SUMIFS(СВЦЭМ!$F$33:$F$776,СВЦЭМ!$A$33:$A$776,$A212,СВЦЭМ!$B$33:$B$776,F$190)+'СЕТ СН'!$F$12</f>
        <v>195.05195194999999</v>
      </c>
      <c r="G212" s="36">
        <f>SUMIFS(СВЦЭМ!$F$33:$F$776,СВЦЭМ!$A$33:$A$776,$A212,СВЦЭМ!$B$33:$B$776,G$190)+'СЕТ СН'!$F$12</f>
        <v>192.89274650999999</v>
      </c>
      <c r="H212" s="36">
        <f>SUMIFS(СВЦЭМ!$F$33:$F$776,СВЦЭМ!$A$33:$A$776,$A212,СВЦЭМ!$B$33:$B$776,H$190)+'СЕТ СН'!$F$12</f>
        <v>189.0403211</v>
      </c>
      <c r="I212" s="36">
        <f>SUMIFS(СВЦЭМ!$F$33:$F$776,СВЦЭМ!$A$33:$A$776,$A212,СВЦЭМ!$B$33:$B$776,I$190)+'СЕТ СН'!$F$12</f>
        <v>183.79115089999999</v>
      </c>
      <c r="J212" s="36">
        <f>SUMIFS(СВЦЭМ!$F$33:$F$776,СВЦЭМ!$A$33:$A$776,$A212,СВЦЭМ!$B$33:$B$776,J$190)+'СЕТ СН'!$F$12</f>
        <v>177.20685064</v>
      </c>
      <c r="K212" s="36">
        <f>SUMIFS(СВЦЭМ!$F$33:$F$776,СВЦЭМ!$A$33:$A$776,$A212,СВЦЭМ!$B$33:$B$776,K$190)+'СЕТ СН'!$F$12</f>
        <v>173.20886618</v>
      </c>
      <c r="L212" s="36">
        <f>SUMIFS(СВЦЭМ!$F$33:$F$776,СВЦЭМ!$A$33:$A$776,$A212,СВЦЭМ!$B$33:$B$776,L$190)+'СЕТ СН'!$F$12</f>
        <v>163.86714799000001</v>
      </c>
      <c r="M212" s="36">
        <f>SUMIFS(СВЦЭМ!$F$33:$F$776,СВЦЭМ!$A$33:$A$776,$A212,СВЦЭМ!$B$33:$B$776,M$190)+'СЕТ СН'!$F$12</f>
        <v>153.24465953999999</v>
      </c>
      <c r="N212" s="36">
        <f>SUMIFS(СВЦЭМ!$F$33:$F$776,СВЦЭМ!$A$33:$A$776,$A212,СВЦЭМ!$B$33:$B$776,N$190)+'СЕТ СН'!$F$12</f>
        <v>152.17720858000001</v>
      </c>
      <c r="O212" s="36">
        <f>SUMIFS(СВЦЭМ!$F$33:$F$776,СВЦЭМ!$A$33:$A$776,$A212,СВЦЭМ!$B$33:$B$776,O$190)+'СЕТ СН'!$F$12</f>
        <v>153.87993367000001</v>
      </c>
      <c r="P212" s="36">
        <f>SUMIFS(СВЦЭМ!$F$33:$F$776,СВЦЭМ!$A$33:$A$776,$A212,СВЦЭМ!$B$33:$B$776,P$190)+'СЕТ СН'!$F$12</f>
        <v>154.52623285000001</v>
      </c>
      <c r="Q212" s="36">
        <f>SUMIFS(СВЦЭМ!$F$33:$F$776,СВЦЭМ!$A$33:$A$776,$A212,СВЦЭМ!$B$33:$B$776,Q$190)+'СЕТ СН'!$F$12</f>
        <v>153.85887482999999</v>
      </c>
      <c r="R212" s="36">
        <f>SUMIFS(СВЦЭМ!$F$33:$F$776,СВЦЭМ!$A$33:$A$776,$A212,СВЦЭМ!$B$33:$B$776,R$190)+'СЕТ СН'!$F$12</f>
        <v>152.96579120000001</v>
      </c>
      <c r="S212" s="36">
        <f>SUMIFS(СВЦЭМ!$F$33:$F$776,СВЦЭМ!$A$33:$A$776,$A212,СВЦЭМ!$B$33:$B$776,S$190)+'СЕТ СН'!$F$12</f>
        <v>151.49885169999999</v>
      </c>
      <c r="T212" s="36">
        <f>SUMIFS(СВЦЭМ!$F$33:$F$776,СВЦЭМ!$A$33:$A$776,$A212,СВЦЭМ!$B$33:$B$776,T$190)+'СЕТ СН'!$F$12</f>
        <v>144.28497178000001</v>
      </c>
      <c r="U212" s="36">
        <f>SUMIFS(СВЦЭМ!$F$33:$F$776,СВЦЭМ!$A$33:$A$776,$A212,СВЦЭМ!$B$33:$B$776,U$190)+'СЕТ СН'!$F$12</f>
        <v>144.37188716</v>
      </c>
      <c r="V212" s="36">
        <f>SUMIFS(СВЦЭМ!$F$33:$F$776,СВЦЭМ!$A$33:$A$776,$A212,СВЦЭМ!$B$33:$B$776,V$190)+'СЕТ СН'!$F$12</f>
        <v>145.41212784999999</v>
      </c>
      <c r="W212" s="36">
        <f>SUMIFS(СВЦЭМ!$F$33:$F$776,СВЦЭМ!$A$33:$A$776,$A212,СВЦЭМ!$B$33:$B$776,W$190)+'СЕТ СН'!$F$12</f>
        <v>151.5154728</v>
      </c>
      <c r="X212" s="36">
        <f>SUMIFS(СВЦЭМ!$F$33:$F$776,СВЦЭМ!$A$33:$A$776,$A212,СВЦЭМ!$B$33:$B$776,X$190)+'СЕТ СН'!$F$12</f>
        <v>154.5520185</v>
      </c>
      <c r="Y212" s="36">
        <f>SUMIFS(СВЦЭМ!$F$33:$F$776,СВЦЭМ!$A$33:$A$776,$A212,СВЦЭМ!$B$33:$B$776,Y$190)+'СЕТ СН'!$F$12</f>
        <v>159.03908752000001</v>
      </c>
    </row>
    <row r="213" spans="1:25" ht="15.75" x14ac:dyDescent="0.2">
      <c r="A213" s="35">
        <f t="shared" si="5"/>
        <v>44158</v>
      </c>
      <c r="B213" s="36">
        <f>SUMIFS(СВЦЭМ!$F$33:$F$776,СВЦЭМ!$A$33:$A$776,$A213,СВЦЭМ!$B$33:$B$776,B$190)+'СЕТ СН'!$F$12</f>
        <v>161.36858168000001</v>
      </c>
      <c r="C213" s="36">
        <f>SUMIFS(СВЦЭМ!$F$33:$F$776,СВЦЭМ!$A$33:$A$776,$A213,СВЦЭМ!$B$33:$B$776,C$190)+'СЕТ СН'!$F$12</f>
        <v>170.97249704000001</v>
      </c>
      <c r="D213" s="36">
        <f>SUMIFS(СВЦЭМ!$F$33:$F$776,СВЦЭМ!$A$33:$A$776,$A213,СВЦЭМ!$B$33:$B$776,D$190)+'СЕТ СН'!$F$12</f>
        <v>178.78118709</v>
      </c>
      <c r="E213" s="36">
        <f>SUMIFS(СВЦЭМ!$F$33:$F$776,СВЦЭМ!$A$33:$A$776,$A213,СВЦЭМ!$B$33:$B$776,E$190)+'СЕТ СН'!$F$12</f>
        <v>179.43542919999999</v>
      </c>
      <c r="F213" s="36">
        <f>SUMIFS(СВЦЭМ!$F$33:$F$776,СВЦЭМ!$A$33:$A$776,$A213,СВЦЭМ!$B$33:$B$776,F$190)+'СЕТ СН'!$F$12</f>
        <v>178.98518981000001</v>
      </c>
      <c r="G213" s="36">
        <f>SUMIFS(СВЦЭМ!$F$33:$F$776,СВЦЭМ!$A$33:$A$776,$A213,СВЦЭМ!$B$33:$B$776,G$190)+'СЕТ СН'!$F$12</f>
        <v>178.96618964999999</v>
      </c>
      <c r="H213" s="36">
        <f>SUMIFS(СВЦЭМ!$F$33:$F$776,СВЦЭМ!$A$33:$A$776,$A213,СВЦЭМ!$B$33:$B$776,H$190)+'СЕТ СН'!$F$12</f>
        <v>179.45126599</v>
      </c>
      <c r="I213" s="36">
        <f>SUMIFS(СВЦЭМ!$F$33:$F$776,СВЦЭМ!$A$33:$A$776,$A213,СВЦЭМ!$B$33:$B$776,I$190)+'СЕТ СН'!$F$12</f>
        <v>177.15896466000001</v>
      </c>
      <c r="J213" s="36">
        <f>SUMIFS(СВЦЭМ!$F$33:$F$776,СВЦЭМ!$A$33:$A$776,$A213,СВЦЭМ!$B$33:$B$776,J$190)+'СЕТ СН'!$F$12</f>
        <v>175.34215338000001</v>
      </c>
      <c r="K213" s="36">
        <f>SUMIFS(СВЦЭМ!$F$33:$F$776,СВЦЭМ!$A$33:$A$776,$A213,СВЦЭМ!$B$33:$B$776,K$190)+'СЕТ СН'!$F$12</f>
        <v>178.98642154000001</v>
      </c>
      <c r="L213" s="36">
        <f>SUMIFS(СВЦЭМ!$F$33:$F$776,СВЦЭМ!$A$33:$A$776,$A213,СВЦЭМ!$B$33:$B$776,L$190)+'СЕТ СН'!$F$12</f>
        <v>173.85220899999999</v>
      </c>
      <c r="M213" s="36">
        <f>SUMIFS(СВЦЭМ!$F$33:$F$776,СВЦЭМ!$A$33:$A$776,$A213,СВЦЭМ!$B$33:$B$776,M$190)+'СЕТ СН'!$F$12</f>
        <v>163.43553102000001</v>
      </c>
      <c r="N213" s="36">
        <f>SUMIFS(СВЦЭМ!$F$33:$F$776,СВЦЭМ!$A$33:$A$776,$A213,СВЦЭМ!$B$33:$B$776,N$190)+'СЕТ СН'!$F$12</f>
        <v>159.51099361000001</v>
      </c>
      <c r="O213" s="36">
        <f>SUMIFS(СВЦЭМ!$F$33:$F$776,СВЦЭМ!$A$33:$A$776,$A213,СВЦЭМ!$B$33:$B$776,O$190)+'СЕТ СН'!$F$12</f>
        <v>161.34127251999999</v>
      </c>
      <c r="P213" s="36">
        <f>SUMIFS(СВЦЭМ!$F$33:$F$776,СВЦЭМ!$A$33:$A$776,$A213,СВЦЭМ!$B$33:$B$776,P$190)+'СЕТ СН'!$F$12</f>
        <v>161.93597672000001</v>
      </c>
      <c r="Q213" s="36">
        <f>SUMIFS(СВЦЭМ!$F$33:$F$776,СВЦЭМ!$A$33:$A$776,$A213,СВЦЭМ!$B$33:$B$776,Q$190)+'СЕТ СН'!$F$12</f>
        <v>162.05088667000001</v>
      </c>
      <c r="R213" s="36">
        <f>SUMIFS(СВЦЭМ!$F$33:$F$776,СВЦЭМ!$A$33:$A$776,$A213,СВЦЭМ!$B$33:$B$776,R$190)+'СЕТ СН'!$F$12</f>
        <v>159.73888153999999</v>
      </c>
      <c r="S213" s="36">
        <f>SUMIFS(СВЦЭМ!$F$33:$F$776,СВЦЭМ!$A$33:$A$776,$A213,СВЦЭМ!$B$33:$B$776,S$190)+'СЕТ СН'!$F$12</f>
        <v>156.72579641999999</v>
      </c>
      <c r="T213" s="36">
        <f>SUMIFS(СВЦЭМ!$F$33:$F$776,СВЦЭМ!$A$33:$A$776,$A213,СВЦЭМ!$B$33:$B$776,T$190)+'СЕТ СН'!$F$12</f>
        <v>154.02903581000001</v>
      </c>
      <c r="U213" s="36">
        <f>SUMIFS(СВЦЭМ!$F$33:$F$776,СВЦЭМ!$A$33:$A$776,$A213,СВЦЭМ!$B$33:$B$776,U$190)+'СЕТ СН'!$F$12</f>
        <v>153.30189247999999</v>
      </c>
      <c r="V213" s="36">
        <f>SUMIFS(СВЦЭМ!$F$33:$F$776,СВЦЭМ!$A$33:$A$776,$A213,СВЦЭМ!$B$33:$B$776,V$190)+'СЕТ СН'!$F$12</f>
        <v>155.46579234000001</v>
      </c>
      <c r="W213" s="36">
        <f>SUMIFS(СВЦЭМ!$F$33:$F$776,СВЦЭМ!$A$33:$A$776,$A213,СВЦЭМ!$B$33:$B$776,W$190)+'СЕТ СН'!$F$12</f>
        <v>158.04777743</v>
      </c>
      <c r="X213" s="36">
        <f>SUMIFS(СВЦЭМ!$F$33:$F$776,СВЦЭМ!$A$33:$A$776,$A213,СВЦЭМ!$B$33:$B$776,X$190)+'СЕТ СН'!$F$12</f>
        <v>156.82480702000001</v>
      </c>
      <c r="Y213" s="36">
        <f>SUMIFS(СВЦЭМ!$F$33:$F$776,СВЦЭМ!$A$33:$A$776,$A213,СВЦЭМ!$B$33:$B$776,Y$190)+'СЕТ СН'!$F$12</f>
        <v>160.67846542999999</v>
      </c>
    </row>
    <row r="214" spans="1:25" ht="15.75" x14ac:dyDescent="0.2">
      <c r="A214" s="35">
        <f t="shared" si="5"/>
        <v>44159</v>
      </c>
      <c r="B214" s="36">
        <f>SUMIFS(СВЦЭМ!$F$33:$F$776,СВЦЭМ!$A$33:$A$776,$A214,СВЦЭМ!$B$33:$B$776,B$190)+'СЕТ СН'!$F$12</f>
        <v>163.63513809</v>
      </c>
      <c r="C214" s="36">
        <f>SUMIFS(СВЦЭМ!$F$33:$F$776,СВЦЭМ!$A$33:$A$776,$A214,СВЦЭМ!$B$33:$B$776,C$190)+'СЕТ СН'!$F$12</f>
        <v>180.15981597000001</v>
      </c>
      <c r="D214" s="36">
        <f>SUMIFS(СВЦЭМ!$F$33:$F$776,СВЦЭМ!$A$33:$A$776,$A214,СВЦЭМ!$B$33:$B$776,D$190)+'СЕТ СН'!$F$12</f>
        <v>191.85659747</v>
      </c>
      <c r="E214" s="36">
        <f>SUMIFS(СВЦЭМ!$F$33:$F$776,СВЦЭМ!$A$33:$A$776,$A214,СВЦЭМ!$B$33:$B$776,E$190)+'СЕТ СН'!$F$12</f>
        <v>195.36283836999999</v>
      </c>
      <c r="F214" s="36">
        <f>SUMIFS(СВЦЭМ!$F$33:$F$776,СВЦЭМ!$A$33:$A$776,$A214,СВЦЭМ!$B$33:$B$776,F$190)+'СЕТ СН'!$F$12</f>
        <v>195.08742544</v>
      </c>
      <c r="G214" s="36">
        <f>SUMIFS(СВЦЭМ!$F$33:$F$776,СВЦЭМ!$A$33:$A$776,$A214,СВЦЭМ!$B$33:$B$776,G$190)+'СЕТ СН'!$F$12</f>
        <v>192.40213768999999</v>
      </c>
      <c r="H214" s="36">
        <f>SUMIFS(СВЦЭМ!$F$33:$F$776,СВЦЭМ!$A$33:$A$776,$A214,СВЦЭМ!$B$33:$B$776,H$190)+'СЕТ СН'!$F$12</f>
        <v>184.67148613000001</v>
      </c>
      <c r="I214" s="36">
        <f>SUMIFS(СВЦЭМ!$F$33:$F$776,СВЦЭМ!$A$33:$A$776,$A214,СВЦЭМ!$B$33:$B$776,I$190)+'СЕТ СН'!$F$12</f>
        <v>174.13095853999999</v>
      </c>
      <c r="J214" s="36">
        <f>SUMIFS(СВЦЭМ!$F$33:$F$776,СВЦЭМ!$A$33:$A$776,$A214,СВЦЭМ!$B$33:$B$776,J$190)+'СЕТ СН'!$F$12</f>
        <v>168.30122641</v>
      </c>
      <c r="K214" s="36">
        <f>SUMIFS(СВЦЭМ!$F$33:$F$776,СВЦЭМ!$A$33:$A$776,$A214,СВЦЭМ!$B$33:$B$776,K$190)+'СЕТ СН'!$F$12</f>
        <v>167.95797489</v>
      </c>
      <c r="L214" s="36">
        <f>SUMIFS(СВЦЭМ!$F$33:$F$776,СВЦЭМ!$A$33:$A$776,$A214,СВЦЭМ!$B$33:$B$776,L$190)+'СЕТ СН'!$F$12</f>
        <v>161.52633186</v>
      </c>
      <c r="M214" s="36">
        <f>SUMIFS(СВЦЭМ!$F$33:$F$776,СВЦЭМ!$A$33:$A$776,$A214,СВЦЭМ!$B$33:$B$776,M$190)+'СЕТ СН'!$F$12</f>
        <v>152.04225650999999</v>
      </c>
      <c r="N214" s="36">
        <f>SUMIFS(СВЦЭМ!$F$33:$F$776,СВЦЭМ!$A$33:$A$776,$A214,СВЦЭМ!$B$33:$B$776,N$190)+'СЕТ СН'!$F$12</f>
        <v>150.52750710999999</v>
      </c>
      <c r="O214" s="36">
        <f>SUMIFS(СВЦЭМ!$F$33:$F$776,СВЦЭМ!$A$33:$A$776,$A214,СВЦЭМ!$B$33:$B$776,O$190)+'СЕТ СН'!$F$12</f>
        <v>154.41411675000001</v>
      </c>
      <c r="P214" s="36">
        <f>SUMIFS(СВЦЭМ!$F$33:$F$776,СВЦЭМ!$A$33:$A$776,$A214,СВЦЭМ!$B$33:$B$776,P$190)+'СЕТ СН'!$F$12</f>
        <v>156.94819081</v>
      </c>
      <c r="Q214" s="36">
        <f>SUMIFS(СВЦЭМ!$F$33:$F$776,СВЦЭМ!$A$33:$A$776,$A214,СВЦЭМ!$B$33:$B$776,Q$190)+'СЕТ СН'!$F$12</f>
        <v>158.56757512999999</v>
      </c>
      <c r="R214" s="36">
        <f>SUMIFS(СВЦЭМ!$F$33:$F$776,СВЦЭМ!$A$33:$A$776,$A214,СВЦЭМ!$B$33:$B$776,R$190)+'СЕТ СН'!$F$12</f>
        <v>160.30991963</v>
      </c>
      <c r="S214" s="36">
        <f>SUMIFS(СВЦЭМ!$F$33:$F$776,СВЦЭМ!$A$33:$A$776,$A214,СВЦЭМ!$B$33:$B$776,S$190)+'СЕТ СН'!$F$12</f>
        <v>157.86753528</v>
      </c>
      <c r="T214" s="36">
        <f>SUMIFS(СВЦЭМ!$F$33:$F$776,СВЦЭМ!$A$33:$A$776,$A214,СВЦЭМ!$B$33:$B$776,T$190)+'СЕТ СН'!$F$12</f>
        <v>150.55635848</v>
      </c>
      <c r="U214" s="36">
        <f>SUMIFS(СВЦЭМ!$F$33:$F$776,СВЦЭМ!$A$33:$A$776,$A214,СВЦЭМ!$B$33:$B$776,U$190)+'СЕТ СН'!$F$12</f>
        <v>147.37114310000001</v>
      </c>
      <c r="V214" s="36">
        <f>SUMIFS(СВЦЭМ!$F$33:$F$776,СВЦЭМ!$A$33:$A$776,$A214,СВЦЭМ!$B$33:$B$776,V$190)+'СЕТ СН'!$F$12</f>
        <v>149.15810708000001</v>
      </c>
      <c r="W214" s="36">
        <f>SUMIFS(СВЦЭМ!$F$33:$F$776,СВЦЭМ!$A$33:$A$776,$A214,СВЦЭМ!$B$33:$B$776,W$190)+'СЕТ СН'!$F$12</f>
        <v>151.15048480999999</v>
      </c>
      <c r="X214" s="36">
        <f>SUMIFS(СВЦЭМ!$F$33:$F$776,СВЦЭМ!$A$33:$A$776,$A214,СВЦЭМ!$B$33:$B$776,X$190)+'СЕТ СН'!$F$12</f>
        <v>151.21378813999999</v>
      </c>
      <c r="Y214" s="36">
        <f>SUMIFS(СВЦЭМ!$F$33:$F$776,СВЦЭМ!$A$33:$A$776,$A214,СВЦЭМ!$B$33:$B$776,Y$190)+'СЕТ СН'!$F$12</f>
        <v>156.20534945</v>
      </c>
    </row>
    <row r="215" spans="1:25" ht="15.75" x14ac:dyDescent="0.2">
      <c r="A215" s="35">
        <f t="shared" si="5"/>
        <v>44160</v>
      </c>
      <c r="B215" s="36">
        <f>SUMIFS(СВЦЭМ!$F$33:$F$776,СВЦЭМ!$A$33:$A$776,$A215,СВЦЭМ!$B$33:$B$776,B$190)+'СЕТ СН'!$F$12</f>
        <v>163.87869961000001</v>
      </c>
      <c r="C215" s="36">
        <f>SUMIFS(СВЦЭМ!$F$33:$F$776,СВЦЭМ!$A$33:$A$776,$A215,СВЦЭМ!$B$33:$B$776,C$190)+'СЕТ СН'!$F$12</f>
        <v>178.78962397999999</v>
      </c>
      <c r="D215" s="36">
        <f>SUMIFS(СВЦЭМ!$F$33:$F$776,СВЦЭМ!$A$33:$A$776,$A215,СВЦЭМ!$B$33:$B$776,D$190)+'СЕТ СН'!$F$12</f>
        <v>188.79020355</v>
      </c>
      <c r="E215" s="36">
        <f>SUMIFS(СВЦЭМ!$F$33:$F$776,СВЦЭМ!$A$33:$A$776,$A215,СВЦЭМ!$B$33:$B$776,E$190)+'СЕТ СН'!$F$12</f>
        <v>190.52831666</v>
      </c>
      <c r="F215" s="36">
        <f>SUMIFS(СВЦЭМ!$F$33:$F$776,СВЦЭМ!$A$33:$A$776,$A215,СВЦЭМ!$B$33:$B$776,F$190)+'СЕТ СН'!$F$12</f>
        <v>189.41334370999999</v>
      </c>
      <c r="G215" s="36">
        <f>SUMIFS(СВЦЭМ!$F$33:$F$776,СВЦЭМ!$A$33:$A$776,$A215,СВЦЭМ!$B$33:$B$776,G$190)+'СЕТ СН'!$F$12</f>
        <v>187.29679585</v>
      </c>
      <c r="H215" s="36">
        <f>SUMIFS(СВЦЭМ!$F$33:$F$776,СВЦЭМ!$A$33:$A$776,$A215,СВЦЭМ!$B$33:$B$776,H$190)+'СЕТ СН'!$F$12</f>
        <v>182.75121873000001</v>
      </c>
      <c r="I215" s="36">
        <f>SUMIFS(СВЦЭМ!$F$33:$F$776,СВЦЭМ!$A$33:$A$776,$A215,СВЦЭМ!$B$33:$B$776,I$190)+'СЕТ СН'!$F$12</f>
        <v>175.53434149</v>
      </c>
      <c r="J215" s="36">
        <f>SUMIFS(СВЦЭМ!$F$33:$F$776,СВЦЭМ!$A$33:$A$776,$A215,СВЦЭМ!$B$33:$B$776,J$190)+'СЕТ СН'!$F$12</f>
        <v>172.46768058000001</v>
      </c>
      <c r="K215" s="36">
        <f>SUMIFS(СВЦЭМ!$F$33:$F$776,СВЦЭМ!$A$33:$A$776,$A215,СВЦЭМ!$B$33:$B$776,K$190)+'СЕТ СН'!$F$12</f>
        <v>170.86907694999999</v>
      </c>
      <c r="L215" s="36">
        <f>SUMIFS(СВЦЭМ!$F$33:$F$776,СВЦЭМ!$A$33:$A$776,$A215,СВЦЭМ!$B$33:$B$776,L$190)+'СЕТ СН'!$F$12</f>
        <v>164.86902638000001</v>
      </c>
      <c r="M215" s="36">
        <f>SUMIFS(СВЦЭМ!$F$33:$F$776,СВЦЭМ!$A$33:$A$776,$A215,СВЦЭМ!$B$33:$B$776,M$190)+'СЕТ СН'!$F$12</f>
        <v>155.56130808</v>
      </c>
      <c r="N215" s="36">
        <f>SUMIFS(СВЦЭМ!$F$33:$F$776,СВЦЭМ!$A$33:$A$776,$A215,СВЦЭМ!$B$33:$B$776,N$190)+'СЕТ СН'!$F$12</f>
        <v>152.86997474</v>
      </c>
      <c r="O215" s="36">
        <f>SUMIFS(СВЦЭМ!$F$33:$F$776,СВЦЭМ!$A$33:$A$776,$A215,СВЦЭМ!$B$33:$B$776,O$190)+'СЕТ СН'!$F$12</f>
        <v>155.97073792</v>
      </c>
      <c r="P215" s="36">
        <f>SUMIFS(СВЦЭМ!$F$33:$F$776,СВЦЭМ!$A$33:$A$776,$A215,СВЦЭМ!$B$33:$B$776,P$190)+'СЕТ СН'!$F$12</f>
        <v>157.46879838999999</v>
      </c>
      <c r="Q215" s="36">
        <f>SUMIFS(СВЦЭМ!$F$33:$F$776,СВЦЭМ!$A$33:$A$776,$A215,СВЦЭМ!$B$33:$B$776,Q$190)+'СЕТ СН'!$F$12</f>
        <v>157.30228516</v>
      </c>
      <c r="R215" s="36">
        <f>SUMIFS(СВЦЭМ!$F$33:$F$776,СВЦЭМ!$A$33:$A$776,$A215,СВЦЭМ!$B$33:$B$776,R$190)+'СЕТ СН'!$F$12</f>
        <v>157.20240319999999</v>
      </c>
      <c r="S215" s="36">
        <f>SUMIFS(СВЦЭМ!$F$33:$F$776,СВЦЭМ!$A$33:$A$776,$A215,СВЦЭМ!$B$33:$B$776,S$190)+'СЕТ СН'!$F$12</f>
        <v>154.68242488999999</v>
      </c>
      <c r="T215" s="36">
        <f>SUMIFS(СВЦЭМ!$F$33:$F$776,СВЦЭМ!$A$33:$A$776,$A215,СВЦЭМ!$B$33:$B$776,T$190)+'СЕТ СН'!$F$12</f>
        <v>157.12144796000001</v>
      </c>
      <c r="U215" s="36">
        <f>SUMIFS(СВЦЭМ!$F$33:$F$776,СВЦЭМ!$A$33:$A$776,$A215,СВЦЭМ!$B$33:$B$776,U$190)+'СЕТ СН'!$F$12</f>
        <v>156.18454224000001</v>
      </c>
      <c r="V215" s="36">
        <f>SUMIFS(СВЦЭМ!$F$33:$F$776,СВЦЭМ!$A$33:$A$776,$A215,СВЦЭМ!$B$33:$B$776,V$190)+'СЕТ СН'!$F$12</f>
        <v>153.6229032</v>
      </c>
      <c r="W215" s="36">
        <f>SUMIFS(СВЦЭМ!$F$33:$F$776,СВЦЭМ!$A$33:$A$776,$A215,СВЦЭМ!$B$33:$B$776,W$190)+'СЕТ СН'!$F$12</f>
        <v>154.43425565000001</v>
      </c>
      <c r="X215" s="36">
        <f>SUMIFS(СВЦЭМ!$F$33:$F$776,СВЦЭМ!$A$33:$A$776,$A215,СВЦЭМ!$B$33:$B$776,X$190)+'СЕТ СН'!$F$12</f>
        <v>157.16424515</v>
      </c>
      <c r="Y215" s="36">
        <f>SUMIFS(СВЦЭМ!$F$33:$F$776,СВЦЭМ!$A$33:$A$776,$A215,СВЦЭМ!$B$33:$B$776,Y$190)+'СЕТ СН'!$F$12</f>
        <v>160.88187883000001</v>
      </c>
    </row>
    <row r="216" spans="1:25" ht="15.75" x14ac:dyDescent="0.2">
      <c r="A216" s="35">
        <f t="shared" si="5"/>
        <v>44161</v>
      </c>
      <c r="B216" s="36">
        <f>SUMIFS(СВЦЭМ!$F$33:$F$776,СВЦЭМ!$A$33:$A$776,$A216,СВЦЭМ!$B$33:$B$776,B$190)+'СЕТ СН'!$F$12</f>
        <v>160.38852987000001</v>
      </c>
      <c r="C216" s="36">
        <f>SUMIFS(СВЦЭМ!$F$33:$F$776,СВЦЭМ!$A$33:$A$776,$A216,СВЦЭМ!$B$33:$B$776,C$190)+'СЕТ СН'!$F$12</f>
        <v>175.76736460999999</v>
      </c>
      <c r="D216" s="36">
        <f>SUMIFS(СВЦЭМ!$F$33:$F$776,СВЦЭМ!$A$33:$A$776,$A216,СВЦЭМ!$B$33:$B$776,D$190)+'СЕТ СН'!$F$12</f>
        <v>187.03644109999999</v>
      </c>
      <c r="E216" s="36">
        <f>SUMIFS(СВЦЭМ!$F$33:$F$776,СВЦЭМ!$A$33:$A$776,$A216,СВЦЭМ!$B$33:$B$776,E$190)+'СЕТ СН'!$F$12</f>
        <v>188.81000742000001</v>
      </c>
      <c r="F216" s="36">
        <f>SUMIFS(СВЦЭМ!$F$33:$F$776,СВЦЭМ!$A$33:$A$776,$A216,СВЦЭМ!$B$33:$B$776,F$190)+'СЕТ СН'!$F$12</f>
        <v>187.31056416999999</v>
      </c>
      <c r="G216" s="36">
        <f>SUMIFS(СВЦЭМ!$F$33:$F$776,СВЦЭМ!$A$33:$A$776,$A216,СВЦЭМ!$B$33:$B$776,G$190)+'СЕТ СН'!$F$12</f>
        <v>183.17018622000001</v>
      </c>
      <c r="H216" s="36">
        <f>SUMIFS(СВЦЭМ!$F$33:$F$776,СВЦЭМ!$A$33:$A$776,$A216,СВЦЭМ!$B$33:$B$776,H$190)+'СЕТ СН'!$F$12</f>
        <v>177.84853358999999</v>
      </c>
      <c r="I216" s="36">
        <f>SUMIFS(СВЦЭМ!$F$33:$F$776,СВЦЭМ!$A$33:$A$776,$A216,СВЦЭМ!$B$33:$B$776,I$190)+'СЕТ СН'!$F$12</f>
        <v>171.55386644999999</v>
      </c>
      <c r="J216" s="36">
        <f>SUMIFS(СВЦЭМ!$F$33:$F$776,СВЦЭМ!$A$33:$A$776,$A216,СВЦЭМ!$B$33:$B$776,J$190)+'СЕТ СН'!$F$12</f>
        <v>167.76070035999999</v>
      </c>
      <c r="K216" s="36">
        <f>SUMIFS(СВЦЭМ!$F$33:$F$776,СВЦЭМ!$A$33:$A$776,$A216,СВЦЭМ!$B$33:$B$776,K$190)+'СЕТ СН'!$F$12</f>
        <v>168.26582403</v>
      </c>
      <c r="L216" s="36">
        <f>SUMIFS(СВЦЭМ!$F$33:$F$776,СВЦЭМ!$A$33:$A$776,$A216,СВЦЭМ!$B$33:$B$776,L$190)+'СЕТ СН'!$F$12</f>
        <v>162.73382065999999</v>
      </c>
      <c r="M216" s="36">
        <f>SUMIFS(СВЦЭМ!$F$33:$F$776,СВЦЭМ!$A$33:$A$776,$A216,СВЦЭМ!$B$33:$B$776,M$190)+'СЕТ СН'!$F$12</f>
        <v>155.72512123999999</v>
      </c>
      <c r="N216" s="36">
        <f>SUMIFS(СВЦЭМ!$F$33:$F$776,СВЦЭМ!$A$33:$A$776,$A216,СВЦЭМ!$B$33:$B$776,N$190)+'СЕТ СН'!$F$12</f>
        <v>157.30675542</v>
      </c>
      <c r="O216" s="36">
        <f>SUMIFS(СВЦЭМ!$F$33:$F$776,СВЦЭМ!$A$33:$A$776,$A216,СВЦЭМ!$B$33:$B$776,O$190)+'СЕТ СН'!$F$12</f>
        <v>158.09062338000001</v>
      </c>
      <c r="P216" s="36">
        <f>SUMIFS(СВЦЭМ!$F$33:$F$776,СВЦЭМ!$A$33:$A$776,$A216,СВЦЭМ!$B$33:$B$776,P$190)+'СЕТ СН'!$F$12</f>
        <v>158.52735311999999</v>
      </c>
      <c r="Q216" s="36">
        <f>SUMIFS(СВЦЭМ!$F$33:$F$776,СВЦЭМ!$A$33:$A$776,$A216,СВЦЭМ!$B$33:$B$776,Q$190)+'СЕТ СН'!$F$12</f>
        <v>158.90289161000001</v>
      </c>
      <c r="R216" s="36">
        <f>SUMIFS(СВЦЭМ!$F$33:$F$776,СВЦЭМ!$A$33:$A$776,$A216,СВЦЭМ!$B$33:$B$776,R$190)+'СЕТ СН'!$F$12</f>
        <v>156.33765281999999</v>
      </c>
      <c r="S216" s="36">
        <f>SUMIFS(СВЦЭМ!$F$33:$F$776,СВЦЭМ!$A$33:$A$776,$A216,СВЦЭМ!$B$33:$B$776,S$190)+'СЕТ СН'!$F$12</f>
        <v>152.66515994</v>
      </c>
      <c r="T216" s="36">
        <f>SUMIFS(СВЦЭМ!$F$33:$F$776,СВЦЭМ!$A$33:$A$776,$A216,СВЦЭМ!$B$33:$B$776,T$190)+'СЕТ СН'!$F$12</f>
        <v>155.95508049</v>
      </c>
      <c r="U216" s="36">
        <f>SUMIFS(СВЦЭМ!$F$33:$F$776,СВЦЭМ!$A$33:$A$776,$A216,СВЦЭМ!$B$33:$B$776,U$190)+'СЕТ СН'!$F$12</f>
        <v>154.01917849</v>
      </c>
      <c r="V216" s="36">
        <f>SUMIFS(СВЦЭМ!$F$33:$F$776,СВЦЭМ!$A$33:$A$776,$A216,СВЦЭМ!$B$33:$B$776,V$190)+'СЕТ СН'!$F$12</f>
        <v>151.37832836999999</v>
      </c>
      <c r="W216" s="36">
        <f>SUMIFS(СВЦЭМ!$F$33:$F$776,СВЦЭМ!$A$33:$A$776,$A216,СВЦЭМ!$B$33:$B$776,W$190)+'СЕТ СН'!$F$12</f>
        <v>156.26751213</v>
      </c>
      <c r="X216" s="36">
        <f>SUMIFS(СВЦЭМ!$F$33:$F$776,СВЦЭМ!$A$33:$A$776,$A216,СВЦЭМ!$B$33:$B$776,X$190)+'СЕТ СН'!$F$12</f>
        <v>157.76445042</v>
      </c>
      <c r="Y216" s="36">
        <f>SUMIFS(СВЦЭМ!$F$33:$F$776,СВЦЭМ!$A$33:$A$776,$A216,СВЦЭМ!$B$33:$B$776,Y$190)+'СЕТ СН'!$F$12</f>
        <v>160.46125298000001</v>
      </c>
    </row>
    <row r="217" spans="1:25" ht="15.75" x14ac:dyDescent="0.2">
      <c r="A217" s="35">
        <f t="shared" si="5"/>
        <v>44162</v>
      </c>
      <c r="B217" s="36">
        <f>SUMIFS(СВЦЭМ!$F$33:$F$776,СВЦЭМ!$A$33:$A$776,$A217,СВЦЭМ!$B$33:$B$776,B$190)+'СЕТ СН'!$F$12</f>
        <v>161.09165651000001</v>
      </c>
      <c r="C217" s="36">
        <f>SUMIFS(СВЦЭМ!$F$33:$F$776,СВЦЭМ!$A$33:$A$776,$A217,СВЦЭМ!$B$33:$B$776,C$190)+'СЕТ СН'!$F$12</f>
        <v>177.46694131000001</v>
      </c>
      <c r="D217" s="36">
        <f>SUMIFS(СВЦЭМ!$F$33:$F$776,СВЦЭМ!$A$33:$A$776,$A217,СВЦЭМ!$B$33:$B$776,D$190)+'СЕТ СН'!$F$12</f>
        <v>189.16141751999999</v>
      </c>
      <c r="E217" s="36">
        <f>SUMIFS(СВЦЭМ!$F$33:$F$776,СВЦЭМ!$A$33:$A$776,$A217,СВЦЭМ!$B$33:$B$776,E$190)+'СЕТ СН'!$F$12</f>
        <v>191.48116218999999</v>
      </c>
      <c r="F217" s="36">
        <f>SUMIFS(СВЦЭМ!$F$33:$F$776,СВЦЭМ!$A$33:$A$776,$A217,СВЦЭМ!$B$33:$B$776,F$190)+'СЕТ СН'!$F$12</f>
        <v>192.04796779</v>
      </c>
      <c r="G217" s="36">
        <f>SUMIFS(СВЦЭМ!$F$33:$F$776,СВЦЭМ!$A$33:$A$776,$A217,СВЦЭМ!$B$33:$B$776,G$190)+'СЕТ СН'!$F$12</f>
        <v>189.64591966</v>
      </c>
      <c r="H217" s="36">
        <f>SUMIFS(СВЦЭМ!$F$33:$F$776,СВЦЭМ!$A$33:$A$776,$A217,СВЦЭМ!$B$33:$B$776,H$190)+'СЕТ СН'!$F$12</f>
        <v>180.59453968</v>
      </c>
      <c r="I217" s="36">
        <f>SUMIFS(СВЦЭМ!$F$33:$F$776,СВЦЭМ!$A$33:$A$776,$A217,СВЦЭМ!$B$33:$B$776,I$190)+'СЕТ СН'!$F$12</f>
        <v>173.40800259</v>
      </c>
      <c r="J217" s="36">
        <f>SUMIFS(СВЦЭМ!$F$33:$F$776,СВЦЭМ!$A$33:$A$776,$A217,СВЦЭМ!$B$33:$B$776,J$190)+'СЕТ СН'!$F$12</f>
        <v>172.01530867</v>
      </c>
      <c r="K217" s="36">
        <f>SUMIFS(СВЦЭМ!$F$33:$F$776,СВЦЭМ!$A$33:$A$776,$A217,СВЦЭМ!$B$33:$B$776,K$190)+'СЕТ СН'!$F$12</f>
        <v>172.50460742000001</v>
      </c>
      <c r="L217" s="36">
        <f>SUMIFS(СВЦЭМ!$F$33:$F$776,СВЦЭМ!$A$33:$A$776,$A217,СВЦЭМ!$B$33:$B$776,L$190)+'СЕТ СН'!$F$12</f>
        <v>166.73765266999999</v>
      </c>
      <c r="M217" s="36">
        <f>SUMIFS(СВЦЭМ!$F$33:$F$776,СВЦЭМ!$A$33:$A$776,$A217,СВЦЭМ!$B$33:$B$776,M$190)+'СЕТ СН'!$F$12</f>
        <v>157.0176088</v>
      </c>
      <c r="N217" s="36">
        <f>SUMIFS(СВЦЭМ!$F$33:$F$776,СВЦЭМ!$A$33:$A$776,$A217,СВЦЭМ!$B$33:$B$776,N$190)+'СЕТ СН'!$F$12</f>
        <v>154.09183892999999</v>
      </c>
      <c r="O217" s="36">
        <f>SUMIFS(СВЦЭМ!$F$33:$F$776,СВЦЭМ!$A$33:$A$776,$A217,СВЦЭМ!$B$33:$B$776,O$190)+'СЕТ СН'!$F$12</f>
        <v>154.37268896</v>
      </c>
      <c r="P217" s="36">
        <f>SUMIFS(СВЦЭМ!$F$33:$F$776,СВЦЭМ!$A$33:$A$776,$A217,СВЦЭМ!$B$33:$B$776,P$190)+'СЕТ СН'!$F$12</f>
        <v>156.70050064</v>
      </c>
      <c r="Q217" s="36">
        <f>SUMIFS(СВЦЭМ!$F$33:$F$776,СВЦЭМ!$A$33:$A$776,$A217,СВЦЭМ!$B$33:$B$776,Q$190)+'СЕТ СН'!$F$12</f>
        <v>158.52509803000001</v>
      </c>
      <c r="R217" s="36">
        <f>SUMIFS(СВЦЭМ!$F$33:$F$776,СВЦЭМ!$A$33:$A$776,$A217,СВЦЭМ!$B$33:$B$776,R$190)+'СЕТ СН'!$F$12</f>
        <v>157.67781875</v>
      </c>
      <c r="S217" s="36">
        <f>SUMIFS(СВЦЭМ!$F$33:$F$776,СВЦЭМ!$A$33:$A$776,$A217,СВЦЭМ!$B$33:$B$776,S$190)+'СЕТ СН'!$F$12</f>
        <v>153.39072745000001</v>
      </c>
      <c r="T217" s="36">
        <f>SUMIFS(СВЦЭМ!$F$33:$F$776,СВЦЭМ!$A$33:$A$776,$A217,СВЦЭМ!$B$33:$B$776,T$190)+'СЕТ СН'!$F$12</f>
        <v>149.65940334000001</v>
      </c>
      <c r="U217" s="36">
        <f>SUMIFS(СВЦЭМ!$F$33:$F$776,СВЦЭМ!$A$33:$A$776,$A217,СВЦЭМ!$B$33:$B$776,U$190)+'СЕТ СН'!$F$12</f>
        <v>149.71847308</v>
      </c>
      <c r="V217" s="36">
        <f>SUMIFS(СВЦЭМ!$F$33:$F$776,СВЦЭМ!$A$33:$A$776,$A217,СВЦЭМ!$B$33:$B$776,V$190)+'СЕТ СН'!$F$12</f>
        <v>149.463708</v>
      </c>
      <c r="W217" s="36">
        <f>SUMIFS(СВЦЭМ!$F$33:$F$776,СВЦЭМ!$A$33:$A$776,$A217,СВЦЭМ!$B$33:$B$776,W$190)+'СЕТ СН'!$F$12</f>
        <v>152.23700334</v>
      </c>
      <c r="X217" s="36">
        <f>SUMIFS(СВЦЭМ!$F$33:$F$776,СВЦЭМ!$A$33:$A$776,$A217,СВЦЭМ!$B$33:$B$776,X$190)+'СЕТ СН'!$F$12</f>
        <v>154.63358876999999</v>
      </c>
      <c r="Y217" s="36">
        <f>SUMIFS(СВЦЭМ!$F$33:$F$776,СВЦЭМ!$A$33:$A$776,$A217,СВЦЭМ!$B$33:$B$776,Y$190)+'СЕТ СН'!$F$12</f>
        <v>158.82937265999999</v>
      </c>
    </row>
    <row r="218" spans="1:25" ht="15.75" x14ac:dyDescent="0.2">
      <c r="A218" s="35">
        <f t="shared" si="5"/>
        <v>44163</v>
      </c>
      <c r="B218" s="36">
        <f>SUMIFS(СВЦЭМ!$F$33:$F$776,СВЦЭМ!$A$33:$A$776,$A218,СВЦЭМ!$B$33:$B$776,B$190)+'СЕТ СН'!$F$12</f>
        <v>163.7767948</v>
      </c>
      <c r="C218" s="36">
        <f>SUMIFS(СВЦЭМ!$F$33:$F$776,СВЦЭМ!$A$33:$A$776,$A218,СВЦЭМ!$B$33:$B$776,C$190)+'СЕТ СН'!$F$12</f>
        <v>177.2639901</v>
      </c>
      <c r="D218" s="36">
        <f>SUMIFS(СВЦЭМ!$F$33:$F$776,СВЦЭМ!$A$33:$A$776,$A218,СВЦЭМ!$B$33:$B$776,D$190)+'СЕТ СН'!$F$12</f>
        <v>186.36624578999999</v>
      </c>
      <c r="E218" s="36">
        <f>SUMIFS(СВЦЭМ!$F$33:$F$776,СВЦЭМ!$A$33:$A$776,$A218,СВЦЭМ!$B$33:$B$776,E$190)+'СЕТ СН'!$F$12</f>
        <v>187.75023852000001</v>
      </c>
      <c r="F218" s="36">
        <f>SUMIFS(СВЦЭМ!$F$33:$F$776,СВЦЭМ!$A$33:$A$776,$A218,СВЦЭМ!$B$33:$B$776,F$190)+'СЕТ СН'!$F$12</f>
        <v>187.75076461</v>
      </c>
      <c r="G218" s="36">
        <f>SUMIFS(СВЦЭМ!$F$33:$F$776,СВЦЭМ!$A$33:$A$776,$A218,СВЦЭМ!$B$33:$B$776,G$190)+'СЕТ СН'!$F$12</f>
        <v>186.81256067999999</v>
      </c>
      <c r="H218" s="36">
        <f>SUMIFS(СВЦЭМ!$F$33:$F$776,СВЦЭМ!$A$33:$A$776,$A218,СВЦЭМ!$B$33:$B$776,H$190)+'СЕТ СН'!$F$12</f>
        <v>183.82518347999999</v>
      </c>
      <c r="I218" s="36">
        <f>SUMIFS(СВЦЭМ!$F$33:$F$776,СВЦЭМ!$A$33:$A$776,$A218,СВЦЭМ!$B$33:$B$776,I$190)+'СЕТ СН'!$F$12</f>
        <v>180.41185203000001</v>
      </c>
      <c r="J218" s="36">
        <f>SUMIFS(СВЦЭМ!$F$33:$F$776,СВЦЭМ!$A$33:$A$776,$A218,СВЦЭМ!$B$33:$B$776,J$190)+'СЕТ СН'!$F$12</f>
        <v>175.90953285000001</v>
      </c>
      <c r="K218" s="36">
        <f>SUMIFS(СВЦЭМ!$F$33:$F$776,СВЦЭМ!$A$33:$A$776,$A218,СВЦЭМ!$B$33:$B$776,K$190)+'СЕТ СН'!$F$12</f>
        <v>172.66258231</v>
      </c>
      <c r="L218" s="36">
        <f>SUMIFS(СВЦЭМ!$F$33:$F$776,СВЦЭМ!$A$33:$A$776,$A218,СВЦЭМ!$B$33:$B$776,L$190)+'СЕТ СН'!$F$12</f>
        <v>164.89400058000001</v>
      </c>
      <c r="M218" s="36">
        <f>SUMIFS(СВЦЭМ!$F$33:$F$776,СВЦЭМ!$A$33:$A$776,$A218,СВЦЭМ!$B$33:$B$776,M$190)+'СЕТ СН'!$F$12</f>
        <v>156.08164478</v>
      </c>
      <c r="N218" s="36">
        <f>SUMIFS(СВЦЭМ!$F$33:$F$776,СВЦЭМ!$A$33:$A$776,$A218,СВЦЭМ!$B$33:$B$776,N$190)+'СЕТ СН'!$F$12</f>
        <v>155.00014830999999</v>
      </c>
      <c r="O218" s="36">
        <f>SUMIFS(СВЦЭМ!$F$33:$F$776,СВЦЭМ!$A$33:$A$776,$A218,СВЦЭМ!$B$33:$B$776,O$190)+'СЕТ СН'!$F$12</f>
        <v>157.29286250999999</v>
      </c>
      <c r="P218" s="36">
        <f>SUMIFS(СВЦЭМ!$F$33:$F$776,СВЦЭМ!$A$33:$A$776,$A218,СВЦЭМ!$B$33:$B$776,P$190)+'СЕТ СН'!$F$12</f>
        <v>158.67139546000001</v>
      </c>
      <c r="Q218" s="36">
        <f>SUMIFS(СВЦЭМ!$F$33:$F$776,СВЦЭМ!$A$33:$A$776,$A218,СВЦЭМ!$B$33:$B$776,Q$190)+'СЕТ СН'!$F$12</f>
        <v>157.11068015000001</v>
      </c>
      <c r="R218" s="36">
        <f>SUMIFS(СВЦЭМ!$F$33:$F$776,СВЦЭМ!$A$33:$A$776,$A218,СВЦЭМ!$B$33:$B$776,R$190)+'СЕТ СН'!$F$12</f>
        <v>155.55079660000001</v>
      </c>
      <c r="S218" s="36">
        <f>SUMIFS(СВЦЭМ!$F$33:$F$776,СВЦЭМ!$A$33:$A$776,$A218,СВЦЭМ!$B$33:$B$776,S$190)+'СЕТ СН'!$F$12</f>
        <v>151.84093898</v>
      </c>
      <c r="T218" s="36">
        <f>SUMIFS(СВЦЭМ!$F$33:$F$776,СВЦЭМ!$A$33:$A$776,$A218,СВЦЭМ!$B$33:$B$776,T$190)+'СЕТ СН'!$F$12</f>
        <v>150.47391967999999</v>
      </c>
      <c r="U218" s="36">
        <f>SUMIFS(СВЦЭМ!$F$33:$F$776,СВЦЭМ!$A$33:$A$776,$A218,СВЦЭМ!$B$33:$B$776,U$190)+'СЕТ СН'!$F$12</f>
        <v>148.85195282999999</v>
      </c>
      <c r="V218" s="36">
        <f>SUMIFS(СВЦЭМ!$F$33:$F$776,СВЦЭМ!$A$33:$A$776,$A218,СВЦЭМ!$B$33:$B$776,V$190)+'СЕТ СН'!$F$12</f>
        <v>148.42079131</v>
      </c>
      <c r="W218" s="36">
        <f>SUMIFS(СВЦЭМ!$F$33:$F$776,СВЦЭМ!$A$33:$A$776,$A218,СВЦЭМ!$B$33:$B$776,W$190)+'СЕТ СН'!$F$12</f>
        <v>152.03980429000001</v>
      </c>
      <c r="X218" s="36">
        <f>SUMIFS(СВЦЭМ!$F$33:$F$776,СВЦЭМ!$A$33:$A$776,$A218,СВЦЭМ!$B$33:$B$776,X$190)+'СЕТ СН'!$F$12</f>
        <v>155.95306857</v>
      </c>
      <c r="Y218" s="36">
        <f>SUMIFS(СВЦЭМ!$F$33:$F$776,СВЦЭМ!$A$33:$A$776,$A218,СВЦЭМ!$B$33:$B$776,Y$190)+'СЕТ СН'!$F$12</f>
        <v>160.43728662999999</v>
      </c>
    </row>
    <row r="219" spans="1:25" ht="15.75" x14ac:dyDescent="0.2">
      <c r="A219" s="35">
        <f t="shared" si="5"/>
        <v>44164</v>
      </c>
      <c r="B219" s="36">
        <f>SUMIFS(СВЦЭМ!$F$33:$F$776,СВЦЭМ!$A$33:$A$776,$A219,СВЦЭМ!$B$33:$B$776,B$190)+'СЕТ СН'!$F$12</f>
        <v>162.65197599000001</v>
      </c>
      <c r="C219" s="36">
        <f>SUMIFS(СВЦЭМ!$F$33:$F$776,СВЦЭМ!$A$33:$A$776,$A219,СВЦЭМ!$B$33:$B$776,C$190)+'СЕТ СН'!$F$12</f>
        <v>178.3361396</v>
      </c>
      <c r="D219" s="36">
        <f>SUMIFS(СВЦЭМ!$F$33:$F$776,СВЦЭМ!$A$33:$A$776,$A219,СВЦЭМ!$B$33:$B$776,D$190)+'СЕТ СН'!$F$12</f>
        <v>188.75544798999999</v>
      </c>
      <c r="E219" s="36">
        <f>SUMIFS(СВЦЭМ!$F$33:$F$776,СВЦЭМ!$A$33:$A$776,$A219,СВЦЭМ!$B$33:$B$776,E$190)+'СЕТ СН'!$F$12</f>
        <v>190.92195167</v>
      </c>
      <c r="F219" s="36">
        <f>SUMIFS(СВЦЭМ!$F$33:$F$776,СВЦЭМ!$A$33:$A$776,$A219,СВЦЭМ!$B$33:$B$776,F$190)+'СЕТ СН'!$F$12</f>
        <v>190.61651352999999</v>
      </c>
      <c r="G219" s="36">
        <f>SUMIFS(СВЦЭМ!$F$33:$F$776,СВЦЭМ!$A$33:$A$776,$A219,СВЦЭМ!$B$33:$B$776,G$190)+'СЕТ СН'!$F$12</f>
        <v>189.96122184999999</v>
      </c>
      <c r="H219" s="36">
        <f>SUMIFS(СВЦЭМ!$F$33:$F$776,СВЦЭМ!$A$33:$A$776,$A219,СВЦЭМ!$B$33:$B$776,H$190)+'СЕТ СН'!$F$12</f>
        <v>186.93095962999999</v>
      </c>
      <c r="I219" s="36">
        <f>SUMIFS(СВЦЭМ!$F$33:$F$776,СВЦЭМ!$A$33:$A$776,$A219,СВЦЭМ!$B$33:$B$776,I$190)+'СЕТ СН'!$F$12</f>
        <v>181.82020109000001</v>
      </c>
      <c r="J219" s="36">
        <f>SUMIFS(СВЦЭМ!$F$33:$F$776,СВЦЭМ!$A$33:$A$776,$A219,СВЦЭМ!$B$33:$B$776,J$190)+'СЕТ СН'!$F$12</f>
        <v>174.28628891</v>
      </c>
      <c r="K219" s="36">
        <f>SUMIFS(СВЦЭМ!$F$33:$F$776,СВЦЭМ!$A$33:$A$776,$A219,СВЦЭМ!$B$33:$B$776,K$190)+'СЕТ СН'!$F$12</f>
        <v>171.08785691</v>
      </c>
      <c r="L219" s="36">
        <f>SUMIFS(СВЦЭМ!$F$33:$F$776,СВЦЭМ!$A$33:$A$776,$A219,СВЦЭМ!$B$33:$B$776,L$190)+'СЕТ СН'!$F$12</f>
        <v>162.80154931999999</v>
      </c>
      <c r="M219" s="36">
        <f>SUMIFS(СВЦЭМ!$F$33:$F$776,СВЦЭМ!$A$33:$A$776,$A219,СВЦЭМ!$B$33:$B$776,M$190)+'СЕТ СН'!$F$12</f>
        <v>154.47590826000001</v>
      </c>
      <c r="N219" s="36">
        <f>SUMIFS(СВЦЭМ!$F$33:$F$776,СВЦЭМ!$A$33:$A$776,$A219,СВЦЭМ!$B$33:$B$776,N$190)+'СЕТ СН'!$F$12</f>
        <v>151.86051408</v>
      </c>
      <c r="O219" s="36">
        <f>SUMIFS(СВЦЭМ!$F$33:$F$776,СВЦЭМ!$A$33:$A$776,$A219,СВЦЭМ!$B$33:$B$776,O$190)+'СЕТ СН'!$F$12</f>
        <v>155.00024292000001</v>
      </c>
      <c r="P219" s="36">
        <f>SUMIFS(СВЦЭМ!$F$33:$F$776,СВЦЭМ!$A$33:$A$776,$A219,СВЦЭМ!$B$33:$B$776,P$190)+'СЕТ СН'!$F$12</f>
        <v>156.94797675000001</v>
      </c>
      <c r="Q219" s="36">
        <f>SUMIFS(СВЦЭМ!$F$33:$F$776,СВЦЭМ!$A$33:$A$776,$A219,СВЦЭМ!$B$33:$B$776,Q$190)+'СЕТ СН'!$F$12</f>
        <v>156.86044683</v>
      </c>
      <c r="R219" s="36">
        <f>SUMIFS(СВЦЭМ!$F$33:$F$776,СВЦЭМ!$A$33:$A$776,$A219,СВЦЭМ!$B$33:$B$776,R$190)+'СЕТ СН'!$F$12</f>
        <v>156.19076337999999</v>
      </c>
      <c r="S219" s="36">
        <f>SUMIFS(СВЦЭМ!$F$33:$F$776,СВЦЭМ!$A$33:$A$776,$A219,СВЦЭМ!$B$33:$B$776,S$190)+'СЕТ СН'!$F$12</f>
        <v>152.42400981</v>
      </c>
      <c r="T219" s="36">
        <f>SUMIFS(СВЦЭМ!$F$33:$F$776,СВЦЭМ!$A$33:$A$776,$A219,СВЦЭМ!$B$33:$B$776,T$190)+'СЕТ СН'!$F$12</f>
        <v>147.81007640999999</v>
      </c>
      <c r="U219" s="36">
        <f>SUMIFS(СВЦЭМ!$F$33:$F$776,СВЦЭМ!$A$33:$A$776,$A219,СВЦЭМ!$B$33:$B$776,U$190)+'СЕТ СН'!$F$12</f>
        <v>147.53216143</v>
      </c>
      <c r="V219" s="36">
        <f>SUMIFS(СВЦЭМ!$F$33:$F$776,СВЦЭМ!$A$33:$A$776,$A219,СВЦЭМ!$B$33:$B$776,V$190)+'СЕТ СН'!$F$12</f>
        <v>149.10611069999999</v>
      </c>
      <c r="W219" s="36">
        <f>SUMIFS(СВЦЭМ!$F$33:$F$776,СВЦЭМ!$A$33:$A$776,$A219,СВЦЭМ!$B$33:$B$776,W$190)+'СЕТ СН'!$F$12</f>
        <v>150.91908914999999</v>
      </c>
      <c r="X219" s="36">
        <f>SUMIFS(СВЦЭМ!$F$33:$F$776,СВЦЭМ!$A$33:$A$776,$A219,СВЦЭМ!$B$33:$B$776,X$190)+'СЕТ СН'!$F$12</f>
        <v>155.31257281000001</v>
      </c>
      <c r="Y219" s="36">
        <f>SUMIFS(СВЦЭМ!$F$33:$F$776,СВЦЭМ!$A$33:$A$776,$A219,СВЦЭМ!$B$33:$B$776,Y$190)+'СЕТ СН'!$F$12</f>
        <v>158.68606055000001</v>
      </c>
    </row>
    <row r="220" spans="1:25" ht="15.75" x14ac:dyDescent="0.2">
      <c r="A220" s="35">
        <f t="shared" si="5"/>
        <v>44165</v>
      </c>
      <c r="B220" s="36">
        <f>SUMIFS(СВЦЭМ!$F$33:$F$776,СВЦЭМ!$A$33:$A$776,$A220,СВЦЭМ!$B$33:$B$776,B$190)+'СЕТ СН'!$F$12</f>
        <v>171.37406899999999</v>
      </c>
      <c r="C220" s="36">
        <f>SUMIFS(СВЦЭМ!$F$33:$F$776,СВЦЭМ!$A$33:$A$776,$A220,СВЦЭМ!$B$33:$B$776,C$190)+'СЕТ СН'!$F$12</f>
        <v>185.32776731999999</v>
      </c>
      <c r="D220" s="36">
        <f>SUMIFS(СВЦЭМ!$F$33:$F$776,СВЦЭМ!$A$33:$A$776,$A220,СВЦЭМ!$B$33:$B$776,D$190)+'СЕТ СН'!$F$12</f>
        <v>195.17922286999999</v>
      </c>
      <c r="E220" s="36">
        <f>SUMIFS(СВЦЭМ!$F$33:$F$776,СВЦЭМ!$A$33:$A$776,$A220,СВЦЭМ!$B$33:$B$776,E$190)+'СЕТ СН'!$F$12</f>
        <v>196.74888608000001</v>
      </c>
      <c r="F220" s="36">
        <f>SUMIFS(СВЦЭМ!$F$33:$F$776,СВЦЭМ!$A$33:$A$776,$A220,СВЦЭМ!$B$33:$B$776,F$190)+'СЕТ СН'!$F$12</f>
        <v>195.87090368</v>
      </c>
      <c r="G220" s="36">
        <f>SUMIFS(СВЦЭМ!$F$33:$F$776,СВЦЭМ!$A$33:$A$776,$A220,СВЦЭМ!$B$33:$B$776,G$190)+'СЕТ СН'!$F$12</f>
        <v>192.71548483999999</v>
      </c>
      <c r="H220" s="36">
        <f>SUMIFS(СВЦЭМ!$F$33:$F$776,СВЦЭМ!$A$33:$A$776,$A220,СВЦЭМ!$B$33:$B$776,H$190)+'СЕТ СН'!$F$12</f>
        <v>189.91194397000001</v>
      </c>
      <c r="I220" s="36">
        <f>SUMIFS(СВЦЭМ!$F$33:$F$776,СВЦЭМ!$A$33:$A$776,$A220,СВЦЭМ!$B$33:$B$776,I$190)+'СЕТ СН'!$F$12</f>
        <v>184.32852210999999</v>
      </c>
      <c r="J220" s="36">
        <f>SUMIFS(СВЦЭМ!$F$33:$F$776,СВЦЭМ!$A$33:$A$776,$A220,СВЦЭМ!$B$33:$B$776,J$190)+'СЕТ СН'!$F$12</f>
        <v>179.07687960000001</v>
      </c>
      <c r="K220" s="36">
        <f>SUMIFS(СВЦЭМ!$F$33:$F$776,СВЦЭМ!$A$33:$A$776,$A220,СВЦЭМ!$B$33:$B$776,K$190)+'СЕТ СН'!$F$12</f>
        <v>177.51780503000001</v>
      </c>
      <c r="L220" s="36">
        <f>SUMIFS(СВЦЭМ!$F$33:$F$776,СВЦЭМ!$A$33:$A$776,$A220,СВЦЭМ!$B$33:$B$776,L$190)+'СЕТ СН'!$F$12</f>
        <v>171.47609949</v>
      </c>
      <c r="M220" s="36">
        <f>SUMIFS(СВЦЭМ!$F$33:$F$776,СВЦЭМ!$A$33:$A$776,$A220,СВЦЭМ!$B$33:$B$776,M$190)+'СЕТ СН'!$F$12</f>
        <v>163.57633547</v>
      </c>
      <c r="N220" s="36">
        <f>SUMIFS(СВЦЭМ!$F$33:$F$776,СВЦЭМ!$A$33:$A$776,$A220,СВЦЭМ!$B$33:$B$776,N$190)+'СЕТ СН'!$F$12</f>
        <v>160.9609394</v>
      </c>
      <c r="O220" s="36">
        <f>SUMIFS(СВЦЭМ!$F$33:$F$776,СВЦЭМ!$A$33:$A$776,$A220,СВЦЭМ!$B$33:$B$776,O$190)+'СЕТ СН'!$F$12</f>
        <v>161.87071098000001</v>
      </c>
      <c r="P220" s="36">
        <f>SUMIFS(СВЦЭМ!$F$33:$F$776,СВЦЭМ!$A$33:$A$776,$A220,СВЦЭМ!$B$33:$B$776,P$190)+'СЕТ СН'!$F$12</f>
        <v>163.74720604000001</v>
      </c>
      <c r="Q220" s="36">
        <f>SUMIFS(СВЦЭМ!$F$33:$F$776,СВЦЭМ!$A$33:$A$776,$A220,СВЦЭМ!$B$33:$B$776,Q$190)+'СЕТ СН'!$F$12</f>
        <v>162.52205845</v>
      </c>
      <c r="R220" s="36">
        <f>SUMIFS(СВЦЭМ!$F$33:$F$776,СВЦЭМ!$A$33:$A$776,$A220,СВЦЭМ!$B$33:$B$776,R$190)+'СЕТ СН'!$F$12</f>
        <v>160.15949746000001</v>
      </c>
      <c r="S220" s="36">
        <f>SUMIFS(СВЦЭМ!$F$33:$F$776,СВЦЭМ!$A$33:$A$776,$A220,СВЦЭМ!$B$33:$B$776,S$190)+'СЕТ СН'!$F$12</f>
        <v>158.43959290000001</v>
      </c>
      <c r="T220" s="36">
        <f>SUMIFS(СВЦЭМ!$F$33:$F$776,СВЦЭМ!$A$33:$A$776,$A220,СВЦЭМ!$B$33:$B$776,T$190)+'СЕТ СН'!$F$12</f>
        <v>155.99429047000001</v>
      </c>
      <c r="U220" s="36">
        <f>SUMIFS(СВЦЭМ!$F$33:$F$776,СВЦЭМ!$A$33:$A$776,$A220,СВЦЭМ!$B$33:$B$776,U$190)+'СЕТ СН'!$F$12</f>
        <v>155.80801266</v>
      </c>
      <c r="V220" s="36">
        <f>SUMIFS(СВЦЭМ!$F$33:$F$776,СВЦЭМ!$A$33:$A$776,$A220,СВЦЭМ!$B$33:$B$776,V$190)+'СЕТ СН'!$F$12</f>
        <v>157.80274169</v>
      </c>
      <c r="W220" s="36">
        <f>SUMIFS(СВЦЭМ!$F$33:$F$776,СВЦЭМ!$A$33:$A$776,$A220,СВЦЭМ!$B$33:$B$776,W$190)+'СЕТ СН'!$F$12</f>
        <v>160.16094347000001</v>
      </c>
      <c r="X220" s="36">
        <f>SUMIFS(СВЦЭМ!$F$33:$F$776,СВЦЭМ!$A$33:$A$776,$A220,СВЦЭМ!$B$33:$B$776,X$190)+'СЕТ СН'!$F$12</f>
        <v>161.27202908999999</v>
      </c>
      <c r="Y220" s="36">
        <f>SUMIFS(СВЦЭМ!$F$33:$F$776,СВЦЭМ!$A$33:$A$776,$A220,СВЦЭМ!$B$33:$B$776,Y$190)+'СЕТ СН'!$F$12</f>
        <v>165.18985334000001</v>
      </c>
    </row>
    <row r="221" spans="1:25" ht="15.75" hidden="1" x14ac:dyDescent="0.2">
      <c r="A221" s="35">
        <f t="shared" si="5"/>
        <v>44166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5" t="s">
        <v>7</v>
      </c>
      <c r="B223" s="128" t="s">
        <v>116</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30"/>
    </row>
    <row r="224" spans="1:25" ht="12.75" hidden="1" customHeight="1" x14ac:dyDescent="0.2">
      <c r="A224" s="126"/>
      <c r="B224" s="131"/>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s="46" customFormat="1" ht="12.75" hidden="1" customHeight="1" x14ac:dyDescent="0.2">
      <c r="A225" s="127"/>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44137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44138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44139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44140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44141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44142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44143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44144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44145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44146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44147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44148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44149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44150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44151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44152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44153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44154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44155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44156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44157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44158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44159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44160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44161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44162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44163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44164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44165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44166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5" t="s">
        <v>7</v>
      </c>
      <c r="B258" s="128" t="s">
        <v>117</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30"/>
    </row>
    <row r="259" spans="1:27" ht="12.75" hidden="1" customHeight="1" x14ac:dyDescent="0.2">
      <c r="A259" s="126"/>
      <c r="B259" s="131"/>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s="46" customFormat="1" ht="12.75" hidden="1" customHeight="1" x14ac:dyDescent="0.2">
      <c r="A260" s="127"/>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44137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44138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44139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44140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44141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44142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44143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44144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44145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44146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44147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44148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44149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44150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44151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44152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44153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44154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44155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44156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44157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44158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44159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44160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44161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44162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44163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44164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44165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44166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5" t="s">
        <v>7</v>
      </c>
      <c r="B294" s="128" t="s">
        <v>118</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30"/>
    </row>
    <row r="295" spans="1:27" ht="12.75" hidden="1" customHeight="1" x14ac:dyDescent="0.2">
      <c r="A295" s="126"/>
      <c r="B295" s="131"/>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3"/>
    </row>
    <row r="296" spans="1:27" s="46" customFormat="1" ht="12.75" hidden="1" customHeight="1" x14ac:dyDescent="0.2">
      <c r="A296" s="127"/>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44137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44138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44139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44140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44141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44142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44143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44144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44145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44146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44147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44148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44149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44150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44151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44152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44153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44154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44155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44156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44157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44158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44159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44160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44161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44162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44163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44164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44165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44166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5" t="s">
        <v>7</v>
      </c>
      <c r="B329" s="128" t="s">
        <v>119</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30"/>
    </row>
    <row r="330" spans="1:27" ht="12.75" hidden="1" customHeight="1" x14ac:dyDescent="0.2">
      <c r="A330" s="126"/>
      <c r="B330" s="131"/>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s="46" customFormat="1" ht="12.75" hidden="1" customHeight="1" x14ac:dyDescent="0.2">
      <c r="A331" s="127"/>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44137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44138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44139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44140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44141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44142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44143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44144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44145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44146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44147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44148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44149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44150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44151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44152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44153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44154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44155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44156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44157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44158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44159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44160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44161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44162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44163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44164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44165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44166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5" t="s">
        <v>7</v>
      </c>
      <c r="B364" s="128" t="s">
        <v>120</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30"/>
    </row>
    <row r="365" spans="1:27" ht="12.75" hidden="1" customHeight="1" x14ac:dyDescent="0.2">
      <c r="A365" s="126"/>
      <c r="B365" s="131"/>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s="46" customFormat="1" ht="12.75" hidden="1" customHeight="1" x14ac:dyDescent="0.2">
      <c r="A366" s="127"/>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44137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44138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44139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44140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44141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44142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44143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44144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44145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44146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44147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44148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44149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44150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44151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44152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44153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44154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44155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44156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44157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44158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44159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44160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44161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44162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44163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44164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44165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44166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5" t="s">
        <v>7</v>
      </c>
      <c r="B399" s="128" t="s">
        <v>121</v>
      </c>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30"/>
    </row>
    <row r="400" spans="1:26" ht="12.75" hidden="1" customHeight="1" x14ac:dyDescent="0.2">
      <c r="A400" s="126"/>
      <c r="B400" s="131"/>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s="46" customFormat="1" ht="12.75" hidden="1" customHeight="1" x14ac:dyDescent="0.2">
      <c r="A401" s="127"/>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44137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44138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44139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44140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44141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44142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44143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44144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44145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44146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44147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44148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44149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44150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44151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44152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44153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44154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44155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44156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44157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44158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44159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44160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44161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44162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44163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44164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44165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44166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4" t="s">
        <v>122</v>
      </c>
      <c r="B435" s="154"/>
      <c r="C435" s="154"/>
      <c r="D435" s="154"/>
      <c r="E435" s="154"/>
      <c r="F435" s="154"/>
      <c r="G435" s="154"/>
      <c r="H435" s="154"/>
      <c r="I435" s="154"/>
      <c r="J435" s="154"/>
      <c r="K435" s="154"/>
      <c r="L435" s="155">
        <f>СВЦЭМ!$D$18+'СЕТ СН'!$F$14</f>
        <v>0</v>
      </c>
      <c r="M435" s="156"/>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6" t="s">
        <v>74</v>
      </c>
      <c r="B437" s="136"/>
      <c r="C437" s="136"/>
      <c r="D437" s="136"/>
      <c r="E437" s="136"/>
      <c r="F437" s="136"/>
      <c r="G437" s="136"/>
      <c r="H437" s="136"/>
      <c r="I437" s="136"/>
      <c r="J437" s="136"/>
      <c r="K437" s="136"/>
      <c r="L437" s="136"/>
      <c r="M437" s="136"/>
      <c r="N437" s="137" t="s">
        <v>29</v>
      </c>
      <c r="O437" s="137"/>
      <c r="P437" s="137"/>
      <c r="Q437" s="137"/>
      <c r="R437" s="137"/>
      <c r="S437" s="137"/>
      <c r="T437" s="137"/>
      <c r="U437" s="137"/>
      <c r="V437" s="47"/>
      <c r="W437" s="47"/>
      <c r="X437" s="47"/>
      <c r="Y437" s="47"/>
    </row>
    <row r="438" spans="1:26" ht="15.75" x14ac:dyDescent="0.25">
      <c r="A438" s="136"/>
      <c r="B438" s="136"/>
      <c r="C438" s="136"/>
      <c r="D438" s="136"/>
      <c r="E438" s="136"/>
      <c r="F438" s="136"/>
      <c r="G438" s="136"/>
      <c r="H438" s="136"/>
      <c r="I438" s="136"/>
      <c r="J438" s="136"/>
      <c r="K438" s="136"/>
      <c r="L438" s="136"/>
      <c r="M438" s="136"/>
      <c r="N438" s="138" t="s">
        <v>0</v>
      </c>
      <c r="O438" s="138"/>
      <c r="P438" s="138" t="s">
        <v>1</v>
      </c>
      <c r="Q438" s="138"/>
      <c r="R438" s="138" t="s">
        <v>2</v>
      </c>
      <c r="S438" s="138"/>
      <c r="T438" s="138" t="s">
        <v>3</v>
      </c>
      <c r="U438" s="138"/>
    </row>
    <row r="439" spans="1:26" ht="15.75" x14ac:dyDescent="0.25">
      <c r="A439" s="136"/>
      <c r="B439" s="136"/>
      <c r="C439" s="136"/>
      <c r="D439" s="136"/>
      <c r="E439" s="136"/>
      <c r="F439" s="136"/>
      <c r="G439" s="136"/>
      <c r="H439" s="136"/>
      <c r="I439" s="136"/>
      <c r="J439" s="136"/>
      <c r="K439" s="136"/>
      <c r="L439" s="136"/>
      <c r="M439" s="136"/>
      <c r="N439" s="139">
        <f>СВЦЭМ!$D$12+'СЕТ СН'!$F$10-'СЕТ СН'!$F$22</f>
        <v>697704.00648824009</v>
      </c>
      <c r="O439" s="140"/>
      <c r="P439" s="139">
        <f>СВЦЭМ!$D$12+'СЕТ СН'!$F$10-'СЕТ СН'!$G$22</f>
        <v>697704.00648824009</v>
      </c>
      <c r="Q439" s="140"/>
      <c r="R439" s="139">
        <f>СВЦЭМ!$D$12+'СЕТ СН'!$F$10-'СЕТ СН'!$H$22</f>
        <v>697704.00648824009</v>
      </c>
      <c r="S439" s="140"/>
      <c r="T439" s="139">
        <f>СВЦЭМ!$D$12+'СЕТ СН'!$F$10-'СЕТ СН'!$I$22</f>
        <v>697704.00648824009</v>
      </c>
      <c r="U439" s="14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ноябре 2020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4" t="s">
        <v>42</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32.25" customHeight="1" x14ac:dyDescent="0.2">
      <c r="A4" s="124" t="s">
        <v>81</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customHeight="1"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SUMIFS(СВЦЭМ!$D$33:$D$776,СВЦЭМ!$A$33:$A$776,$A12,СВЦЭМ!$B$33:$B$776,B$11)+'СЕТ СН'!$F$11+СВЦЭМ!$D$10+'СЕТ СН'!$F$6-'СЕТ СН'!$F$23</f>
        <v>893.12427298</v>
      </c>
      <c r="C12" s="36">
        <f>SUMIFS(СВЦЭМ!$D$33:$D$776,СВЦЭМ!$A$33:$A$776,$A12,СВЦЭМ!$B$33:$B$776,C$11)+'СЕТ СН'!$F$11+СВЦЭМ!$D$10+'СЕТ СН'!$F$6-'СЕТ СН'!$F$23</f>
        <v>967.82600758000001</v>
      </c>
      <c r="D12" s="36">
        <f>SUMIFS(СВЦЭМ!$D$33:$D$776,СВЦЭМ!$A$33:$A$776,$A12,СВЦЭМ!$B$33:$B$776,D$11)+'СЕТ СН'!$F$11+СВЦЭМ!$D$10+'СЕТ СН'!$F$6-'СЕТ СН'!$F$23</f>
        <v>1016.90928647</v>
      </c>
      <c r="E12" s="36">
        <f>SUMIFS(СВЦЭМ!$D$33:$D$776,СВЦЭМ!$A$33:$A$776,$A12,СВЦЭМ!$B$33:$B$776,E$11)+'СЕТ СН'!$F$11+СВЦЭМ!$D$10+'СЕТ СН'!$F$6-'СЕТ СН'!$F$23</f>
        <v>1024.68663621</v>
      </c>
      <c r="F12" s="36">
        <f>SUMIFS(СВЦЭМ!$D$33:$D$776,СВЦЭМ!$A$33:$A$776,$A12,СВЦЭМ!$B$33:$B$776,F$11)+'СЕТ СН'!$F$11+СВЦЭМ!$D$10+'СЕТ СН'!$F$6-'СЕТ СН'!$F$23</f>
        <v>1030.1598985799999</v>
      </c>
      <c r="G12" s="36">
        <f>SUMIFS(СВЦЭМ!$D$33:$D$776,СВЦЭМ!$A$33:$A$776,$A12,СВЦЭМ!$B$33:$B$776,G$11)+'СЕТ СН'!$F$11+СВЦЭМ!$D$10+'СЕТ СН'!$F$6-'СЕТ СН'!$F$23</f>
        <v>1017.62282835</v>
      </c>
      <c r="H12" s="36">
        <f>SUMIFS(СВЦЭМ!$D$33:$D$776,СВЦЭМ!$A$33:$A$776,$A12,СВЦЭМ!$B$33:$B$776,H$11)+'СЕТ СН'!$F$11+СВЦЭМ!$D$10+'СЕТ СН'!$F$6-'СЕТ СН'!$F$23</f>
        <v>1001.09776275</v>
      </c>
      <c r="I12" s="36">
        <f>SUMIFS(СВЦЭМ!$D$33:$D$776,СВЦЭМ!$A$33:$A$776,$A12,СВЦЭМ!$B$33:$B$776,I$11)+'СЕТ СН'!$F$11+СВЦЭМ!$D$10+'СЕТ СН'!$F$6-'СЕТ СН'!$F$23</f>
        <v>969.64379617999998</v>
      </c>
      <c r="J12" s="36">
        <f>SUMIFS(СВЦЭМ!$D$33:$D$776,СВЦЭМ!$A$33:$A$776,$A12,СВЦЭМ!$B$33:$B$776,J$11)+'СЕТ СН'!$F$11+СВЦЭМ!$D$10+'СЕТ СН'!$F$6-'СЕТ СН'!$F$23</f>
        <v>950.1423307</v>
      </c>
      <c r="K12" s="36">
        <f>SUMIFS(СВЦЭМ!$D$33:$D$776,СВЦЭМ!$A$33:$A$776,$A12,СВЦЭМ!$B$33:$B$776,K$11)+'СЕТ СН'!$F$11+СВЦЭМ!$D$10+'СЕТ СН'!$F$6-'СЕТ СН'!$F$23</f>
        <v>917.72898190000001</v>
      </c>
      <c r="L12" s="36">
        <f>SUMIFS(СВЦЭМ!$D$33:$D$776,СВЦЭМ!$A$33:$A$776,$A12,СВЦЭМ!$B$33:$B$776,L$11)+'СЕТ СН'!$F$11+СВЦЭМ!$D$10+'СЕТ СН'!$F$6-'СЕТ СН'!$F$23</f>
        <v>892.13768431000005</v>
      </c>
      <c r="M12" s="36">
        <f>SUMIFS(СВЦЭМ!$D$33:$D$776,СВЦЭМ!$A$33:$A$776,$A12,СВЦЭМ!$B$33:$B$776,M$11)+'СЕТ СН'!$F$11+СВЦЭМ!$D$10+'СЕТ СН'!$F$6-'СЕТ СН'!$F$23</f>
        <v>853.31636364999997</v>
      </c>
      <c r="N12" s="36">
        <f>SUMIFS(СВЦЭМ!$D$33:$D$776,СВЦЭМ!$A$33:$A$776,$A12,СВЦЭМ!$B$33:$B$776,N$11)+'СЕТ СН'!$F$11+СВЦЭМ!$D$10+'СЕТ СН'!$F$6-'СЕТ СН'!$F$23</f>
        <v>850.16665639999997</v>
      </c>
      <c r="O12" s="36">
        <f>SUMIFS(СВЦЭМ!$D$33:$D$776,СВЦЭМ!$A$33:$A$776,$A12,СВЦЭМ!$B$33:$B$776,O$11)+'СЕТ СН'!$F$11+СВЦЭМ!$D$10+'СЕТ СН'!$F$6-'СЕТ СН'!$F$23</f>
        <v>855.92044215999999</v>
      </c>
      <c r="P12" s="36">
        <f>SUMIFS(СВЦЭМ!$D$33:$D$776,СВЦЭМ!$A$33:$A$776,$A12,СВЦЭМ!$B$33:$B$776,P$11)+'СЕТ СН'!$F$11+СВЦЭМ!$D$10+'СЕТ СН'!$F$6-'СЕТ СН'!$F$23</f>
        <v>879.93283460999999</v>
      </c>
      <c r="Q12" s="36">
        <f>SUMIFS(СВЦЭМ!$D$33:$D$776,СВЦЭМ!$A$33:$A$776,$A12,СВЦЭМ!$B$33:$B$776,Q$11)+'СЕТ СН'!$F$11+СВЦЭМ!$D$10+'СЕТ СН'!$F$6-'СЕТ СН'!$F$23</f>
        <v>880.08261007999999</v>
      </c>
      <c r="R12" s="36">
        <f>SUMIFS(СВЦЭМ!$D$33:$D$776,СВЦЭМ!$A$33:$A$776,$A12,СВЦЭМ!$B$33:$B$776,R$11)+'СЕТ СН'!$F$11+СВЦЭМ!$D$10+'СЕТ СН'!$F$6-'СЕТ СН'!$F$23</f>
        <v>872.52762460999998</v>
      </c>
      <c r="S12" s="36">
        <f>SUMIFS(СВЦЭМ!$D$33:$D$776,СВЦЭМ!$A$33:$A$776,$A12,СВЦЭМ!$B$33:$B$776,S$11)+'СЕТ СН'!$F$11+СВЦЭМ!$D$10+'СЕТ СН'!$F$6-'СЕТ СН'!$F$23</f>
        <v>859.35734081999999</v>
      </c>
      <c r="T12" s="36">
        <f>SUMIFS(СВЦЭМ!$D$33:$D$776,СВЦЭМ!$A$33:$A$776,$A12,СВЦЭМ!$B$33:$B$776,T$11)+'СЕТ СН'!$F$11+СВЦЭМ!$D$10+'СЕТ СН'!$F$6-'СЕТ СН'!$F$23</f>
        <v>841.55578036999998</v>
      </c>
      <c r="U12" s="36">
        <f>SUMIFS(СВЦЭМ!$D$33:$D$776,СВЦЭМ!$A$33:$A$776,$A12,СВЦЭМ!$B$33:$B$776,U$11)+'СЕТ СН'!$F$11+СВЦЭМ!$D$10+'СЕТ СН'!$F$6-'СЕТ СН'!$F$23</f>
        <v>828.37826314999995</v>
      </c>
      <c r="V12" s="36">
        <f>SUMIFS(СВЦЭМ!$D$33:$D$776,СВЦЭМ!$A$33:$A$776,$A12,СВЦЭМ!$B$33:$B$776,V$11)+'СЕТ СН'!$F$11+СВЦЭМ!$D$10+'СЕТ СН'!$F$6-'СЕТ СН'!$F$23</f>
        <v>841.21603271000004</v>
      </c>
      <c r="W12" s="36">
        <f>SUMIFS(СВЦЭМ!$D$33:$D$776,СВЦЭМ!$A$33:$A$776,$A12,СВЦЭМ!$B$33:$B$776,W$11)+'СЕТ СН'!$F$11+СВЦЭМ!$D$10+'СЕТ СН'!$F$6-'СЕТ СН'!$F$23</f>
        <v>848.98879450000004</v>
      </c>
      <c r="X12" s="36">
        <f>SUMIFS(СВЦЭМ!$D$33:$D$776,СВЦЭМ!$A$33:$A$776,$A12,СВЦЭМ!$B$33:$B$776,X$11)+'СЕТ СН'!$F$11+СВЦЭМ!$D$10+'СЕТ СН'!$F$6-'СЕТ СН'!$F$23</f>
        <v>863.59973464999996</v>
      </c>
      <c r="Y12" s="36">
        <f>SUMIFS(СВЦЭМ!$D$33:$D$776,СВЦЭМ!$A$33:$A$776,$A12,СВЦЭМ!$B$33:$B$776,Y$11)+'СЕТ СН'!$F$11+СВЦЭМ!$D$10+'СЕТ СН'!$F$6-'СЕТ СН'!$F$23</f>
        <v>882.48132763000001</v>
      </c>
      <c r="AA12" s="45"/>
    </row>
    <row r="13" spans="1:27" ht="15.75" x14ac:dyDescent="0.2">
      <c r="A13" s="35">
        <f>A12+1</f>
        <v>44137</v>
      </c>
      <c r="B13" s="36">
        <f>SUMIFS(СВЦЭМ!$D$33:$D$776,СВЦЭМ!$A$33:$A$776,$A13,СВЦЭМ!$B$33:$B$776,B$11)+'СЕТ СН'!$F$11+СВЦЭМ!$D$10+'СЕТ СН'!$F$6-'СЕТ СН'!$F$23</f>
        <v>890.49726065000004</v>
      </c>
      <c r="C13" s="36">
        <f>SUMIFS(СВЦЭМ!$D$33:$D$776,СВЦЭМ!$A$33:$A$776,$A13,СВЦЭМ!$B$33:$B$776,C$11)+'СЕТ СН'!$F$11+СВЦЭМ!$D$10+'СЕТ СН'!$F$6-'СЕТ СН'!$F$23</f>
        <v>987.76443294000001</v>
      </c>
      <c r="D13" s="36">
        <f>SUMIFS(СВЦЭМ!$D$33:$D$776,СВЦЭМ!$A$33:$A$776,$A13,СВЦЭМ!$B$33:$B$776,D$11)+'СЕТ СН'!$F$11+СВЦЭМ!$D$10+'СЕТ СН'!$F$6-'СЕТ СН'!$F$23</f>
        <v>1067.2143124699999</v>
      </c>
      <c r="E13" s="36">
        <f>SUMIFS(СВЦЭМ!$D$33:$D$776,СВЦЭМ!$A$33:$A$776,$A13,СВЦЭМ!$B$33:$B$776,E$11)+'СЕТ СН'!$F$11+СВЦЭМ!$D$10+'СЕТ СН'!$F$6-'СЕТ СН'!$F$23</f>
        <v>1101.7854795599999</v>
      </c>
      <c r="F13" s="36">
        <f>SUMIFS(СВЦЭМ!$D$33:$D$776,СВЦЭМ!$A$33:$A$776,$A13,СВЦЭМ!$B$33:$B$776,F$11)+'СЕТ СН'!$F$11+СВЦЭМ!$D$10+'СЕТ СН'!$F$6-'СЕТ СН'!$F$23</f>
        <v>1110.4581902799998</v>
      </c>
      <c r="G13" s="36">
        <f>SUMIFS(СВЦЭМ!$D$33:$D$776,СВЦЭМ!$A$33:$A$776,$A13,СВЦЭМ!$B$33:$B$776,G$11)+'СЕТ СН'!$F$11+СВЦЭМ!$D$10+'СЕТ СН'!$F$6-'СЕТ СН'!$F$23</f>
        <v>1092.1689020599999</v>
      </c>
      <c r="H13" s="36">
        <f>SUMIFS(СВЦЭМ!$D$33:$D$776,СВЦЭМ!$A$33:$A$776,$A13,СВЦЭМ!$B$33:$B$776,H$11)+'СЕТ СН'!$F$11+СВЦЭМ!$D$10+'СЕТ СН'!$F$6-'СЕТ СН'!$F$23</f>
        <v>1044.9907683899999</v>
      </c>
      <c r="I13" s="36">
        <f>SUMIFS(СВЦЭМ!$D$33:$D$776,СВЦЭМ!$A$33:$A$776,$A13,СВЦЭМ!$B$33:$B$776,I$11)+'СЕТ СН'!$F$11+СВЦЭМ!$D$10+'СЕТ СН'!$F$6-'СЕТ СН'!$F$23</f>
        <v>970.65047834999996</v>
      </c>
      <c r="J13" s="36">
        <f>SUMIFS(СВЦЭМ!$D$33:$D$776,СВЦЭМ!$A$33:$A$776,$A13,СВЦЭМ!$B$33:$B$776,J$11)+'СЕТ СН'!$F$11+СВЦЭМ!$D$10+'СЕТ СН'!$F$6-'СЕТ СН'!$F$23</f>
        <v>945.61901307000005</v>
      </c>
      <c r="K13" s="36">
        <f>SUMIFS(СВЦЭМ!$D$33:$D$776,СВЦЭМ!$A$33:$A$776,$A13,СВЦЭМ!$B$33:$B$776,K$11)+'СЕТ СН'!$F$11+СВЦЭМ!$D$10+'СЕТ СН'!$F$6-'СЕТ СН'!$F$23</f>
        <v>952.26466034999999</v>
      </c>
      <c r="L13" s="36">
        <f>SUMIFS(СВЦЭМ!$D$33:$D$776,СВЦЭМ!$A$33:$A$776,$A13,СВЦЭМ!$B$33:$B$776,L$11)+'СЕТ СН'!$F$11+СВЦЭМ!$D$10+'СЕТ СН'!$F$6-'СЕТ СН'!$F$23</f>
        <v>925.95148731999996</v>
      </c>
      <c r="M13" s="36">
        <f>SUMIFS(СВЦЭМ!$D$33:$D$776,СВЦЭМ!$A$33:$A$776,$A13,СВЦЭМ!$B$33:$B$776,M$11)+'СЕТ СН'!$F$11+СВЦЭМ!$D$10+'СЕТ СН'!$F$6-'СЕТ СН'!$F$23</f>
        <v>883.04352024000002</v>
      </c>
      <c r="N13" s="36">
        <f>SUMIFS(СВЦЭМ!$D$33:$D$776,СВЦЭМ!$A$33:$A$776,$A13,СВЦЭМ!$B$33:$B$776,N$11)+'СЕТ СН'!$F$11+СВЦЭМ!$D$10+'СЕТ СН'!$F$6-'СЕТ СН'!$F$23</f>
        <v>879.79076099999997</v>
      </c>
      <c r="O13" s="36">
        <f>SUMIFS(СВЦЭМ!$D$33:$D$776,СВЦЭМ!$A$33:$A$776,$A13,СВЦЭМ!$B$33:$B$776,O$11)+'СЕТ СН'!$F$11+СВЦЭМ!$D$10+'СЕТ СН'!$F$6-'СЕТ СН'!$F$23</f>
        <v>878.89700690999996</v>
      </c>
      <c r="P13" s="36">
        <f>SUMIFS(СВЦЭМ!$D$33:$D$776,СВЦЭМ!$A$33:$A$776,$A13,СВЦЭМ!$B$33:$B$776,P$11)+'СЕТ СН'!$F$11+СВЦЭМ!$D$10+'СЕТ СН'!$F$6-'СЕТ СН'!$F$23</f>
        <v>882.83008531999997</v>
      </c>
      <c r="Q13" s="36">
        <f>SUMIFS(СВЦЭМ!$D$33:$D$776,СВЦЭМ!$A$33:$A$776,$A13,СВЦЭМ!$B$33:$B$776,Q$11)+'СЕТ СН'!$F$11+СВЦЭМ!$D$10+'СЕТ СН'!$F$6-'СЕТ СН'!$F$23</f>
        <v>883.40557111999999</v>
      </c>
      <c r="R13" s="36">
        <f>SUMIFS(СВЦЭМ!$D$33:$D$776,СВЦЭМ!$A$33:$A$776,$A13,СВЦЭМ!$B$33:$B$776,R$11)+'СЕТ СН'!$F$11+СВЦЭМ!$D$10+'СЕТ СН'!$F$6-'СЕТ СН'!$F$23</f>
        <v>877.17750824999996</v>
      </c>
      <c r="S13" s="36">
        <f>SUMIFS(СВЦЭМ!$D$33:$D$776,СВЦЭМ!$A$33:$A$776,$A13,СВЦЭМ!$B$33:$B$776,S$11)+'СЕТ СН'!$F$11+СВЦЭМ!$D$10+'СЕТ СН'!$F$6-'СЕТ СН'!$F$23</f>
        <v>860.28877428999999</v>
      </c>
      <c r="T13" s="36">
        <f>SUMIFS(СВЦЭМ!$D$33:$D$776,СВЦЭМ!$A$33:$A$776,$A13,СВЦЭМ!$B$33:$B$776,T$11)+'СЕТ СН'!$F$11+СВЦЭМ!$D$10+'СЕТ СН'!$F$6-'СЕТ СН'!$F$23</f>
        <v>833.78865251000002</v>
      </c>
      <c r="U13" s="36">
        <f>SUMIFS(СВЦЭМ!$D$33:$D$776,СВЦЭМ!$A$33:$A$776,$A13,СВЦЭМ!$B$33:$B$776,U$11)+'СЕТ СН'!$F$11+СВЦЭМ!$D$10+'СЕТ СН'!$F$6-'СЕТ СН'!$F$23</f>
        <v>834.18148600999996</v>
      </c>
      <c r="V13" s="36">
        <f>SUMIFS(СВЦЭМ!$D$33:$D$776,СВЦЭМ!$A$33:$A$776,$A13,СВЦЭМ!$B$33:$B$776,V$11)+'СЕТ СН'!$F$11+СВЦЭМ!$D$10+'СЕТ СН'!$F$6-'СЕТ СН'!$F$23</f>
        <v>823.81599416999995</v>
      </c>
      <c r="W13" s="36">
        <f>SUMIFS(СВЦЭМ!$D$33:$D$776,СВЦЭМ!$A$33:$A$776,$A13,СВЦЭМ!$B$33:$B$776,W$11)+'СЕТ СН'!$F$11+СВЦЭМ!$D$10+'СЕТ СН'!$F$6-'СЕТ СН'!$F$23</f>
        <v>843.28373067999996</v>
      </c>
      <c r="X13" s="36">
        <f>SUMIFS(СВЦЭМ!$D$33:$D$776,СВЦЭМ!$A$33:$A$776,$A13,СВЦЭМ!$B$33:$B$776,X$11)+'СЕТ СН'!$F$11+СВЦЭМ!$D$10+'СЕТ СН'!$F$6-'СЕТ СН'!$F$23</f>
        <v>852.09412855999994</v>
      </c>
      <c r="Y13" s="36">
        <f>SUMIFS(СВЦЭМ!$D$33:$D$776,СВЦЭМ!$A$33:$A$776,$A13,СВЦЭМ!$B$33:$B$776,Y$11)+'СЕТ СН'!$F$11+СВЦЭМ!$D$10+'СЕТ СН'!$F$6-'СЕТ СН'!$F$23</f>
        <v>879.20625997000002</v>
      </c>
    </row>
    <row r="14" spans="1:27" ht="15.75" x14ac:dyDescent="0.2">
      <c r="A14" s="35">
        <f t="shared" ref="A14:A42" si="0">A13+1</f>
        <v>44138</v>
      </c>
      <c r="B14" s="36">
        <f>SUMIFS(СВЦЭМ!$D$33:$D$776,СВЦЭМ!$A$33:$A$776,$A14,СВЦЭМ!$B$33:$B$776,B$11)+'СЕТ СН'!$F$11+СВЦЭМ!$D$10+'СЕТ СН'!$F$6-'СЕТ СН'!$F$23</f>
        <v>941.28714218000005</v>
      </c>
      <c r="C14" s="36">
        <f>SUMIFS(СВЦЭМ!$D$33:$D$776,СВЦЭМ!$A$33:$A$776,$A14,СВЦЭМ!$B$33:$B$776,C$11)+'СЕТ СН'!$F$11+СВЦЭМ!$D$10+'СЕТ СН'!$F$6-'СЕТ СН'!$F$23</f>
        <v>1023.69932726</v>
      </c>
      <c r="D14" s="36">
        <f>SUMIFS(СВЦЭМ!$D$33:$D$776,СВЦЭМ!$A$33:$A$776,$A14,СВЦЭМ!$B$33:$B$776,D$11)+'СЕТ СН'!$F$11+СВЦЭМ!$D$10+'СЕТ СН'!$F$6-'СЕТ СН'!$F$23</f>
        <v>1074.32817024</v>
      </c>
      <c r="E14" s="36">
        <f>SUMIFS(СВЦЭМ!$D$33:$D$776,СВЦЭМ!$A$33:$A$776,$A14,СВЦЭМ!$B$33:$B$776,E$11)+'СЕТ СН'!$F$11+СВЦЭМ!$D$10+'СЕТ СН'!$F$6-'СЕТ СН'!$F$23</f>
        <v>1081.4485175099999</v>
      </c>
      <c r="F14" s="36">
        <f>SUMIFS(СВЦЭМ!$D$33:$D$776,СВЦЭМ!$A$33:$A$776,$A14,СВЦЭМ!$B$33:$B$776,F$11)+'СЕТ СН'!$F$11+СВЦЭМ!$D$10+'СЕТ СН'!$F$6-'СЕТ СН'!$F$23</f>
        <v>1079.78119212</v>
      </c>
      <c r="G14" s="36">
        <f>SUMIFS(СВЦЭМ!$D$33:$D$776,СВЦЭМ!$A$33:$A$776,$A14,СВЦЭМ!$B$33:$B$776,G$11)+'СЕТ СН'!$F$11+СВЦЭМ!$D$10+'СЕТ СН'!$F$6-'СЕТ СН'!$F$23</f>
        <v>1062.90322191</v>
      </c>
      <c r="H14" s="36">
        <f>SUMIFS(СВЦЭМ!$D$33:$D$776,СВЦЭМ!$A$33:$A$776,$A14,СВЦЭМ!$B$33:$B$776,H$11)+'СЕТ СН'!$F$11+СВЦЭМ!$D$10+'СЕТ СН'!$F$6-'СЕТ СН'!$F$23</f>
        <v>1016.91918014</v>
      </c>
      <c r="I14" s="36">
        <f>SUMIFS(СВЦЭМ!$D$33:$D$776,СВЦЭМ!$A$33:$A$776,$A14,СВЦЭМ!$B$33:$B$776,I$11)+'СЕТ СН'!$F$11+СВЦЭМ!$D$10+'СЕТ СН'!$F$6-'СЕТ СН'!$F$23</f>
        <v>957.08491502000004</v>
      </c>
      <c r="J14" s="36">
        <f>SUMIFS(СВЦЭМ!$D$33:$D$776,СВЦЭМ!$A$33:$A$776,$A14,СВЦЭМ!$B$33:$B$776,J$11)+'СЕТ СН'!$F$11+СВЦЭМ!$D$10+'СЕТ СН'!$F$6-'СЕТ СН'!$F$23</f>
        <v>935.85889344999998</v>
      </c>
      <c r="K14" s="36">
        <f>SUMIFS(СВЦЭМ!$D$33:$D$776,СВЦЭМ!$A$33:$A$776,$A14,СВЦЭМ!$B$33:$B$776,K$11)+'СЕТ СН'!$F$11+СВЦЭМ!$D$10+'СЕТ СН'!$F$6-'СЕТ СН'!$F$23</f>
        <v>934.68091096000001</v>
      </c>
      <c r="L14" s="36">
        <f>SUMIFS(СВЦЭМ!$D$33:$D$776,СВЦЭМ!$A$33:$A$776,$A14,СВЦЭМ!$B$33:$B$776,L$11)+'СЕТ СН'!$F$11+СВЦЭМ!$D$10+'СЕТ СН'!$F$6-'СЕТ СН'!$F$23</f>
        <v>909.84350284000004</v>
      </c>
      <c r="M14" s="36">
        <f>SUMIFS(СВЦЭМ!$D$33:$D$776,СВЦЭМ!$A$33:$A$776,$A14,СВЦЭМ!$B$33:$B$776,M$11)+'СЕТ СН'!$F$11+СВЦЭМ!$D$10+'СЕТ СН'!$F$6-'СЕТ СН'!$F$23</f>
        <v>883.46378045999995</v>
      </c>
      <c r="N14" s="36">
        <f>SUMIFS(СВЦЭМ!$D$33:$D$776,СВЦЭМ!$A$33:$A$776,$A14,СВЦЭМ!$B$33:$B$776,N$11)+'СЕТ СН'!$F$11+СВЦЭМ!$D$10+'СЕТ СН'!$F$6-'СЕТ СН'!$F$23</f>
        <v>873.74044708999998</v>
      </c>
      <c r="O14" s="36">
        <f>SUMIFS(СВЦЭМ!$D$33:$D$776,СВЦЭМ!$A$33:$A$776,$A14,СВЦЭМ!$B$33:$B$776,O$11)+'СЕТ СН'!$F$11+СВЦЭМ!$D$10+'СЕТ СН'!$F$6-'СЕТ СН'!$F$23</f>
        <v>881.03826033999997</v>
      </c>
      <c r="P14" s="36">
        <f>SUMIFS(СВЦЭМ!$D$33:$D$776,СВЦЭМ!$A$33:$A$776,$A14,СВЦЭМ!$B$33:$B$776,P$11)+'СЕТ СН'!$F$11+СВЦЭМ!$D$10+'СЕТ СН'!$F$6-'СЕТ СН'!$F$23</f>
        <v>886.86211813</v>
      </c>
      <c r="Q14" s="36">
        <f>SUMIFS(СВЦЭМ!$D$33:$D$776,СВЦЭМ!$A$33:$A$776,$A14,СВЦЭМ!$B$33:$B$776,Q$11)+'СЕТ СН'!$F$11+СВЦЭМ!$D$10+'СЕТ СН'!$F$6-'СЕТ СН'!$F$23</f>
        <v>889.33729097000003</v>
      </c>
      <c r="R14" s="36">
        <f>SUMIFS(СВЦЭМ!$D$33:$D$776,СВЦЭМ!$A$33:$A$776,$A14,СВЦЭМ!$B$33:$B$776,R$11)+'СЕТ СН'!$F$11+СВЦЭМ!$D$10+'СЕТ СН'!$F$6-'СЕТ СН'!$F$23</f>
        <v>884.99914262000004</v>
      </c>
      <c r="S14" s="36">
        <f>SUMIFS(СВЦЭМ!$D$33:$D$776,СВЦЭМ!$A$33:$A$776,$A14,СВЦЭМ!$B$33:$B$776,S$11)+'СЕТ СН'!$F$11+СВЦЭМ!$D$10+'СЕТ СН'!$F$6-'СЕТ СН'!$F$23</f>
        <v>893.89491253999995</v>
      </c>
      <c r="T14" s="36">
        <f>SUMIFS(СВЦЭМ!$D$33:$D$776,СВЦЭМ!$A$33:$A$776,$A14,СВЦЭМ!$B$33:$B$776,T$11)+'СЕТ СН'!$F$11+СВЦЭМ!$D$10+'СЕТ СН'!$F$6-'СЕТ СН'!$F$23</f>
        <v>844.18980648000002</v>
      </c>
      <c r="U14" s="36">
        <f>SUMIFS(СВЦЭМ!$D$33:$D$776,СВЦЭМ!$A$33:$A$776,$A14,СВЦЭМ!$B$33:$B$776,U$11)+'СЕТ СН'!$F$11+СВЦЭМ!$D$10+'СЕТ СН'!$F$6-'СЕТ СН'!$F$23</f>
        <v>835.58665788999997</v>
      </c>
      <c r="V14" s="36">
        <f>SUMIFS(СВЦЭМ!$D$33:$D$776,СВЦЭМ!$A$33:$A$776,$A14,СВЦЭМ!$B$33:$B$776,V$11)+'СЕТ СН'!$F$11+СВЦЭМ!$D$10+'СЕТ СН'!$F$6-'СЕТ СН'!$F$23</f>
        <v>833.06270596000002</v>
      </c>
      <c r="W14" s="36">
        <f>SUMIFS(СВЦЭМ!$D$33:$D$776,СВЦЭМ!$A$33:$A$776,$A14,СВЦЭМ!$B$33:$B$776,W$11)+'СЕТ СН'!$F$11+СВЦЭМ!$D$10+'СЕТ СН'!$F$6-'СЕТ СН'!$F$23</f>
        <v>844.12703327999998</v>
      </c>
      <c r="X14" s="36">
        <f>SUMIFS(СВЦЭМ!$D$33:$D$776,СВЦЭМ!$A$33:$A$776,$A14,СВЦЭМ!$B$33:$B$776,X$11)+'СЕТ СН'!$F$11+СВЦЭМ!$D$10+'СЕТ СН'!$F$6-'СЕТ СН'!$F$23</f>
        <v>881.59823296000002</v>
      </c>
      <c r="Y14" s="36">
        <f>SUMIFS(СВЦЭМ!$D$33:$D$776,СВЦЭМ!$A$33:$A$776,$A14,СВЦЭМ!$B$33:$B$776,Y$11)+'СЕТ СН'!$F$11+СВЦЭМ!$D$10+'СЕТ СН'!$F$6-'СЕТ СН'!$F$23</f>
        <v>914.34174351000001</v>
      </c>
    </row>
    <row r="15" spans="1:27" ht="15.75" x14ac:dyDescent="0.2">
      <c r="A15" s="35">
        <f t="shared" si="0"/>
        <v>44139</v>
      </c>
      <c r="B15" s="36">
        <f>SUMIFS(СВЦЭМ!$D$33:$D$776,СВЦЭМ!$A$33:$A$776,$A15,СВЦЭМ!$B$33:$B$776,B$11)+'СЕТ СН'!$F$11+СВЦЭМ!$D$10+'СЕТ СН'!$F$6-'СЕТ СН'!$F$23</f>
        <v>906.49098813000001</v>
      </c>
      <c r="C15" s="36">
        <f>SUMIFS(СВЦЭМ!$D$33:$D$776,СВЦЭМ!$A$33:$A$776,$A15,СВЦЭМ!$B$33:$B$776,C$11)+'СЕТ СН'!$F$11+СВЦЭМ!$D$10+'СЕТ СН'!$F$6-'СЕТ СН'!$F$23</f>
        <v>989.15959591000001</v>
      </c>
      <c r="D15" s="36">
        <f>SUMIFS(СВЦЭМ!$D$33:$D$776,СВЦЭМ!$A$33:$A$776,$A15,СВЦЭМ!$B$33:$B$776,D$11)+'СЕТ СН'!$F$11+СВЦЭМ!$D$10+'СЕТ СН'!$F$6-'СЕТ СН'!$F$23</f>
        <v>1051.69195648</v>
      </c>
      <c r="E15" s="36">
        <f>SUMIFS(СВЦЭМ!$D$33:$D$776,СВЦЭМ!$A$33:$A$776,$A15,СВЦЭМ!$B$33:$B$776,E$11)+'СЕТ СН'!$F$11+СВЦЭМ!$D$10+'СЕТ СН'!$F$6-'СЕТ СН'!$F$23</f>
        <v>1056.6620746599999</v>
      </c>
      <c r="F15" s="36">
        <f>SUMIFS(СВЦЭМ!$D$33:$D$776,СВЦЭМ!$A$33:$A$776,$A15,СВЦЭМ!$B$33:$B$776,F$11)+'СЕТ СН'!$F$11+СВЦЭМ!$D$10+'СЕТ СН'!$F$6-'СЕТ СН'!$F$23</f>
        <v>1048.2776870299999</v>
      </c>
      <c r="G15" s="36">
        <f>SUMIFS(СВЦЭМ!$D$33:$D$776,СВЦЭМ!$A$33:$A$776,$A15,СВЦЭМ!$B$33:$B$776,G$11)+'СЕТ СН'!$F$11+СВЦЭМ!$D$10+'СЕТ СН'!$F$6-'СЕТ СН'!$F$23</f>
        <v>1034.09019655</v>
      </c>
      <c r="H15" s="36">
        <f>SUMIFS(СВЦЭМ!$D$33:$D$776,СВЦЭМ!$A$33:$A$776,$A15,СВЦЭМ!$B$33:$B$776,H$11)+'СЕТ СН'!$F$11+СВЦЭМ!$D$10+'СЕТ СН'!$F$6-'СЕТ СН'!$F$23</f>
        <v>1009.34354329</v>
      </c>
      <c r="I15" s="36">
        <f>SUMIFS(СВЦЭМ!$D$33:$D$776,СВЦЭМ!$A$33:$A$776,$A15,СВЦЭМ!$B$33:$B$776,I$11)+'СЕТ СН'!$F$11+СВЦЭМ!$D$10+'СЕТ СН'!$F$6-'СЕТ СН'!$F$23</f>
        <v>963.27543933000004</v>
      </c>
      <c r="J15" s="36">
        <f>SUMIFS(СВЦЭМ!$D$33:$D$776,СВЦЭМ!$A$33:$A$776,$A15,СВЦЭМ!$B$33:$B$776,J$11)+'СЕТ СН'!$F$11+СВЦЭМ!$D$10+'СЕТ СН'!$F$6-'СЕТ СН'!$F$23</f>
        <v>930.45482722999998</v>
      </c>
      <c r="K15" s="36">
        <f>SUMIFS(СВЦЭМ!$D$33:$D$776,СВЦЭМ!$A$33:$A$776,$A15,СВЦЭМ!$B$33:$B$776,K$11)+'СЕТ СН'!$F$11+СВЦЭМ!$D$10+'СЕТ СН'!$F$6-'СЕТ СН'!$F$23</f>
        <v>928.04792151000004</v>
      </c>
      <c r="L15" s="36">
        <f>SUMIFS(СВЦЭМ!$D$33:$D$776,СВЦЭМ!$A$33:$A$776,$A15,СВЦЭМ!$B$33:$B$776,L$11)+'СЕТ СН'!$F$11+СВЦЭМ!$D$10+'СЕТ СН'!$F$6-'СЕТ СН'!$F$23</f>
        <v>902.31947930000001</v>
      </c>
      <c r="M15" s="36">
        <f>SUMIFS(СВЦЭМ!$D$33:$D$776,СВЦЭМ!$A$33:$A$776,$A15,СВЦЭМ!$B$33:$B$776,M$11)+'СЕТ СН'!$F$11+СВЦЭМ!$D$10+'СЕТ СН'!$F$6-'СЕТ СН'!$F$23</f>
        <v>858.49861910000004</v>
      </c>
      <c r="N15" s="36">
        <f>SUMIFS(СВЦЭМ!$D$33:$D$776,СВЦЭМ!$A$33:$A$776,$A15,СВЦЭМ!$B$33:$B$776,N$11)+'СЕТ СН'!$F$11+СВЦЭМ!$D$10+'СЕТ СН'!$F$6-'СЕТ СН'!$F$23</f>
        <v>840.43782256999998</v>
      </c>
      <c r="O15" s="36">
        <f>SUMIFS(СВЦЭМ!$D$33:$D$776,СВЦЭМ!$A$33:$A$776,$A15,СВЦЭМ!$B$33:$B$776,O$11)+'СЕТ СН'!$F$11+СВЦЭМ!$D$10+'СЕТ СН'!$F$6-'СЕТ СН'!$F$23</f>
        <v>849.9042091</v>
      </c>
      <c r="P15" s="36">
        <f>SUMIFS(СВЦЭМ!$D$33:$D$776,СВЦЭМ!$A$33:$A$776,$A15,СВЦЭМ!$B$33:$B$776,P$11)+'СЕТ СН'!$F$11+СВЦЭМ!$D$10+'СЕТ СН'!$F$6-'СЕТ СН'!$F$23</f>
        <v>869.33298536999996</v>
      </c>
      <c r="Q15" s="36">
        <f>SUMIFS(СВЦЭМ!$D$33:$D$776,СВЦЭМ!$A$33:$A$776,$A15,СВЦЭМ!$B$33:$B$776,Q$11)+'СЕТ СН'!$F$11+СВЦЭМ!$D$10+'СЕТ СН'!$F$6-'СЕТ СН'!$F$23</f>
        <v>870.10459491999995</v>
      </c>
      <c r="R15" s="36">
        <f>SUMIFS(СВЦЭМ!$D$33:$D$776,СВЦЭМ!$A$33:$A$776,$A15,СВЦЭМ!$B$33:$B$776,R$11)+'СЕТ СН'!$F$11+СВЦЭМ!$D$10+'СЕТ СН'!$F$6-'СЕТ СН'!$F$23</f>
        <v>864.18322196999998</v>
      </c>
      <c r="S15" s="36">
        <f>SUMIFS(СВЦЭМ!$D$33:$D$776,СВЦЭМ!$A$33:$A$776,$A15,СВЦЭМ!$B$33:$B$776,S$11)+'СЕТ СН'!$F$11+СВЦЭМ!$D$10+'СЕТ СН'!$F$6-'СЕТ СН'!$F$23</f>
        <v>853.97041444000001</v>
      </c>
      <c r="T15" s="36">
        <f>SUMIFS(СВЦЭМ!$D$33:$D$776,СВЦЭМ!$A$33:$A$776,$A15,СВЦЭМ!$B$33:$B$776,T$11)+'СЕТ СН'!$F$11+СВЦЭМ!$D$10+'СЕТ СН'!$F$6-'СЕТ СН'!$F$23</f>
        <v>862.12190226999996</v>
      </c>
      <c r="U15" s="36">
        <f>SUMIFS(СВЦЭМ!$D$33:$D$776,СВЦЭМ!$A$33:$A$776,$A15,СВЦЭМ!$B$33:$B$776,U$11)+'СЕТ СН'!$F$11+СВЦЭМ!$D$10+'СЕТ СН'!$F$6-'СЕТ СН'!$F$23</f>
        <v>862.45100008999998</v>
      </c>
      <c r="V15" s="36">
        <f>SUMIFS(СВЦЭМ!$D$33:$D$776,СВЦЭМ!$A$33:$A$776,$A15,СВЦЭМ!$B$33:$B$776,V$11)+'СЕТ СН'!$F$11+СВЦЭМ!$D$10+'СЕТ СН'!$F$6-'СЕТ СН'!$F$23</f>
        <v>849.39609615999996</v>
      </c>
      <c r="W15" s="36">
        <f>SUMIFS(СВЦЭМ!$D$33:$D$776,СВЦЭМ!$A$33:$A$776,$A15,СВЦЭМ!$B$33:$B$776,W$11)+'СЕТ СН'!$F$11+СВЦЭМ!$D$10+'СЕТ СН'!$F$6-'СЕТ СН'!$F$23</f>
        <v>848.51408263999997</v>
      </c>
      <c r="X15" s="36">
        <f>SUMIFS(СВЦЭМ!$D$33:$D$776,СВЦЭМ!$A$33:$A$776,$A15,СВЦЭМ!$B$33:$B$776,X$11)+'СЕТ СН'!$F$11+СВЦЭМ!$D$10+'СЕТ СН'!$F$6-'СЕТ СН'!$F$23</f>
        <v>851.62265618000004</v>
      </c>
      <c r="Y15" s="36">
        <f>SUMIFS(СВЦЭМ!$D$33:$D$776,СВЦЭМ!$A$33:$A$776,$A15,СВЦЭМ!$B$33:$B$776,Y$11)+'СЕТ СН'!$F$11+СВЦЭМ!$D$10+'СЕТ СН'!$F$6-'СЕТ СН'!$F$23</f>
        <v>880.32241421000003</v>
      </c>
    </row>
    <row r="16" spans="1:27" ht="15.75" x14ac:dyDescent="0.2">
      <c r="A16" s="35">
        <f t="shared" si="0"/>
        <v>44140</v>
      </c>
      <c r="B16" s="36">
        <f>SUMIFS(СВЦЭМ!$D$33:$D$776,СВЦЭМ!$A$33:$A$776,$A16,СВЦЭМ!$B$33:$B$776,B$11)+'СЕТ СН'!$F$11+СВЦЭМ!$D$10+'СЕТ СН'!$F$6-'СЕТ СН'!$F$23</f>
        <v>871.33977588000005</v>
      </c>
      <c r="C16" s="36">
        <f>SUMIFS(СВЦЭМ!$D$33:$D$776,СВЦЭМ!$A$33:$A$776,$A16,СВЦЭМ!$B$33:$B$776,C$11)+'СЕТ СН'!$F$11+СВЦЭМ!$D$10+'СЕТ СН'!$F$6-'СЕТ СН'!$F$23</f>
        <v>945.30320219999999</v>
      </c>
      <c r="D16" s="36">
        <f>SUMIFS(СВЦЭМ!$D$33:$D$776,СВЦЭМ!$A$33:$A$776,$A16,СВЦЭМ!$B$33:$B$776,D$11)+'СЕТ СН'!$F$11+СВЦЭМ!$D$10+'СЕТ СН'!$F$6-'СЕТ СН'!$F$23</f>
        <v>996.99664867000001</v>
      </c>
      <c r="E16" s="36">
        <f>SUMIFS(СВЦЭМ!$D$33:$D$776,СВЦЭМ!$A$33:$A$776,$A16,СВЦЭМ!$B$33:$B$776,E$11)+'СЕТ СН'!$F$11+СВЦЭМ!$D$10+'СЕТ СН'!$F$6-'СЕТ СН'!$F$23</f>
        <v>997.20801306999999</v>
      </c>
      <c r="F16" s="36">
        <f>SUMIFS(СВЦЭМ!$D$33:$D$776,СВЦЭМ!$A$33:$A$776,$A16,СВЦЭМ!$B$33:$B$776,F$11)+'СЕТ СН'!$F$11+СВЦЭМ!$D$10+'СЕТ СН'!$F$6-'СЕТ СН'!$F$23</f>
        <v>999.87365126999998</v>
      </c>
      <c r="G16" s="36">
        <f>SUMIFS(СВЦЭМ!$D$33:$D$776,СВЦЭМ!$A$33:$A$776,$A16,СВЦЭМ!$B$33:$B$776,G$11)+'СЕТ СН'!$F$11+СВЦЭМ!$D$10+'СЕТ СН'!$F$6-'СЕТ СН'!$F$23</f>
        <v>992.16874289999998</v>
      </c>
      <c r="H16" s="36">
        <f>SUMIFS(СВЦЭМ!$D$33:$D$776,СВЦЭМ!$A$33:$A$776,$A16,СВЦЭМ!$B$33:$B$776,H$11)+'СЕТ СН'!$F$11+СВЦЭМ!$D$10+'СЕТ СН'!$F$6-'СЕТ СН'!$F$23</f>
        <v>974.48889502999998</v>
      </c>
      <c r="I16" s="36">
        <f>SUMIFS(СВЦЭМ!$D$33:$D$776,СВЦЭМ!$A$33:$A$776,$A16,СВЦЭМ!$B$33:$B$776,I$11)+'СЕТ СН'!$F$11+СВЦЭМ!$D$10+'СЕТ СН'!$F$6-'СЕТ СН'!$F$23</f>
        <v>986.74099312999999</v>
      </c>
      <c r="J16" s="36">
        <f>SUMIFS(СВЦЭМ!$D$33:$D$776,СВЦЭМ!$A$33:$A$776,$A16,СВЦЭМ!$B$33:$B$776,J$11)+'СЕТ СН'!$F$11+СВЦЭМ!$D$10+'СЕТ СН'!$F$6-'СЕТ СН'!$F$23</f>
        <v>972.08543180000004</v>
      </c>
      <c r="K16" s="36">
        <f>SUMIFS(СВЦЭМ!$D$33:$D$776,СВЦЭМ!$A$33:$A$776,$A16,СВЦЭМ!$B$33:$B$776,K$11)+'СЕТ СН'!$F$11+СВЦЭМ!$D$10+'СЕТ СН'!$F$6-'СЕТ СН'!$F$23</f>
        <v>966.74419706000003</v>
      </c>
      <c r="L16" s="36">
        <f>SUMIFS(СВЦЭМ!$D$33:$D$776,СВЦЭМ!$A$33:$A$776,$A16,СВЦЭМ!$B$33:$B$776,L$11)+'СЕТ СН'!$F$11+СВЦЭМ!$D$10+'СЕТ СН'!$F$6-'СЕТ СН'!$F$23</f>
        <v>952.17159751999998</v>
      </c>
      <c r="M16" s="36">
        <f>SUMIFS(СВЦЭМ!$D$33:$D$776,СВЦЭМ!$A$33:$A$776,$A16,СВЦЭМ!$B$33:$B$776,M$11)+'СЕТ СН'!$F$11+СВЦЭМ!$D$10+'СЕТ СН'!$F$6-'СЕТ СН'!$F$23</f>
        <v>906.25402186999997</v>
      </c>
      <c r="N16" s="36">
        <f>SUMIFS(СВЦЭМ!$D$33:$D$776,СВЦЭМ!$A$33:$A$776,$A16,СВЦЭМ!$B$33:$B$776,N$11)+'СЕТ СН'!$F$11+СВЦЭМ!$D$10+'СЕТ СН'!$F$6-'СЕТ СН'!$F$23</f>
        <v>878.65119243000004</v>
      </c>
      <c r="O16" s="36">
        <f>SUMIFS(СВЦЭМ!$D$33:$D$776,СВЦЭМ!$A$33:$A$776,$A16,СВЦЭМ!$B$33:$B$776,O$11)+'СЕТ СН'!$F$11+СВЦЭМ!$D$10+'СЕТ СН'!$F$6-'СЕТ СН'!$F$23</f>
        <v>885.43357460000004</v>
      </c>
      <c r="P16" s="36">
        <f>SUMIFS(СВЦЭМ!$D$33:$D$776,СВЦЭМ!$A$33:$A$776,$A16,СВЦЭМ!$B$33:$B$776,P$11)+'СЕТ СН'!$F$11+СВЦЭМ!$D$10+'СЕТ СН'!$F$6-'СЕТ СН'!$F$23</f>
        <v>887.09327904999998</v>
      </c>
      <c r="Q16" s="36">
        <f>SUMIFS(СВЦЭМ!$D$33:$D$776,СВЦЭМ!$A$33:$A$776,$A16,СВЦЭМ!$B$33:$B$776,Q$11)+'СЕТ СН'!$F$11+СВЦЭМ!$D$10+'СЕТ СН'!$F$6-'СЕТ СН'!$F$23</f>
        <v>890.07023431000005</v>
      </c>
      <c r="R16" s="36">
        <f>SUMIFS(СВЦЭМ!$D$33:$D$776,СВЦЭМ!$A$33:$A$776,$A16,СВЦЭМ!$B$33:$B$776,R$11)+'СЕТ СН'!$F$11+СВЦЭМ!$D$10+'СЕТ СН'!$F$6-'СЕТ СН'!$F$23</f>
        <v>884.13586152999994</v>
      </c>
      <c r="S16" s="36">
        <f>SUMIFS(СВЦЭМ!$D$33:$D$776,СВЦЭМ!$A$33:$A$776,$A16,СВЦЭМ!$B$33:$B$776,S$11)+'СЕТ СН'!$F$11+СВЦЭМ!$D$10+'СЕТ СН'!$F$6-'СЕТ СН'!$F$23</f>
        <v>877.40648487999999</v>
      </c>
      <c r="T16" s="36">
        <f>SUMIFS(СВЦЭМ!$D$33:$D$776,СВЦЭМ!$A$33:$A$776,$A16,СВЦЭМ!$B$33:$B$776,T$11)+'СЕТ СН'!$F$11+СВЦЭМ!$D$10+'СЕТ СН'!$F$6-'СЕТ СН'!$F$23</f>
        <v>826.01822450999998</v>
      </c>
      <c r="U16" s="36">
        <f>SUMIFS(СВЦЭМ!$D$33:$D$776,СВЦЭМ!$A$33:$A$776,$A16,СВЦЭМ!$B$33:$B$776,U$11)+'СЕТ СН'!$F$11+СВЦЭМ!$D$10+'СЕТ СН'!$F$6-'СЕТ СН'!$F$23</f>
        <v>821.61718954000003</v>
      </c>
      <c r="V16" s="36">
        <f>SUMIFS(СВЦЭМ!$D$33:$D$776,СВЦЭМ!$A$33:$A$776,$A16,СВЦЭМ!$B$33:$B$776,V$11)+'СЕТ СН'!$F$11+СВЦЭМ!$D$10+'СЕТ СН'!$F$6-'СЕТ СН'!$F$23</f>
        <v>842.82623223999997</v>
      </c>
      <c r="W16" s="36">
        <f>SUMIFS(СВЦЭМ!$D$33:$D$776,СВЦЭМ!$A$33:$A$776,$A16,СВЦЭМ!$B$33:$B$776,W$11)+'СЕТ СН'!$F$11+СВЦЭМ!$D$10+'СЕТ СН'!$F$6-'СЕТ СН'!$F$23</f>
        <v>876.50111801000003</v>
      </c>
      <c r="X16" s="36">
        <f>SUMIFS(СВЦЭМ!$D$33:$D$776,СВЦЭМ!$A$33:$A$776,$A16,СВЦЭМ!$B$33:$B$776,X$11)+'СЕТ СН'!$F$11+СВЦЭМ!$D$10+'СЕТ СН'!$F$6-'СЕТ СН'!$F$23</f>
        <v>888.49001296999995</v>
      </c>
      <c r="Y16" s="36">
        <f>SUMIFS(СВЦЭМ!$D$33:$D$776,СВЦЭМ!$A$33:$A$776,$A16,СВЦЭМ!$B$33:$B$776,Y$11)+'СЕТ СН'!$F$11+СВЦЭМ!$D$10+'СЕТ СН'!$F$6-'СЕТ СН'!$F$23</f>
        <v>927.06417853000005</v>
      </c>
    </row>
    <row r="17" spans="1:25" ht="15.75" x14ac:dyDescent="0.2">
      <c r="A17" s="35">
        <f t="shared" si="0"/>
        <v>44141</v>
      </c>
      <c r="B17" s="36">
        <f>SUMIFS(СВЦЭМ!$D$33:$D$776,СВЦЭМ!$A$33:$A$776,$A17,СВЦЭМ!$B$33:$B$776,B$11)+'СЕТ СН'!$F$11+СВЦЭМ!$D$10+'СЕТ СН'!$F$6-'СЕТ СН'!$F$23</f>
        <v>907.84406038999998</v>
      </c>
      <c r="C17" s="36">
        <f>SUMIFS(СВЦЭМ!$D$33:$D$776,СВЦЭМ!$A$33:$A$776,$A17,СВЦЭМ!$B$33:$B$776,C$11)+'СЕТ СН'!$F$11+СВЦЭМ!$D$10+'СЕТ СН'!$F$6-'СЕТ СН'!$F$23</f>
        <v>979.90884521999999</v>
      </c>
      <c r="D17" s="36">
        <f>SUMIFS(СВЦЭМ!$D$33:$D$776,СВЦЭМ!$A$33:$A$776,$A17,СВЦЭМ!$B$33:$B$776,D$11)+'СЕТ СН'!$F$11+СВЦЭМ!$D$10+'СЕТ СН'!$F$6-'СЕТ СН'!$F$23</f>
        <v>1036.6176931699999</v>
      </c>
      <c r="E17" s="36">
        <f>SUMIFS(СВЦЭМ!$D$33:$D$776,СВЦЭМ!$A$33:$A$776,$A17,СВЦЭМ!$B$33:$B$776,E$11)+'СЕТ СН'!$F$11+СВЦЭМ!$D$10+'СЕТ СН'!$F$6-'СЕТ СН'!$F$23</f>
        <v>1038.8534636099998</v>
      </c>
      <c r="F17" s="36">
        <f>SUMIFS(СВЦЭМ!$D$33:$D$776,СВЦЭМ!$A$33:$A$776,$A17,СВЦЭМ!$B$33:$B$776,F$11)+'СЕТ СН'!$F$11+СВЦЭМ!$D$10+'СЕТ СН'!$F$6-'СЕТ СН'!$F$23</f>
        <v>1040.66059692</v>
      </c>
      <c r="G17" s="36">
        <f>SUMIFS(СВЦЭМ!$D$33:$D$776,СВЦЭМ!$A$33:$A$776,$A17,СВЦЭМ!$B$33:$B$776,G$11)+'СЕТ СН'!$F$11+СВЦЭМ!$D$10+'СЕТ СН'!$F$6-'СЕТ СН'!$F$23</f>
        <v>1030.3723394899998</v>
      </c>
      <c r="H17" s="36">
        <f>SUMIFS(СВЦЭМ!$D$33:$D$776,СВЦЭМ!$A$33:$A$776,$A17,СВЦЭМ!$B$33:$B$776,H$11)+'СЕТ СН'!$F$11+СВЦЭМ!$D$10+'СЕТ СН'!$F$6-'СЕТ СН'!$F$23</f>
        <v>1004.2763786199999</v>
      </c>
      <c r="I17" s="36">
        <f>SUMIFS(СВЦЭМ!$D$33:$D$776,СВЦЭМ!$A$33:$A$776,$A17,СВЦЭМ!$B$33:$B$776,I$11)+'СЕТ СН'!$F$11+СВЦЭМ!$D$10+'СЕТ СН'!$F$6-'СЕТ СН'!$F$23</f>
        <v>1008.57316869</v>
      </c>
      <c r="J17" s="36">
        <f>SUMIFS(СВЦЭМ!$D$33:$D$776,СВЦЭМ!$A$33:$A$776,$A17,СВЦЭМ!$B$33:$B$776,J$11)+'СЕТ СН'!$F$11+СВЦЭМ!$D$10+'СЕТ СН'!$F$6-'СЕТ СН'!$F$23</f>
        <v>1001.40985816</v>
      </c>
      <c r="K17" s="36">
        <f>SUMIFS(СВЦЭМ!$D$33:$D$776,СВЦЭМ!$A$33:$A$776,$A17,СВЦЭМ!$B$33:$B$776,K$11)+'СЕТ СН'!$F$11+СВЦЭМ!$D$10+'СЕТ СН'!$F$6-'СЕТ СН'!$F$23</f>
        <v>989.04790233000006</v>
      </c>
      <c r="L17" s="36">
        <f>SUMIFS(СВЦЭМ!$D$33:$D$776,СВЦЭМ!$A$33:$A$776,$A17,СВЦЭМ!$B$33:$B$776,L$11)+'СЕТ СН'!$F$11+СВЦЭМ!$D$10+'СЕТ СН'!$F$6-'СЕТ СН'!$F$23</f>
        <v>968.66073773999995</v>
      </c>
      <c r="M17" s="36">
        <f>SUMIFS(СВЦЭМ!$D$33:$D$776,СВЦЭМ!$A$33:$A$776,$A17,СВЦЭМ!$B$33:$B$776,M$11)+'СЕТ СН'!$F$11+СВЦЭМ!$D$10+'СЕТ СН'!$F$6-'СЕТ СН'!$F$23</f>
        <v>939.46480858999996</v>
      </c>
      <c r="N17" s="36">
        <f>SUMIFS(СВЦЭМ!$D$33:$D$776,СВЦЭМ!$A$33:$A$776,$A17,СВЦЭМ!$B$33:$B$776,N$11)+'СЕТ СН'!$F$11+СВЦЭМ!$D$10+'СЕТ СН'!$F$6-'СЕТ СН'!$F$23</f>
        <v>895.61477582999999</v>
      </c>
      <c r="O17" s="36">
        <f>SUMIFS(СВЦЭМ!$D$33:$D$776,СВЦЭМ!$A$33:$A$776,$A17,СВЦЭМ!$B$33:$B$776,O$11)+'СЕТ СН'!$F$11+СВЦЭМ!$D$10+'СЕТ СН'!$F$6-'СЕТ СН'!$F$23</f>
        <v>884.14802792</v>
      </c>
      <c r="P17" s="36">
        <f>SUMIFS(СВЦЭМ!$D$33:$D$776,СВЦЭМ!$A$33:$A$776,$A17,СВЦЭМ!$B$33:$B$776,P$11)+'СЕТ СН'!$F$11+СВЦЭМ!$D$10+'СЕТ СН'!$F$6-'СЕТ СН'!$F$23</f>
        <v>889.36539528000003</v>
      </c>
      <c r="Q17" s="36">
        <f>SUMIFS(СВЦЭМ!$D$33:$D$776,СВЦЭМ!$A$33:$A$776,$A17,СВЦЭМ!$B$33:$B$776,Q$11)+'СЕТ СН'!$F$11+СВЦЭМ!$D$10+'СЕТ СН'!$F$6-'СЕТ СН'!$F$23</f>
        <v>900.65298964999999</v>
      </c>
      <c r="R17" s="36">
        <f>SUMIFS(СВЦЭМ!$D$33:$D$776,СВЦЭМ!$A$33:$A$776,$A17,СВЦЭМ!$B$33:$B$776,R$11)+'СЕТ СН'!$F$11+СВЦЭМ!$D$10+'СЕТ СН'!$F$6-'СЕТ СН'!$F$23</f>
        <v>895.13951801999997</v>
      </c>
      <c r="S17" s="36">
        <f>SUMIFS(СВЦЭМ!$D$33:$D$776,СВЦЭМ!$A$33:$A$776,$A17,СВЦЭМ!$B$33:$B$776,S$11)+'СЕТ СН'!$F$11+СВЦЭМ!$D$10+'СЕТ СН'!$F$6-'СЕТ СН'!$F$23</f>
        <v>886.89537953000001</v>
      </c>
      <c r="T17" s="36">
        <f>SUMIFS(СВЦЭМ!$D$33:$D$776,СВЦЭМ!$A$33:$A$776,$A17,СВЦЭМ!$B$33:$B$776,T$11)+'СЕТ СН'!$F$11+СВЦЭМ!$D$10+'СЕТ СН'!$F$6-'СЕТ СН'!$F$23</f>
        <v>848.50909021999996</v>
      </c>
      <c r="U17" s="36">
        <f>SUMIFS(СВЦЭМ!$D$33:$D$776,СВЦЭМ!$A$33:$A$776,$A17,СВЦЭМ!$B$33:$B$776,U$11)+'СЕТ СН'!$F$11+СВЦЭМ!$D$10+'СЕТ СН'!$F$6-'СЕТ СН'!$F$23</f>
        <v>847.89379680000002</v>
      </c>
      <c r="V17" s="36">
        <f>SUMIFS(СВЦЭМ!$D$33:$D$776,СВЦЭМ!$A$33:$A$776,$A17,СВЦЭМ!$B$33:$B$776,V$11)+'СЕТ СН'!$F$11+СВЦЭМ!$D$10+'СЕТ СН'!$F$6-'СЕТ СН'!$F$23</f>
        <v>858.76488883000002</v>
      </c>
      <c r="W17" s="36">
        <f>SUMIFS(СВЦЭМ!$D$33:$D$776,СВЦЭМ!$A$33:$A$776,$A17,СВЦЭМ!$B$33:$B$776,W$11)+'СЕТ СН'!$F$11+СВЦЭМ!$D$10+'СЕТ СН'!$F$6-'СЕТ СН'!$F$23</f>
        <v>892.48847827999998</v>
      </c>
      <c r="X17" s="36">
        <f>SUMIFS(СВЦЭМ!$D$33:$D$776,СВЦЭМ!$A$33:$A$776,$A17,СВЦЭМ!$B$33:$B$776,X$11)+'СЕТ СН'!$F$11+СВЦЭМ!$D$10+'СЕТ СН'!$F$6-'СЕТ СН'!$F$23</f>
        <v>904.13762641999995</v>
      </c>
      <c r="Y17" s="36">
        <f>SUMIFS(СВЦЭМ!$D$33:$D$776,СВЦЭМ!$A$33:$A$776,$A17,СВЦЭМ!$B$33:$B$776,Y$11)+'СЕТ СН'!$F$11+СВЦЭМ!$D$10+'СЕТ СН'!$F$6-'СЕТ СН'!$F$23</f>
        <v>929.05134612999996</v>
      </c>
    </row>
    <row r="18" spans="1:25" ht="15.75" x14ac:dyDescent="0.2">
      <c r="A18" s="35">
        <f t="shared" si="0"/>
        <v>44142</v>
      </c>
      <c r="B18" s="36">
        <f>SUMIFS(СВЦЭМ!$D$33:$D$776,СВЦЭМ!$A$33:$A$776,$A18,СВЦЭМ!$B$33:$B$776,B$11)+'СЕТ СН'!$F$11+СВЦЭМ!$D$10+'СЕТ СН'!$F$6-'СЕТ СН'!$F$23</f>
        <v>933.78757729999995</v>
      </c>
      <c r="C18" s="36">
        <f>SUMIFS(СВЦЭМ!$D$33:$D$776,СВЦЭМ!$A$33:$A$776,$A18,СВЦЭМ!$B$33:$B$776,C$11)+'СЕТ СН'!$F$11+СВЦЭМ!$D$10+'СЕТ СН'!$F$6-'СЕТ СН'!$F$23</f>
        <v>1004.07639462</v>
      </c>
      <c r="D18" s="36">
        <f>SUMIFS(СВЦЭМ!$D$33:$D$776,СВЦЭМ!$A$33:$A$776,$A18,СВЦЭМ!$B$33:$B$776,D$11)+'СЕТ СН'!$F$11+СВЦЭМ!$D$10+'СЕТ СН'!$F$6-'СЕТ СН'!$F$23</f>
        <v>1067.9322179199999</v>
      </c>
      <c r="E18" s="36">
        <f>SUMIFS(СВЦЭМ!$D$33:$D$776,СВЦЭМ!$A$33:$A$776,$A18,СВЦЭМ!$B$33:$B$776,E$11)+'СЕТ СН'!$F$11+СВЦЭМ!$D$10+'СЕТ СН'!$F$6-'СЕТ СН'!$F$23</f>
        <v>1079.0437013599999</v>
      </c>
      <c r="F18" s="36">
        <f>SUMIFS(СВЦЭМ!$D$33:$D$776,СВЦЭМ!$A$33:$A$776,$A18,СВЦЭМ!$B$33:$B$776,F$11)+'СЕТ СН'!$F$11+СВЦЭМ!$D$10+'СЕТ СН'!$F$6-'СЕТ СН'!$F$23</f>
        <v>1069.7275129699999</v>
      </c>
      <c r="G18" s="36">
        <f>SUMIFS(СВЦЭМ!$D$33:$D$776,СВЦЭМ!$A$33:$A$776,$A18,СВЦЭМ!$B$33:$B$776,G$11)+'СЕТ СН'!$F$11+СВЦЭМ!$D$10+'СЕТ СН'!$F$6-'СЕТ СН'!$F$23</f>
        <v>1059.1655850899999</v>
      </c>
      <c r="H18" s="36">
        <f>SUMIFS(СВЦЭМ!$D$33:$D$776,СВЦЭМ!$A$33:$A$776,$A18,СВЦЭМ!$B$33:$B$776,H$11)+'СЕТ СН'!$F$11+СВЦЭМ!$D$10+'СЕТ СН'!$F$6-'СЕТ СН'!$F$23</f>
        <v>1043.06950026</v>
      </c>
      <c r="I18" s="36">
        <f>SUMIFS(СВЦЭМ!$D$33:$D$776,СВЦЭМ!$A$33:$A$776,$A18,СВЦЭМ!$B$33:$B$776,I$11)+'СЕТ СН'!$F$11+СВЦЭМ!$D$10+'СЕТ СН'!$F$6-'СЕТ СН'!$F$23</f>
        <v>996.72091551999995</v>
      </c>
      <c r="J18" s="36">
        <f>SUMIFS(СВЦЭМ!$D$33:$D$776,СВЦЭМ!$A$33:$A$776,$A18,СВЦЭМ!$B$33:$B$776,J$11)+'СЕТ СН'!$F$11+СВЦЭМ!$D$10+'СЕТ СН'!$F$6-'СЕТ СН'!$F$23</f>
        <v>959.25809106999998</v>
      </c>
      <c r="K18" s="36">
        <f>SUMIFS(СВЦЭМ!$D$33:$D$776,СВЦЭМ!$A$33:$A$776,$A18,СВЦЭМ!$B$33:$B$776,K$11)+'СЕТ СН'!$F$11+СВЦЭМ!$D$10+'СЕТ СН'!$F$6-'СЕТ СН'!$F$23</f>
        <v>935.80729125000005</v>
      </c>
      <c r="L18" s="36">
        <f>SUMIFS(СВЦЭМ!$D$33:$D$776,СВЦЭМ!$A$33:$A$776,$A18,СВЦЭМ!$B$33:$B$776,L$11)+'СЕТ СН'!$F$11+СВЦЭМ!$D$10+'СЕТ СН'!$F$6-'СЕТ СН'!$F$23</f>
        <v>908.24865645</v>
      </c>
      <c r="M18" s="36">
        <f>SUMIFS(СВЦЭМ!$D$33:$D$776,СВЦЭМ!$A$33:$A$776,$A18,СВЦЭМ!$B$33:$B$776,M$11)+'СЕТ СН'!$F$11+СВЦЭМ!$D$10+'СЕТ СН'!$F$6-'СЕТ СН'!$F$23</f>
        <v>870.96687281000004</v>
      </c>
      <c r="N18" s="36">
        <f>SUMIFS(СВЦЭМ!$D$33:$D$776,СВЦЭМ!$A$33:$A$776,$A18,СВЦЭМ!$B$33:$B$776,N$11)+'СЕТ СН'!$F$11+СВЦЭМ!$D$10+'СЕТ СН'!$F$6-'СЕТ СН'!$F$23</f>
        <v>855.28626813999995</v>
      </c>
      <c r="O18" s="36">
        <f>SUMIFS(СВЦЭМ!$D$33:$D$776,СВЦЭМ!$A$33:$A$776,$A18,СВЦЭМ!$B$33:$B$776,O$11)+'СЕТ СН'!$F$11+СВЦЭМ!$D$10+'СЕТ СН'!$F$6-'СЕТ СН'!$F$23</f>
        <v>867.98094499000001</v>
      </c>
      <c r="P18" s="36">
        <f>SUMIFS(СВЦЭМ!$D$33:$D$776,СВЦЭМ!$A$33:$A$776,$A18,СВЦЭМ!$B$33:$B$776,P$11)+'СЕТ СН'!$F$11+СВЦЭМ!$D$10+'СЕТ СН'!$F$6-'СЕТ СН'!$F$23</f>
        <v>868.53434956000001</v>
      </c>
      <c r="Q18" s="36">
        <f>SUMIFS(СВЦЭМ!$D$33:$D$776,СВЦЭМ!$A$33:$A$776,$A18,СВЦЭМ!$B$33:$B$776,Q$11)+'СЕТ СН'!$F$11+СВЦЭМ!$D$10+'СЕТ СН'!$F$6-'СЕТ СН'!$F$23</f>
        <v>861.77951023000003</v>
      </c>
      <c r="R18" s="36">
        <f>SUMIFS(СВЦЭМ!$D$33:$D$776,СВЦЭМ!$A$33:$A$776,$A18,СВЦЭМ!$B$33:$B$776,R$11)+'СЕТ СН'!$F$11+СВЦЭМ!$D$10+'СЕТ СН'!$F$6-'СЕТ СН'!$F$23</f>
        <v>849.90807140000004</v>
      </c>
      <c r="S18" s="36">
        <f>SUMIFS(СВЦЭМ!$D$33:$D$776,СВЦЭМ!$A$33:$A$776,$A18,СВЦЭМ!$B$33:$B$776,S$11)+'СЕТ СН'!$F$11+СВЦЭМ!$D$10+'СЕТ СН'!$F$6-'СЕТ СН'!$F$23</f>
        <v>846.53157954999995</v>
      </c>
      <c r="T18" s="36">
        <f>SUMIFS(СВЦЭМ!$D$33:$D$776,СВЦЭМ!$A$33:$A$776,$A18,СВЦЭМ!$B$33:$B$776,T$11)+'СЕТ СН'!$F$11+СВЦЭМ!$D$10+'СЕТ СН'!$F$6-'СЕТ СН'!$F$23</f>
        <v>825.58562941000002</v>
      </c>
      <c r="U18" s="36">
        <f>SUMIFS(СВЦЭМ!$D$33:$D$776,СВЦЭМ!$A$33:$A$776,$A18,СВЦЭМ!$B$33:$B$776,U$11)+'СЕТ СН'!$F$11+СВЦЭМ!$D$10+'СЕТ СН'!$F$6-'СЕТ СН'!$F$23</f>
        <v>830.9105045</v>
      </c>
      <c r="V18" s="36">
        <f>SUMIFS(СВЦЭМ!$D$33:$D$776,СВЦЭМ!$A$33:$A$776,$A18,СВЦЭМ!$B$33:$B$776,V$11)+'СЕТ СН'!$F$11+СВЦЭМ!$D$10+'СЕТ СН'!$F$6-'СЕТ СН'!$F$23</f>
        <v>843.36897695000005</v>
      </c>
      <c r="W18" s="36">
        <f>SUMIFS(СВЦЭМ!$D$33:$D$776,СВЦЭМ!$A$33:$A$776,$A18,СВЦЭМ!$B$33:$B$776,W$11)+'СЕТ СН'!$F$11+СВЦЭМ!$D$10+'СЕТ СН'!$F$6-'СЕТ СН'!$F$23</f>
        <v>850.86567477000006</v>
      </c>
      <c r="X18" s="36">
        <f>SUMIFS(СВЦЭМ!$D$33:$D$776,СВЦЭМ!$A$33:$A$776,$A18,СВЦЭМ!$B$33:$B$776,X$11)+'СЕТ СН'!$F$11+СВЦЭМ!$D$10+'СЕТ СН'!$F$6-'СЕТ СН'!$F$23</f>
        <v>860.46802835000005</v>
      </c>
      <c r="Y18" s="36">
        <f>SUMIFS(СВЦЭМ!$D$33:$D$776,СВЦЭМ!$A$33:$A$776,$A18,СВЦЭМ!$B$33:$B$776,Y$11)+'СЕТ СН'!$F$11+СВЦЭМ!$D$10+'СЕТ СН'!$F$6-'СЕТ СН'!$F$23</f>
        <v>890.59643090999998</v>
      </c>
    </row>
    <row r="19" spans="1:25" ht="15.75" x14ac:dyDescent="0.2">
      <c r="A19" s="35">
        <f t="shared" si="0"/>
        <v>44143</v>
      </c>
      <c r="B19" s="36">
        <f>SUMIFS(СВЦЭМ!$D$33:$D$776,СВЦЭМ!$A$33:$A$776,$A19,СВЦЭМ!$B$33:$B$776,B$11)+'СЕТ СН'!$F$11+СВЦЭМ!$D$10+'СЕТ СН'!$F$6-'СЕТ СН'!$F$23</f>
        <v>936.15719420999994</v>
      </c>
      <c r="C19" s="36">
        <f>SUMIFS(СВЦЭМ!$D$33:$D$776,СВЦЭМ!$A$33:$A$776,$A19,СВЦЭМ!$B$33:$B$776,C$11)+'СЕТ СН'!$F$11+СВЦЭМ!$D$10+'СЕТ СН'!$F$6-'СЕТ СН'!$F$23</f>
        <v>1017.22693729</v>
      </c>
      <c r="D19" s="36">
        <f>SUMIFS(СВЦЭМ!$D$33:$D$776,СВЦЭМ!$A$33:$A$776,$A19,СВЦЭМ!$B$33:$B$776,D$11)+'СЕТ СН'!$F$11+СВЦЭМ!$D$10+'СЕТ СН'!$F$6-'СЕТ СН'!$F$23</f>
        <v>1080.5729512999999</v>
      </c>
      <c r="E19" s="36">
        <f>SUMIFS(СВЦЭМ!$D$33:$D$776,СВЦЭМ!$A$33:$A$776,$A19,СВЦЭМ!$B$33:$B$776,E$11)+'СЕТ СН'!$F$11+СВЦЭМ!$D$10+'СЕТ СН'!$F$6-'СЕТ СН'!$F$23</f>
        <v>1094.20224321</v>
      </c>
      <c r="F19" s="36">
        <f>SUMIFS(СВЦЭМ!$D$33:$D$776,СВЦЭМ!$A$33:$A$776,$A19,СВЦЭМ!$B$33:$B$776,F$11)+'СЕТ СН'!$F$11+СВЦЭМ!$D$10+'СЕТ СН'!$F$6-'СЕТ СН'!$F$23</f>
        <v>1089.1730456599998</v>
      </c>
      <c r="G19" s="36">
        <f>SUMIFS(СВЦЭМ!$D$33:$D$776,СВЦЭМ!$A$33:$A$776,$A19,СВЦЭМ!$B$33:$B$776,G$11)+'СЕТ СН'!$F$11+СВЦЭМ!$D$10+'СЕТ СН'!$F$6-'СЕТ СН'!$F$23</f>
        <v>1087.86806907</v>
      </c>
      <c r="H19" s="36">
        <f>SUMIFS(СВЦЭМ!$D$33:$D$776,СВЦЭМ!$A$33:$A$776,$A19,СВЦЭМ!$B$33:$B$776,H$11)+'СЕТ СН'!$F$11+СВЦЭМ!$D$10+'СЕТ СН'!$F$6-'СЕТ СН'!$F$23</f>
        <v>1071.7904440099999</v>
      </c>
      <c r="I19" s="36">
        <f>SUMIFS(СВЦЭМ!$D$33:$D$776,СВЦЭМ!$A$33:$A$776,$A19,СВЦЭМ!$B$33:$B$776,I$11)+'СЕТ СН'!$F$11+СВЦЭМ!$D$10+'СЕТ СН'!$F$6-'СЕТ СН'!$F$23</f>
        <v>1040.99824074</v>
      </c>
      <c r="J19" s="36">
        <f>SUMIFS(СВЦЭМ!$D$33:$D$776,СВЦЭМ!$A$33:$A$776,$A19,СВЦЭМ!$B$33:$B$776,J$11)+'СЕТ СН'!$F$11+СВЦЭМ!$D$10+'СЕТ СН'!$F$6-'СЕТ СН'!$F$23</f>
        <v>1000.22243561</v>
      </c>
      <c r="K19" s="36">
        <f>SUMIFS(СВЦЭМ!$D$33:$D$776,СВЦЭМ!$A$33:$A$776,$A19,СВЦЭМ!$B$33:$B$776,K$11)+'СЕТ СН'!$F$11+СВЦЭМ!$D$10+'СЕТ СН'!$F$6-'СЕТ СН'!$F$23</f>
        <v>963.11967789000005</v>
      </c>
      <c r="L19" s="36">
        <f>SUMIFS(СВЦЭМ!$D$33:$D$776,СВЦЭМ!$A$33:$A$776,$A19,СВЦЭМ!$B$33:$B$776,L$11)+'СЕТ СН'!$F$11+СВЦЭМ!$D$10+'СЕТ СН'!$F$6-'СЕТ СН'!$F$23</f>
        <v>916.50300173999995</v>
      </c>
      <c r="M19" s="36">
        <f>SUMIFS(СВЦЭМ!$D$33:$D$776,СВЦЭМ!$A$33:$A$776,$A19,СВЦЭМ!$B$33:$B$776,M$11)+'СЕТ СН'!$F$11+СВЦЭМ!$D$10+'СЕТ СН'!$F$6-'СЕТ СН'!$F$23</f>
        <v>883.76230525999995</v>
      </c>
      <c r="N19" s="36">
        <f>SUMIFS(СВЦЭМ!$D$33:$D$776,СВЦЭМ!$A$33:$A$776,$A19,СВЦЭМ!$B$33:$B$776,N$11)+'СЕТ СН'!$F$11+СВЦЭМ!$D$10+'СЕТ СН'!$F$6-'СЕТ СН'!$F$23</f>
        <v>877.74423839999997</v>
      </c>
      <c r="O19" s="36">
        <f>SUMIFS(СВЦЭМ!$D$33:$D$776,СВЦЭМ!$A$33:$A$776,$A19,СВЦЭМ!$B$33:$B$776,O$11)+'СЕТ СН'!$F$11+СВЦЭМ!$D$10+'СЕТ СН'!$F$6-'СЕТ СН'!$F$23</f>
        <v>884.61795763999999</v>
      </c>
      <c r="P19" s="36">
        <f>SUMIFS(СВЦЭМ!$D$33:$D$776,СВЦЭМ!$A$33:$A$776,$A19,СВЦЭМ!$B$33:$B$776,P$11)+'СЕТ СН'!$F$11+СВЦЭМ!$D$10+'СЕТ СН'!$F$6-'СЕТ СН'!$F$23</f>
        <v>890.30893044000004</v>
      </c>
      <c r="Q19" s="36">
        <f>SUMIFS(СВЦЭМ!$D$33:$D$776,СВЦЭМ!$A$33:$A$776,$A19,СВЦЭМ!$B$33:$B$776,Q$11)+'СЕТ СН'!$F$11+СВЦЭМ!$D$10+'СЕТ СН'!$F$6-'СЕТ СН'!$F$23</f>
        <v>897.66929827000001</v>
      </c>
      <c r="R19" s="36">
        <f>SUMIFS(СВЦЭМ!$D$33:$D$776,СВЦЭМ!$A$33:$A$776,$A19,СВЦЭМ!$B$33:$B$776,R$11)+'СЕТ СН'!$F$11+СВЦЭМ!$D$10+'СЕТ СН'!$F$6-'СЕТ СН'!$F$23</f>
        <v>887.41468743999997</v>
      </c>
      <c r="S19" s="36">
        <f>SUMIFS(СВЦЭМ!$D$33:$D$776,СВЦЭМ!$A$33:$A$776,$A19,СВЦЭМ!$B$33:$B$776,S$11)+'СЕТ СН'!$F$11+СВЦЭМ!$D$10+'СЕТ СН'!$F$6-'СЕТ СН'!$F$23</f>
        <v>865.63777392999998</v>
      </c>
      <c r="T19" s="36">
        <f>SUMIFS(СВЦЭМ!$D$33:$D$776,СВЦЭМ!$A$33:$A$776,$A19,СВЦЭМ!$B$33:$B$776,T$11)+'СЕТ СН'!$F$11+СВЦЭМ!$D$10+'СЕТ СН'!$F$6-'СЕТ СН'!$F$23</f>
        <v>852.13160185000004</v>
      </c>
      <c r="U19" s="36">
        <f>SUMIFS(СВЦЭМ!$D$33:$D$776,СВЦЭМ!$A$33:$A$776,$A19,СВЦЭМ!$B$33:$B$776,U$11)+'СЕТ СН'!$F$11+СВЦЭМ!$D$10+'СЕТ СН'!$F$6-'СЕТ СН'!$F$23</f>
        <v>847.66725497000004</v>
      </c>
      <c r="V19" s="36">
        <f>SUMIFS(СВЦЭМ!$D$33:$D$776,СВЦЭМ!$A$33:$A$776,$A19,СВЦЭМ!$B$33:$B$776,V$11)+'СЕТ СН'!$F$11+СВЦЭМ!$D$10+'СЕТ СН'!$F$6-'СЕТ СН'!$F$23</f>
        <v>863.79941536000001</v>
      </c>
      <c r="W19" s="36">
        <f>SUMIFS(СВЦЭМ!$D$33:$D$776,СВЦЭМ!$A$33:$A$776,$A19,СВЦЭМ!$B$33:$B$776,W$11)+'СЕТ СН'!$F$11+СВЦЭМ!$D$10+'СЕТ СН'!$F$6-'СЕТ СН'!$F$23</f>
        <v>878.57902142</v>
      </c>
      <c r="X19" s="36">
        <f>SUMIFS(СВЦЭМ!$D$33:$D$776,СВЦЭМ!$A$33:$A$776,$A19,СВЦЭМ!$B$33:$B$776,X$11)+'СЕТ СН'!$F$11+СВЦЭМ!$D$10+'СЕТ СН'!$F$6-'СЕТ СН'!$F$23</f>
        <v>885.55772874000002</v>
      </c>
      <c r="Y19" s="36">
        <f>SUMIFS(СВЦЭМ!$D$33:$D$776,СВЦЭМ!$A$33:$A$776,$A19,СВЦЭМ!$B$33:$B$776,Y$11)+'СЕТ СН'!$F$11+СВЦЭМ!$D$10+'СЕТ СН'!$F$6-'СЕТ СН'!$F$23</f>
        <v>892.05216372999996</v>
      </c>
    </row>
    <row r="20" spans="1:25" ht="15.75" x14ac:dyDescent="0.2">
      <c r="A20" s="35">
        <f t="shared" si="0"/>
        <v>44144</v>
      </c>
      <c r="B20" s="36">
        <f>SUMIFS(СВЦЭМ!$D$33:$D$776,СВЦЭМ!$A$33:$A$776,$A20,СВЦЭМ!$B$33:$B$776,B$11)+'СЕТ СН'!$F$11+СВЦЭМ!$D$10+'СЕТ СН'!$F$6-'СЕТ СН'!$F$23</f>
        <v>868.44566939000003</v>
      </c>
      <c r="C20" s="36">
        <f>SUMIFS(СВЦЭМ!$D$33:$D$776,СВЦЭМ!$A$33:$A$776,$A20,СВЦЭМ!$B$33:$B$776,C$11)+'СЕТ СН'!$F$11+СВЦЭМ!$D$10+'СЕТ СН'!$F$6-'СЕТ СН'!$F$23</f>
        <v>887.03650729000003</v>
      </c>
      <c r="D20" s="36">
        <f>SUMIFS(СВЦЭМ!$D$33:$D$776,СВЦЭМ!$A$33:$A$776,$A20,СВЦЭМ!$B$33:$B$776,D$11)+'СЕТ СН'!$F$11+СВЦЭМ!$D$10+'СЕТ СН'!$F$6-'СЕТ СН'!$F$23</f>
        <v>954.83749559</v>
      </c>
      <c r="E20" s="36">
        <f>SUMIFS(СВЦЭМ!$D$33:$D$776,СВЦЭМ!$A$33:$A$776,$A20,СВЦЭМ!$B$33:$B$776,E$11)+'СЕТ СН'!$F$11+СВЦЭМ!$D$10+'СЕТ СН'!$F$6-'СЕТ СН'!$F$23</f>
        <v>962.40127631999997</v>
      </c>
      <c r="F20" s="36">
        <f>SUMIFS(СВЦЭМ!$D$33:$D$776,СВЦЭМ!$A$33:$A$776,$A20,СВЦЭМ!$B$33:$B$776,F$11)+'СЕТ СН'!$F$11+СВЦЭМ!$D$10+'СЕТ СН'!$F$6-'СЕТ СН'!$F$23</f>
        <v>958.13647422999998</v>
      </c>
      <c r="G20" s="36">
        <f>SUMIFS(СВЦЭМ!$D$33:$D$776,СВЦЭМ!$A$33:$A$776,$A20,СВЦЭМ!$B$33:$B$776,G$11)+'СЕТ СН'!$F$11+СВЦЭМ!$D$10+'СЕТ СН'!$F$6-'СЕТ СН'!$F$23</f>
        <v>974.60418357000003</v>
      </c>
      <c r="H20" s="36">
        <f>SUMIFS(СВЦЭМ!$D$33:$D$776,СВЦЭМ!$A$33:$A$776,$A20,СВЦЭМ!$B$33:$B$776,H$11)+'СЕТ СН'!$F$11+СВЦЭМ!$D$10+'СЕТ СН'!$F$6-'СЕТ СН'!$F$23</f>
        <v>1006.5552249900001</v>
      </c>
      <c r="I20" s="36">
        <f>SUMIFS(СВЦЭМ!$D$33:$D$776,СВЦЭМ!$A$33:$A$776,$A20,СВЦЭМ!$B$33:$B$776,I$11)+'СЕТ СН'!$F$11+СВЦЭМ!$D$10+'СЕТ СН'!$F$6-'СЕТ СН'!$F$23</f>
        <v>1030.9445481400001</v>
      </c>
      <c r="J20" s="36">
        <f>SUMIFS(СВЦЭМ!$D$33:$D$776,СВЦЭМ!$A$33:$A$776,$A20,СВЦЭМ!$B$33:$B$776,J$11)+'СЕТ СН'!$F$11+СВЦЭМ!$D$10+'СЕТ СН'!$F$6-'СЕТ СН'!$F$23</f>
        <v>1017.84863656</v>
      </c>
      <c r="K20" s="36">
        <f>SUMIFS(СВЦЭМ!$D$33:$D$776,СВЦЭМ!$A$33:$A$776,$A20,СВЦЭМ!$B$33:$B$776,K$11)+'СЕТ СН'!$F$11+СВЦЭМ!$D$10+'СЕТ СН'!$F$6-'СЕТ СН'!$F$23</f>
        <v>1014.00908698</v>
      </c>
      <c r="L20" s="36">
        <f>SUMIFS(СВЦЭМ!$D$33:$D$776,СВЦЭМ!$A$33:$A$776,$A20,СВЦЭМ!$B$33:$B$776,L$11)+'СЕТ СН'!$F$11+СВЦЭМ!$D$10+'СЕТ СН'!$F$6-'СЕТ СН'!$F$23</f>
        <v>974.54533946000004</v>
      </c>
      <c r="M20" s="36">
        <f>SUMIFS(СВЦЭМ!$D$33:$D$776,СВЦЭМ!$A$33:$A$776,$A20,СВЦЭМ!$B$33:$B$776,M$11)+'СЕТ СН'!$F$11+СВЦЭМ!$D$10+'СЕТ СН'!$F$6-'СЕТ СН'!$F$23</f>
        <v>939.82952838000006</v>
      </c>
      <c r="N20" s="36">
        <f>SUMIFS(СВЦЭМ!$D$33:$D$776,СВЦЭМ!$A$33:$A$776,$A20,СВЦЭМ!$B$33:$B$776,N$11)+'СЕТ СН'!$F$11+СВЦЭМ!$D$10+'СЕТ СН'!$F$6-'СЕТ СН'!$F$23</f>
        <v>936.03429875999996</v>
      </c>
      <c r="O20" s="36">
        <f>SUMIFS(СВЦЭМ!$D$33:$D$776,СВЦЭМ!$A$33:$A$776,$A20,СВЦЭМ!$B$33:$B$776,O$11)+'СЕТ СН'!$F$11+СВЦЭМ!$D$10+'СЕТ СН'!$F$6-'СЕТ СН'!$F$23</f>
        <v>946.43290960000002</v>
      </c>
      <c r="P20" s="36">
        <f>SUMIFS(СВЦЭМ!$D$33:$D$776,СВЦЭМ!$A$33:$A$776,$A20,СВЦЭМ!$B$33:$B$776,P$11)+'СЕТ СН'!$F$11+СВЦЭМ!$D$10+'СЕТ СН'!$F$6-'СЕТ СН'!$F$23</f>
        <v>946.96351603999994</v>
      </c>
      <c r="Q20" s="36">
        <f>SUMIFS(СВЦЭМ!$D$33:$D$776,СВЦЭМ!$A$33:$A$776,$A20,СВЦЭМ!$B$33:$B$776,Q$11)+'СЕТ СН'!$F$11+СВЦЭМ!$D$10+'СЕТ СН'!$F$6-'СЕТ СН'!$F$23</f>
        <v>946.46013813000002</v>
      </c>
      <c r="R20" s="36">
        <f>SUMIFS(СВЦЭМ!$D$33:$D$776,СВЦЭМ!$A$33:$A$776,$A20,СВЦЭМ!$B$33:$B$776,R$11)+'СЕТ СН'!$F$11+СВЦЭМ!$D$10+'СЕТ СН'!$F$6-'СЕТ СН'!$F$23</f>
        <v>940.33766036999998</v>
      </c>
      <c r="S20" s="36">
        <f>SUMIFS(СВЦЭМ!$D$33:$D$776,СВЦЭМ!$A$33:$A$776,$A20,СВЦЭМ!$B$33:$B$776,S$11)+'СЕТ СН'!$F$11+СВЦЭМ!$D$10+'СЕТ СН'!$F$6-'СЕТ СН'!$F$23</f>
        <v>938.83029357999999</v>
      </c>
      <c r="T20" s="36">
        <f>SUMIFS(СВЦЭМ!$D$33:$D$776,СВЦЭМ!$A$33:$A$776,$A20,СВЦЭМ!$B$33:$B$776,T$11)+'СЕТ СН'!$F$11+СВЦЭМ!$D$10+'СЕТ СН'!$F$6-'СЕТ СН'!$F$23</f>
        <v>926.39803001999996</v>
      </c>
      <c r="U20" s="36">
        <f>SUMIFS(СВЦЭМ!$D$33:$D$776,СВЦЭМ!$A$33:$A$776,$A20,СВЦЭМ!$B$33:$B$776,U$11)+'СЕТ СН'!$F$11+СВЦЭМ!$D$10+'СЕТ СН'!$F$6-'СЕТ СН'!$F$23</f>
        <v>918.39606748000006</v>
      </c>
      <c r="V20" s="36">
        <f>SUMIFS(СВЦЭМ!$D$33:$D$776,СВЦЭМ!$A$33:$A$776,$A20,СВЦЭМ!$B$33:$B$776,V$11)+'СЕТ СН'!$F$11+СВЦЭМ!$D$10+'СЕТ СН'!$F$6-'СЕТ СН'!$F$23</f>
        <v>915.03395387</v>
      </c>
      <c r="W20" s="36">
        <f>SUMIFS(СВЦЭМ!$D$33:$D$776,СВЦЭМ!$A$33:$A$776,$A20,СВЦЭМ!$B$33:$B$776,W$11)+'СЕТ СН'!$F$11+СВЦЭМ!$D$10+'СЕТ СН'!$F$6-'СЕТ СН'!$F$23</f>
        <v>931.45870189000004</v>
      </c>
      <c r="X20" s="36">
        <f>SUMIFS(СВЦЭМ!$D$33:$D$776,СВЦЭМ!$A$33:$A$776,$A20,СВЦЭМ!$B$33:$B$776,X$11)+'СЕТ СН'!$F$11+СВЦЭМ!$D$10+'СЕТ СН'!$F$6-'СЕТ СН'!$F$23</f>
        <v>962.61339033000002</v>
      </c>
      <c r="Y20" s="36">
        <f>SUMIFS(СВЦЭМ!$D$33:$D$776,СВЦЭМ!$A$33:$A$776,$A20,СВЦЭМ!$B$33:$B$776,Y$11)+'СЕТ СН'!$F$11+СВЦЭМ!$D$10+'СЕТ СН'!$F$6-'СЕТ СН'!$F$23</f>
        <v>990.43913648</v>
      </c>
    </row>
    <row r="21" spans="1:25" ht="15.75" x14ac:dyDescent="0.2">
      <c r="A21" s="35">
        <f t="shared" si="0"/>
        <v>44145</v>
      </c>
      <c r="B21" s="36">
        <f>SUMIFS(СВЦЭМ!$D$33:$D$776,СВЦЭМ!$A$33:$A$776,$A21,СВЦЭМ!$B$33:$B$776,B$11)+'СЕТ СН'!$F$11+СВЦЭМ!$D$10+'СЕТ СН'!$F$6-'СЕТ СН'!$F$23</f>
        <v>906.51610122</v>
      </c>
      <c r="C21" s="36">
        <f>SUMIFS(СВЦЭМ!$D$33:$D$776,СВЦЭМ!$A$33:$A$776,$A21,СВЦЭМ!$B$33:$B$776,C$11)+'СЕТ СН'!$F$11+СВЦЭМ!$D$10+'СЕТ СН'!$F$6-'СЕТ СН'!$F$23</f>
        <v>999.31436307000001</v>
      </c>
      <c r="D21" s="36">
        <f>SUMIFS(СВЦЭМ!$D$33:$D$776,СВЦЭМ!$A$33:$A$776,$A21,СВЦЭМ!$B$33:$B$776,D$11)+'СЕТ СН'!$F$11+СВЦЭМ!$D$10+'СЕТ СН'!$F$6-'СЕТ СН'!$F$23</f>
        <v>1035.0175746299999</v>
      </c>
      <c r="E21" s="36">
        <f>SUMIFS(СВЦЭМ!$D$33:$D$776,СВЦЭМ!$A$33:$A$776,$A21,СВЦЭМ!$B$33:$B$776,E$11)+'СЕТ СН'!$F$11+СВЦЭМ!$D$10+'СЕТ СН'!$F$6-'СЕТ СН'!$F$23</f>
        <v>1038.23632471</v>
      </c>
      <c r="F21" s="36">
        <f>SUMIFS(СВЦЭМ!$D$33:$D$776,СВЦЭМ!$A$33:$A$776,$A21,СВЦЭМ!$B$33:$B$776,F$11)+'СЕТ СН'!$F$11+СВЦЭМ!$D$10+'СЕТ СН'!$F$6-'СЕТ СН'!$F$23</f>
        <v>1040.5113538999999</v>
      </c>
      <c r="G21" s="36">
        <f>SUMIFS(СВЦЭМ!$D$33:$D$776,СВЦЭМ!$A$33:$A$776,$A21,СВЦЭМ!$B$33:$B$776,G$11)+'СЕТ СН'!$F$11+СВЦЭМ!$D$10+'СЕТ СН'!$F$6-'СЕТ СН'!$F$23</f>
        <v>1044.63801706</v>
      </c>
      <c r="H21" s="36">
        <f>SUMIFS(СВЦЭМ!$D$33:$D$776,СВЦЭМ!$A$33:$A$776,$A21,СВЦЭМ!$B$33:$B$776,H$11)+'СЕТ СН'!$F$11+СВЦЭМ!$D$10+'СЕТ СН'!$F$6-'СЕТ СН'!$F$23</f>
        <v>1019.17617617</v>
      </c>
      <c r="I21" s="36">
        <f>SUMIFS(СВЦЭМ!$D$33:$D$776,СВЦЭМ!$A$33:$A$776,$A21,СВЦЭМ!$B$33:$B$776,I$11)+'СЕТ СН'!$F$11+СВЦЭМ!$D$10+'СЕТ СН'!$F$6-'СЕТ СН'!$F$23</f>
        <v>975.14177070999995</v>
      </c>
      <c r="J21" s="36">
        <f>SUMIFS(СВЦЭМ!$D$33:$D$776,СВЦЭМ!$A$33:$A$776,$A21,СВЦЭМ!$B$33:$B$776,J$11)+'СЕТ СН'!$F$11+СВЦЭМ!$D$10+'СЕТ СН'!$F$6-'СЕТ СН'!$F$23</f>
        <v>959.36639335999996</v>
      </c>
      <c r="K21" s="36">
        <f>SUMIFS(СВЦЭМ!$D$33:$D$776,СВЦЭМ!$A$33:$A$776,$A21,СВЦЭМ!$B$33:$B$776,K$11)+'СЕТ СН'!$F$11+СВЦЭМ!$D$10+'СЕТ СН'!$F$6-'СЕТ СН'!$F$23</f>
        <v>962.83583510000005</v>
      </c>
      <c r="L21" s="36">
        <f>SUMIFS(СВЦЭМ!$D$33:$D$776,СВЦЭМ!$A$33:$A$776,$A21,СВЦЭМ!$B$33:$B$776,L$11)+'СЕТ СН'!$F$11+СВЦЭМ!$D$10+'СЕТ СН'!$F$6-'СЕТ СН'!$F$23</f>
        <v>928.27717580000001</v>
      </c>
      <c r="M21" s="36">
        <f>SUMIFS(СВЦЭМ!$D$33:$D$776,СВЦЭМ!$A$33:$A$776,$A21,СВЦЭМ!$B$33:$B$776,M$11)+'СЕТ СН'!$F$11+СВЦЭМ!$D$10+'СЕТ СН'!$F$6-'СЕТ СН'!$F$23</f>
        <v>890.40775817999997</v>
      </c>
      <c r="N21" s="36">
        <f>SUMIFS(СВЦЭМ!$D$33:$D$776,СВЦЭМ!$A$33:$A$776,$A21,СВЦЭМ!$B$33:$B$776,N$11)+'СЕТ СН'!$F$11+СВЦЭМ!$D$10+'СЕТ СН'!$F$6-'СЕТ СН'!$F$23</f>
        <v>884.85222057999999</v>
      </c>
      <c r="O21" s="36">
        <f>SUMIFS(СВЦЭМ!$D$33:$D$776,СВЦЭМ!$A$33:$A$776,$A21,СВЦЭМ!$B$33:$B$776,O$11)+'СЕТ СН'!$F$11+СВЦЭМ!$D$10+'СЕТ СН'!$F$6-'СЕТ СН'!$F$23</f>
        <v>890.84402117000002</v>
      </c>
      <c r="P21" s="36">
        <f>SUMIFS(СВЦЭМ!$D$33:$D$776,СВЦЭМ!$A$33:$A$776,$A21,СВЦЭМ!$B$33:$B$776,P$11)+'СЕТ СН'!$F$11+СВЦЭМ!$D$10+'СЕТ СН'!$F$6-'СЕТ СН'!$F$23</f>
        <v>891.30094208000003</v>
      </c>
      <c r="Q21" s="36">
        <f>SUMIFS(СВЦЭМ!$D$33:$D$776,СВЦЭМ!$A$33:$A$776,$A21,СВЦЭМ!$B$33:$B$776,Q$11)+'СЕТ СН'!$F$11+СВЦЭМ!$D$10+'СЕТ СН'!$F$6-'СЕТ СН'!$F$23</f>
        <v>891.08511368999996</v>
      </c>
      <c r="R21" s="36">
        <f>SUMIFS(СВЦЭМ!$D$33:$D$776,СВЦЭМ!$A$33:$A$776,$A21,СВЦЭМ!$B$33:$B$776,R$11)+'СЕТ СН'!$F$11+СВЦЭМ!$D$10+'СЕТ СН'!$F$6-'СЕТ СН'!$F$23</f>
        <v>884.30539108999994</v>
      </c>
      <c r="S21" s="36">
        <f>SUMIFS(СВЦЭМ!$D$33:$D$776,СВЦЭМ!$A$33:$A$776,$A21,СВЦЭМ!$B$33:$B$776,S$11)+'СЕТ СН'!$F$11+СВЦЭМ!$D$10+'СЕТ СН'!$F$6-'СЕТ СН'!$F$23</f>
        <v>873.54047742</v>
      </c>
      <c r="T21" s="36">
        <f>SUMIFS(СВЦЭМ!$D$33:$D$776,СВЦЭМ!$A$33:$A$776,$A21,СВЦЭМ!$B$33:$B$776,T$11)+'СЕТ СН'!$F$11+СВЦЭМ!$D$10+'СЕТ СН'!$F$6-'СЕТ СН'!$F$23</f>
        <v>885.81642653999995</v>
      </c>
      <c r="U21" s="36">
        <f>SUMIFS(СВЦЭМ!$D$33:$D$776,СВЦЭМ!$A$33:$A$776,$A21,СВЦЭМ!$B$33:$B$776,U$11)+'СЕТ СН'!$F$11+СВЦЭМ!$D$10+'СЕТ СН'!$F$6-'СЕТ СН'!$F$23</f>
        <v>893.05011735000005</v>
      </c>
      <c r="V21" s="36">
        <f>SUMIFS(СВЦЭМ!$D$33:$D$776,СВЦЭМ!$A$33:$A$776,$A21,СВЦЭМ!$B$33:$B$776,V$11)+'СЕТ СН'!$F$11+СВЦЭМ!$D$10+'СЕТ СН'!$F$6-'СЕТ СН'!$F$23</f>
        <v>885.55869530999996</v>
      </c>
      <c r="W21" s="36">
        <f>SUMIFS(СВЦЭМ!$D$33:$D$776,СВЦЭМ!$A$33:$A$776,$A21,СВЦЭМ!$B$33:$B$776,W$11)+'СЕТ СН'!$F$11+СВЦЭМ!$D$10+'СЕТ СН'!$F$6-'СЕТ СН'!$F$23</f>
        <v>875.34425333000002</v>
      </c>
      <c r="X21" s="36">
        <f>SUMIFS(СВЦЭМ!$D$33:$D$776,СВЦЭМ!$A$33:$A$776,$A21,СВЦЭМ!$B$33:$B$776,X$11)+'СЕТ СН'!$F$11+СВЦЭМ!$D$10+'СЕТ СН'!$F$6-'СЕТ СН'!$F$23</f>
        <v>876.13832094999998</v>
      </c>
      <c r="Y21" s="36">
        <f>SUMIFS(СВЦЭМ!$D$33:$D$776,СВЦЭМ!$A$33:$A$776,$A21,СВЦЭМ!$B$33:$B$776,Y$11)+'СЕТ СН'!$F$11+СВЦЭМ!$D$10+'СЕТ СН'!$F$6-'СЕТ СН'!$F$23</f>
        <v>958.80084521000003</v>
      </c>
    </row>
    <row r="22" spans="1:25" ht="15.75" x14ac:dyDescent="0.2">
      <c r="A22" s="35">
        <f t="shared" si="0"/>
        <v>44146</v>
      </c>
      <c r="B22" s="36">
        <f>SUMIFS(СВЦЭМ!$D$33:$D$776,СВЦЭМ!$A$33:$A$776,$A22,СВЦЭМ!$B$33:$B$776,B$11)+'СЕТ СН'!$F$11+СВЦЭМ!$D$10+'СЕТ СН'!$F$6-'СЕТ СН'!$F$23</f>
        <v>954.01785963999998</v>
      </c>
      <c r="C22" s="36">
        <f>SUMIFS(СВЦЭМ!$D$33:$D$776,СВЦЭМ!$A$33:$A$776,$A22,СВЦЭМ!$B$33:$B$776,C$11)+'СЕТ СН'!$F$11+СВЦЭМ!$D$10+'СЕТ СН'!$F$6-'СЕТ СН'!$F$23</f>
        <v>1008.2368158100001</v>
      </c>
      <c r="D22" s="36">
        <f>SUMIFS(СВЦЭМ!$D$33:$D$776,СВЦЭМ!$A$33:$A$776,$A22,СВЦЭМ!$B$33:$B$776,D$11)+'СЕТ СН'!$F$11+СВЦЭМ!$D$10+'СЕТ СН'!$F$6-'СЕТ СН'!$F$23</f>
        <v>1069.8506427999998</v>
      </c>
      <c r="E22" s="36">
        <f>SUMIFS(СВЦЭМ!$D$33:$D$776,СВЦЭМ!$A$33:$A$776,$A22,СВЦЭМ!$B$33:$B$776,E$11)+'СЕТ СН'!$F$11+СВЦЭМ!$D$10+'СЕТ СН'!$F$6-'СЕТ СН'!$F$23</f>
        <v>1088.0485883199999</v>
      </c>
      <c r="F22" s="36">
        <f>SUMIFS(СВЦЭМ!$D$33:$D$776,СВЦЭМ!$A$33:$A$776,$A22,СВЦЭМ!$B$33:$B$776,F$11)+'СЕТ СН'!$F$11+СВЦЭМ!$D$10+'СЕТ СН'!$F$6-'СЕТ СН'!$F$23</f>
        <v>1091.9356164599999</v>
      </c>
      <c r="G22" s="36">
        <f>SUMIFS(СВЦЭМ!$D$33:$D$776,СВЦЭМ!$A$33:$A$776,$A22,СВЦЭМ!$B$33:$B$776,G$11)+'СЕТ СН'!$F$11+СВЦЭМ!$D$10+'СЕТ СН'!$F$6-'СЕТ СН'!$F$23</f>
        <v>1075.2288253499999</v>
      </c>
      <c r="H22" s="36">
        <f>SUMIFS(СВЦЭМ!$D$33:$D$776,СВЦЭМ!$A$33:$A$776,$A22,СВЦЭМ!$B$33:$B$776,H$11)+'СЕТ СН'!$F$11+СВЦЭМ!$D$10+'СЕТ СН'!$F$6-'СЕТ СН'!$F$23</f>
        <v>1034.92442332</v>
      </c>
      <c r="I22" s="36">
        <f>SUMIFS(СВЦЭМ!$D$33:$D$776,СВЦЭМ!$A$33:$A$776,$A22,СВЦЭМ!$B$33:$B$776,I$11)+'СЕТ СН'!$F$11+СВЦЭМ!$D$10+'СЕТ СН'!$F$6-'СЕТ СН'!$F$23</f>
        <v>996.5029002</v>
      </c>
      <c r="J22" s="36">
        <f>SUMIFS(СВЦЭМ!$D$33:$D$776,СВЦЭМ!$A$33:$A$776,$A22,СВЦЭМ!$B$33:$B$776,J$11)+'СЕТ СН'!$F$11+СВЦЭМ!$D$10+'СЕТ СН'!$F$6-'СЕТ СН'!$F$23</f>
        <v>976.33716921999996</v>
      </c>
      <c r="K22" s="36">
        <f>SUMIFS(СВЦЭМ!$D$33:$D$776,СВЦЭМ!$A$33:$A$776,$A22,СВЦЭМ!$B$33:$B$776,K$11)+'СЕТ СН'!$F$11+СВЦЭМ!$D$10+'СЕТ СН'!$F$6-'СЕТ СН'!$F$23</f>
        <v>964.47849070999996</v>
      </c>
      <c r="L22" s="36">
        <f>SUMIFS(СВЦЭМ!$D$33:$D$776,СВЦЭМ!$A$33:$A$776,$A22,СВЦЭМ!$B$33:$B$776,L$11)+'СЕТ СН'!$F$11+СВЦЭМ!$D$10+'СЕТ СН'!$F$6-'СЕТ СН'!$F$23</f>
        <v>940.52369310999995</v>
      </c>
      <c r="M22" s="36">
        <f>SUMIFS(СВЦЭМ!$D$33:$D$776,СВЦЭМ!$A$33:$A$776,$A22,СВЦЭМ!$B$33:$B$776,M$11)+'СЕТ СН'!$F$11+СВЦЭМ!$D$10+'СЕТ СН'!$F$6-'СЕТ СН'!$F$23</f>
        <v>913.71179612000003</v>
      </c>
      <c r="N22" s="36">
        <f>SUMIFS(СВЦЭМ!$D$33:$D$776,СВЦЭМ!$A$33:$A$776,$A22,СВЦЭМ!$B$33:$B$776,N$11)+'СЕТ СН'!$F$11+СВЦЭМ!$D$10+'СЕТ СН'!$F$6-'СЕТ СН'!$F$23</f>
        <v>898.52825571999995</v>
      </c>
      <c r="O22" s="36">
        <f>SUMIFS(СВЦЭМ!$D$33:$D$776,СВЦЭМ!$A$33:$A$776,$A22,СВЦЭМ!$B$33:$B$776,O$11)+'СЕТ СН'!$F$11+СВЦЭМ!$D$10+'СЕТ СН'!$F$6-'СЕТ СН'!$F$23</f>
        <v>903.62248572999999</v>
      </c>
      <c r="P22" s="36">
        <f>SUMIFS(СВЦЭМ!$D$33:$D$776,СВЦЭМ!$A$33:$A$776,$A22,СВЦЭМ!$B$33:$B$776,P$11)+'СЕТ СН'!$F$11+СВЦЭМ!$D$10+'СЕТ СН'!$F$6-'СЕТ СН'!$F$23</f>
        <v>908.10257210999998</v>
      </c>
      <c r="Q22" s="36">
        <f>SUMIFS(СВЦЭМ!$D$33:$D$776,СВЦЭМ!$A$33:$A$776,$A22,СВЦЭМ!$B$33:$B$776,Q$11)+'СЕТ СН'!$F$11+СВЦЭМ!$D$10+'СЕТ СН'!$F$6-'СЕТ СН'!$F$23</f>
        <v>908.77816005</v>
      </c>
      <c r="R22" s="36">
        <f>SUMIFS(СВЦЭМ!$D$33:$D$776,СВЦЭМ!$A$33:$A$776,$A22,СВЦЭМ!$B$33:$B$776,R$11)+'СЕТ СН'!$F$11+СВЦЭМ!$D$10+'СЕТ СН'!$F$6-'СЕТ СН'!$F$23</f>
        <v>907.28684763000001</v>
      </c>
      <c r="S22" s="36">
        <f>SUMIFS(СВЦЭМ!$D$33:$D$776,СВЦЭМ!$A$33:$A$776,$A22,СВЦЭМ!$B$33:$B$776,S$11)+'СЕТ СН'!$F$11+СВЦЭМ!$D$10+'СЕТ СН'!$F$6-'СЕТ СН'!$F$23</f>
        <v>902.36637973999996</v>
      </c>
      <c r="T22" s="36">
        <f>SUMIFS(СВЦЭМ!$D$33:$D$776,СВЦЭМ!$A$33:$A$776,$A22,СВЦЭМ!$B$33:$B$776,T$11)+'СЕТ СН'!$F$11+СВЦЭМ!$D$10+'СЕТ СН'!$F$6-'СЕТ СН'!$F$23</f>
        <v>921.44090036</v>
      </c>
      <c r="U22" s="36">
        <f>SUMIFS(СВЦЭМ!$D$33:$D$776,СВЦЭМ!$A$33:$A$776,$A22,СВЦЭМ!$B$33:$B$776,U$11)+'СЕТ СН'!$F$11+СВЦЭМ!$D$10+'СЕТ СН'!$F$6-'СЕТ СН'!$F$23</f>
        <v>916.84046694000006</v>
      </c>
      <c r="V22" s="36">
        <f>SUMIFS(СВЦЭМ!$D$33:$D$776,СВЦЭМ!$A$33:$A$776,$A22,СВЦЭМ!$B$33:$B$776,V$11)+'СЕТ СН'!$F$11+СВЦЭМ!$D$10+'СЕТ СН'!$F$6-'СЕТ СН'!$F$23</f>
        <v>905.84124670999995</v>
      </c>
      <c r="W22" s="36">
        <f>SUMIFS(СВЦЭМ!$D$33:$D$776,СВЦЭМ!$A$33:$A$776,$A22,СВЦЭМ!$B$33:$B$776,W$11)+'СЕТ СН'!$F$11+СВЦЭМ!$D$10+'СЕТ СН'!$F$6-'СЕТ СН'!$F$23</f>
        <v>899.53924520999999</v>
      </c>
      <c r="X22" s="36">
        <f>SUMIFS(СВЦЭМ!$D$33:$D$776,СВЦЭМ!$A$33:$A$776,$A22,СВЦЭМ!$B$33:$B$776,X$11)+'СЕТ СН'!$F$11+СВЦЭМ!$D$10+'СЕТ СН'!$F$6-'СЕТ СН'!$F$23</f>
        <v>900.87993977999997</v>
      </c>
      <c r="Y22" s="36">
        <f>SUMIFS(СВЦЭМ!$D$33:$D$776,СВЦЭМ!$A$33:$A$776,$A22,СВЦЭМ!$B$33:$B$776,Y$11)+'СЕТ СН'!$F$11+СВЦЭМ!$D$10+'СЕТ СН'!$F$6-'СЕТ СН'!$F$23</f>
        <v>919.68295552999996</v>
      </c>
    </row>
    <row r="23" spans="1:25" ht="15.75" x14ac:dyDescent="0.2">
      <c r="A23" s="35">
        <f t="shared" si="0"/>
        <v>44147</v>
      </c>
      <c r="B23" s="36">
        <f>SUMIFS(СВЦЭМ!$D$33:$D$776,СВЦЭМ!$A$33:$A$776,$A23,СВЦЭМ!$B$33:$B$776,B$11)+'СЕТ СН'!$F$11+СВЦЭМ!$D$10+'СЕТ СН'!$F$6-'СЕТ СН'!$F$23</f>
        <v>917.58006503000001</v>
      </c>
      <c r="C23" s="36">
        <f>SUMIFS(СВЦЭМ!$D$33:$D$776,СВЦЭМ!$A$33:$A$776,$A23,СВЦЭМ!$B$33:$B$776,C$11)+'СЕТ СН'!$F$11+СВЦЭМ!$D$10+'СЕТ СН'!$F$6-'СЕТ СН'!$F$23</f>
        <v>997.10441925999999</v>
      </c>
      <c r="D23" s="36">
        <f>SUMIFS(СВЦЭМ!$D$33:$D$776,СВЦЭМ!$A$33:$A$776,$A23,СВЦЭМ!$B$33:$B$776,D$11)+'СЕТ СН'!$F$11+СВЦЭМ!$D$10+'СЕТ СН'!$F$6-'СЕТ СН'!$F$23</f>
        <v>1039.28151695</v>
      </c>
      <c r="E23" s="36">
        <f>SUMIFS(СВЦЭМ!$D$33:$D$776,СВЦЭМ!$A$33:$A$776,$A23,СВЦЭМ!$B$33:$B$776,E$11)+'СЕТ СН'!$F$11+СВЦЭМ!$D$10+'СЕТ СН'!$F$6-'СЕТ СН'!$F$23</f>
        <v>1054.1476448199999</v>
      </c>
      <c r="F23" s="36">
        <f>SUMIFS(СВЦЭМ!$D$33:$D$776,СВЦЭМ!$A$33:$A$776,$A23,СВЦЭМ!$B$33:$B$776,F$11)+'СЕТ СН'!$F$11+СВЦЭМ!$D$10+'СЕТ СН'!$F$6-'СЕТ СН'!$F$23</f>
        <v>1056.5888893699998</v>
      </c>
      <c r="G23" s="36">
        <f>SUMIFS(СВЦЭМ!$D$33:$D$776,СВЦЭМ!$A$33:$A$776,$A23,СВЦЭМ!$B$33:$B$776,G$11)+'СЕТ СН'!$F$11+СВЦЭМ!$D$10+'СЕТ СН'!$F$6-'СЕТ СН'!$F$23</f>
        <v>1051.2270008799999</v>
      </c>
      <c r="H23" s="36">
        <f>SUMIFS(СВЦЭМ!$D$33:$D$776,СВЦЭМ!$A$33:$A$776,$A23,СВЦЭМ!$B$33:$B$776,H$11)+'СЕТ СН'!$F$11+СВЦЭМ!$D$10+'СЕТ СН'!$F$6-'СЕТ СН'!$F$23</f>
        <v>1025.66755008</v>
      </c>
      <c r="I23" s="36">
        <f>SUMIFS(СВЦЭМ!$D$33:$D$776,СВЦЭМ!$A$33:$A$776,$A23,СВЦЭМ!$B$33:$B$776,I$11)+'СЕТ СН'!$F$11+СВЦЭМ!$D$10+'СЕТ СН'!$F$6-'СЕТ СН'!$F$23</f>
        <v>990.59216595999999</v>
      </c>
      <c r="J23" s="36">
        <f>SUMIFS(СВЦЭМ!$D$33:$D$776,СВЦЭМ!$A$33:$A$776,$A23,СВЦЭМ!$B$33:$B$776,J$11)+'СЕТ СН'!$F$11+СВЦЭМ!$D$10+'СЕТ СН'!$F$6-'СЕТ СН'!$F$23</f>
        <v>990.71033581999995</v>
      </c>
      <c r="K23" s="36">
        <f>SUMIFS(СВЦЭМ!$D$33:$D$776,СВЦЭМ!$A$33:$A$776,$A23,СВЦЭМ!$B$33:$B$776,K$11)+'СЕТ СН'!$F$11+СВЦЭМ!$D$10+'СЕТ СН'!$F$6-'СЕТ СН'!$F$23</f>
        <v>982.08378932999995</v>
      </c>
      <c r="L23" s="36">
        <f>SUMIFS(СВЦЭМ!$D$33:$D$776,СВЦЭМ!$A$33:$A$776,$A23,СВЦЭМ!$B$33:$B$776,L$11)+'СЕТ СН'!$F$11+СВЦЭМ!$D$10+'СЕТ СН'!$F$6-'СЕТ СН'!$F$23</f>
        <v>943.78299072000004</v>
      </c>
      <c r="M23" s="36">
        <f>SUMIFS(СВЦЭМ!$D$33:$D$776,СВЦЭМ!$A$33:$A$776,$A23,СВЦЭМ!$B$33:$B$776,M$11)+'СЕТ СН'!$F$11+СВЦЭМ!$D$10+'СЕТ СН'!$F$6-'СЕТ СН'!$F$23</f>
        <v>914.06687705000002</v>
      </c>
      <c r="N23" s="36">
        <f>SUMIFS(СВЦЭМ!$D$33:$D$776,СВЦЭМ!$A$33:$A$776,$A23,СВЦЭМ!$B$33:$B$776,N$11)+'СЕТ СН'!$F$11+СВЦЭМ!$D$10+'СЕТ СН'!$F$6-'СЕТ СН'!$F$23</f>
        <v>915.08190387000002</v>
      </c>
      <c r="O23" s="36">
        <f>SUMIFS(СВЦЭМ!$D$33:$D$776,СВЦЭМ!$A$33:$A$776,$A23,СВЦЭМ!$B$33:$B$776,O$11)+'СЕТ СН'!$F$11+СВЦЭМ!$D$10+'СЕТ СН'!$F$6-'СЕТ СН'!$F$23</f>
        <v>914.53666777000001</v>
      </c>
      <c r="P23" s="36">
        <f>SUMIFS(СВЦЭМ!$D$33:$D$776,СВЦЭМ!$A$33:$A$776,$A23,СВЦЭМ!$B$33:$B$776,P$11)+'СЕТ СН'!$F$11+СВЦЭМ!$D$10+'СЕТ СН'!$F$6-'СЕТ СН'!$F$23</f>
        <v>912.06094585000005</v>
      </c>
      <c r="Q23" s="36">
        <f>SUMIFS(СВЦЭМ!$D$33:$D$776,СВЦЭМ!$A$33:$A$776,$A23,СВЦЭМ!$B$33:$B$776,Q$11)+'СЕТ СН'!$F$11+СВЦЭМ!$D$10+'СЕТ СН'!$F$6-'СЕТ СН'!$F$23</f>
        <v>910.53909068999997</v>
      </c>
      <c r="R23" s="36">
        <f>SUMIFS(СВЦЭМ!$D$33:$D$776,СВЦЭМ!$A$33:$A$776,$A23,СВЦЭМ!$B$33:$B$776,R$11)+'СЕТ СН'!$F$11+СВЦЭМ!$D$10+'СЕТ СН'!$F$6-'СЕТ СН'!$F$23</f>
        <v>910.91506016000005</v>
      </c>
      <c r="S23" s="36">
        <f>SUMIFS(СВЦЭМ!$D$33:$D$776,СВЦЭМ!$A$33:$A$776,$A23,СВЦЭМ!$B$33:$B$776,S$11)+'СЕТ СН'!$F$11+СВЦЭМ!$D$10+'СЕТ СН'!$F$6-'СЕТ СН'!$F$23</f>
        <v>907.56977444999995</v>
      </c>
      <c r="T23" s="36">
        <f>SUMIFS(СВЦЭМ!$D$33:$D$776,СВЦЭМ!$A$33:$A$776,$A23,СВЦЭМ!$B$33:$B$776,T$11)+'СЕТ СН'!$F$11+СВЦЭМ!$D$10+'СЕТ СН'!$F$6-'СЕТ СН'!$F$23</f>
        <v>930.00852126999996</v>
      </c>
      <c r="U23" s="36">
        <f>SUMIFS(СВЦЭМ!$D$33:$D$776,СВЦЭМ!$A$33:$A$776,$A23,СВЦЭМ!$B$33:$B$776,U$11)+'СЕТ СН'!$F$11+СВЦЭМ!$D$10+'СЕТ СН'!$F$6-'СЕТ СН'!$F$23</f>
        <v>924.96144098000002</v>
      </c>
      <c r="V23" s="36">
        <f>SUMIFS(СВЦЭМ!$D$33:$D$776,СВЦЭМ!$A$33:$A$776,$A23,СВЦЭМ!$B$33:$B$776,V$11)+'СЕТ СН'!$F$11+СВЦЭМ!$D$10+'СЕТ СН'!$F$6-'СЕТ СН'!$F$23</f>
        <v>904.70812332000003</v>
      </c>
      <c r="W23" s="36">
        <f>SUMIFS(СВЦЭМ!$D$33:$D$776,СВЦЭМ!$A$33:$A$776,$A23,СВЦЭМ!$B$33:$B$776,W$11)+'СЕТ СН'!$F$11+СВЦЭМ!$D$10+'СЕТ СН'!$F$6-'СЕТ СН'!$F$23</f>
        <v>905.39636337000002</v>
      </c>
      <c r="X23" s="36">
        <f>SUMIFS(СВЦЭМ!$D$33:$D$776,СВЦЭМ!$A$33:$A$776,$A23,СВЦЭМ!$B$33:$B$776,X$11)+'СЕТ СН'!$F$11+СВЦЭМ!$D$10+'СЕТ СН'!$F$6-'СЕТ СН'!$F$23</f>
        <v>987.94897206999997</v>
      </c>
      <c r="Y23" s="36">
        <f>SUMIFS(СВЦЭМ!$D$33:$D$776,СВЦЭМ!$A$33:$A$776,$A23,СВЦЭМ!$B$33:$B$776,Y$11)+'СЕТ СН'!$F$11+СВЦЭМ!$D$10+'СЕТ СН'!$F$6-'СЕТ СН'!$F$23</f>
        <v>956.25095222000004</v>
      </c>
    </row>
    <row r="24" spans="1:25" ht="15.75" x14ac:dyDescent="0.2">
      <c r="A24" s="35">
        <f t="shared" si="0"/>
        <v>44148</v>
      </c>
      <c r="B24" s="36">
        <f>SUMIFS(СВЦЭМ!$D$33:$D$776,СВЦЭМ!$A$33:$A$776,$A24,СВЦЭМ!$B$33:$B$776,B$11)+'СЕТ СН'!$F$11+СВЦЭМ!$D$10+'СЕТ СН'!$F$6-'СЕТ СН'!$F$23</f>
        <v>927.30117357999995</v>
      </c>
      <c r="C24" s="36">
        <f>SUMIFS(СВЦЭМ!$D$33:$D$776,СВЦЭМ!$A$33:$A$776,$A24,СВЦЭМ!$B$33:$B$776,C$11)+'СЕТ СН'!$F$11+СВЦЭМ!$D$10+'СЕТ СН'!$F$6-'СЕТ СН'!$F$23</f>
        <v>1007.0937880499999</v>
      </c>
      <c r="D24" s="36">
        <f>SUMIFS(СВЦЭМ!$D$33:$D$776,СВЦЭМ!$A$33:$A$776,$A24,СВЦЭМ!$B$33:$B$776,D$11)+'СЕТ СН'!$F$11+СВЦЭМ!$D$10+'СЕТ СН'!$F$6-'СЕТ СН'!$F$23</f>
        <v>1061.27184126</v>
      </c>
      <c r="E24" s="36">
        <f>SUMIFS(СВЦЭМ!$D$33:$D$776,СВЦЭМ!$A$33:$A$776,$A24,СВЦЭМ!$B$33:$B$776,E$11)+'СЕТ СН'!$F$11+СВЦЭМ!$D$10+'СЕТ СН'!$F$6-'СЕТ СН'!$F$23</f>
        <v>1074.9377889</v>
      </c>
      <c r="F24" s="36">
        <f>SUMIFS(СВЦЭМ!$D$33:$D$776,СВЦЭМ!$A$33:$A$776,$A24,СВЦЭМ!$B$33:$B$776,F$11)+'СЕТ СН'!$F$11+СВЦЭМ!$D$10+'СЕТ СН'!$F$6-'СЕТ СН'!$F$23</f>
        <v>1068.2558382099999</v>
      </c>
      <c r="G24" s="36">
        <f>SUMIFS(СВЦЭМ!$D$33:$D$776,СВЦЭМ!$A$33:$A$776,$A24,СВЦЭМ!$B$33:$B$776,G$11)+'СЕТ СН'!$F$11+СВЦЭМ!$D$10+'СЕТ СН'!$F$6-'СЕТ СН'!$F$23</f>
        <v>1053.7973322599998</v>
      </c>
      <c r="H24" s="36">
        <f>SUMIFS(СВЦЭМ!$D$33:$D$776,СВЦЭМ!$A$33:$A$776,$A24,СВЦЭМ!$B$33:$B$776,H$11)+'СЕТ СН'!$F$11+СВЦЭМ!$D$10+'СЕТ СН'!$F$6-'СЕТ СН'!$F$23</f>
        <v>1016.62418422</v>
      </c>
      <c r="I24" s="36">
        <f>SUMIFS(СВЦЭМ!$D$33:$D$776,СВЦЭМ!$A$33:$A$776,$A24,СВЦЭМ!$B$33:$B$776,I$11)+'СЕТ СН'!$F$11+СВЦЭМ!$D$10+'СЕТ СН'!$F$6-'СЕТ СН'!$F$23</f>
        <v>977.24489768000001</v>
      </c>
      <c r="J24" s="36">
        <f>SUMIFS(СВЦЭМ!$D$33:$D$776,СВЦЭМ!$A$33:$A$776,$A24,СВЦЭМ!$B$33:$B$776,J$11)+'СЕТ СН'!$F$11+СВЦЭМ!$D$10+'СЕТ СН'!$F$6-'СЕТ СН'!$F$23</f>
        <v>951.34732187999998</v>
      </c>
      <c r="K24" s="36">
        <f>SUMIFS(СВЦЭМ!$D$33:$D$776,СВЦЭМ!$A$33:$A$776,$A24,СВЦЭМ!$B$33:$B$776,K$11)+'СЕТ СН'!$F$11+СВЦЭМ!$D$10+'СЕТ СН'!$F$6-'СЕТ СН'!$F$23</f>
        <v>946.44911391000005</v>
      </c>
      <c r="L24" s="36">
        <f>SUMIFS(СВЦЭМ!$D$33:$D$776,СВЦЭМ!$A$33:$A$776,$A24,СВЦЭМ!$B$33:$B$776,L$11)+'СЕТ СН'!$F$11+СВЦЭМ!$D$10+'СЕТ СН'!$F$6-'СЕТ СН'!$F$23</f>
        <v>917.89283437999995</v>
      </c>
      <c r="M24" s="36">
        <f>SUMIFS(СВЦЭМ!$D$33:$D$776,СВЦЭМ!$A$33:$A$776,$A24,СВЦЭМ!$B$33:$B$776,M$11)+'СЕТ СН'!$F$11+СВЦЭМ!$D$10+'СЕТ СН'!$F$6-'СЕТ СН'!$F$23</f>
        <v>895.82241877000001</v>
      </c>
      <c r="N24" s="36">
        <f>SUMIFS(СВЦЭМ!$D$33:$D$776,СВЦЭМ!$A$33:$A$776,$A24,СВЦЭМ!$B$33:$B$776,N$11)+'СЕТ СН'!$F$11+СВЦЭМ!$D$10+'СЕТ СН'!$F$6-'СЕТ СН'!$F$23</f>
        <v>885.97252159000004</v>
      </c>
      <c r="O24" s="36">
        <f>SUMIFS(СВЦЭМ!$D$33:$D$776,СВЦЭМ!$A$33:$A$776,$A24,СВЦЭМ!$B$33:$B$776,O$11)+'СЕТ СН'!$F$11+СВЦЭМ!$D$10+'СЕТ СН'!$F$6-'СЕТ СН'!$F$23</f>
        <v>881.18264343999999</v>
      </c>
      <c r="P24" s="36">
        <f>SUMIFS(СВЦЭМ!$D$33:$D$776,СВЦЭМ!$A$33:$A$776,$A24,СВЦЭМ!$B$33:$B$776,P$11)+'СЕТ СН'!$F$11+СВЦЭМ!$D$10+'СЕТ СН'!$F$6-'СЕТ СН'!$F$23</f>
        <v>879.63247722000006</v>
      </c>
      <c r="Q24" s="36">
        <f>SUMIFS(СВЦЭМ!$D$33:$D$776,СВЦЭМ!$A$33:$A$776,$A24,СВЦЭМ!$B$33:$B$776,Q$11)+'СЕТ СН'!$F$11+СВЦЭМ!$D$10+'СЕТ СН'!$F$6-'СЕТ СН'!$F$23</f>
        <v>879.00787175999994</v>
      </c>
      <c r="R24" s="36">
        <f>SUMIFS(СВЦЭМ!$D$33:$D$776,СВЦЭМ!$A$33:$A$776,$A24,СВЦЭМ!$B$33:$B$776,R$11)+'СЕТ СН'!$F$11+СВЦЭМ!$D$10+'СЕТ СН'!$F$6-'СЕТ СН'!$F$23</f>
        <v>877.89332993000005</v>
      </c>
      <c r="S24" s="36">
        <f>SUMIFS(СВЦЭМ!$D$33:$D$776,СВЦЭМ!$A$33:$A$776,$A24,СВЦЭМ!$B$33:$B$776,S$11)+'СЕТ СН'!$F$11+СВЦЭМ!$D$10+'СЕТ СН'!$F$6-'СЕТ СН'!$F$23</f>
        <v>893.07084909000002</v>
      </c>
      <c r="T24" s="36">
        <f>SUMIFS(СВЦЭМ!$D$33:$D$776,СВЦЭМ!$A$33:$A$776,$A24,СВЦЭМ!$B$33:$B$776,T$11)+'СЕТ СН'!$F$11+СВЦЭМ!$D$10+'СЕТ СН'!$F$6-'СЕТ СН'!$F$23</f>
        <v>916.08576212000003</v>
      </c>
      <c r="U24" s="36">
        <f>SUMIFS(СВЦЭМ!$D$33:$D$776,СВЦЭМ!$A$33:$A$776,$A24,СВЦЭМ!$B$33:$B$776,U$11)+'СЕТ СН'!$F$11+СВЦЭМ!$D$10+'СЕТ СН'!$F$6-'СЕТ СН'!$F$23</f>
        <v>911.47485422</v>
      </c>
      <c r="V24" s="36">
        <f>SUMIFS(СВЦЭМ!$D$33:$D$776,СВЦЭМ!$A$33:$A$776,$A24,СВЦЭМ!$B$33:$B$776,V$11)+'СЕТ СН'!$F$11+СВЦЭМ!$D$10+'СЕТ СН'!$F$6-'СЕТ СН'!$F$23</f>
        <v>897.98057858000004</v>
      </c>
      <c r="W24" s="36">
        <f>SUMIFS(СВЦЭМ!$D$33:$D$776,СВЦЭМ!$A$33:$A$776,$A24,СВЦЭМ!$B$33:$B$776,W$11)+'СЕТ СН'!$F$11+СВЦЭМ!$D$10+'СЕТ СН'!$F$6-'СЕТ СН'!$F$23</f>
        <v>887.89187427000002</v>
      </c>
      <c r="X24" s="36">
        <f>SUMIFS(СВЦЭМ!$D$33:$D$776,СВЦЭМ!$A$33:$A$776,$A24,СВЦЭМ!$B$33:$B$776,X$11)+'СЕТ СН'!$F$11+СВЦЭМ!$D$10+'СЕТ СН'!$F$6-'СЕТ СН'!$F$23</f>
        <v>869.69395715999997</v>
      </c>
      <c r="Y24" s="36">
        <f>SUMIFS(СВЦЭМ!$D$33:$D$776,СВЦЭМ!$A$33:$A$776,$A24,СВЦЭМ!$B$33:$B$776,Y$11)+'СЕТ СН'!$F$11+СВЦЭМ!$D$10+'СЕТ СН'!$F$6-'СЕТ СН'!$F$23</f>
        <v>880.72565556999996</v>
      </c>
    </row>
    <row r="25" spans="1:25" ht="15.75" x14ac:dyDescent="0.2">
      <c r="A25" s="35">
        <f t="shared" si="0"/>
        <v>44149</v>
      </c>
      <c r="B25" s="36">
        <f>SUMIFS(СВЦЭМ!$D$33:$D$776,СВЦЭМ!$A$33:$A$776,$A25,СВЦЭМ!$B$33:$B$776,B$11)+'СЕТ СН'!$F$11+СВЦЭМ!$D$10+'СЕТ СН'!$F$6-'СЕТ СН'!$F$23</f>
        <v>929.70599125000001</v>
      </c>
      <c r="C25" s="36">
        <f>SUMIFS(СВЦЭМ!$D$33:$D$776,СВЦЭМ!$A$33:$A$776,$A25,СВЦЭМ!$B$33:$B$776,C$11)+'СЕТ СН'!$F$11+СВЦЭМ!$D$10+'СЕТ СН'!$F$6-'СЕТ СН'!$F$23</f>
        <v>995.71531789999995</v>
      </c>
      <c r="D25" s="36">
        <f>SUMIFS(СВЦЭМ!$D$33:$D$776,СВЦЭМ!$A$33:$A$776,$A25,СВЦЭМ!$B$33:$B$776,D$11)+'СЕТ СН'!$F$11+СВЦЭМ!$D$10+'СЕТ СН'!$F$6-'СЕТ СН'!$F$23</f>
        <v>1050.4075551199999</v>
      </c>
      <c r="E25" s="36">
        <f>SUMIFS(СВЦЭМ!$D$33:$D$776,СВЦЭМ!$A$33:$A$776,$A25,СВЦЭМ!$B$33:$B$776,E$11)+'СЕТ СН'!$F$11+СВЦЭМ!$D$10+'СЕТ СН'!$F$6-'СЕТ СН'!$F$23</f>
        <v>1058.7717933199999</v>
      </c>
      <c r="F25" s="36">
        <f>SUMIFS(СВЦЭМ!$D$33:$D$776,СВЦЭМ!$A$33:$A$776,$A25,СВЦЭМ!$B$33:$B$776,F$11)+'СЕТ СН'!$F$11+СВЦЭМ!$D$10+'СЕТ СН'!$F$6-'СЕТ СН'!$F$23</f>
        <v>1046.03780175</v>
      </c>
      <c r="G25" s="36">
        <f>SUMIFS(СВЦЭМ!$D$33:$D$776,СВЦЭМ!$A$33:$A$776,$A25,СВЦЭМ!$B$33:$B$776,G$11)+'СЕТ СН'!$F$11+СВЦЭМ!$D$10+'СЕТ СН'!$F$6-'СЕТ СН'!$F$23</f>
        <v>1030.4518416599999</v>
      </c>
      <c r="H25" s="36">
        <f>SUMIFS(СВЦЭМ!$D$33:$D$776,СВЦЭМ!$A$33:$A$776,$A25,СВЦЭМ!$B$33:$B$776,H$11)+'СЕТ СН'!$F$11+СВЦЭМ!$D$10+'СЕТ СН'!$F$6-'СЕТ СН'!$F$23</f>
        <v>1008.37708378</v>
      </c>
      <c r="I25" s="36">
        <f>SUMIFS(СВЦЭМ!$D$33:$D$776,СВЦЭМ!$A$33:$A$776,$A25,СВЦЭМ!$B$33:$B$776,I$11)+'СЕТ СН'!$F$11+СВЦЭМ!$D$10+'СЕТ СН'!$F$6-'СЕТ СН'!$F$23</f>
        <v>991.92524564999997</v>
      </c>
      <c r="J25" s="36">
        <f>SUMIFS(СВЦЭМ!$D$33:$D$776,СВЦЭМ!$A$33:$A$776,$A25,СВЦЭМ!$B$33:$B$776,J$11)+'СЕТ СН'!$F$11+СВЦЭМ!$D$10+'СЕТ СН'!$F$6-'СЕТ СН'!$F$23</f>
        <v>974.18381410999996</v>
      </c>
      <c r="K25" s="36">
        <f>SUMIFS(СВЦЭМ!$D$33:$D$776,СВЦЭМ!$A$33:$A$776,$A25,СВЦЭМ!$B$33:$B$776,K$11)+'СЕТ СН'!$F$11+СВЦЭМ!$D$10+'СЕТ СН'!$F$6-'СЕТ СН'!$F$23</f>
        <v>953.07311799000001</v>
      </c>
      <c r="L25" s="36">
        <f>SUMIFS(СВЦЭМ!$D$33:$D$776,СВЦЭМ!$A$33:$A$776,$A25,СВЦЭМ!$B$33:$B$776,L$11)+'СЕТ СН'!$F$11+СВЦЭМ!$D$10+'СЕТ СН'!$F$6-'СЕТ СН'!$F$23</f>
        <v>926.19825034999997</v>
      </c>
      <c r="M25" s="36">
        <f>SUMIFS(СВЦЭМ!$D$33:$D$776,СВЦЭМ!$A$33:$A$776,$A25,СВЦЭМ!$B$33:$B$776,M$11)+'СЕТ СН'!$F$11+СВЦЭМ!$D$10+'СЕТ СН'!$F$6-'СЕТ СН'!$F$23</f>
        <v>881.26210748999995</v>
      </c>
      <c r="N25" s="36">
        <f>SUMIFS(СВЦЭМ!$D$33:$D$776,СВЦЭМ!$A$33:$A$776,$A25,СВЦЭМ!$B$33:$B$776,N$11)+'СЕТ СН'!$F$11+СВЦЭМ!$D$10+'СЕТ СН'!$F$6-'СЕТ СН'!$F$23</f>
        <v>877.72191518</v>
      </c>
      <c r="O25" s="36">
        <f>SUMIFS(СВЦЭМ!$D$33:$D$776,СВЦЭМ!$A$33:$A$776,$A25,СВЦЭМ!$B$33:$B$776,O$11)+'СЕТ СН'!$F$11+СВЦЭМ!$D$10+'СЕТ СН'!$F$6-'СЕТ СН'!$F$23</f>
        <v>902.37132728999995</v>
      </c>
      <c r="P25" s="36">
        <f>SUMIFS(СВЦЭМ!$D$33:$D$776,СВЦЭМ!$A$33:$A$776,$A25,СВЦЭМ!$B$33:$B$776,P$11)+'СЕТ СН'!$F$11+СВЦЭМ!$D$10+'СЕТ СН'!$F$6-'СЕТ СН'!$F$23</f>
        <v>914.63247357</v>
      </c>
      <c r="Q25" s="36">
        <f>SUMIFS(СВЦЭМ!$D$33:$D$776,СВЦЭМ!$A$33:$A$776,$A25,СВЦЭМ!$B$33:$B$776,Q$11)+'СЕТ СН'!$F$11+СВЦЭМ!$D$10+'СЕТ СН'!$F$6-'СЕТ СН'!$F$23</f>
        <v>914.92373046</v>
      </c>
      <c r="R25" s="36">
        <f>SUMIFS(СВЦЭМ!$D$33:$D$776,СВЦЭМ!$A$33:$A$776,$A25,СВЦЭМ!$B$33:$B$776,R$11)+'СЕТ СН'!$F$11+СВЦЭМ!$D$10+'СЕТ СН'!$F$6-'СЕТ СН'!$F$23</f>
        <v>910.12379776</v>
      </c>
      <c r="S25" s="36">
        <f>SUMIFS(СВЦЭМ!$D$33:$D$776,СВЦЭМ!$A$33:$A$776,$A25,СВЦЭМ!$B$33:$B$776,S$11)+'СЕТ СН'!$F$11+СВЦЭМ!$D$10+'СЕТ СН'!$F$6-'СЕТ СН'!$F$23</f>
        <v>880.70721565999997</v>
      </c>
      <c r="T25" s="36">
        <f>SUMIFS(СВЦЭМ!$D$33:$D$776,СВЦЭМ!$A$33:$A$776,$A25,СВЦЭМ!$B$33:$B$776,T$11)+'СЕТ СН'!$F$11+СВЦЭМ!$D$10+'СЕТ СН'!$F$6-'СЕТ СН'!$F$23</f>
        <v>851.71886386999995</v>
      </c>
      <c r="U25" s="36">
        <f>SUMIFS(СВЦЭМ!$D$33:$D$776,СВЦЭМ!$A$33:$A$776,$A25,СВЦЭМ!$B$33:$B$776,U$11)+'СЕТ СН'!$F$11+СВЦЭМ!$D$10+'СЕТ СН'!$F$6-'СЕТ СН'!$F$23</f>
        <v>855.18569525999999</v>
      </c>
      <c r="V25" s="36">
        <f>SUMIFS(СВЦЭМ!$D$33:$D$776,СВЦЭМ!$A$33:$A$776,$A25,СВЦЭМ!$B$33:$B$776,V$11)+'СЕТ СН'!$F$11+СВЦЭМ!$D$10+'СЕТ СН'!$F$6-'СЕТ СН'!$F$23</f>
        <v>883.25138025000001</v>
      </c>
      <c r="W25" s="36">
        <f>SUMIFS(СВЦЭМ!$D$33:$D$776,СВЦЭМ!$A$33:$A$776,$A25,СВЦЭМ!$B$33:$B$776,W$11)+'СЕТ СН'!$F$11+СВЦЭМ!$D$10+'СЕТ СН'!$F$6-'СЕТ СН'!$F$23</f>
        <v>899.56940340000006</v>
      </c>
      <c r="X25" s="36">
        <f>SUMIFS(СВЦЭМ!$D$33:$D$776,СВЦЭМ!$A$33:$A$776,$A25,СВЦЭМ!$B$33:$B$776,X$11)+'СЕТ СН'!$F$11+СВЦЭМ!$D$10+'СЕТ СН'!$F$6-'СЕТ СН'!$F$23</f>
        <v>908.54601668999999</v>
      </c>
      <c r="Y25" s="36">
        <f>SUMIFS(СВЦЭМ!$D$33:$D$776,СВЦЭМ!$A$33:$A$776,$A25,СВЦЭМ!$B$33:$B$776,Y$11)+'СЕТ СН'!$F$11+СВЦЭМ!$D$10+'СЕТ СН'!$F$6-'СЕТ СН'!$F$23</f>
        <v>904.03423199999997</v>
      </c>
    </row>
    <row r="26" spans="1:25" ht="15.75" x14ac:dyDescent="0.2">
      <c r="A26" s="35">
        <f t="shared" si="0"/>
        <v>44150</v>
      </c>
      <c r="B26" s="36">
        <f>SUMIFS(СВЦЭМ!$D$33:$D$776,СВЦЭМ!$A$33:$A$776,$A26,СВЦЭМ!$B$33:$B$776,B$11)+'СЕТ СН'!$F$11+СВЦЭМ!$D$10+'СЕТ СН'!$F$6-'СЕТ СН'!$F$23</f>
        <v>928.43355862999999</v>
      </c>
      <c r="C26" s="36">
        <f>SUMIFS(СВЦЭМ!$D$33:$D$776,СВЦЭМ!$A$33:$A$776,$A26,СВЦЭМ!$B$33:$B$776,C$11)+'СЕТ СН'!$F$11+СВЦЭМ!$D$10+'СЕТ СН'!$F$6-'СЕТ СН'!$F$23</f>
        <v>1007.64523281</v>
      </c>
      <c r="D26" s="36">
        <f>SUMIFS(СВЦЭМ!$D$33:$D$776,СВЦЭМ!$A$33:$A$776,$A26,СВЦЭМ!$B$33:$B$776,D$11)+'СЕТ СН'!$F$11+СВЦЭМ!$D$10+'СЕТ СН'!$F$6-'СЕТ СН'!$F$23</f>
        <v>1067.9645705399998</v>
      </c>
      <c r="E26" s="36">
        <f>SUMIFS(СВЦЭМ!$D$33:$D$776,СВЦЭМ!$A$33:$A$776,$A26,СВЦЭМ!$B$33:$B$776,E$11)+'СЕТ СН'!$F$11+СВЦЭМ!$D$10+'СЕТ СН'!$F$6-'СЕТ СН'!$F$23</f>
        <v>1081.3024654399999</v>
      </c>
      <c r="F26" s="36">
        <f>SUMIFS(СВЦЭМ!$D$33:$D$776,СВЦЭМ!$A$33:$A$776,$A26,СВЦЭМ!$B$33:$B$776,F$11)+'СЕТ СН'!$F$11+СВЦЭМ!$D$10+'СЕТ СН'!$F$6-'СЕТ СН'!$F$23</f>
        <v>1086.4277993199998</v>
      </c>
      <c r="G26" s="36">
        <f>SUMIFS(СВЦЭМ!$D$33:$D$776,СВЦЭМ!$A$33:$A$776,$A26,СВЦЭМ!$B$33:$B$776,G$11)+'СЕТ СН'!$F$11+СВЦЭМ!$D$10+'СЕТ СН'!$F$6-'СЕТ СН'!$F$23</f>
        <v>1073.90105298</v>
      </c>
      <c r="H26" s="36">
        <f>SUMIFS(СВЦЭМ!$D$33:$D$776,СВЦЭМ!$A$33:$A$776,$A26,СВЦЭМ!$B$33:$B$776,H$11)+'СЕТ СН'!$F$11+СВЦЭМ!$D$10+'СЕТ СН'!$F$6-'СЕТ СН'!$F$23</f>
        <v>1062.79368873</v>
      </c>
      <c r="I26" s="36">
        <f>SUMIFS(СВЦЭМ!$D$33:$D$776,СВЦЭМ!$A$33:$A$776,$A26,СВЦЭМ!$B$33:$B$776,I$11)+'СЕТ СН'!$F$11+СВЦЭМ!$D$10+'СЕТ СН'!$F$6-'СЕТ СН'!$F$23</f>
        <v>1034.14334555</v>
      </c>
      <c r="J26" s="36">
        <f>SUMIFS(СВЦЭМ!$D$33:$D$776,СВЦЭМ!$A$33:$A$776,$A26,СВЦЭМ!$B$33:$B$776,J$11)+'СЕТ СН'!$F$11+СВЦЭМ!$D$10+'СЕТ СН'!$F$6-'СЕТ СН'!$F$23</f>
        <v>1012.89325925</v>
      </c>
      <c r="K26" s="36">
        <f>SUMIFS(СВЦЭМ!$D$33:$D$776,СВЦЭМ!$A$33:$A$776,$A26,СВЦЭМ!$B$33:$B$776,K$11)+'СЕТ СН'!$F$11+СВЦЭМ!$D$10+'СЕТ СН'!$F$6-'СЕТ СН'!$F$23</f>
        <v>998.16552115000002</v>
      </c>
      <c r="L26" s="36">
        <f>SUMIFS(СВЦЭМ!$D$33:$D$776,СВЦЭМ!$A$33:$A$776,$A26,СВЦЭМ!$B$33:$B$776,L$11)+'СЕТ СН'!$F$11+СВЦЭМ!$D$10+'СЕТ СН'!$F$6-'СЕТ СН'!$F$23</f>
        <v>955.78198487999998</v>
      </c>
      <c r="M26" s="36">
        <f>SUMIFS(СВЦЭМ!$D$33:$D$776,СВЦЭМ!$A$33:$A$776,$A26,СВЦЭМ!$B$33:$B$776,M$11)+'СЕТ СН'!$F$11+СВЦЭМ!$D$10+'СЕТ СН'!$F$6-'СЕТ СН'!$F$23</f>
        <v>900.89487268000005</v>
      </c>
      <c r="N26" s="36">
        <f>SUMIFS(СВЦЭМ!$D$33:$D$776,СВЦЭМ!$A$33:$A$776,$A26,СВЦЭМ!$B$33:$B$776,N$11)+'СЕТ СН'!$F$11+СВЦЭМ!$D$10+'СЕТ СН'!$F$6-'СЕТ СН'!$F$23</f>
        <v>892.73193209999999</v>
      </c>
      <c r="O26" s="36">
        <f>SUMIFS(СВЦЭМ!$D$33:$D$776,СВЦЭМ!$A$33:$A$776,$A26,СВЦЭМ!$B$33:$B$776,O$11)+'СЕТ СН'!$F$11+СВЦЭМ!$D$10+'СЕТ СН'!$F$6-'СЕТ СН'!$F$23</f>
        <v>897.65001090999999</v>
      </c>
      <c r="P26" s="36">
        <f>SUMIFS(СВЦЭМ!$D$33:$D$776,СВЦЭМ!$A$33:$A$776,$A26,СВЦЭМ!$B$33:$B$776,P$11)+'СЕТ СН'!$F$11+СВЦЭМ!$D$10+'СЕТ СН'!$F$6-'СЕТ СН'!$F$23</f>
        <v>898.82700932</v>
      </c>
      <c r="Q26" s="36">
        <f>SUMIFS(СВЦЭМ!$D$33:$D$776,СВЦЭМ!$A$33:$A$776,$A26,СВЦЭМ!$B$33:$B$776,Q$11)+'СЕТ СН'!$F$11+СВЦЭМ!$D$10+'СЕТ СН'!$F$6-'СЕТ СН'!$F$23</f>
        <v>896.27353546999996</v>
      </c>
      <c r="R26" s="36">
        <f>SUMIFS(СВЦЭМ!$D$33:$D$776,СВЦЭМ!$A$33:$A$776,$A26,СВЦЭМ!$B$33:$B$776,R$11)+'СЕТ СН'!$F$11+СВЦЭМ!$D$10+'СЕТ СН'!$F$6-'СЕТ СН'!$F$23</f>
        <v>894.01908677999995</v>
      </c>
      <c r="S26" s="36">
        <f>SUMIFS(СВЦЭМ!$D$33:$D$776,СВЦЭМ!$A$33:$A$776,$A26,СВЦЭМ!$B$33:$B$776,S$11)+'СЕТ СН'!$F$11+СВЦЭМ!$D$10+'СЕТ СН'!$F$6-'СЕТ СН'!$F$23</f>
        <v>877.94494553000004</v>
      </c>
      <c r="T26" s="36">
        <f>SUMIFS(СВЦЭМ!$D$33:$D$776,СВЦЭМ!$A$33:$A$776,$A26,СВЦЭМ!$B$33:$B$776,T$11)+'СЕТ СН'!$F$11+СВЦЭМ!$D$10+'СЕТ СН'!$F$6-'СЕТ СН'!$F$23</f>
        <v>849.08035585000005</v>
      </c>
      <c r="U26" s="36">
        <f>SUMIFS(СВЦЭМ!$D$33:$D$776,СВЦЭМ!$A$33:$A$776,$A26,СВЦЭМ!$B$33:$B$776,U$11)+'СЕТ СН'!$F$11+СВЦЭМ!$D$10+'СЕТ СН'!$F$6-'СЕТ СН'!$F$23</f>
        <v>849.38975139000001</v>
      </c>
      <c r="V26" s="36">
        <f>SUMIFS(СВЦЭМ!$D$33:$D$776,СВЦЭМ!$A$33:$A$776,$A26,СВЦЭМ!$B$33:$B$776,V$11)+'СЕТ СН'!$F$11+СВЦЭМ!$D$10+'СЕТ СН'!$F$6-'СЕТ СН'!$F$23</f>
        <v>868.22698709999997</v>
      </c>
      <c r="W26" s="36">
        <f>SUMIFS(СВЦЭМ!$D$33:$D$776,СВЦЭМ!$A$33:$A$776,$A26,СВЦЭМ!$B$33:$B$776,W$11)+'СЕТ СН'!$F$11+СВЦЭМ!$D$10+'СЕТ СН'!$F$6-'СЕТ СН'!$F$23</f>
        <v>880.63780082999995</v>
      </c>
      <c r="X26" s="36">
        <f>SUMIFS(СВЦЭМ!$D$33:$D$776,СВЦЭМ!$A$33:$A$776,$A26,СВЦЭМ!$B$33:$B$776,X$11)+'СЕТ СН'!$F$11+СВЦЭМ!$D$10+'СЕТ СН'!$F$6-'СЕТ СН'!$F$23</f>
        <v>894.63671228999999</v>
      </c>
      <c r="Y26" s="36">
        <f>SUMIFS(СВЦЭМ!$D$33:$D$776,СВЦЭМ!$A$33:$A$776,$A26,СВЦЭМ!$B$33:$B$776,Y$11)+'СЕТ СН'!$F$11+СВЦЭМ!$D$10+'СЕТ СН'!$F$6-'СЕТ СН'!$F$23</f>
        <v>900.12618443999997</v>
      </c>
    </row>
    <row r="27" spans="1:25" ht="15.75" x14ac:dyDescent="0.2">
      <c r="A27" s="35">
        <f t="shared" si="0"/>
        <v>44151</v>
      </c>
      <c r="B27" s="36">
        <f>SUMIFS(СВЦЭМ!$D$33:$D$776,СВЦЭМ!$A$33:$A$776,$A27,СВЦЭМ!$B$33:$B$776,B$11)+'СЕТ СН'!$F$11+СВЦЭМ!$D$10+'СЕТ СН'!$F$6-'СЕТ СН'!$F$23</f>
        <v>973.46654467999997</v>
      </c>
      <c r="C27" s="36">
        <f>SUMIFS(СВЦЭМ!$D$33:$D$776,СВЦЭМ!$A$33:$A$776,$A27,СВЦЭМ!$B$33:$B$776,C$11)+'СЕТ СН'!$F$11+СВЦЭМ!$D$10+'СЕТ СН'!$F$6-'СЕТ СН'!$F$23</f>
        <v>1055.2707275</v>
      </c>
      <c r="D27" s="36">
        <f>SUMIFS(СВЦЭМ!$D$33:$D$776,СВЦЭМ!$A$33:$A$776,$A27,СВЦЭМ!$B$33:$B$776,D$11)+'СЕТ СН'!$F$11+СВЦЭМ!$D$10+'СЕТ СН'!$F$6-'СЕТ СН'!$F$23</f>
        <v>1112.0746430399997</v>
      </c>
      <c r="E27" s="36">
        <f>SUMIFS(СВЦЭМ!$D$33:$D$776,СВЦЭМ!$A$33:$A$776,$A27,СВЦЭМ!$B$33:$B$776,E$11)+'СЕТ СН'!$F$11+СВЦЭМ!$D$10+'СЕТ СН'!$F$6-'СЕТ СН'!$F$23</f>
        <v>1120.8231246399998</v>
      </c>
      <c r="F27" s="36">
        <f>SUMIFS(СВЦЭМ!$D$33:$D$776,СВЦЭМ!$A$33:$A$776,$A27,СВЦЭМ!$B$33:$B$776,F$11)+'СЕТ СН'!$F$11+СВЦЭМ!$D$10+'СЕТ СН'!$F$6-'СЕТ СН'!$F$23</f>
        <v>1114.9039898499998</v>
      </c>
      <c r="G27" s="36">
        <f>SUMIFS(СВЦЭМ!$D$33:$D$776,СВЦЭМ!$A$33:$A$776,$A27,СВЦЭМ!$B$33:$B$776,G$11)+'СЕТ СН'!$F$11+СВЦЭМ!$D$10+'СЕТ СН'!$F$6-'СЕТ СН'!$F$23</f>
        <v>1097.52757073</v>
      </c>
      <c r="H27" s="36">
        <f>SUMIFS(СВЦЭМ!$D$33:$D$776,СВЦЭМ!$A$33:$A$776,$A27,СВЦЭМ!$B$33:$B$776,H$11)+'СЕТ СН'!$F$11+СВЦЭМ!$D$10+'СЕТ СН'!$F$6-'СЕТ СН'!$F$23</f>
        <v>1048.4003499599999</v>
      </c>
      <c r="I27" s="36">
        <f>SUMIFS(СВЦЭМ!$D$33:$D$776,СВЦЭМ!$A$33:$A$776,$A27,СВЦЭМ!$B$33:$B$776,I$11)+'СЕТ СН'!$F$11+СВЦЭМ!$D$10+'СЕТ СН'!$F$6-'СЕТ СН'!$F$23</f>
        <v>1010.46810356</v>
      </c>
      <c r="J27" s="36">
        <f>SUMIFS(СВЦЭМ!$D$33:$D$776,СВЦЭМ!$A$33:$A$776,$A27,СВЦЭМ!$B$33:$B$776,J$11)+'СЕТ СН'!$F$11+СВЦЭМ!$D$10+'СЕТ СН'!$F$6-'СЕТ СН'!$F$23</f>
        <v>994.23636005000003</v>
      </c>
      <c r="K27" s="36">
        <f>SUMIFS(СВЦЭМ!$D$33:$D$776,СВЦЭМ!$A$33:$A$776,$A27,СВЦЭМ!$B$33:$B$776,K$11)+'СЕТ СН'!$F$11+СВЦЭМ!$D$10+'СЕТ СН'!$F$6-'СЕТ СН'!$F$23</f>
        <v>996.95186695999996</v>
      </c>
      <c r="L27" s="36">
        <f>SUMIFS(СВЦЭМ!$D$33:$D$776,СВЦЭМ!$A$33:$A$776,$A27,СВЦЭМ!$B$33:$B$776,L$11)+'СЕТ СН'!$F$11+СВЦЭМ!$D$10+'СЕТ СН'!$F$6-'СЕТ СН'!$F$23</f>
        <v>961.81839530000002</v>
      </c>
      <c r="M27" s="36">
        <f>SUMIFS(СВЦЭМ!$D$33:$D$776,СВЦЭМ!$A$33:$A$776,$A27,СВЦЭМ!$B$33:$B$776,M$11)+'СЕТ СН'!$F$11+СВЦЭМ!$D$10+'СЕТ СН'!$F$6-'СЕТ СН'!$F$23</f>
        <v>924.21568344000002</v>
      </c>
      <c r="N27" s="36">
        <f>SUMIFS(СВЦЭМ!$D$33:$D$776,СВЦЭМ!$A$33:$A$776,$A27,СВЦЭМ!$B$33:$B$776,N$11)+'СЕТ СН'!$F$11+СВЦЭМ!$D$10+'СЕТ СН'!$F$6-'СЕТ СН'!$F$23</f>
        <v>911.77761045</v>
      </c>
      <c r="O27" s="36">
        <f>SUMIFS(СВЦЭМ!$D$33:$D$776,СВЦЭМ!$A$33:$A$776,$A27,СВЦЭМ!$B$33:$B$776,O$11)+'СЕТ СН'!$F$11+СВЦЭМ!$D$10+'СЕТ СН'!$F$6-'СЕТ СН'!$F$23</f>
        <v>921.06912431000001</v>
      </c>
      <c r="P27" s="36">
        <f>SUMIFS(СВЦЭМ!$D$33:$D$776,СВЦЭМ!$A$33:$A$776,$A27,СВЦЭМ!$B$33:$B$776,P$11)+'СЕТ СН'!$F$11+СВЦЭМ!$D$10+'СЕТ СН'!$F$6-'СЕТ СН'!$F$23</f>
        <v>922.66035476000002</v>
      </c>
      <c r="Q27" s="36">
        <f>SUMIFS(СВЦЭМ!$D$33:$D$776,СВЦЭМ!$A$33:$A$776,$A27,СВЦЭМ!$B$33:$B$776,Q$11)+'СЕТ СН'!$F$11+СВЦЭМ!$D$10+'СЕТ СН'!$F$6-'СЕТ СН'!$F$23</f>
        <v>925.55361161999997</v>
      </c>
      <c r="R27" s="36">
        <f>SUMIFS(СВЦЭМ!$D$33:$D$776,СВЦЭМ!$A$33:$A$776,$A27,СВЦЭМ!$B$33:$B$776,R$11)+'СЕТ СН'!$F$11+СВЦЭМ!$D$10+'СЕТ СН'!$F$6-'СЕТ СН'!$F$23</f>
        <v>914.67466007999997</v>
      </c>
      <c r="S27" s="36">
        <f>SUMIFS(СВЦЭМ!$D$33:$D$776,СВЦЭМ!$A$33:$A$776,$A27,СВЦЭМ!$B$33:$B$776,S$11)+'СЕТ СН'!$F$11+СВЦЭМ!$D$10+'СЕТ СН'!$F$6-'СЕТ СН'!$F$23</f>
        <v>903.78388403999998</v>
      </c>
      <c r="T27" s="36">
        <f>SUMIFS(СВЦЭМ!$D$33:$D$776,СВЦЭМ!$A$33:$A$776,$A27,СВЦЭМ!$B$33:$B$776,T$11)+'СЕТ СН'!$F$11+СВЦЭМ!$D$10+'СЕТ СН'!$F$6-'СЕТ СН'!$F$23</f>
        <v>888.52702478000003</v>
      </c>
      <c r="U27" s="36">
        <f>SUMIFS(СВЦЭМ!$D$33:$D$776,СВЦЭМ!$A$33:$A$776,$A27,СВЦЭМ!$B$33:$B$776,U$11)+'СЕТ СН'!$F$11+СВЦЭМ!$D$10+'СЕТ СН'!$F$6-'СЕТ СН'!$F$23</f>
        <v>863.78270683000005</v>
      </c>
      <c r="V27" s="36">
        <f>SUMIFS(СВЦЭМ!$D$33:$D$776,СВЦЭМ!$A$33:$A$776,$A27,СВЦЭМ!$B$33:$B$776,V$11)+'СЕТ СН'!$F$11+СВЦЭМ!$D$10+'СЕТ СН'!$F$6-'СЕТ СН'!$F$23</f>
        <v>865.67690709999999</v>
      </c>
      <c r="W27" s="36">
        <f>SUMIFS(СВЦЭМ!$D$33:$D$776,СВЦЭМ!$A$33:$A$776,$A27,СВЦЭМ!$B$33:$B$776,W$11)+'СЕТ СН'!$F$11+СВЦЭМ!$D$10+'СЕТ СН'!$F$6-'СЕТ СН'!$F$23</f>
        <v>881.38609221000002</v>
      </c>
      <c r="X27" s="36">
        <f>SUMIFS(СВЦЭМ!$D$33:$D$776,СВЦЭМ!$A$33:$A$776,$A27,СВЦЭМ!$B$33:$B$776,X$11)+'СЕТ СН'!$F$11+СВЦЭМ!$D$10+'СЕТ СН'!$F$6-'СЕТ СН'!$F$23</f>
        <v>892.59097955000004</v>
      </c>
      <c r="Y27" s="36">
        <f>SUMIFS(СВЦЭМ!$D$33:$D$776,СВЦЭМ!$A$33:$A$776,$A27,СВЦЭМ!$B$33:$B$776,Y$11)+'СЕТ СН'!$F$11+СВЦЭМ!$D$10+'СЕТ СН'!$F$6-'СЕТ СН'!$F$23</f>
        <v>918.27789192</v>
      </c>
    </row>
    <row r="28" spans="1:25" ht="15.75" x14ac:dyDescent="0.2">
      <c r="A28" s="35">
        <f t="shared" si="0"/>
        <v>44152</v>
      </c>
      <c r="B28" s="36">
        <f>SUMIFS(СВЦЭМ!$D$33:$D$776,СВЦЭМ!$A$33:$A$776,$A28,СВЦЭМ!$B$33:$B$776,B$11)+'СЕТ СН'!$F$11+СВЦЭМ!$D$10+'СЕТ СН'!$F$6-'СЕТ СН'!$F$23</f>
        <v>942.47572528000001</v>
      </c>
      <c r="C28" s="36">
        <f>SUMIFS(СВЦЭМ!$D$33:$D$776,СВЦЭМ!$A$33:$A$776,$A28,СВЦЭМ!$B$33:$B$776,C$11)+'СЕТ СН'!$F$11+СВЦЭМ!$D$10+'СЕТ СН'!$F$6-'СЕТ СН'!$F$23</f>
        <v>1015.61886428</v>
      </c>
      <c r="D28" s="36">
        <f>SUMIFS(СВЦЭМ!$D$33:$D$776,СВЦЭМ!$A$33:$A$776,$A28,СВЦЭМ!$B$33:$B$776,D$11)+'СЕТ СН'!$F$11+СВЦЭМ!$D$10+'СЕТ СН'!$F$6-'СЕТ СН'!$F$23</f>
        <v>1071.05009023</v>
      </c>
      <c r="E28" s="36">
        <f>SUMIFS(СВЦЭМ!$D$33:$D$776,СВЦЭМ!$A$33:$A$776,$A28,СВЦЭМ!$B$33:$B$776,E$11)+'СЕТ СН'!$F$11+СВЦЭМ!$D$10+'СЕТ СН'!$F$6-'СЕТ СН'!$F$23</f>
        <v>1075.42366498</v>
      </c>
      <c r="F28" s="36">
        <f>SUMIFS(СВЦЭМ!$D$33:$D$776,СВЦЭМ!$A$33:$A$776,$A28,СВЦЭМ!$B$33:$B$776,F$11)+'СЕТ СН'!$F$11+СВЦЭМ!$D$10+'СЕТ СН'!$F$6-'СЕТ СН'!$F$23</f>
        <v>1077.9221371599999</v>
      </c>
      <c r="G28" s="36">
        <f>SUMIFS(СВЦЭМ!$D$33:$D$776,СВЦЭМ!$A$33:$A$776,$A28,СВЦЭМ!$B$33:$B$776,G$11)+'СЕТ СН'!$F$11+СВЦЭМ!$D$10+'СЕТ СН'!$F$6-'СЕТ СН'!$F$23</f>
        <v>1068.9445047199999</v>
      </c>
      <c r="H28" s="36">
        <f>SUMIFS(СВЦЭМ!$D$33:$D$776,СВЦЭМ!$A$33:$A$776,$A28,СВЦЭМ!$B$33:$B$776,H$11)+'СЕТ СН'!$F$11+СВЦЭМ!$D$10+'СЕТ СН'!$F$6-'СЕТ СН'!$F$23</f>
        <v>1031.20069051</v>
      </c>
      <c r="I28" s="36">
        <f>SUMIFS(СВЦЭМ!$D$33:$D$776,СВЦЭМ!$A$33:$A$776,$A28,СВЦЭМ!$B$33:$B$776,I$11)+'СЕТ СН'!$F$11+СВЦЭМ!$D$10+'СЕТ СН'!$F$6-'СЕТ СН'!$F$23</f>
        <v>984.97398293000003</v>
      </c>
      <c r="J28" s="36">
        <f>SUMIFS(СВЦЭМ!$D$33:$D$776,СВЦЭМ!$A$33:$A$776,$A28,СВЦЭМ!$B$33:$B$776,J$11)+'СЕТ СН'!$F$11+СВЦЭМ!$D$10+'СЕТ СН'!$F$6-'СЕТ СН'!$F$23</f>
        <v>955.85373320999997</v>
      </c>
      <c r="K28" s="36">
        <f>SUMIFS(СВЦЭМ!$D$33:$D$776,СВЦЭМ!$A$33:$A$776,$A28,СВЦЭМ!$B$33:$B$776,K$11)+'СЕТ СН'!$F$11+СВЦЭМ!$D$10+'СЕТ СН'!$F$6-'СЕТ СН'!$F$23</f>
        <v>1003.19126436</v>
      </c>
      <c r="L28" s="36">
        <f>SUMIFS(СВЦЭМ!$D$33:$D$776,СВЦЭМ!$A$33:$A$776,$A28,СВЦЭМ!$B$33:$B$776,L$11)+'СЕТ СН'!$F$11+СВЦЭМ!$D$10+'СЕТ СН'!$F$6-'СЕТ СН'!$F$23</f>
        <v>963.56636895999998</v>
      </c>
      <c r="M28" s="36">
        <f>SUMIFS(СВЦЭМ!$D$33:$D$776,СВЦЭМ!$A$33:$A$776,$A28,СВЦЭМ!$B$33:$B$776,M$11)+'СЕТ СН'!$F$11+СВЦЭМ!$D$10+'СЕТ СН'!$F$6-'СЕТ СН'!$F$23</f>
        <v>901.19231409999998</v>
      </c>
      <c r="N28" s="36">
        <f>SUMIFS(СВЦЭМ!$D$33:$D$776,СВЦЭМ!$A$33:$A$776,$A28,СВЦЭМ!$B$33:$B$776,N$11)+'СЕТ СН'!$F$11+СВЦЭМ!$D$10+'СЕТ СН'!$F$6-'СЕТ СН'!$F$23</f>
        <v>887.82734090999998</v>
      </c>
      <c r="O28" s="36">
        <f>SUMIFS(СВЦЭМ!$D$33:$D$776,СВЦЭМ!$A$33:$A$776,$A28,СВЦЭМ!$B$33:$B$776,O$11)+'СЕТ СН'!$F$11+СВЦЭМ!$D$10+'СЕТ СН'!$F$6-'СЕТ СН'!$F$23</f>
        <v>891.74539496</v>
      </c>
      <c r="P28" s="36">
        <f>SUMIFS(СВЦЭМ!$D$33:$D$776,СВЦЭМ!$A$33:$A$776,$A28,СВЦЭМ!$B$33:$B$776,P$11)+'СЕТ СН'!$F$11+СВЦЭМ!$D$10+'СЕТ СН'!$F$6-'СЕТ СН'!$F$23</f>
        <v>889.74039763999997</v>
      </c>
      <c r="Q28" s="36">
        <f>SUMIFS(СВЦЭМ!$D$33:$D$776,СВЦЭМ!$A$33:$A$776,$A28,СВЦЭМ!$B$33:$B$776,Q$11)+'СЕТ СН'!$F$11+СВЦЭМ!$D$10+'СЕТ СН'!$F$6-'СЕТ СН'!$F$23</f>
        <v>889.99348173999999</v>
      </c>
      <c r="R28" s="36">
        <f>SUMIFS(СВЦЭМ!$D$33:$D$776,СВЦЭМ!$A$33:$A$776,$A28,СВЦЭМ!$B$33:$B$776,R$11)+'СЕТ СН'!$F$11+СВЦЭМ!$D$10+'СЕТ СН'!$F$6-'СЕТ СН'!$F$23</f>
        <v>990.88658482999995</v>
      </c>
      <c r="S28" s="36">
        <f>SUMIFS(СВЦЭМ!$D$33:$D$776,СВЦЭМ!$A$33:$A$776,$A28,СВЦЭМ!$B$33:$B$776,S$11)+'СЕТ СН'!$F$11+СВЦЭМ!$D$10+'СЕТ СН'!$F$6-'СЕТ СН'!$F$23</f>
        <v>963.34546296999997</v>
      </c>
      <c r="T28" s="36">
        <f>SUMIFS(СВЦЭМ!$D$33:$D$776,СВЦЭМ!$A$33:$A$776,$A28,СВЦЭМ!$B$33:$B$776,T$11)+'СЕТ СН'!$F$11+СВЦЭМ!$D$10+'СЕТ СН'!$F$6-'СЕТ СН'!$F$23</f>
        <v>897.58901822999997</v>
      </c>
      <c r="U28" s="36">
        <f>SUMIFS(СВЦЭМ!$D$33:$D$776,СВЦЭМ!$A$33:$A$776,$A28,СВЦЭМ!$B$33:$B$776,U$11)+'СЕТ СН'!$F$11+СВЦЭМ!$D$10+'СЕТ СН'!$F$6-'СЕТ СН'!$F$23</f>
        <v>848.10591842999997</v>
      </c>
      <c r="V28" s="36">
        <f>SUMIFS(СВЦЭМ!$D$33:$D$776,СВЦЭМ!$A$33:$A$776,$A28,СВЦЭМ!$B$33:$B$776,V$11)+'СЕТ СН'!$F$11+СВЦЭМ!$D$10+'СЕТ СН'!$F$6-'СЕТ СН'!$F$23</f>
        <v>839.36563408999996</v>
      </c>
      <c r="W28" s="36">
        <f>SUMIFS(СВЦЭМ!$D$33:$D$776,СВЦЭМ!$A$33:$A$776,$A28,СВЦЭМ!$B$33:$B$776,W$11)+'СЕТ СН'!$F$11+СВЦЭМ!$D$10+'СЕТ СН'!$F$6-'СЕТ СН'!$F$23</f>
        <v>870.70176776999995</v>
      </c>
      <c r="X28" s="36">
        <f>SUMIFS(СВЦЭМ!$D$33:$D$776,СВЦЭМ!$A$33:$A$776,$A28,СВЦЭМ!$B$33:$B$776,X$11)+'СЕТ СН'!$F$11+СВЦЭМ!$D$10+'СЕТ СН'!$F$6-'СЕТ СН'!$F$23</f>
        <v>871.25339927000005</v>
      </c>
      <c r="Y28" s="36">
        <f>SUMIFS(СВЦЭМ!$D$33:$D$776,СВЦЭМ!$A$33:$A$776,$A28,СВЦЭМ!$B$33:$B$776,Y$11)+'СЕТ СН'!$F$11+СВЦЭМ!$D$10+'СЕТ СН'!$F$6-'СЕТ СН'!$F$23</f>
        <v>889.75424262000001</v>
      </c>
    </row>
    <row r="29" spans="1:25" ht="15.75" x14ac:dyDescent="0.2">
      <c r="A29" s="35">
        <f t="shared" si="0"/>
        <v>44153</v>
      </c>
      <c r="B29" s="36">
        <f>SUMIFS(СВЦЭМ!$D$33:$D$776,СВЦЭМ!$A$33:$A$776,$A29,СВЦЭМ!$B$33:$B$776,B$11)+'СЕТ СН'!$F$11+СВЦЭМ!$D$10+'СЕТ СН'!$F$6-'СЕТ СН'!$F$23</f>
        <v>950.16241516000002</v>
      </c>
      <c r="C29" s="36">
        <f>SUMIFS(СВЦЭМ!$D$33:$D$776,СВЦЭМ!$A$33:$A$776,$A29,СВЦЭМ!$B$33:$B$776,C$11)+'СЕТ СН'!$F$11+СВЦЭМ!$D$10+'СЕТ СН'!$F$6-'СЕТ СН'!$F$23</f>
        <v>1001.2027403</v>
      </c>
      <c r="D29" s="36">
        <f>SUMIFS(СВЦЭМ!$D$33:$D$776,СВЦЭМ!$A$33:$A$776,$A29,СВЦЭМ!$B$33:$B$776,D$11)+'СЕТ СН'!$F$11+СВЦЭМ!$D$10+'СЕТ СН'!$F$6-'СЕТ СН'!$F$23</f>
        <v>1040.59652635</v>
      </c>
      <c r="E29" s="36">
        <f>SUMIFS(СВЦЭМ!$D$33:$D$776,СВЦЭМ!$A$33:$A$776,$A29,СВЦЭМ!$B$33:$B$776,E$11)+'СЕТ СН'!$F$11+СВЦЭМ!$D$10+'СЕТ СН'!$F$6-'СЕТ СН'!$F$23</f>
        <v>1054.4604179099999</v>
      </c>
      <c r="F29" s="36">
        <f>SUMIFS(СВЦЭМ!$D$33:$D$776,СВЦЭМ!$A$33:$A$776,$A29,СВЦЭМ!$B$33:$B$776,F$11)+'СЕТ СН'!$F$11+СВЦЭМ!$D$10+'СЕТ СН'!$F$6-'СЕТ СН'!$F$23</f>
        <v>1050.44432194</v>
      </c>
      <c r="G29" s="36">
        <f>SUMIFS(СВЦЭМ!$D$33:$D$776,СВЦЭМ!$A$33:$A$776,$A29,СВЦЭМ!$B$33:$B$776,G$11)+'СЕТ СН'!$F$11+СВЦЭМ!$D$10+'СЕТ СН'!$F$6-'СЕТ СН'!$F$23</f>
        <v>1032.1520579999999</v>
      </c>
      <c r="H29" s="36">
        <f>SUMIFS(СВЦЭМ!$D$33:$D$776,СВЦЭМ!$A$33:$A$776,$A29,СВЦЭМ!$B$33:$B$776,H$11)+'СЕТ СН'!$F$11+СВЦЭМ!$D$10+'СЕТ СН'!$F$6-'СЕТ СН'!$F$23</f>
        <v>1032.2034276499999</v>
      </c>
      <c r="I29" s="36">
        <f>SUMIFS(СВЦЭМ!$D$33:$D$776,СВЦЭМ!$A$33:$A$776,$A29,СВЦЭМ!$B$33:$B$776,I$11)+'СЕТ СН'!$F$11+СВЦЭМ!$D$10+'СЕТ СН'!$F$6-'СЕТ СН'!$F$23</f>
        <v>1012.86775799</v>
      </c>
      <c r="J29" s="36">
        <f>SUMIFS(СВЦЭМ!$D$33:$D$776,СВЦЭМ!$A$33:$A$776,$A29,СВЦЭМ!$B$33:$B$776,J$11)+'СЕТ СН'!$F$11+СВЦЭМ!$D$10+'СЕТ СН'!$F$6-'СЕТ СН'!$F$23</f>
        <v>987.28514626000003</v>
      </c>
      <c r="K29" s="36">
        <f>SUMIFS(СВЦЭМ!$D$33:$D$776,СВЦЭМ!$A$33:$A$776,$A29,СВЦЭМ!$B$33:$B$776,K$11)+'СЕТ СН'!$F$11+СВЦЭМ!$D$10+'СЕТ СН'!$F$6-'СЕТ СН'!$F$23</f>
        <v>976.44549567000001</v>
      </c>
      <c r="L29" s="36">
        <f>SUMIFS(СВЦЭМ!$D$33:$D$776,СВЦЭМ!$A$33:$A$776,$A29,СВЦЭМ!$B$33:$B$776,L$11)+'СЕТ СН'!$F$11+СВЦЭМ!$D$10+'СЕТ СН'!$F$6-'СЕТ СН'!$F$23</f>
        <v>946.14604510000004</v>
      </c>
      <c r="M29" s="36">
        <f>SUMIFS(СВЦЭМ!$D$33:$D$776,СВЦЭМ!$A$33:$A$776,$A29,СВЦЭМ!$B$33:$B$776,M$11)+'СЕТ СН'!$F$11+СВЦЭМ!$D$10+'СЕТ СН'!$F$6-'СЕТ СН'!$F$23</f>
        <v>921.98193604000005</v>
      </c>
      <c r="N29" s="36">
        <f>SUMIFS(СВЦЭМ!$D$33:$D$776,СВЦЭМ!$A$33:$A$776,$A29,СВЦЭМ!$B$33:$B$776,N$11)+'СЕТ СН'!$F$11+СВЦЭМ!$D$10+'СЕТ СН'!$F$6-'СЕТ СН'!$F$23</f>
        <v>909.26810327999999</v>
      </c>
      <c r="O29" s="36">
        <f>SUMIFS(СВЦЭМ!$D$33:$D$776,СВЦЭМ!$A$33:$A$776,$A29,СВЦЭМ!$B$33:$B$776,O$11)+'СЕТ СН'!$F$11+СВЦЭМ!$D$10+'СЕТ СН'!$F$6-'СЕТ СН'!$F$23</f>
        <v>907.68271449999997</v>
      </c>
      <c r="P29" s="36">
        <f>SUMIFS(СВЦЭМ!$D$33:$D$776,СВЦЭМ!$A$33:$A$776,$A29,СВЦЭМ!$B$33:$B$776,P$11)+'СЕТ СН'!$F$11+СВЦЭМ!$D$10+'СЕТ СН'!$F$6-'СЕТ СН'!$F$23</f>
        <v>909.84809415999996</v>
      </c>
      <c r="Q29" s="36">
        <f>SUMIFS(СВЦЭМ!$D$33:$D$776,СВЦЭМ!$A$33:$A$776,$A29,СВЦЭМ!$B$33:$B$776,Q$11)+'СЕТ СН'!$F$11+СВЦЭМ!$D$10+'СЕТ СН'!$F$6-'СЕТ СН'!$F$23</f>
        <v>909.32414922999999</v>
      </c>
      <c r="R29" s="36">
        <f>SUMIFS(СВЦЭМ!$D$33:$D$776,СВЦЭМ!$A$33:$A$776,$A29,СВЦЭМ!$B$33:$B$776,R$11)+'СЕТ СН'!$F$11+СВЦЭМ!$D$10+'СЕТ СН'!$F$6-'СЕТ СН'!$F$23</f>
        <v>903.05608847999997</v>
      </c>
      <c r="S29" s="36">
        <f>SUMIFS(СВЦЭМ!$D$33:$D$776,СВЦЭМ!$A$33:$A$776,$A29,СВЦЭМ!$B$33:$B$776,S$11)+'СЕТ СН'!$F$11+СВЦЭМ!$D$10+'СЕТ СН'!$F$6-'СЕТ СН'!$F$23</f>
        <v>918.56908076000002</v>
      </c>
      <c r="T29" s="36">
        <f>SUMIFS(СВЦЭМ!$D$33:$D$776,СВЦЭМ!$A$33:$A$776,$A29,СВЦЭМ!$B$33:$B$776,T$11)+'СЕТ СН'!$F$11+СВЦЭМ!$D$10+'СЕТ СН'!$F$6-'СЕТ СН'!$F$23</f>
        <v>941.11989720999998</v>
      </c>
      <c r="U29" s="36">
        <f>SUMIFS(СВЦЭМ!$D$33:$D$776,СВЦЭМ!$A$33:$A$776,$A29,СВЦЭМ!$B$33:$B$776,U$11)+'СЕТ СН'!$F$11+СВЦЭМ!$D$10+'СЕТ СН'!$F$6-'СЕТ СН'!$F$23</f>
        <v>939.66495419</v>
      </c>
      <c r="V29" s="36">
        <f>SUMIFS(СВЦЭМ!$D$33:$D$776,СВЦЭМ!$A$33:$A$776,$A29,СВЦЭМ!$B$33:$B$776,V$11)+'СЕТ СН'!$F$11+СВЦЭМ!$D$10+'СЕТ СН'!$F$6-'СЕТ СН'!$F$23</f>
        <v>930.06818548000001</v>
      </c>
      <c r="W29" s="36">
        <f>SUMIFS(СВЦЭМ!$D$33:$D$776,СВЦЭМ!$A$33:$A$776,$A29,СВЦЭМ!$B$33:$B$776,W$11)+'СЕТ СН'!$F$11+СВЦЭМ!$D$10+'СЕТ СН'!$F$6-'СЕТ СН'!$F$23</f>
        <v>921.23267551000004</v>
      </c>
      <c r="X29" s="36">
        <f>SUMIFS(СВЦЭМ!$D$33:$D$776,СВЦЭМ!$A$33:$A$776,$A29,СВЦЭМ!$B$33:$B$776,X$11)+'СЕТ СН'!$F$11+СВЦЭМ!$D$10+'СЕТ СН'!$F$6-'СЕТ СН'!$F$23</f>
        <v>912.47535039000002</v>
      </c>
      <c r="Y29" s="36">
        <f>SUMIFS(СВЦЭМ!$D$33:$D$776,СВЦЭМ!$A$33:$A$776,$A29,СВЦЭМ!$B$33:$B$776,Y$11)+'СЕТ СН'!$F$11+СВЦЭМ!$D$10+'СЕТ СН'!$F$6-'СЕТ СН'!$F$23</f>
        <v>917.22369435999997</v>
      </c>
    </row>
    <row r="30" spans="1:25" ht="15.75" x14ac:dyDescent="0.2">
      <c r="A30" s="35">
        <f t="shared" si="0"/>
        <v>44154</v>
      </c>
      <c r="B30" s="36">
        <f>SUMIFS(СВЦЭМ!$D$33:$D$776,СВЦЭМ!$A$33:$A$776,$A30,СВЦЭМ!$B$33:$B$776,B$11)+'СЕТ СН'!$F$11+СВЦЭМ!$D$10+'СЕТ СН'!$F$6-'СЕТ СН'!$F$23</f>
        <v>986.60447834000001</v>
      </c>
      <c r="C30" s="36">
        <f>SUMIFS(СВЦЭМ!$D$33:$D$776,СВЦЭМ!$A$33:$A$776,$A30,СВЦЭМ!$B$33:$B$776,C$11)+'СЕТ СН'!$F$11+СВЦЭМ!$D$10+'СЕТ СН'!$F$6-'СЕТ СН'!$F$23</f>
        <v>1049.4164823599999</v>
      </c>
      <c r="D30" s="36">
        <f>SUMIFS(СВЦЭМ!$D$33:$D$776,СВЦЭМ!$A$33:$A$776,$A30,СВЦЭМ!$B$33:$B$776,D$11)+'СЕТ СН'!$F$11+СВЦЭМ!$D$10+'СЕТ СН'!$F$6-'СЕТ СН'!$F$23</f>
        <v>1078.5591496899999</v>
      </c>
      <c r="E30" s="36">
        <f>SUMIFS(СВЦЭМ!$D$33:$D$776,СВЦЭМ!$A$33:$A$776,$A30,СВЦЭМ!$B$33:$B$776,E$11)+'СЕТ СН'!$F$11+СВЦЭМ!$D$10+'СЕТ СН'!$F$6-'СЕТ СН'!$F$23</f>
        <v>1082.1489015899999</v>
      </c>
      <c r="F30" s="36">
        <f>SUMIFS(СВЦЭМ!$D$33:$D$776,СВЦЭМ!$A$33:$A$776,$A30,СВЦЭМ!$B$33:$B$776,F$11)+'СЕТ СН'!$F$11+СВЦЭМ!$D$10+'СЕТ СН'!$F$6-'СЕТ СН'!$F$23</f>
        <v>1079.9208586299999</v>
      </c>
      <c r="G30" s="36">
        <f>SUMIFS(СВЦЭМ!$D$33:$D$776,СВЦЭМ!$A$33:$A$776,$A30,СВЦЭМ!$B$33:$B$776,G$11)+'СЕТ СН'!$F$11+СВЦЭМ!$D$10+'СЕТ СН'!$F$6-'СЕТ СН'!$F$23</f>
        <v>1080.8502586299999</v>
      </c>
      <c r="H30" s="36">
        <f>SUMIFS(СВЦЭМ!$D$33:$D$776,СВЦЭМ!$A$33:$A$776,$A30,СВЦЭМ!$B$33:$B$776,H$11)+'СЕТ СН'!$F$11+СВЦЭМ!$D$10+'СЕТ СН'!$F$6-'СЕТ СН'!$F$23</f>
        <v>1059.1953851599999</v>
      </c>
      <c r="I30" s="36">
        <f>SUMIFS(СВЦЭМ!$D$33:$D$776,СВЦЭМ!$A$33:$A$776,$A30,СВЦЭМ!$B$33:$B$776,I$11)+'СЕТ СН'!$F$11+СВЦЭМ!$D$10+'СЕТ СН'!$F$6-'СЕТ СН'!$F$23</f>
        <v>1014.20208685</v>
      </c>
      <c r="J30" s="36">
        <f>SUMIFS(СВЦЭМ!$D$33:$D$776,СВЦЭМ!$A$33:$A$776,$A30,СВЦЭМ!$B$33:$B$776,J$11)+'СЕТ СН'!$F$11+СВЦЭМ!$D$10+'СЕТ СН'!$F$6-'СЕТ СН'!$F$23</f>
        <v>986.07434151999996</v>
      </c>
      <c r="K30" s="36">
        <f>SUMIFS(СВЦЭМ!$D$33:$D$776,СВЦЭМ!$A$33:$A$776,$A30,СВЦЭМ!$B$33:$B$776,K$11)+'СЕТ СН'!$F$11+СВЦЭМ!$D$10+'СЕТ СН'!$F$6-'СЕТ СН'!$F$23</f>
        <v>980.40894280999999</v>
      </c>
      <c r="L30" s="36">
        <f>SUMIFS(СВЦЭМ!$D$33:$D$776,СВЦЭМ!$A$33:$A$776,$A30,СВЦЭМ!$B$33:$B$776,L$11)+'СЕТ СН'!$F$11+СВЦЭМ!$D$10+'СЕТ СН'!$F$6-'СЕТ СН'!$F$23</f>
        <v>949.29524145000005</v>
      </c>
      <c r="M30" s="36">
        <f>SUMIFS(СВЦЭМ!$D$33:$D$776,СВЦЭМ!$A$33:$A$776,$A30,СВЦЭМ!$B$33:$B$776,M$11)+'СЕТ СН'!$F$11+СВЦЭМ!$D$10+'СЕТ СН'!$F$6-'СЕТ СН'!$F$23</f>
        <v>924.39558932</v>
      </c>
      <c r="N30" s="36">
        <f>SUMIFS(СВЦЭМ!$D$33:$D$776,СВЦЭМ!$A$33:$A$776,$A30,СВЦЭМ!$B$33:$B$776,N$11)+'СЕТ СН'!$F$11+СВЦЭМ!$D$10+'СЕТ СН'!$F$6-'СЕТ СН'!$F$23</f>
        <v>909.69126036</v>
      </c>
      <c r="O30" s="36">
        <f>SUMIFS(СВЦЭМ!$D$33:$D$776,СВЦЭМ!$A$33:$A$776,$A30,СВЦЭМ!$B$33:$B$776,O$11)+'СЕТ СН'!$F$11+СВЦЭМ!$D$10+'СЕТ СН'!$F$6-'СЕТ СН'!$F$23</f>
        <v>915.22268268000005</v>
      </c>
      <c r="P30" s="36">
        <f>SUMIFS(СВЦЭМ!$D$33:$D$776,СВЦЭМ!$A$33:$A$776,$A30,СВЦЭМ!$B$33:$B$776,P$11)+'СЕТ СН'!$F$11+СВЦЭМ!$D$10+'СЕТ СН'!$F$6-'СЕТ СН'!$F$23</f>
        <v>921.21030246999999</v>
      </c>
      <c r="Q30" s="36">
        <f>SUMIFS(СВЦЭМ!$D$33:$D$776,СВЦЭМ!$A$33:$A$776,$A30,СВЦЭМ!$B$33:$B$776,Q$11)+'СЕТ СН'!$F$11+СВЦЭМ!$D$10+'СЕТ СН'!$F$6-'СЕТ СН'!$F$23</f>
        <v>922.86223540000003</v>
      </c>
      <c r="R30" s="36">
        <f>SUMIFS(СВЦЭМ!$D$33:$D$776,СВЦЭМ!$A$33:$A$776,$A30,СВЦЭМ!$B$33:$B$776,R$11)+'СЕТ СН'!$F$11+СВЦЭМ!$D$10+'СЕТ СН'!$F$6-'СЕТ СН'!$F$23</f>
        <v>918.10773976999997</v>
      </c>
      <c r="S30" s="36">
        <f>SUMIFS(СВЦЭМ!$D$33:$D$776,СВЦЭМ!$A$33:$A$776,$A30,СВЦЭМ!$B$33:$B$776,S$11)+'СЕТ СН'!$F$11+СВЦЭМ!$D$10+'СЕТ СН'!$F$6-'СЕТ СН'!$F$23</f>
        <v>919.58466319000001</v>
      </c>
      <c r="T30" s="36">
        <f>SUMIFS(СВЦЭМ!$D$33:$D$776,СВЦЭМ!$A$33:$A$776,$A30,СВЦЭМ!$B$33:$B$776,T$11)+'СЕТ СН'!$F$11+СВЦЭМ!$D$10+'СЕТ СН'!$F$6-'СЕТ СН'!$F$23</f>
        <v>935.58164262000003</v>
      </c>
      <c r="U30" s="36">
        <f>SUMIFS(СВЦЭМ!$D$33:$D$776,СВЦЭМ!$A$33:$A$776,$A30,СВЦЭМ!$B$33:$B$776,U$11)+'СЕТ СН'!$F$11+СВЦЭМ!$D$10+'СЕТ СН'!$F$6-'СЕТ СН'!$F$23</f>
        <v>930.84958865999999</v>
      </c>
      <c r="V30" s="36">
        <f>SUMIFS(СВЦЭМ!$D$33:$D$776,СВЦЭМ!$A$33:$A$776,$A30,СВЦЭМ!$B$33:$B$776,V$11)+'СЕТ СН'!$F$11+СВЦЭМ!$D$10+'СЕТ СН'!$F$6-'СЕТ СН'!$F$23</f>
        <v>915.84691707000002</v>
      </c>
      <c r="W30" s="36">
        <f>SUMIFS(СВЦЭМ!$D$33:$D$776,СВЦЭМ!$A$33:$A$776,$A30,СВЦЭМ!$B$33:$B$776,W$11)+'СЕТ СН'!$F$11+СВЦЭМ!$D$10+'СЕТ СН'!$F$6-'СЕТ СН'!$F$23</f>
        <v>905.51362245999997</v>
      </c>
      <c r="X30" s="36">
        <f>SUMIFS(СВЦЭМ!$D$33:$D$776,СВЦЭМ!$A$33:$A$776,$A30,СВЦЭМ!$B$33:$B$776,X$11)+'СЕТ СН'!$F$11+СВЦЭМ!$D$10+'СЕТ СН'!$F$6-'СЕТ СН'!$F$23</f>
        <v>897.66699961999996</v>
      </c>
      <c r="Y30" s="36">
        <f>SUMIFS(СВЦЭМ!$D$33:$D$776,СВЦЭМ!$A$33:$A$776,$A30,СВЦЭМ!$B$33:$B$776,Y$11)+'СЕТ СН'!$F$11+СВЦЭМ!$D$10+'СЕТ СН'!$F$6-'СЕТ СН'!$F$23</f>
        <v>894.36183649999998</v>
      </c>
    </row>
    <row r="31" spans="1:25" ht="15.75" x14ac:dyDescent="0.2">
      <c r="A31" s="35">
        <f t="shared" si="0"/>
        <v>44155</v>
      </c>
      <c r="B31" s="36">
        <f>SUMIFS(СВЦЭМ!$D$33:$D$776,СВЦЭМ!$A$33:$A$776,$A31,СВЦЭМ!$B$33:$B$776,B$11)+'СЕТ СН'!$F$11+СВЦЭМ!$D$10+'СЕТ СН'!$F$6-'СЕТ СН'!$F$23</f>
        <v>967.43870429000003</v>
      </c>
      <c r="C31" s="36">
        <f>SUMIFS(СВЦЭМ!$D$33:$D$776,СВЦЭМ!$A$33:$A$776,$A31,СВЦЭМ!$B$33:$B$776,C$11)+'СЕТ СН'!$F$11+СВЦЭМ!$D$10+'СЕТ СН'!$F$6-'СЕТ СН'!$F$23</f>
        <v>1053.91677959</v>
      </c>
      <c r="D31" s="36">
        <f>SUMIFS(СВЦЭМ!$D$33:$D$776,СВЦЭМ!$A$33:$A$776,$A31,СВЦЭМ!$B$33:$B$776,D$11)+'СЕТ СН'!$F$11+СВЦЭМ!$D$10+'СЕТ СН'!$F$6-'СЕТ СН'!$F$23</f>
        <v>1099.7201020799998</v>
      </c>
      <c r="E31" s="36">
        <f>SUMIFS(СВЦЭМ!$D$33:$D$776,СВЦЭМ!$A$33:$A$776,$A31,СВЦЭМ!$B$33:$B$776,E$11)+'СЕТ СН'!$F$11+СВЦЭМ!$D$10+'СЕТ СН'!$F$6-'СЕТ СН'!$F$23</f>
        <v>1112.2613662399999</v>
      </c>
      <c r="F31" s="36">
        <f>SUMIFS(СВЦЭМ!$D$33:$D$776,СВЦЭМ!$A$33:$A$776,$A31,СВЦЭМ!$B$33:$B$776,F$11)+'СЕТ СН'!$F$11+СВЦЭМ!$D$10+'СЕТ СН'!$F$6-'СЕТ СН'!$F$23</f>
        <v>1107.7962391499998</v>
      </c>
      <c r="G31" s="36">
        <f>SUMIFS(СВЦЭМ!$D$33:$D$776,СВЦЭМ!$A$33:$A$776,$A31,СВЦЭМ!$B$33:$B$776,G$11)+'СЕТ СН'!$F$11+СВЦЭМ!$D$10+'СЕТ СН'!$F$6-'СЕТ СН'!$F$23</f>
        <v>1091.1923788300001</v>
      </c>
      <c r="H31" s="36">
        <f>SUMIFS(СВЦЭМ!$D$33:$D$776,СВЦЭМ!$A$33:$A$776,$A31,СВЦЭМ!$B$33:$B$776,H$11)+'СЕТ СН'!$F$11+СВЦЭМ!$D$10+'СЕТ СН'!$F$6-'СЕТ СН'!$F$23</f>
        <v>1046.76173367</v>
      </c>
      <c r="I31" s="36">
        <f>SUMIFS(СВЦЭМ!$D$33:$D$776,СВЦЭМ!$A$33:$A$776,$A31,СВЦЭМ!$B$33:$B$776,I$11)+'СЕТ СН'!$F$11+СВЦЭМ!$D$10+'СЕТ СН'!$F$6-'СЕТ СН'!$F$23</f>
        <v>1003.2305810300001</v>
      </c>
      <c r="J31" s="36">
        <f>SUMIFS(СВЦЭМ!$D$33:$D$776,СВЦЭМ!$A$33:$A$776,$A31,СВЦЭМ!$B$33:$B$776,J$11)+'СЕТ СН'!$F$11+СВЦЭМ!$D$10+'СЕТ СН'!$F$6-'СЕТ СН'!$F$23</f>
        <v>985.46177759</v>
      </c>
      <c r="K31" s="36">
        <f>SUMIFS(СВЦЭМ!$D$33:$D$776,СВЦЭМ!$A$33:$A$776,$A31,СВЦЭМ!$B$33:$B$776,K$11)+'СЕТ СН'!$F$11+СВЦЭМ!$D$10+'СЕТ СН'!$F$6-'СЕТ СН'!$F$23</f>
        <v>980.82085756000004</v>
      </c>
      <c r="L31" s="36">
        <f>SUMIFS(СВЦЭМ!$D$33:$D$776,СВЦЭМ!$A$33:$A$776,$A31,СВЦЭМ!$B$33:$B$776,L$11)+'СЕТ СН'!$F$11+СВЦЭМ!$D$10+'СЕТ СН'!$F$6-'СЕТ СН'!$F$23</f>
        <v>959.55719736000003</v>
      </c>
      <c r="M31" s="36">
        <f>SUMIFS(СВЦЭМ!$D$33:$D$776,СВЦЭМ!$A$33:$A$776,$A31,СВЦЭМ!$B$33:$B$776,M$11)+'СЕТ СН'!$F$11+СВЦЭМ!$D$10+'СЕТ СН'!$F$6-'СЕТ СН'!$F$23</f>
        <v>912.35069310999995</v>
      </c>
      <c r="N31" s="36">
        <f>SUMIFS(СВЦЭМ!$D$33:$D$776,СВЦЭМ!$A$33:$A$776,$A31,СВЦЭМ!$B$33:$B$776,N$11)+'СЕТ СН'!$F$11+СВЦЭМ!$D$10+'СЕТ СН'!$F$6-'СЕТ СН'!$F$23</f>
        <v>899.98373526</v>
      </c>
      <c r="O31" s="36">
        <f>SUMIFS(СВЦЭМ!$D$33:$D$776,СВЦЭМ!$A$33:$A$776,$A31,СВЦЭМ!$B$33:$B$776,O$11)+'СЕТ СН'!$F$11+СВЦЭМ!$D$10+'СЕТ СН'!$F$6-'СЕТ СН'!$F$23</f>
        <v>903.72943171999998</v>
      </c>
      <c r="P31" s="36">
        <f>SUMIFS(СВЦЭМ!$D$33:$D$776,СВЦЭМ!$A$33:$A$776,$A31,СВЦЭМ!$B$33:$B$776,P$11)+'СЕТ СН'!$F$11+СВЦЭМ!$D$10+'СЕТ СН'!$F$6-'СЕТ СН'!$F$23</f>
        <v>910.71395718999997</v>
      </c>
      <c r="Q31" s="36">
        <f>SUMIFS(СВЦЭМ!$D$33:$D$776,СВЦЭМ!$A$33:$A$776,$A31,СВЦЭМ!$B$33:$B$776,Q$11)+'СЕТ СН'!$F$11+СВЦЭМ!$D$10+'СЕТ СН'!$F$6-'СЕТ СН'!$F$23</f>
        <v>910.63263544999995</v>
      </c>
      <c r="R31" s="36">
        <f>SUMIFS(СВЦЭМ!$D$33:$D$776,СВЦЭМ!$A$33:$A$776,$A31,СВЦЭМ!$B$33:$B$776,R$11)+'СЕТ СН'!$F$11+СВЦЭМ!$D$10+'СЕТ СН'!$F$6-'СЕТ СН'!$F$23</f>
        <v>904.02365671999996</v>
      </c>
      <c r="S31" s="36">
        <f>SUMIFS(СВЦЭМ!$D$33:$D$776,СВЦЭМ!$A$33:$A$776,$A31,СВЦЭМ!$B$33:$B$776,S$11)+'СЕТ СН'!$F$11+СВЦЭМ!$D$10+'СЕТ СН'!$F$6-'СЕТ СН'!$F$23</f>
        <v>874.08756539000001</v>
      </c>
      <c r="T31" s="36">
        <f>SUMIFS(СВЦЭМ!$D$33:$D$776,СВЦЭМ!$A$33:$A$776,$A31,СВЦЭМ!$B$33:$B$776,T$11)+'СЕТ СН'!$F$11+СВЦЭМ!$D$10+'СЕТ СН'!$F$6-'СЕТ СН'!$F$23</f>
        <v>860.95390897000004</v>
      </c>
      <c r="U31" s="36">
        <f>SUMIFS(СВЦЭМ!$D$33:$D$776,СВЦЭМ!$A$33:$A$776,$A31,СВЦЭМ!$B$33:$B$776,U$11)+'СЕТ СН'!$F$11+СВЦЭМ!$D$10+'СЕТ СН'!$F$6-'СЕТ СН'!$F$23</f>
        <v>866.11561628000004</v>
      </c>
      <c r="V31" s="36">
        <f>SUMIFS(СВЦЭМ!$D$33:$D$776,СВЦЭМ!$A$33:$A$776,$A31,СВЦЭМ!$B$33:$B$776,V$11)+'СЕТ СН'!$F$11+СВЦЭМ!$D$10+'СЕТ СН'!$F$6-'СЕТ СН'!$F$23</f>
        <v>873.96367286999998</v>
      </c>
      <c r="W31" s="36">
        <f>SUMIFS(СВЦЭМ!$D$33:$D$776,СВЦЭМ!$A$33:$A$776,$A31,СВЦЭМ!$B$33:$B$776,W$11)+'СЕТ СН'!$F$11+СВЦЭМ!$D$10+'СЕТ СН'!$F$6-'СЕТ СН'!$F$23</f>
        <v>884.13300779999997</v>
      </c>
      <c r="X31" s="36">
        <f>SUMIFS(СВЦЭМ!$D$33:$D$776,СВЦЭМ!$A$33:$A$776,$A31,СВЦЭМ!$B$33:$B$776,X$11)+'СЕТ СН'!$F$11+СВЦЭМ!$D$10+'СЕТ СН'!$F$6-'СЕТ СН'!$F$23</f>
        <v>884.20367031000001</v>
      </c>
      <c r="Y31" s="36">
        <f>SUMIFS(СВЦЭМ!$D$33:$D$776,СВЦЭМ!$A$33:$A$776,$A31,СВЦЭМ!$B$33:$B$776,Y$11)+'СЕТ СН'!$F$11+СВЦЭМ!$D$10+'СЕТ СН'!$F$6-'СЕТ СН'!$F$23</f>
        <v>899.51489670000001</v>
      </c>
    </row>
    <row r="32" spans="1:25" ht="15.75" x14ac:dyDescent="0.2">
      <c r="A32" s="35">
        <f t="shared" si="0"/>
        <v>44156</v>
      </c>
      <c r="B32" s="36">
        <f>SUMIFS(СВЦЭМ!$D$33:$D$776,СВЦЭМ!$A$33:$A$776,$A32,СВЦЭМ!$B$33:$B$776,B$11)+'СЕТ СН'!$F$11+СВЦЭМ!$D$10+'СЕТ СН'!$F$6-'СЕТ СН'!$F$23</f>
        <v>983.82570535000002</v>
      </c>
      <c r="C32" s="36">
        <f>SUMIFS(СВЦЭМ!$D$33:$D$776,СВЦЭМ!$A$33:$A$776,$A32,СВЦЭМ!$B$33:$B$776,C$11)+'СЕТ СН'!$F$11+СВЦЭМ!$D$10+'СЕТ СН'!$F$6-'СЕТ СН'!$F$23</f>
        <v>1033.0534654000001</v>
      </c>
      <c r="D32" s="36">
        <f>SUMIFS(СВЦЭМ!$D$33:$D$776,СВЦЭМ!$A$33:$A$776,$A32,СВЦЭМ!$B$33:$B$776,D$11)+'СЕТ СН'!$F$11+СВЦЭМ!$D$10+'СЕТ СН'!$F$6-'СЕТ СН'!$F$23</f>
        <v>1085.31647189</v>
      </c>
      <c r="E32" s="36">
        <f>SUMIFS(СВЦЭМ!$D$33:$D$776,СВЦЭМ!$A$33:$A$776,$A32,СВЦЭМ!$B$33:$B$776,E$11)+'СЕТ СН'!$F$11+СВЦЭМ!$D$10+'СЕТ СН'!$F$6-'СЕТ СН'!$F$23</f>
        <v>1089.2684053799999</v>
      </c>
      <c r="F32" s="36">
        <f>SUMIFS(СВЦЭМ!$D$33:$D$776,СВЦЭМ!$A$33:$A$776,$A32,СВЦЭМ!$B$33:$B$776,F$11)+'СЕТ СН'!$F$11+СВЦЭМ!$D$10+'СЕТ СН'!$F$6-'СЕТ СН'!$F$23</f>
        <v>1086.8643322099999</v>
      </c>
      <c r="G32" s="36">
        <f>SUMIFS(СВЦЭМ!$D$33:$D$776,СВЦЭМ!$A$33:$A$776,$A32,СВЦЭМ!$B$33:$B$776,G$11)+'СЕТ СН'!$F$11+СВЦЭМ!$D$10+'СЕТ СН'!$F$6-'СЕТ СН'!$F$23</f>
        <v>1072.43548678</v>
      </c>
      <c r="H32" s="36">
        <f>SUMIFS(СВЦЭМ!$D$33:$D$776,СВЦЭМ!$A$33:$A$776,$A32,СВЦЭМ!$B$33:$B$776,H$11)+'СЕТ СН'!$F$11+СВЦЭМ!$D$10+'СЕТ СН'!$F$6-'СЕТ СН'!$F$23</f>
        <v>1056.83380678</v>
      </c>
      <c r="I32" s="36">
        <f>SUMIFS(СВЦЭМ!$D$33:$D$776,СВЦЭМ!$A$33:$A$776,$A32,СВЦЭМ!$B$33:$B$776,I$11)+'СЕТ СН'!$F$11+СВЦЭМ!$D$10+'СЕТ СН'!$F$6-'СЕТ СН'!$F$23</f>
        <v>1024.9114862500001</v>
      </c>
      <c r="J32" s="36">
        <f>SUMIFS(СВЦЭМ!$D$33:$D$776,СВЦЭМ!$A$33:$A$776,$A32,СВЦЭМ!$B$33:$B$776,J$11)+'СЕТ СН'!$F$11+СВЦЭМ!$D$10+'СЕТ СН'!$F$6-'СЕТ СН'!$F$23</f>
        <v>989.83914216999995</v>
      </c>
      <c r="K32" s="36">
        <f>SUMIFS(СВЦЭМ!$D$33:$D$776,СВЦЭМ!$A$33:$A$776,$A32,СВЦЭМ!$B$33:$B$776,K$11)+'СЕТ СН'!$F$11+СВЦЭМ!$D$10+'СЕТ СН'!$F$6-'СЕТ СН'!$F$23</f>
        <v>961.41364652000004</v>
      </c>
      <c r="L32" s="36">
        <f>SUMIFS(СВЦЭМ!$D$33:$D$776,СВЦЭМ!$A$33:$A$776,$A32,СВЦЭМ!$B$33:$B$776,L$11)+'СЕТ СН'!$F$11+СВЦЭМ!$D$10+'СЕТ СН'!$F$6-'СЕТ СН'!$F$23</f>
        <v>915.75750629000004</v>
      </c>
      <c r="M32" s="36">
        <f>SUMIFS(СВЦЭМ!$D$33:$D$776,СВЦЭМ!$A$33:$A$776,$A32,СВЦЭМ!$B$33:$B$776,M$11)+'СЕТ СН'!$F$11+СВЦЭМ!$D$10+'СЕТ СН'!$F$6-'СЕТ СН'!$F$23</f>
        <v>877.39249146999998</v>
      </c>
      <c r="N32" s="36">
        <f>SUMIFS(СВЦЭМ!$D$33:$D$776,СВЦЭМ!$A$33:$A$776,$A32,СВЦЭМ!$B$33:$B$776,N$11)+'СЕТ СН'!$F$11+СВЦЭМ!$D$10+'СЕТ СН'!$F$6-'СЕТ СН'!$F$23</f>
        <v>868.02360784999996</v>
      </c>
      <c r="O32" s="36">
        <f>SUMIFS(СВЦЭМ!$D$33:$D$776,СВЦЭМ!$A$33:$A$776,$A32,СВЦЭМ!$B$33:$B$776,O$11)+'СЕТ СН'!$F$11+СВЦЭМ!$D$10+'СЕТ СН'!$F$6-'СЕТ СН'!$F$23</f>
        <v>872.92878694000001</v>
      </c>
      <c r="P32" s="36">
        <f>SUMIFS(СВЦЭМ!$D$33:$D$776,СВЦЭМ!$A$33:$A$776,$A32,СВЦЭМ!$B$33:$B$776,P$11)+'СЕТ СН'!$F$11+СВЦЭМ!$D$10+'СЕТ СН'!$F$6-'СЕТ СН'!$F$23</f>
        <v>883.13912906999997</v>
      </c>
      <c r="Q32" s="36">
        <f>SUMIFS(СВЦЭМ!$D$33:$D$776,СВЦЭМ!$A$33:$A$776,$A32,СВЦЭМ!$B$33:$B$776,Q$11)+'СЕТ СН'!$F$11+СВЦЭМ!$D$10+'СЕТ СН'!$F$6-'СЕТ СН'!$F$23</f>
        <v>871.06619252999997</v>
      </c>
      <c r="R32" s="36">
        <f>SUMIFS(СВЦЭМ!$D$33:$D$776,СВЦЭМ!$A$33:$A$776,$A32,СВЦЭМ!$B$33:$B$776,R$11)+'СЕТ СН'!$F$11+СВЦЭМ!$D$10+'СЕТ СН'!$F$6-'СЕТ СН'!$F$23</f>
        <v>862.77882212999998</v>
      </c>
      <c r="S32" s="36">
        <f>SUMIFS(СВЦЭМ!$D$33:$D$776,СВЦЭМ!$A$33:$A$776,$A32,СВЦЭМ!$B$33:$B$776,S$11)+'СЕТ СН'!$F$11+СВЦЭМ!$D$10+'СЕТ СН'!$F$6-'СЕТ СН'!$F$23</f>
        <v>838.10976255000003</v>
      </c>
      <c r="T32" s="36">
        <f>SUMIFS(СВЦЭМ!$D$33:$D$776,СВЦЭМ!$A$33:$A$776,$A32,СВЦЭМ!$B$33:$B$776,T$11)+'СЕТ СН'!$F$11+СВЦЭМ!$D$10+'СЕТ СН'!$F$6-'СЕТ СН'!$F$23</f>
        <v>837.50744331999999</v>
      </c>
      <c r="U32" s="36">
        <f>SUMIFS(СВЦЭМ!$D$33:$D$776,СВЦЭМ!$A$33:$A$776,$A32,СВЦЭМ!$B$33:$B$776,U$11)+'СЕТ СН'!$F$11+СВЦЭМ!$D$10+'СЕТ СН'!$F$6-'СЕТ СН'!$F$23</f>
        <v>836.65264259000003</v>
      </c>
      <c r="V32" s="36">
        <f>SUMIFS(СВЦЭМ!$D$33:$D$776,СВЦЭМ!$A$33:$A$776,$A32,СВЦЭМ!$B$33:$B$776,V$11)+'СЕТ СН'!$F$11+СВЦЭМ!$D$10+'СЕТ СН'!$F$6-'СЕТ СН'!$F$23</f>
        <v>843.11020487999997</v>
      </c>
      <c r="W32" s="36">
        <f>SUMIFS(СВЦЭМ!$D$33:$D$776,СВЦЭМ!$A$33:$A$776,$A32,СВЦЭМ!$B$33:$B$776,W$11)+'СЕТ СН'!$F$11+СВЦЭМ!$D$10+'СЕТ СН'!$F$6-'СЕТ СН'!$F$23</f>
        <v>857.02719427</v>
      </c>
      <c r="X32" s="36">
        <f>SUMIFS(СВЦЭМ!$D$33:$D$776,СВЦЭМ!$A$33:$A$776,$A32,СВЦЭМ!$B$33:$B$776,X$11)+'СЕТ СН'!$F$11+СВЦЭМ!$D$10+'СЕТ СН'!$F$6-'СЕТ СН'!$F$23</f>
        <v>875.79307046999998</v>
      </c>
      <c r="Y32" s="36">
        <f>SUMIFS(СВЦЭМ!$D$33:$D$776,СВЦЭМ!$A$33:$A$776,$A32,СВЦЭМ!$B$33:$B$776,Y$11)+'СЕТ СН'!$F$11+СВЦЭМ!$D$10+'СЕТ СН'!$F$6-'СЕТ СН'!$F$23</f>
        <v>910.23159293000003</v>
      </c>
    </row>
    <row r="33" spans="1:27" ht="15.75" x14ac:dyDescent="0.2">
      <c r="A33" s="35">
        <f t="shared" si="0"/>
        <v>44157</v>
      </c>
      <c r="B33" s="36">
        <f>SUMIFS(СВЦЭМ!$D$33:$D$776,СВЦЭМ!$A$33:$A$776,$A33,СВЦЭМ!$B$33:$B$776,B$11)+'СЕТ СН'!$F$11+СВЦЭМ!$D$10+'СЕТ СН'!$F$6-'СЕТ СН'!$F$23</f>
        <v>954.10784405000004</v>
      </c>
      <c r="C33" s="36">
        <f>SUMIFS(СВЦЭМ!$D$33:$D$776,СВЦЭМ!$A$33:$A$776,$A33,СВЦЭМ!$B$33:$B$776,C$11)+'СЕТ СН'!$F$11+СВЦЭМ!$D$10+'СЕТ СН'!$F$6-'СЕТ СН'!$F$23</f>
        <v>1035.9585883299999</v>
      </c>
      <c r="D33" s="36">
        <f>SUMIFS(СВЦЭМ!$D$33:$D$776,СВЦЭМ!$A$33:$A$776,$A33,СВЦЭМ!$B$33:$B$776,D$11)+'СЕТ СН'!$F$11+СВЦЭМ!$D$10+'СЕТ СН'!$F$6-'СЕТ СН'!$F$23</f>
        <v>1088.4188330099998</v>
      </c>
      <c r="E33" s="36">
        <f>SUMIFS(СВЦЭМ!$D$33:$D$776,СВЦЭМ!$A$33:$A$776,$A33,СВЦЭМ!$B$33:$B$776,E$11)+'СЕТ СН'!$F$11+СВЦЭМ!$D$10+'СЕТ СН'!$F$6-'СЕТ СН'!$F$23</f>
        <v>1094.45137344</v>
      </c>
      <c r="F33" s="36">
        <f>SUMIFS(СВЦЭМ!$D$33:$D$776,СВЦЭМ!$A$33:$A$776,$A33,СВЦЭМ!$B$33:$B$776,F$11)+'СЕТ СН'!$F$11+СВЦЭМ!$D$10+'СЕТ СН'!$F$6-'СЕТ СН'!$F$23</f>
        <v>1092.6937458999998</v>
      </c>
      <c r="G33" s="36">
        <f>SUMIFS(СВЦЭМ!$D$33:$D$776,СВЦЭМ!$A$33:$A$776,$A33,СВЦЭМ!$B$33:$B$776,G$11)+'СЕТ СН'!$F$11+СВЦЭМ!$D$10+'СЕТ СН'!$F$6-'СЕТ СН'!$F$23</f>
        <v>1081.9197182399998</v>
      </c>
      <c r="H33" s="36">
        <f>SUMIFS(СВЦЭМ!$D$33:$D$776,СВЦЭМ!$A$33:$A$776,$A33,СВЦЭМ!$B$33:$B$776,H$11)+'СЕТ СН'!$F$11+СВЦЭМ!$D$10+'СЕТ СН'!$F$6-'СЕТ СН'!$F$23</f>
        <v>1062.69684248</v>
      </c>
      <c r="I33" s="36">
        <f>SUMIFS(СВЦЭМ!$D$33:$D$776,СВЦЭМ!$A$33:$A$776,$A33,СВЦЭМ!$B$33:$B$776,I$11)+'СЕТ СН'!$F$11+СВЦЭМ!$D$10+'СЕТ СН'!$F$6-'СЕТ СН'!$F$23</f>
        <v>1036.50447377</v>
      </c>
      <c r="J33" s="36">
        <f>SUMIFS(СВЦЭМ!$D$33:$D$776,СВЦЭМ!$A$33:$A$776,$A33,СВЦЭМ!$B$33:$B$776,J$11)+'СЕТ СН'!$F$11+СВЦЭМ!$D$10+'СЕТ СН'!$F$6-'СЕТ СН'!$F$23</f>
        <v>1003.65005804</v>
      </c>
      <c r="K33" s="36">
        <f>SUMIFS(СВЦЭМ!$D$33:$D$776,СВЦЭМ!$A$33:$A$776,$A33,СВЦЭМ!$B$33:$B$776,K$11)+'СЕТ СН'!$F$11+СВЦЭМ!$D$10+'СЕТ СН'!$F$6-'СЕТ СН'!$F$23</f>
        <v>983.70087008999997</v>
      </c>
      <c r="L33" s="36">
        <f>SUMIFS(СВЦЭМ!$D$33:$D$776,СВЦЭМ!$A$33:$A$776,$A33,СВЦЭМ!$B$33:$B$776,L$11)+'СЕТ СН'!$F$11+СВЦЭМ!$D$10+'СЕТ СН'!$F$6-'СЕТ СН'!$F$23</f>
        <v>937.08745925999995</v>
      </c>
      <c r="M33" s="36">
        <f>SUMIFS(СВЦЭМ!$D$33:$D$776,СВЦЭМ!$A$33:$A$776,$A33,СВЦЭМ!$B$33:$B$776,M$11)+'СЕТ СН'!$F$11+СВЦЭМ!$D$10+'СЕТ СН'!$F$6-'СЕТ СН'!$F$23</f>
        <v>884.08324657000003</v>
      </c>
      <c r="N33" s="36">
        <f>SUMIFS(СВЦЭМ!$D$33:$D$776,СВЦЭМ!$A$33:$A$776,$A33,СВЦЭМ!$B$33:$B$776,N$11)+'СЕТ СН'!$F$11+СВЦЭМ!$D$10+'СЕТ СН'!$F$6-'СЕТ СН'!$F$23</f>
        <v>878.75686771999995</v>
      </c>
      <c r="O33" s="36">
        <f>SUMIFS(СВЦЭМ!$D$33:$D$776,СВЦЭМ!$A$33:$A$776,$A33,СВЦЭМ!$B$33:$B$776,O$11)+'СЕТ СН'!$F$11+СВЦЭМ!$D$10+'СЕТ СН'!$F$6-'СЕТ СН'!$F$23</f>
        <v>887.25314459000003</v>
      </c>
      <c r="P33" s="36">
        <f>SUMIFS(СВЦЭМ!$D$33:$D$776,СВЦЭМ!$A$33:$A$776,$A33,СВЦЭМ!$B$33:$B$776,P$11)+'СЕТ СН'!$F$11+СВЦЭМ!$D$10+'СЕТ СН'!$F$6-'СЕТ СН'!$F$23</f>
        <v>890.47805553000001</v>
      </c>
      <c r="Q33" s="36">
        <f>SUMIFS(СВЦЭМ!$D$33:$D$776,СВЦЭМ!$A$33:$A$776,$A33,СВЦЭМ!$B$33:$B$776,Q$11)+'СЕТ СН'!$F$11+СВЦЭМ!$D$10+'СЕТ СН'!$F$6-'СЕТ СН'!$F$23</f>
        <v>887.14806494000004</v>
      </c>
      <c r="R33" s="36">
        <f>SUMIFS(СВЦЭМ!$D$33:$D$776,СВЦЭМ!$A$33:$A$776,$A33,СВЦЭМ!$B$33:$B$776,R$11)+'СЕТ СН'!$F$11+СВЦЭМ!$D$10+'СЕТ СН'!$F$6-'СЕТ СН'!$F$23</f>
        <v>882.69174616999999</v>
      </c>
      <c r="S33" s="36">
        <f>SUMIFS(СВЦЭМ!$D$33:$D$776,СВЦЭМ!$A$33:$A$776,$A33,СВЦЭМ!$B$33:$B$776,S$11)+'СЕТ СН'!$F$11+СВЦЭМ!$D$10+'СЕТ СН'!$F$6-'СЕТ СН'!$F$23</f>
        <v>875.3719949</v>
      </c>
      <c r="T33" s="36">
        <f>SUMIFS(СВЦЭМ!$D$33:$D$776,СВЦЭМ!$A$33:$A$776,$A33,СВЦЭМ!$B$33:$B$776,T$11)+'СЕТ СН'!$F$11+СВЦЭМ!$D$10+'СЕТ СН'!$F$6-'СЕТ СН'!$F$23</f>
        <v>839.37609550000002</v>
      </c>
      <c r="U33" s="36">
        <f>SUMIFS(СВЦЭМ!$D$33:$D$776,СВЦЭМ!$A$33:$A$776,$A33,СВЦЭМ!$B$33:$B$776,U$11)+'СЕТ СН'!$F$11+СВЦЭМ!$D$10+'СЕТ СН'!$F$6-'СЕТ СН'!$F$23</f>
        <v>839.80978685000002</v>
      </c>
      <c r="V33" s="36">
        <f>SUMIFS(СВЦЭМ!$D$33:$D$776,СВЦЭМ!$A$33:$A$776,$A33,СВЦЭМ!$B$33:$B$776,V$11)+'СЕТ СН'!$F$11+СВЦЭМ!$D$10+'СЕТ СН'!$F$6-'СЕТ СН'!$F$23</f>
        <v>845.00039158000004</v>
      </c>
      <c r="W33" s="36">
        <f>SUMIFS(СВЦЭМ!$D$33:$D$776,СВЦЭМ!$A$33:$A$776,$A33,СВЦЭМ!$B$33:$B$776,W$11)+'СЕТ СН'!$F$11+СВЦЭМ!$D$10+'СЕТ СН'!$F$6-'СЕТ СН'!$F$23</f>
        <v>875.45493106000004</v>
      </c>
      <c r="X33" s="36">
        <f>SUMIFS(СВЦЭМ!$D$33:$D$776,СВЦЭМ!$A$33:$A$776,$A33,СВЦЭМ!$B$33:$B$776,X$11)+'СЕТ СН'!$F$11+СВЦЭМ!$D$10+'СЕТ СН'!$F$6-'СЕТ СН'!$F$23</f>
        <v>890.60672107999994</v>
      </c>
      <c r="Y33" s="36">
        <f>SUMIFS(СВЦЭМ!$D$33:$D$776,СВЦЭМ!$A$33:$A$776,$A33,СВЦЭМ!$B$33:$B$776,Y$11)+'СЕТ СН'!$F$11+СВЦЭМ!$D$10+'СЕТ СН'!$F$6-'СЕТ СН'!$F$23</f>
        <v>912.99634868999999</v>
      </c>
    </row>
    <row r="34" spans="1:27" ht="15.75" x14ac:dyDescent="0.2">
      <c r="A34" s="35">
        <f t="shared" si="0"/>
        <v>44158</v>
      </c>
      <c r="B34" s="36">
        <f>SUMIFS(СВЦЭМ!$D$33:$D$776,СВЦЭМ!$A$33:$A$776,$A34,СВЦЭМ!$B$33:$B$776,B$11)+'СЕТ СН'!$F$11+СВЦЭМ!$D$10+'СЕТ СН'!$F$6-'СЕТ СН'!$F$23</f>
        <v>924.62008491999995</v>
      </c>
      <c r="C34" s="36">
        <f>SUMIFS(СВЦЭМ!$D$33:$D$776,СВЦЭМ!$A$33:$A$776,$A34,СВЦЭМ!$B$33:$B$776,C$11)+'СЕТ СН'!$F$11+СВЦЭМ!$D$10+'СЕТ СН'!$F$6-'СЕТ СН'!$F$23</f>
        <v>972.54181011000003</v>
      </c>
      <c r="D34" s="36">
        <f>SUMIFS(СВЦЭМ!$D$33:$D$776,СВЦЭМ!$A$33:$A$776,$A34,СВЦЭМ!$B$33:$B$776,D$11)+'СЕТ СН'!$F$11+СВЦЭМ!$D$10+'СЕТ СН'!$F$6-'СЕТ СН'!$F$23</f>
        <v>1011.50569982</v>
      </c>
      <c r="E34" s="36">
        <f>SUMIFS(СВЦЭМ!$D$33:$D$776,СВЦЭМ!$A$33:$A$776,$A34,СВЦЭМ!$B$33:$B$776,E$11)+'СЕТ СН'!$F$11+СВЦЭМ!$D$10+'СЕТ СН'!$F$6-'СЕТ СН'!$F$23</f>
        <v>1014.77024449</v>
      </c>
      <c r="F34" s="36">
        <f>SUMIFS(СВЦЭМ!$D$33:$D$776,СВЦЭМ!$A$33:$A$776,$A34,СВЦЭМ!$B$33:$B$776,F$11)+'СЕТ СН'!$F$11+СВЦЭМ!$D$10+'СЕТ СН'!$F$6-'СЕТ СН'!$F$23</f>
        <v>1012.5236349</v>
      </c>
      <c r="G34" s="36">
        <f>SUMIFS(СВЦЭМ!$D$33:$D$776,СВЦЭМ!$A$33:$A$776,$A34,СВЦЭМ!$B$33:$B$776,G$11)+'СЕТ СН'!$F$11+СВЦЭМ!$D$10+'СЕТ СН'!$F$6-'СЕТ СН'!$F$23</f>
        <v>1012.42882772</v>
      </c>
      <c r="H34" s="36">
        <f>SUMIFS(СВЦЭМ!$D$33:$D$776,СВЦЭМ!$A$33:$A$776,$A34,СВЦЭМ!$B$33:$B$776,H$11)+'СЕТ СН'!$F$11+СВЦЭМ!$D$10+'СЕТ СН'!$F$6-'СЕТ СН'!$F$23</f>
        <v>1014.84926712</v>
      </c>
      <c r="I34" s="36">
        <f>SUMIFS(СВЦЭМ!$D$33:$D$776,СВЦЭМ!$A$33:$A$776,$A34,СВЦЭМ!$B$33:$B$776,I$11)+'СЕТ СН'!$F$11+СВЦЭМ!$D$10+'СЕТ СН'!$F$6-'СЕТ СН'!$F$23</f>
        <v>1003.41111604</v>
      </c>
      <c r="J34" s="36">
        <f>SUMIFS(СВЦЭМ!$D$33:$D$776,СВЦЭМ!$A$33:$A$776,$A34,СВЦЭМ!$B$33:$B$776,J$11)+'СЕТ СН'!$F$11+СВЦЭМ!$D$10+'СЕТ СН'!$F$6-'СЕТ СН'!$F$23</f>
        <v>994.34557066000002</v>
      </c>
      <c r="K34" s="36">
        <f>SUMIFS(СВЦЭМ!$D$33:$D$776,СВЦЭМ!$A$33:$A$776,$A34,СВЦЭМ!$B$33:$B$776,K$11)+'СЕТ СН'!$F$11+СВЦЭМ!$D$10+'СЕТ СН'!$F$6-'СЕТ СН'!$F$23</f>
        <v>1012.52978101</v>
      </c>
      <c r="L34" s="36">
        <f>SUMIFS(СВЦЭМ!$D$33:$D$776,СВЦЭМ!$A$33:$A$776,$A34,СВЦЭМ!$B$33:$B$776,L$11)+'СЕТ СН'!$F$11+СВЦЭМ!$D$10+'СЕТ СН'!$F$6-'СЕТ СН'!$F$23</f>
        <v>986.91102937999995</v>
      </c>
      <c r="M34" s="36">
        <f>SUMIFS(СВЦЭМ!$D$33:$D$776,СВЦЭМ!$A$33:$A$776,$A34,СВЦЭМ!$B$33:$B$776,M$11)+'СЕТ СН'!$F$11+СВЦЭМ!$D$10+'СЕТ СН'!$F$6-'СЕТ СН'!$F$23</f>
        <v>934.93377207000003</v>
      </c>
      <c r="N34" s="36">
        <f>SUMIFS(СВЦЭМ!$D$33:$D$776,СВЦЭМ!$A$33:$A$776,$A34,СВЦЭМ!$B$33:$B$776,N$11)+'СЕТ СН'!$F$11+СВЦЭМ!$D$10+'СЕТ СН'!$F$6-'СЕТ СН'!$F$23</f>
        <v>915.35107102999996</v>
      </c>
      <c r="O34" s="36">
        <f>SUMIFS(СВЦЭМ!$D$33:$D$776,СВЦЭМ!$A$33:$A$776,$A34,СВЦЭМ!$B$33:$B$776,O$11)+'СЕТ СН'!$F$11+СВЦЭМ!$D$10+'СЕТ СН'!$F$6-'СЕТ СН'!$F$23</f>
        <v>924.48381735999999</v>
      </c>
      <c r="P34" s="36">
        <f>SUMIFS(СВЦЭМ!$D$33:$D$776,СВЦЭМ!$A$33:$A$776,$A34,СВЦЭМ!$B$33:$B$776,P$11)+'СЕТ СН'!$F$11+СВЦЭМ!$D$10+'СЕТ СН'!$F$6-'СЕТ СН'!$F$23</f>
        <v>927.45127907999995</v>
      </c>
      <c r="Q34" s="36">
        <f>SUMIFS(СВЦЭМ!$D$33:$D$776,СВЦЭМ!$A$33:$A$776,$A34,СВЦЭМ!$B$33:$B$776,Q$11)+'СЕТ СН'!$F$11+СВЦЭМ!$D$10+'СЕТ СН'!$F$6-'СЕТ СН'!$F$23</f>
        <v>928.02465805999998</v>
      </c>
      <c r="R34" s="36">
        <f>SUMIFS(СВЦЭМ!$D$33:$D$776,СВЦЭМ!$A$33:$A$776,$A34,СВЦЭМ!$B$33:$B$776,R$11)+'СЕТ СН'!$F$11+СВЦЭМ!$D$10+'СЕТ СН'!$F$6-'СЕТ СН'!$F$23</f>
        <v>916.48818875999996</v>
      </c>
      <c r="S34" s="36">
        <f>SUMIFS(СВЦЭМ!$D$33:$D$776,СВЦЭМ!$A$33:$A$776,$A34,СВЦЭМ!$B$33:$B$776,S$11)+'СЕТ СН'!$F$11+СВЦЭМ!$D$10+'СЕТ СН'!$F$6-'СЕТ СН'!$F$23</f>
        <v>901.45346265000001</v>
      </c>
      <c r="T34" s="36">
        <f>SUMIFS(СВЦЭМ!$D$33:$D$776,СВЦЭМ!$A$33:$A$776,$A34,СВЦЭМ!$B$33:$B$776,T$11)+'СЕТ СН'!$F$11+СВЦЭМ!$D$10+'СЕТ СН'!$F$6-'СЕТ СН'!$F$23</f>
        <v>887.99713611000004</v>
      </c>
      <c r="U34" s="36">
        <f>SUMIFS(СВЦЭМ!$D$33:$D$776,СВЦЭМ!$A$33:$A$776,$A34,СВЦЭМ!$B$33:$B$776,U$11)+'СЕТ СН'!$F$11+СВЦЭМ!$D$10+'СЕТ СН'!$F$6-'СЕТ СН'!$F$23</f>
        <v>884.36882814000001</v>
      </c>
      <c r="V34" s="36">
        <f>SUMIFS(СВЦЭМ!$D$33:$D$776,СВЦЭМ!$A$33:$A$776,$A34,СВЦЭМ!$B$33:$B$776,V$11)+'СЕТ СН'!$F$11+СВЦЭМ!$D$10+'СЕТ СН'!$F$6-'СЕТ СН'!$F$23</f>
        <v>895.16628009999999</v>
      </c>
      <c r="W34" s="36">
        <f>SUMIFS(СВЦЭМ!$D$33:$D$776,СВЦЭМ!$A$33:$A$776,$A34,СВЦЭМ!$B$33:$B$776,W$11)+'СЕТ СН'!$F$11+СВЦЭМ!$D$10+'СЕТ СН'!$F$6-'СЕТ СН'!$F$23</f>
        <v>908.04989838999995</v>
      </c>
      <c r="X34" s="36">
        <f>SUMIFS(СВЦЭМ!$D$33:$D$776,СВЦЭМ!$A$33:$A$776,$A34,СВЦЭМ!$B$33:$B$776,X$11)+'СЕТ СН'!$F$11+СВЦЭМ!$D$10+'СЕТ СН'!$F$6-'СЕТ СН'!$F$23</f>
        <v>901.94750685999998</v>
      </c>
      <c r="Y34" s="36">
        <f>SUMIFS(СВЦЭМ!$D$33:$D$776,СВЦЭМ!$A$33:$A$776,$A34,СВЦЭМ!$B$33:$B$776,Y$11)+'СЕТ СН'!$F$11+СВЦЭМ!$D$10+'СЕТ СН'!$F$6-'СЕТ СН'!$F$23</f>
        <v>921.17653508000001</v>
      </c>
    </row>
    <row r="35" spans="1:27" ht="15.75" x14ac:dyDescent="0.2">
      <c r="A35" s="35">
        <f t="shared" si="0"/>
        <v>44159</v>
      </c>
      <c r="B35" s="36">
        <f>SUMIFS(СВЦЭМ!$D$33:$D$776,СВЦЭМ!$A$33:$A$776,$A35,СВЦЭМ!$B$33:$B$776,B$11)+'СЕТ СН'!$F$11+СВЦЭМ!$D$10+'СЕТ СН'!$F$6-'СЕТ СН'!$F$23</f>
        <v>935.92977364000001</v>
      </c>
      <c r="C35" s="36">
        <f>SUMIFS(СВЦЭМ!$D$33:$D$776,СВЦЭМ!$A$33:$A$776,$A35,СВЦЭМ!$B$33:$B$776,C$11)+'СЕТ СН'!$F$11+СВЦЭМ!$D$10+'СЕТ СН'!$F$6-'СЕТ СН'!$F$23</f>
        <v>1018.38479778</v>
      </c>
      <c r="D35" s="36">
        <f>SUMIFS(СВЦЭМ!$D$33:$D$776,СВЦЭМ!$A$33:$A$776,$A35,СВЦЭМ!$B$33:$B$776,D$11)+'СЕТ СН'!$F$11+СВЦЭМ!$D$10+'СЕТ СН'!$F$6-'СЕТ СН'!$F$23</f>
        <v>1076.7495300799999</v>
      </c>
      <c r="E35" s="36">
        <f>SUMIFS(СВЦЭМ!$D$33:$D$776,СВЦЭМ!$A$33:$A$776,$A35,СВЦЭМ!$B$33:$B$776,E$11)+'СЕТ СН'!$F$11+СВЦЭМ!$D$10+'СЕТ СН'!$F$6-'СЕТ СН'!$F$23</f>
        <v>1094.24501046</v>
      </c>
      <c r="F35" s="36">
        <f>SUMIFS(СВЦЭМ!$D$33:$D$776,СВЦЭМ!$A$33:$A$776,$A35,СВЦЭМ!$B$33:$B$776,F$11)+'СЕТ СН'!$F$11+СВЦЭМ!$D$10+'СЕТ СН'!$F$6-'СЕТ СН'!$F$23</f>
        <v>1092.8707519</v>
      </c>
      <c r="G35" s="36">
        <f>SUMIFS(СВЦЭМ!$D$33:$D$776,СВЦЭМ!$A$33:$A$776,$A35,СВЦЭМ!$B$33:$B$776,G$11)+'СЕТ СН'!$F$11+СВЦЭМ!$D$10+'СЕТ СН'!$F$6-'СЕТ СН'!$F$23</f>
        <v>1079.47167281</v>
      </c>
      <c r="H35" s="36">
        <f>SUMIFS(СВЦЭМ!$D$33:$D$776,СВЦЭМ!$A$33:$A$776,$A35,СВЦЭМ!$B$33:$B$776,H$11)+'СЕТ СН'!$F$11+СВЦЭМ!$D$10+'СЕТ СН'!$F$6-'СЕТ СН'!$F$23</f>
        <v>1040.89718042</v>
      </c>
      <c r="I35" s="36">
        <f>SUMIFS(СВЦЭМ!$D$33:$D$776,СВЦЭМ!$A$33:$A$776,$A35,СВЦЭМ!$B$33:$B$776,I$11)+'СЕТ СН'!$F$11+СВЦЭМ!$D$10+'СЕТ СН'!$F$6-'СЕТ СН'!$F$23</f>
        <v>988.30193698000005</v>
      </c>
      <c r="J35" s="36">
        <f>SUMIFS(СВЦЭМ!$D$33:$D$776,СВЦЭМ!$A$33:$A$776,$A35,СВЦЭМ!$B$33:$B$776,J$11)+'СЕТ СН'!$F$11+СВЦЭМ!$D$10+'СЕТ СН'!$F$6-'СЕТ СН'!$F$23</f>
        <v>959.21267381999996</v>
      </c>
      <c r="K35" s="36">
        <f>SUMIFS(СВЦЭМ!$D$33:$D$776,СВЦЭМ!$A$33:$A$776,$A35,СВЦЭМ!$B$33:$B$776,K$11)+'СЕТ СН'!$F$11+СВЦЭМ!$D$10+'СЕТ СН'!$F$6-'СЕТ СН'!$F$23</f>
        <v>957.49991351999995</v>
      </c>
      <c r="L35" s="36">
        <f>SUMIFS(СВЦЭМ!$D$33:$D$776,СВЦЭМ!$A$33:$A$776,$A35,СВЦЭМ!$B$33:$B$776,L$11)+'СЕТ СН'!$F$11+СВЦЭМ!$D$10+'СЕТ СН'!$F$6-'СЕТ СН'!$F$23</f>
        <v>925.40722853</v>
      </c>
      <c r="M35" s="36">
        <f>SUMIFS(СВЦЭМ!$D$33:$D$776,СВЦЭМ!$A$33:$A$776,$A35,СВЦЭМ!$B$33:$B$776,M$11)+'СЕТ СН'!$F$11+СВЦЭМ!$D$10+'СЕТ СН'!$F$6-'СЕТ СН'!$F$23</f>
        <v>878.08348235000005</v>
      </c>
      <c r="N35" s="36">
        <f>SUMIFS(СВЦЭМ!$D$33:$D$776,СВЦЭМ!$A$33:$A$776,$A35,СВЦЭМ!$B$33:$B$776,N$11)+'СЕТ СН'!$F$11+СВЦЭМ!$D$10+'СЕТ СН'!$F$6-'СЕТ СН'!$F$23</f>
        <v>870.52516873000002</v>
      </c>
      <c r="O35" s="36">
        <f>SUMIFS(СВЦЭМ!$D$33:$D$776,СВЦЭМ!$A$33:$A$776,$A35,СВЦЭМ!$B$33:$B$776,O$11)+'СЕТ СН'!$F$11+СВЦЭМ!$D$10+'СЕТ СН'!$F$6-'СЕТ СН'!$F$23</f>
        <v>889.91861736999999</v>
      </c>
      <c r="P35" s="36">
        <f>SUMIFS(СВЦЭМ!$D$33:$D$776,СВЦЭМ!$A$33:$A$776,$A35,СВЦЭМ!$B$33:$B$776,P$11)+'СЕТ СН'!$F$11+СВЦЭМ!$D$10+'СЕТ СН'!$F$6-'СЕТ СН'!$F$23</f>
        <v>902.56316871000001</v>
      </c>
      <c r="Q35" s="36">
        <f>SUMIFS(СВЦЭМ!$D$33:$D$776,СВЦЭМ!$A$33:$A$776,$A35,СВЦЭМ!$B$33:$B$776,Q$11)+'СЕТ СН'!$F$11+СВЦЭМ!$D$10+'СЕТ СН'!$F$6-'СЕТ СН'!$F$23</f>
        <v>910.64359080999998</v>
      </c>
      <c r="R35" s="36">
        <f>SUMIFS(СВЦЭМ!$D$33:$D$776,СВЦЭМ!$A$33:$A$776,$A35,СВЦЭМ!$B$33:$B$776,R$11)+'СЕТ СН'!$F$11+СВЦЭМ!$D$10+'СЕТ СН'!$F$6-'СЕТ СН'!$F$23</f>
        <v>919.33756105999998</v>
      </c>
      <c r="S35" s="36">
        <f>SUMIFS(СВЦЭМ!$D$33:$D$776,СВЦЭМ!$A$33:$A$776,$A35,СВЦЭМ!$B$33:$B$776,S$11)+'СЕТ СН'!$F$11+СВЦЭМ!$D$10+'СЕТ СН'!$F$6-'СЕТ СН'!$F$23</f>
        <v>907.15052409999998</v>
      </c>
      <c r="T35" s="36">
        <f>SUMIFS(СВЦЭМ!$D$33:$D$776,СВЦЭМ!$A$33:$A$776,$A35,СВЦЭМ!$B$33:$B$776,T$11)+'СЕТ СН'!$F$11+СВЦЭМ!$D$10+'СЕТ СН'!$F$6-'СЕТ СН'!$F$23</f>
        <v>870.66913161000002</v>
      </c>
      <c r="U35" s="36">
        <f>SUMIFS(СВЦЭМ!$D$33:$D$776,СВЦЭМ!$A$33:$A$776,$A35,СВЦЭМ!$B$33:$B$776,U$11)+'СЕТ СН'!$F$11+СВЦЭМ!$D$10+'СЕТ СН'!$F$6-'СЕТ СН'!$F$23</f>
        <v>854.77550798000004</v>
      </c>
      <c r="V35" s="36">
        <f>SUMIFS(СВЦЭМ!$D$33:$D$776,СВЦЭМ!$A$33:$A$776,$A35,СВЦЭМ!$B$33:$B$776,V$11)+'СЕТ СН'!$F$11+СВЦЭМ!$D$10+'СЕТ СН'!$F$6-'СЕТ СН'!$F$23</f>
        <v>863.69212101000005</v>
      </c>
      <c r="W35" s="36">
        <f>SUMIFS(СВЦЭМ!$D$33:$D$776,СВЦЭМ!$A$33:$A$776,$A35,СВЦЭМ!$B$33:$B$776,W$11)+'СЕТ СН'!$F$11+СВЦЭМ!$D$10+'СЕТ СН'!$F$6-'СЕТ СН'!$F$23</f>
        <v>873.63370989999999</v>
      </c>
      <c r="X35" s="36">
        <f>SUMIFS(СВЦЭМ!$D$33:$D$776,СВЦЭМ!$A$33:$A$776,$A35,СВЦЭМ!$B$33:$B$776,X$11)+'СЕТ СН'!$F$11+СВЦЭМ!$D$10+'СЕТ СН'!$F$6-'СЕТ СН'!$F$23</f>
        <v>873.94958154999995</v>
      </c>
      <c r="Y35" s="36">
        <f>SUMIFS(СВЦЭМ!$D$33:$D$776,СВЦЭМ!$A$33:$A$776,$A35,СВЦЭМ!$B$33:$B$776,Y$11)+'СЕТ СН'!$F$11+СВЦЭМ!$D$10+'СЕТ СН'!$F$6-'СЕТ СН'!$F$23</f>
        <v>898.85653047000005</v>
      </c>
    </row>
    <row r="36" spans="1:27" ht="15.75" x14ac:dyDescent="0.2">
      <c r="A36" s="35">
        <f t="shared" si="0"/>
        <v>44160</v>
      </c>
      <c r="B36" s="36">
        <f>SUMIFS(СВЦЭМ!$D$33:$D$776,СВЦЭМ!$A$33:$A$776,$A36,СВЦЭМ!$B$33:$B$776,B$11)+'СЕТ СН'!$F$11+СВЦЭМ!$D$10+'СЕТ СН'!$F$6-'СЕТ СН'!$F$23</f>
        <v>937.14509968000004</v>
      </c>
      <c r="C36" s="36">
        <f>SUMIFS(СВЦЭМ!$D$33:$D$776,СВЦЭМ!$A$33:$A$776,$A36,СВЦЭМ!$B$33:$B$776,C$11)+'СЕТ СН'!$F$11+СВЦЭМ!$D$10+'СЕТ СН'!$F$6-'СЕТ СН'!$F$23</f>
        <v>1011.54779833</v>
      </c>
      <c r="D36" s="36">
        <f>SUMIFS(СВЦЭМ!$D$33:$D$776,СВЦЭМ!$A$33:$A$776,$A36,СВЦЭМ!$B$33:$B$776,D$11)+'СЕТ СН'!$F$11+СВЦЭМ!$D$10+'СЕТ СН'!$F$6-'СЕТ СН'!$F$23</f>
        <v>1061.44880309</v>
      </c>
      <c r="E36" s="36">
        <f>SUMIFS(СВЦЭМ!$D$33:$D$776,СВЦЭМ!$A$33:$A$776,$A36,СВЦЭМ!$B$33:$B$776,E$11)+'СЕТ СН'!$F$11+СВЦЭМ!$D$10+'СЕТ СН'!$F$6-'СЕТ СН'!$F$23</f>
        <v>1070.1216594999999</v>
      </c>
      <c r="F36" s="36">
        <f>SUMIFS(СВЦЭМ!$D$33:$D$776,СВЦЭМ!$A$33:$A$776,$A36,СВЦЭМ!$B$33:$B$776,F$11)+'СЕТ СН'!$F$11+СВЦЭМ!$D$10+'СЕТ СН'!$F$6-'СЕТ СН'!$F$23</f>
        <v>1064.55815489</v>
      </c>
      <c r="G36" s="36">
        <f>SUMIFS(СВЦЭМ!$D$33:$D$776,СВЦЭМ!$A$33:$A$776,$A36,СВЦЭМ!$B$33:$B$776,G$11)+'СЕТ СН'!$F$11+СВЦЭМ!$D$10+'СЕТ СН'!$F$6-'СЕТ СН'!$F$23</f>
        <v>1053.99698051</v>
      </c>
      <c r="H36" s="36">
        <f>SUMIFS(СВЦЭМ!$D$33:$D$776,СВЦЭМ!$A$33:$A$776,$A36,СВЦЭМ!$B$33:$B$776,H$11)+'СЕТ СН'!$F$11+СВЦЭМ!$D$10+'СЕТ СН'!$F$6-'СЕТ СН'!$F$23</f>
        <v>1031.31540849</v>
      </c>
      <c r="I36" s="36">
        <f>SUMIFS(СВЦЭМ!$D$33:$D$776,СВЦЭМ!$A$33:$A$776,$A36,СВЦЭМ!$B$33:$B$776,I$11)+'СЕТ СН'!$F$11+СВЦЭМ!$D$10+'СЕТ СН'!$F$6-'СЕТ СН'!$F$23</f>
        <v>995.30455303999997</v>
      </c>
      <c r="J36" s="36">
        <f>SUMIFS(СВЦЭМ!$D$33:$D$776,СВЦЭМ!$A$33:$A$776,$A36,СВЦЭМ!$B$33:$B$776,J$11)+'СЕТ СН'!$F$11+СВЦЭМ!$D$10+'СЕТ СН'!$F$6-'СЕТ СН'!$F$23</f>
        <v>980.00249383999994</v>
      </c>
      <c r="K36" s="36">
        <f>SUMIFS(СВЦЭМ!$D$33:$D$776,СВЦЭМ!$A$33:$A$776,$A36,СВЦЭМ!$B$33:$B$776,K$11)+'СЕТ СН'!$F$11+СВЦЭМ!$D$10+'СЕТ СН'!$F$6-'СЕТ СН'!$F$23</f>
        <v>972.02576341999998</v>
      </c>
      <c r="L36" s="36">
        <f>SUMIFS(СВЦЭМ!$D$33:$D$776,СВЦЭМ!$A$33:$A$776,$A36,СВЦЭМ!$B$33:$B$776,L$11)+'СЕТ СН'!$F$11+СВЦЭМ!$D$10+'СЕТ СН'!$F$6-'СЕТ СН'!$F$23</f>
        <v>942.08664338000006</v>
      </c>
      <c r="M36" s="36">
        <f>SUMIFS(СВЦЭМ!$D$33:$D$776,СВЦЭМ!$A$33:$A$776,$A36,СВЦЭМ!$B$33:$B$776,M$11)+'СЕТ СН'!$F$11+СВЦЭМ!$D$10+'СЕТ СН'!$F$6-'СЕТ СН'!$F$23</f>
        <v>895.64288558999999</v>
      </c>
      <c r="N36" s="36">
        <f>SUMIFS(СВЦЭМ!$D$33:$D$776,СВЦЭМ!$A$33:$A$776,$A36,СВЦЭМ!$B$33:$B$776,N$11)+'СЕТ СН'!$F$11+СВЦЭМ!$D$10+'СЕТ СН'!$F$6-'СЕТ СН'!$F$23</f>
        <v>882.21364014000005</v>
      </c>
      <c r="O36" s="36">
        <f>SUMIFS(СВЦЭМ!$D$33:$D$776,СВЦЭМ!$A$33:$A$776,$A36,СВЦЭМ!$B$33:$B$776,O$11)+'СЕТ СН'!$F$11+СВЦЭМ!$D$10+'СЕТ СН'!$F$6-'СЕТ СН'!$F$23</f>
        <v>897.68586324</v>
      </c>
      <c r="P36" s="36">
        <f>SUMIFS(СВЦЭМ!$D$33:$D$776,СВЦЭМ!$A$33:$A$776,$A36,СВЦЭМ!$B$33:$B$776,P$11)+'СЕТ СН'!$F$11+СВЦЭМ!$D$10+'СЕТ СН'!$F$6-'СЕТ СН'!$F$23</f>
        <v>905.16090225000005</v>
      </c>
      <c r="Q36" s="36">
        <f>SUMIFS(СВЦЭМ!$D$33:$D$776,СВЦЭМ!$A$33:$A$776,$A36,СВЦЭМ!$B$33:$B$776,Q$11)+'СЕТ СН'!$F$11+СВЦЭМ!$D$10+'СЕТ СН'!$F$6-'СЕТ СН'!$F$23</f>
        <v>904.33003268000004</v>
      </c>
      <c r="R36" s="36">
        <f>SUMIFS(СВЦЭМ!$D$33:$D$776,СВЦЭМ!$A$33:$A$776,$A36,СВЦЭМ!$B$33:$B$776,R$11)+'СЕТ СН'!$F$11+СВЦЭМ!$D$10+'СЕТ СН'!$F$6-'СЕТ СН'!$F$23</f>
        <v>903.83164054999997</v>
      </c>
      <c r="S36" s="36">
        <f>SUMIFS(СВЦЭМ!$D$33:$D$776,СВЦЭМ!$A$33:$A$776,$A36,СВЦЭМ!$B$33:$B$776,S$11)+'СЕТ СН'!$F$11+СВЦЭМ!$D$10+'СЕТ СН'!$F$6-'СЕТ СН'!$F$23</f>
        <v>891.25742433000005</v>
      </c>
      <c r="T36" s="36">
        <f>SUMIFS(СВЦЭМ!$D$33:$D$776,СВЦЭМ!$A$33:$A$776,$A36,СВЦЭМ!$B$33:$B$776,T$11)+'СЕТ СН'!$F$11+СВЦЭМ!$D$10+'СЕТ СН'!$F$6-'СЕТ СН'!$F$23</f>
        <v>903.42768917000001</v>
      </c>
      <c r="U36" s="36">
        <f>SUMIFS(СВЦЭМ!$D$33:$D$776,СВЦЭМ!$A$33:$A$776,$A36,СВЦЭМ!$B$33:$B$776,U$11)+'СЕТ СН'!$F$11+СВЦЭМ!$D$10+'СЕТ СН'!$F$6-'СЕТ СН'!$F$23</f>
        <v>898.75270642999999</v>
      </c>
      <c r="V36" s="36">
        <f>SUMIFS(СВЦЭМ!$D$33:$D$776,СВЦЭМ!$A$33:$A$776,$A36,СВЦЭМ!$B$33:$B$776,V$11)+'СЕТ СН'!$F$11+СВЦЭМ!$D$10+'СЕТ СН'!$F$6-'СЕТ СН'!$F$23</f>
        <v>885.97061106000001</v>
      </c>
      <c r="W36" s="36">
        <f>SUMIFS(СВЦЭМ!$D$33:$D$776,СВЦЭМ!$A$33:$A$776,$A36,СВЦЭМ!$B$33:$B$776,W$11)+'СЕТ СН'!$F$11+СВЦЭМ!$D$10+'СЕТ СН'!$F$6-'СЕТ СН'!$F$23</f>
        <v>890.01910668000005</v>
      </c>
      <c r="X36" s="36">
        <f>SUMIFS(СВЦЭМ!$D$33:$D$776,СВЦЭМ!$A$33:$A$776,$A36,СВЦЭМ!$B$33:$B$776,X$11)+'СЕТ СН'!$F$11+СВЦЭМ!$D$10+'СЕТ СН'!$F$6-'СЕТ СН'!$F$23</f>
        <v>903.64123907999999</v>
      </c>
      <c r="Y36" s="36">
        <f>SUMIFS(СВЦЭМ!$D$33:$D$776,СВЦЭМ!$A$33:$A$776,$A36,СВЦЭМ!$B$33:$B$776,Y$11)+'СЕТ СН'!$F$11+СВЦЭМ!$D$10+'СЕТ СН'!$F$6-'СЕТ СН'!$F$23</f>
        <v>922.19152953000003</v>
      </c>
    </row>
    <row r="37" spans="1:27" ht="15.75" x14ac:dyDescent="0.2">
      <c r="A37" s="35">
        <f t="shared" si="0"/>
        <v>44161</v>
      </c>
      <c r="B37" s="36">
        <f>SUMIFS(СВЦЭМ!$D$33:$D$776,СВЦЭМ!$A$33:$A$776,$A37,СВЦЭМ!$B$33:$B$776,B$11)+'СЕТ СН'!$F$11+СВЦЭМ!$D$10+'СЕТ СН'!$F$6-'СЕТ СН'!$F$23</f>
        <v>919.72981131999995</v>
      </c>
      <c r="C37" s="36">
        <f>SUMIFS(СВЦЭМ!$D$33:$D$776,СВЦЭМ!$A$33:$A$776,$A37,СВЦЭМ!$B$33:$B$776,C$11)+'СЕТ СН'!$F$11+СВЦЭМ!$D$10+'СЕТ СН'!$F$6-'СЕТ СН'!$F$23</f>
        <v>996.46729445000005</v>
      </c>
      <c r="D37" s="36">
        <f>SUMIFS(СВЦЭМ!$D$33:$D$776,СВЦЭМ!$A$33:$A$776,$A37,СВЦЭМ!$B$33:$B$776,D$11)+'СЕТ СН'!$F$11+СВЦЭМ!$D$10+'СЕТ СН'!$F$6-'СЕТ СН'!$F$23</f>
        <v>1052.6978594099999</v>
      </c>
      <c r="E37" s="36">
        <f>SUMIFS(СВЦЭМ!$D$33:$D$776,СВЦЭМ!$A$33:$A$776,$A37,СВЦЭМ!$B$33:$B$776,E$11)+'СЕТ СН'!$F$11+СВЦЭМ!$D$10+'СЕТ СН'!$F$6-'СЕТ СН'!$F$23</f>
        <v>1061.5476206599999</v>
      </c>
      <c r="F37" s="36">
        <f>SUMIFS(СВЦЭМ!$D$33:$D$776,СВЦЭМ!$A$33:$A$776,$A37,СВЦЭМ!$B$33:$B$776,F$11)+'СЕТ СН'!$F$11+СВЦЭМ!$D$10+'СЕТ СН'!$F$6-'СЕТ СН'!$F$23</f>
        <v>1054.0656818</v>
      </c>
      <c r="G37" s="36">
        <f>SUMIFS(СВЦЭМ!$D$33:$D$776,СВЦЭМ!$A$33:$A$776,$A37,СВЦЭМ!$B$33:$B$776,G$11)+'СЕТ СН'!$F$11+СВЦЭМ!$D$10+'СЕТ СН'!$F$6-'СЕТ СН'!$F$23</f>
        <v>1033.4059772000001</v>
      </c>
      <c r="H37" s="36">
        <f>SUMIFS(СВЦЭМ!$D$33:$D$776,СВЦЭМ!$A$33:$A$776,$A37,СВЦЭМ!$B$33:$B$776,H$11)+'СЕТ СН'!$F$11+СВЦЭМ!$D$10+'СЕТ СН'!$F$6-'СЕТ СН'!$F$23</f>
        <v>1006.85193488</v>
      </c>
      <c r="I37" s="36">
        <f>SUMIFS(СВЦЭМ!$D$33:$D$776,СВЦЭМ!$A$33:$A$776,$A37,СВЦЭМ!$B$33:$B$776,I$11)+'СЕТ СН'!$F$11+СВЦЭМ!$D$10+'СЕТ СН'!$F$6-'СЕТ СН'!$F$23</f>
        <v>975.44273376000001</v>
      </c>
      <c r="J37" s="36">
        <f>SUMIFS(СВЦЭМ!$D$33:$D$776,СВЦЭМ!$A$33:$A$776,$A37,СВЦЭМ!$B$33:$B$776,J$11)+'СЕТ СН'!$F$11+СВЦЭМ!$D$10+'СЕТ СН'!$F$6-'СЕТ СН'!$F$23</f>
        <v>956.51555081000004</v>
      </c>
      <c r="K37" s="36">
        <f>SUMIFS(СВЦЭМ!$D$33:$D$776,СВЦЭМ!$A$33:$A$776,$A37,СВЦЭМ!$B$33:$B$776,K$11)+'СЕТ СН'!$F$11+СВЦЭМ!$D$10+'СЕТ СН'!$F$6-'СЕТ СН'!$F$23</f>
        <v>959.03602259000002</v>
      </c>
      <c r="L37" s="36">
        <f>SUMIFS(СВЦЭМ!$D$33:$D$776,СВЦЭМ!$A$33:$A$776,$A37,СВЦЭМ!$B$33:$B$776,L$11)+'СЕТ СН'!$F$11+СВЦЭМ!$D$10+'СЕТ СН'!$F$6-'СЕТ СН'!$F$23</f>
        <v>931.43236979000005</v>
      </c>
      <c r="M37" s="36">
        <f>SUMIFS(СВЦЭМ!$D$33:$D$776,СВЦЭМ!$A$33:$A$776,$A37,СВЦЭМ!$B$33:$B$776,M$11)+'СЕТ СН'!$F$11+СВЦЭМ!$D$10+'СЕТ СН'!$F$6-'СЕТ СН'!$F$23</f>
        <v>896.46028234000005</v>
      </c>
      <c r="N37" s="36">
        <f>SUMIFS(СВЦЭМ!$D$33:$D$776,СВЦЭМ!$A$33:$A$776,$A37,СВЦЭМ!$B$33:$B$776,N$11)+'СЕТ СН'!$F$11+СВЦЭМ!$D$10+'СЕТ СН'!$F$6-'СЕТ СН'!$F$23</f>
        <v>904.35233843000003</v>
      </c>
      <c r="O37" s="36">
        <f>SUMIFS(СВЦЭМ!$D$33:$D$776,СВЦЭМ!$A$33:$A$776,$A37,СВЦЭМ!$B$33:$B$776,O$11)+'СЕТ СН'!$F$11+СВЦЭМ!$D$10+'СЕТ СН'!$F$6-'СЕТ СН'!$F$23</f>
        <v>908.26369163000004</v>
      </c>
      <c r="P37" s="36">
        <f>SUMIFS(СВЦЭМ!$D$33:$D$776,СВЦЭМ!$A$33:$A$776,$A37,СВЦЭМ!$B$33:$B$776,P$11)+'СЕТ СН'!$F$11+СВЦЭМ!$D$10+'СЕТ СН'!$F$6-'СЕТ СН'!$F$23</f>
        <v>910.44289060999995</v>
      </c>
      <c r="Q37" s="36">
        <f>SUMIFS(СВЦЭМ!$D$33:$D$776,СВЦЭМ!$A$33:$A$776,$A37,СВЦЭМ!$B$33:$B$776,Q$11)+'СЕТ СН'!$F$11+СВЦЭМ!$D$10+'СЕТ СН'!$F$6-'СЕТ СН'!$F$23</f>
        <v>912.31675676999998</v>
      </c>
      <c r="R37" s="36">
        <f>SUMIFS(СВЦЭМ!$D$33:$D$776,СВЦЭМ!$A$33:$A$776,$A37,СВЦЭМ!$B$33:$B$776,R$11)+'СЕТ СН'!$F$11+СВЦЭМ!$D$10+'СЕТ СН'!$F$6-'СЕТ СН'!$F$23</f>
        <v>899.51669931000004</v>
      </c>
      <c r="S37" s="36">
        <f>SUMIFS(СВЦЭМ!$D$33:$D$776,СВЦЭМ!$A$33:$A$776,$A37,СВЦЭМ!$B$33:$B$776,S$11)+'СЕТ СН'!$F$11+СВЦЭМ!$D$10+'СЕТ СН'!$F$6-'СЕТ СН'!$F$23</f>
        <v>881.19165294000004</v>
      </c>
      <c r="T37" s="36">
        <f>SUMIFS(СВЦЭМ!$D$33:$D$776,СВЦЭМ!$A$33:$A$776,$A37,СВЦЭМ!$B$33:$B$776,T$11)+'СЕТ СН'!$F$11+СВЦЭМ!$D$10+'СЕТ СН'!$F$6-'СЕТ СН'!$F$23</f>
        <v>897.60773560999996</v>
      </c>
      <c r="U37" s="36">
        <f>SUMIFS(СВЦЭМ!$D$33:$D$776,СВЦЭМ!$A$33:$A$776,$A37,СВЦЭМ!$B$33:$B$776,U$11)+'СЕТ СН'!$F$11+СВЦЭМ!$D$10+'СЕТ СН'!$F$6-'СЕТ СН'!$F$23</f>
        <v>887.94794997999998</v>
      </c>
      <c r="V37" s="36">
        <f>SUMIFS(СВЦЭМ!$D$33:$D$776,СВЦЭМ!$A$33:$A$776,$A37,СВЦЭМ!$B$33:$B$776,V$11)+'СЕТ СН'!$F$11+СВЦЭМ!$D$10+'СЕТ СН'!$F$6-'СЕТ СН'!$F$23</f>
        <v>874.77060623</v>
      </c>
      <c r="W37" s="36">
        <f>SUMIFS(СВЦЭМ!$D$33:$D$776,СВЦЭМ!$A$33:$A$776,$A37,СВЦЭМ!$B$33:$B$776,W$11)+'СЕТ СН'!$F$11+СВЦЭМ!$D$10+'СЕТ СН'!$F$6-'СЕТ СН'!$F$23</f>
        <v>899.16671053000005</v>
      </c>
      <c r="X37" s="36">
        <f>SUMIFS(СВЦЭМ!$D$33:$D$776,СВЦЭМ!$A$33:$A$776,$A37,СВЦЭМ!$B$33:$B$776,X$11)+'СЕТ СН'!$F$11+СВЦЭМ!$D$10+'СЕТ СН'!$F$6-'СЕТ СН'!$F$23</f>
        <v>906.63615009</v>
      </c>
      <c r="Y37" s="36">
        <f>SUMIFS(СВЦЭМ!$D$33:$D$776,СВЦЭМ!$A$33:$A$776,$A37,СВЦЭМ!$B$33:$B$776,Y$11)+'СЕТ СН'!$F$11+СВЦЭМ!$D$10+'СЕТ СН'!$F$6-'СЕТ СН'!$F$23</f>
        <v>920.09268593000002</v>
      </c>
    </row>
    <row r="38" spans="1:27" ht="15.75" x14ac:dyDescent="0.2">
      <c r="A38" s="35">
        <f t="shared" si="0"/>
        <v>44162</v>
      </c>
      <c r="B38" s="36">
        <f>SUMIFS(СВЦЭМ!$D$33:$D$776,СВЦЭМ!$A$33:$A$776,$A38,СВЦЭМ!$B$33:$B$776,B$11)+'СЕТ СН'!$F$11+СВЦЭМ!$D$10+'СЕТ СН'!$F$6-'СЕТ СН'!$F$23</f>
        <v>923.23828060000005</v>
      </c>
      <c r="C38" s="36">
        <f>SUMIFS(СВЦЭМ!$D$33:$D$776,СВЦЭМ!$A$33:$A$776,$A38,СВЦЭМ!$B$33:$B$776,C$11)+'СЕТ СН'!$F$11+СВЦЭМ!$D$10+'СЕТ СН'!$F$6-'СЕТ СН'!$F$23</f>
        <v>1004.94786144</v>
      </c>
      <c r="D38" s="36">
        <f>SUMIFS(СВЦЭМ!$D$33:$D$776,СВЦЭМ!$A$33:$A$776,$A38,СВЦЭМ!$B$33:$B$776,D$11)+'СЕТ СН'!$F$11+СВЦЭМ!$D$10+'СЕТ СН'!$F$6-'СЕТ СН'!$F$23</f>
        <v>1063.3010907399998</v>
      </c>
      <c r="E38" s="36">
        <f>SUMIFS(СВЦЭМ!$D$33:$D$776,СВЦЭМ!$A$33:$A$776,$A38,СВЦЭМ!$B$33:$B$776,E$11)+'СЕТ СН'!$F$11+СВЦЭМ!$D$10+'СЕТ СН'!$F$6-'СЕТ СН'!$F$23</f>
        <v>1074.87617888</v>
      </c>
      <c r="F38" s="36">
        <f>SUMIFS(СВЦЭМ!$D$33:$D$776,СВЦЭМ!$A$33:$A$776,$A38,СВЦЭМ!$B$33:$B$776,F$11)+'СЕТ СН'!$F$11+СВЦЭМ!$D$10+'СЕТ СН'!$F$6-'СЕТ СН'!$F$23</f>
        <v>1077.7044318399999</v>
      </c>
      <c r="G38" s="36">
        <f>SUMIFS(СВЦЭМ!$D$33:$D$776,СВЦЭМ!$A$33:$A$776,$A38,СВЦЭМ!$B$33:$B$776,G$11)+'СЕТ СН'!$F$11+СВЦЭМ!$D$10+'СЕТ СН'!$F$6-'СЕТ СН'!$F$23</f>
        <v>1065.7186649799999</v>
      </c>
      <c r="H38" s="36">
        <f>SUMIFS(СВЦЭМ!$D$33:$D$776,СВЦЭМ!$A$33:$A$776,$A38,СВЦЭМ!$B$33:$B$776,H$11)+'СЕТ СН'!$F$11+СВЦЭМ!$D$10+'СЕТ СН'!$F$6-'СЕТ СН'!$F$23</f>
        <v>1020.5539870699999</v>
      </c>
      <c r="I38" s="36">
        <f>SUMIFS(СВЦЭМ!$D$33:$D$776,СВЦЭМ!$A$33:$A$776,$A38,СВЦЭМ!$B$33:$B$776,I$11)+'СЕТ СН'!$F$11+СВЦЭМ!$D$10+'СЕТ СН'!$F$6-'СЕТ СН'!$F$23</f>
        <v>984.69452321999995</v>
      </c>
      <c r="J38" s="36">
        <f>SUMIFS(СВЦЭМ!$D$33:$D$776,СВЦЭМ!$A$33:$A$776,$A38,СВЦЭМ!$B$33:$B$776,J$11)+'СЕТ СН'!$F$11+СВЦЭМ!$D$10+'СЕТ СН'!$F$6-'СЕТ СН'!$F$23</f>
        <v>977.74524335000001</v>
      </c>
      <c r="K38" s="36">
        <f>SUMIFS(СВЦЭМ!$D$33:$D$776,СВЦЭМ!$A$33:$A$776,$A38,СВЦЭМ!$B$33:$B$776,K$11)+'СЕТ СН'!$F$11+СВЦЭМ!$D$10+'СЕТ СН'!$F$6-'СЕТ СН'!$F$23</f>
        <v>980.18675181000003</v>
      </c>
      <c r="L38" s="36">
        <f>SUMIFS(СВЦЭМ!$D$33:$D$776,СВЦЭМ!$A$33:$A$776,$A38,СВЦЭМ!$B$33:$B$776,L$11)+'СЕТ СН'!$F$11+СВЦЭМ!$D$10+'СЕТ СН'!$F$6-'СЕТ СН'!$F$23</f>
        <v>951.41073589999996</v>
      </c>
      <c r="M38" s="36">
        <f>SUMIFS(СВЦЭМ!$D$33:$D$776,СВЦЭМ!$A$33:$A$776,$A38,СВЦЭМ!$B$33:$B$776,M$11)+'СЕТ СН'!$F$11+СВЦЭМ!$D$10+'СЕТ СН'!$F$6-'СЕТ СН'!$F$23</f>
        <v>902.90955137000003</v>
      </c>
      <c r="N38" s="36">
        <f>SUMIFS(СВЦЭМ!$D$33:$D$776,СВЦЭМ!$A$33:$A$776,$A38,СВЦЭМ!$B$33:$B$776,N$11)+'СЕТ СН'!$F$11+СВЦЭМ!$D$10+'СЕТ СН'!$F$6-'СЕТ СН'!$F$23</f>
        <v>888.31051185000001</v>
      </c>
      <c r="O38" s="36">
        <f>SUMIFS(СВЦЭМ!$D$33:$D$776,СВЦЭМ!$A$33:$A$776,$A38,СВЦЭМ!$B$33:$B$776,O$11)+'СЕТ СН'!$F$11+СВЦЭМ!$D$10+'СЕТ СН'!$F$6-'СЕТ СН'!$F$23</f>
        <v>889.71190049999996</v>
      </c>
      <c r="P38" s="36">
        <f>SUMIFS(СВЦЭМ!$D$33:$D$776,СВЦЭМ!$A$33:$A$776,$A38,СВЦЭМ!$B$33:$B$776,P$11)+'СЕТ СН'!$F$11+СВЦЭМ!$D$10+'СЕТ СН'!$F$6-'СЕТ СН'!$F$23</f>
        <v>901.32724146999999</v>
      </c>
      <c r="Q38" s="36">
        <f>SUMIFS(СВЦЭМ!$D$33:$D$776,СВЦЭМ!$A$33:$A$776,$A38,СВЦЭМ!$B$33:$B$776,Q$11)+'СЕТ СН'!$F$11+СВЦЭМ!$D$10+'СЕТ СН'!$F$6-'СЕТ СН'!$F$23</f>
        <v>910.43163810999999</v>
      </c>
      <c r="R38" s="36">
        <f>SUMIFS(СВЦЭМ!$D$33:$D$776,СВЦЭМ!$A$33:$A$776,$A38,СВЦЭМ!$B$33:$B$776,R$11)+'СЕТ СН'!$F$11+СВЦЭМ!$D$10+'СЕТ СН'!$F$6-'СЕТ СН'!$F$23</f>
        <v>906.20387439000001</v>
      </c>
      <c r="S38" s="36">
        <f>SUMIFS(СВЦЭМ!$D$33:$D$776,СВЦЭМ!$A$33:$A$776,$A38,СВЦЭМ!$B$33:$B$776,S$11)+'СЕТ СН'!$F$11+СВЦЭМ!$D$10+'СЕТ СН'!$F$6-'СЕТ СН'!$F$23</f>
        <v>884.81209790000003</v>
      </c>
      <c r="T38" s="36">
        <f>SUMIFS(СВЦЭМ!$D$33:$D$776,СВЦЭМ!$A$33:$A$776,$A38,СВЦЭМ!$B$33:$B$776,T$11)+'СЕТ СН'!$F$11+СВЦЭМ!$D$10+'СЕТ СН'!$F$6-'СЕТ СН'!$F$23</f>
        <v>866.19349473</v>
      </c>
      <c r="U38" s="36">
        <f>SUMIFS(СВЦЭМ!$D$33:$D$776,СВЦЭМ!$A$33:$A$776,$A38,СВЦЭМ!$B$33:$B$776,U$11)+'СЕТ СН'!$F$11+СВЦЭМ!$D$10+'СЕТ СН'!$F$6-'СЕТ СН'!$F$23</f>
        <v>866.48824161000005</v>
      </c>
      <c r="V38" s="36">
        <f>SUMIFS(СВЦЭМ!$D$33:$D$776,СВЦЭМ!$A$33:$A$776,$A38,СВЦЭМ!$B$33:$B$776,V$11)+'СЕТ СН'!$F$11+СВЦЭМ!$D$10+'СЕТ СН'!$F$6-'СЕТ СН'!$F$23</f>
        <v>865.21701189999999</v>
      </c>
      <c r="W38" s="36">
        <f>SUMIFS(СВЦЭМ!$D$33:$D$776,СВЦЭМ!$A$33:$A$776,$A38,СВЦЭМ!$B$33:$B$776,W$11)+'СЕТ СН'!$F$11+СВЦЭМ!$D$10+'СЕТ СН'!$F$6-'СЕТ СН'!$F$23</f>
        <v>879.05523231999996</v>
      </c>
      <c r="X38" s="36">
        <f>SUMIFS(СВЦЭМ!$D$33:$D$776,СВЦЭМ!$A$33:$A$776,$A38,СВЦЭМ!$B$33:$B$776,X$11)+'СЕТ СН'!$F$11+СВЦЭМ!$D$10+'СЕТ СН'!$F$6-'СЕТ СН'!$F$23</f>
        <v>891.01374129999999</v>
      </c>
      <c r="Y38" s="36">
        <f>SUMIFS(СВЦЭМ!$D$33:$D$776,СВЦЭМ!$A$33:$A$776,$A38,СВЦЭМ!$B$33:$B$776,Y$11)+'СЕТ СН'!$F$11+СВЦЭМ!$D$10+'СЕТ СН'!$F$6-'СЕТ СН'!$F$23</f>
        <v>911.94991109</v>
      </c>
    </row>
    <row r="39" spans="1:27" ht="15.75" x14ac:dyDescent="0.2">
      <c r="A39" s="35">
        <f t="shared" si="0"/>
        <v>44163</v>
      </c>
      <c r="B39" s="36">
        <f>SUMIFS(СВЦЭМ!$D$33:$D$776,СВЦЭМ!$A$33:$A$776,$A39,СВЦЭМ!$B$33:$B$776,B$11)+'СЕТ СН'!$F$11+СВЦЭМ!$D$10+'СЕТ СН'!$F$6-'СЕТ СН'!$F$23</f>
        <v>936.63661392999995</v>
      </c>
      <c r="C39" s="36">
        <f>SUMIFS(СВЦЭМ!$D$33:$D$776,СВЦЭМ!$A$33:$A$776,$A39,СВЦЭМ!$B$33:$B$776,C$11)+'СЕТ СН'!$F$11+СВЦЭМ!$D$10+'СЕТ СН'!$F$6-'СЕТ СН'!$F$23</f>
        <v>1003.9351732</v>
      </c>
      <c r="D39" s="36">
        <f>SUMIFS(СВЦЭМ!$D$33:$D$776,СВЦЭМ!$A$33:$A$776,$A39,СВЦЭМ!$B$33:$B$776,D$11)+'СЕТ СН'!$F$11+СВЦЭМ!$D$10+'СЕТ СН'!$F$6-'СЕТ СН'!$F$23</f>
        <v>1049.35371134</v>
      </c>
      <c r="E39" s="36">
        <f>SUMIFS(СВЦЭМ!$D$33:$D$776,СВЦЭМ!$A$33:$A$776,$A39,СВЦЭМ!$B$33:$B$776,E$11)+'СЕТ СН'!$F$11+СВЦЭМ!$D$10+'СЕТ СН'!$F$6-'СЕТ СН'!$F$23</f>
        <v>1056.2595738699999</v>
      </c>
      <c r="F39" s="36">
        <f>SUMIFS(СВЦЭМ!$D$33:$D$776,СВЦЭМ!$A$33:$A$776,$A39,СВЦЭМ!$B$33:$B$776,F$11)+'СЕТ СН'!$F$11+СВЦЭМ!$D$10+'СЕТ СН'!$F$6-'СЕТ СН'!$F$23</f>
        <v>1056.2621989299998</v>
      </c>
      <c r="G39" s="36">
        <f>SUMIFS(СВЦЭМ!$D$33:$D$776,СВЦЭМ!$A$33:$A$776,$A39,СВЦЭМ!$B$33:$B$776,G$11)+'СЕТ СН'!$F$11+СВЦЭМ!$D$10+'СЕТ СН'!$F$6-'СЕТ СН'!$F$23</f>
        <v>1051.5807383699998</v>
      </c>
      <c r="H39" s="36">
        <f>SUMIFS(СВЦЭМ!$D$33:$D$776,СВЦЭМ!$A$33:$A$776,$A39,СВЦЭМ!$B$33:$B$776,H$11)+'СЕТ СН'!$F$11+СВЦЭМ!$D$10+'СЕТ СН'!$F$6-'СЕТ СН'!$F$23</f>
        <v>1036.6742899399999</v>
      </c>
      <c r="I39" s="36">
        <f>SUMIFS(СВЦЭМ!$D$33:$D$776,СВЦЭМ!$A$33:$A$776,$A39,СВЦЭМ!$B$33:$B$776,I$11)+'СЕТ СН'!$F$11+СВЦЭМ!$D$10+'СЕТ СН'!$F$6-'СЕТ СН'!$F$23</f>
        <v>1019.64241015</v>
      </c>
      <c r="J39" s="36">
        <f>SUMIFS(СВЦЭМ!$D$33:$D$776,СВЦЭМ!$A$33:$A$776,$A39,СВЦЭМ!$B$33:$B$776,J$11)+'СЕТ СН'!$F$11+СВЦЭМ!$D$10+'СЕТ СН'!$F$6-'СЕТ СН'!$F$23</f>
        <v>997.17668709999998</v>
      </c>
      <c r="K39" s="36">
        <f>SUMIFS(СВЦЭМ!$D$33:$D$776,СВЦЭМ!$A$33:$A$776,$A39,СВЦЭМ!$B$33:$B$776,K$11)+'СЕТ СН'!$F$11+СВЦЭМ!$D$10+'СЕТ СН'!$F$6-'СЕТ СН'!$F$23</f>
        <v>980.97501667999995</v>
      </c>
      <c r="L39" s="36">
        <f>SUMIFS(СВЦЭМ!$D$33:$D$776,СВЦЭМ!$A$33:$A$776,$A39,СВЦЭМ!$B$33:$B$776,L$11)+'СЕТ СН'!$F$11+СВЦЭМ!$D$10+'СЕТ СН'!$F$6-'СЕТ СН'!$F$23</f>
        <v>942.21125990999997</v>
      </c>
      <c r="M39" s="36">
        <f>SUMIFS(СВЦЭМ!$D$33:$D$776,СВЦЭМ!$A$33:$A$776,$A39,СВЦЭМ!$B$33:$B$776,M$11)+'СЕТ СН'!$F$11+СВЦЭМ!$D$10+'СЕТ СН'!$F$6-'СЕТ СН'!$F$23</f>
        <v>898.23926755000002</v>
      </c>
      <c r="N39" s="36">
        <f>SUMIFS(СВЦЭМ!$D$33:$D$776,СВЦЭМ!$A$33:$A$776,$A39,СВЦЭМ!$B$33:$B$776,N$11)+'СЕТ СН'!$F$11+СВЦЭМ!$D$10+'СЕТ СН'!$F$6-'СЕТ СН'!$F$23</f>
        <v>892.84280423999996</v>
      </c>
      <c r="O39" s="36">
        <f>SUMIFS(СВЦЭМ!$D$33:$D$776,СВЦЭМ!$A$33:$A$776,$A39,СВЦЭМ!$B$33:$B$776,O$11)+'СЕТ СН'!$F$11+СВЦЭМ!$D$10+'СЕТ СН'!$F$6-'СЕТ СН'!$F$23</f>
        <v>904.28301539999995</v>
      </c>
      <c r="P39" s="36">
        <f>SUMIFS(СВЦЭМ!$D$33:$D$776,СВЦЭМ!$A$33:$A$776,$A39,СВЦЭМ!$B$33:$B$776,P$11)+'СЕТ СН'!$F$11+СВЦЭМ!$D$10+'СЕТ СН'!$F$6-'СЕТ СН'!$F$23</f>
        <v>911.16163470000004</v>
      </c>
      <c r="Q39" s="36">
        <f>SUMIFS(СВЦЭМ!$D$33:$D$776,СВЦЭМ!$A$33:$A$776,$A39,СВЦЭМ!$B$33:$B$776,Q$11)+'СЕТ СН'!$F$11+СВЦЭМ!$D$10+'СЕТ СН'!$F$6-'СЕТ СН'!$F$23</f>
        <v>903.37395984</v>
      </c>
      <c r="R39" s="36">
        <f>SUMIFS(СВЦЭМ!$D$33:$D$776,СВЦЭМ!$A$33:$A$776,$A39,СВЦЭМ!$B$33:$B$776,R$11)+'СЕТ СН'!$F$11+СВЦЭМ!$D$10+'СЕТ СН'!$F$6-'СЕТ СН'!$F$23</f>
        <v>895.59043530999998</v>
      </c>
      <c r="S39" s="36">
        <f>SUMIFS(СВЦЭМ!$D$33:$D$776,СВЦЭМ!$A$33:$A$776,$A39,СВЦЭМ!$B$33:$B$776,S$11)+'СЕТ СН'!$F$11+СВЦЭМ!$D$10+'СЕТ СН'!$F$6-'СЕТ СН'!$F$23</f>
        <v>877.07894587999999</v>
      </c>
      <c r="T39" s="36">
        <f>SUMIFS(СВЦЭМ!$D$33:$D$776,СВЦЭМ!$A$33:$A$776,$A39,СВЦЭМ!$B$33:$B$776,T$11)+'СЕТ СН'!$F$11+СВЦЭМ!$D$10+'СЕТ СН'!$F$6-'СЕТ СН'!$F$23</f>
        <v>870.25777755000001</v>
      </c>
      <c r="U39" s="36">
        <f>SUMIFS(СВЦЭМ!$D$33:$D$776,СВЦЭМ!$A$33:$A$776,$A39,СВЦЭМ!$B$33:$B$776,U$11)+'СЕТ СН'!$F$11+СВЦЭМ!$D$10+'СЕТ СН'!$F$6-'СЕТ СН'!$F$23</f>
        <v>862.16446905999999</v>
      </c>
      <c r="V39" s="36">
        <f>SUMIFS(СВЦЭМ!$D$33:$D$776,СВЦЭМ!$A$33:$A$776,$A39,СВЦЭМ!$B$33:$B$776,V$11)+'СЕТ СН'!$F$11+СВЦЭМ!$D$10+'СЕТ СН'!$F$6-'СЕТ СН'!$F$23</f>
        <v>860.01305443000001</v>
      </c>
      <c r="W39" s="36">
        <f>SUMIFS(СВЦЭМ!$D$33:$D$776,СВЦЭМ!$A$33:$A$776,$A39,СВЦЭМ!$B$33:$B$776,W$11)+'СЕТ СН'!$F$11+СВЦЭМ!$D$10+'СЕТ СН'!$F$6-'СЕТ СН'!$F$23</f>
        <v>878.07124626999996</v>
      </c>
      <c r="X39" s="36">
        <f>SUMIFS(СВЦЭМ!$D$33:$D$776,СВЦЭМ!$A$33:$A$776,$A39,СВЦЭМ!$B$33:$B$776,X$11)+'СЕТ СН'!$F$11+СВЦЭМ!$D$10+'СЕТ СН'!$F$6-'СЕТ СН'!$F$23</f>
        <v>897.59769648999998</v>
      </c>
      <c r="Y39" s="36">
        <f>SUMIFS(СВЦЭМ!$D$33:$D$776,СВЦЭМ!$A$33:$A$776,$A39,СВЦЭМ!$B$33:$B$776,Y$11)+'СЕТ СН'!$F$11+СВЦЭМ!$D$10+'СЕТ СН'!$F$6-'СЕТ СН'!$F$23</f>
        <v>919.97309837</v>
      </c>
    </row>
    <row r="40" spans="1:27" ht="15.75" x14ac:dyDescent="0.2">
      <c r="A40" s="35">
        <f t="shared" si="0"/>
        <v>44164</v>
      </c>
      <c r="B40" s="36">
        <f>SUMIFS(СВЦЭМ!$D$33:$D$776,СВЦЭМ!$A$33:$A$776,$A40,СВЦЭМ!$B$33:$B$776,B$11)+'СЕТ СН'!$F$11+СВЦЭМ!$D$10+'СЕТ СН'!$F$6-'СЕТ СН'!$F$23</f>
        <v>931.02398033999998</v>
      </c>
      <c r="C40" s="36">
        <f>SUMIFS(СВЦЭМ!$D$33:$D$776,СВЦЭМ!$A$33:$A$776,$A40,СВЦЭМ!$B$33:$B$776,C$11)+'СЕТ СН'!$F$11+СВЦЭМ!$D$10+'СЕТ СН'!$F$6-'СЕТ СН'!$F$23</f>
        <v>1009.28499686</v>
      </c>
      <c r="D40" s="36">
        <f>SUMIFS(СВЦЭМ!$D$33:$D$776,СВЦЭМ!$A$33:$A$776,$A40,СВЦЭМ!$B$33:$B$776,D$11)+'СЕТ СН'!$F$11+СВЦЭМ!$D$10+'СЕТ СН'!$F$6-'СЕТ СН'!$F$23</f>
        <v>1061.2753794099999</v>
      </c>
      <c r="E40" s="36">
        <f>SUMIFS(СВЦЭМ!$D$33:$D$776,СВЦЭМ!$A$33:$A$776,$A40,СВЦЭМ!$B$33:$B$776,E$11)+'СЕТ СН'!$F$11+СВЦЭМ!$D$10+'СЕТ СН'!$F$6-'СЕТ СН'!$F$23</f>
        <v>1072.0858239299998</v>
      </c>
      <c r="F40" s="36">
        <f>SUMIFS(СВЦЭМ!$D$33:$D$776,СВЦЭМ!$A$33:$A$776,$A40,СВЦЭМ!$B$33:$B$776,F$11)+'СЕТ СН'!$F$11+СВЦЭМ!$D$10+'СЕТ СН'!$F$6-'СЕТ СН'!$F$23</f>
        <v>1070.5617452499998</v>
      </c>
      <c r="G40" s="36">
        <f>SUMIFS(СВЦЭМ!$D$33:$D$776,СВЦЭМ!$A$33:$A$776,$A40,СВЦЭМ!$B$33:$B$776,G$11)+'СЕТ СН'!$F$11+СВЦЭМ!$D$10+'СЕТ СН'!$F$6-'СЕТ СН'!$F$23</f>
        <v>1067.2919634299999</v>
      </c>
      <c r="H40" s="36">
        <f>SUMIFS(СВЦЭМ!$D$33:$D$776,СВЦЭМ!$A$33:$A$776,$A40,СВЦЭМ!$B$33:$B$776,H$11)+'СЕТ СН'!$F$11+СВЦЭМ!$D$10+'СЕТ СН'!$F$6-'СЕТ СН'!$F$23</f>
        <v>1052.1715268299999</v>
      </c>
      <c r="I40" s="36">
        <f>SUMIFS(СВЦЭМ!$D$33:$D$776,СВЦЭМ!$A$33:$A$776,$A40,СВЦЭМ!$B$33:$B$776,I$11)+'СЕТ СН'!$F$11+СВЦЭМ!$D$10+'СЕТ СН'!$F$6-'СЕТ СН'!$F$23</f>
        <v>1026.6698061899999</v>
      </c>
      <c r="J40" s="36">
        <f>SUMIFS(СВЦЭМ!$D$33:$D$776,СВЦЭМ!$A$33:$A$776,$A40,СВЦЭМ!$B$33:$B$776,J$11)+'СЕТ СН'!$F$11+СВЦЭМ!$D$10+'СЕТ СН'!$F$6-'СЕТ СН'!$F$23</f>
        <v>989.07700618000001</v>
      </c>
      <c r="K40" s="36">
        <f>SUMIFS(СВЦЭМ!$D$33:$D$776,СВЦЭМ!$A$33:$A$776,$A40,СВЦЭМ!$B$33:$B$776,K$11)+'СЕТ СН'!$F$11+СВЦЭМ!$D$10+'СЕТ СН'!$F$6-'СЕТ СН'!$F$23</f>
        <v>973.11743408999996</v>
      </c>
      <c r="L40" s="36">
        <f>SUMIFS(СВЦЭМ!$D$33:$D$776,СВЦЭМ!$A$33:$A$776,$A40,СВЦЭМ!$B$33:$B$776,L$11)+'СЕТ СН'!$F$11+СВЦЭМ!$D$10+'СЕТ СН'!$F$6-'СЕТ СН'!$F$23</f>
        <v>931.77032301999998</v>
      </c>
      <c r="M40" s="36">
        <f>SUMIFS(СВЦЭМ!$D$33:$D$776,СВЦЭМ!$A$33:$A$776,$A40,СВЦЭМ!$B$33:$B$776,M$11)+'СЕТ СН'!$F$11+СВЦЭМ!$D$10+'СЕТ СН'!$F$6-'СЕТ СН'!$F$23</f>
        <v>890.22694534000004</v>
      </c>
      <c r="N40" s="36">
        <f>SUMIFS(СВЦЭМ!$D$33:$D$776,СВЦЭМ!$A$33:$A$776,$A40,СВЦЭМ!$B$33:$B$776,N$11)+'СЕТ СН'!$F$11+СВЦЭМ!$D$10+'СЕТ СН'!$F$6-'СЕТ СН'!$F$23</f>
        <v>877.17662193000001</v>
      </c>
      <c r="O40" s="36">
        <f>SUMIFS(СВЦЭМ!$D$33:$D$776,СВЦЭМ!$A$33:$A$776,$A40,СВЦЭМ!$B$33:$B$776,O$11)+'СЕТ СН'!$F$11+СВЦЭМ!$D$10+'СЕТ СН'!$F$6-'СЕТ СН'!$F$23</f>
        <v>892.84327632999998</v>
      </c>
      <c r="P40" s="36">
        <f>SUMIFS(СВЦЭМ!$D$33:$D$776,СВЦЭМ!$A$33:$A$776,$A40,СВЦЭМ!$B$33:$B$776,P$11)+'СЕТ СН'!$F$11+СВЦЭМ!$D$10+'СЕТ СН'!$F$6-'СЕТ СН'!$F$23</f>
        <v>902.56210056999998</v>
      </c>
      <c r="Q40" s="36">
        <f>SUMIFS(СВЦЭМ!$D$33:$D$776,СВЦЭМ!$A$33:$A$776,$A40,СВЦЭМ!$B$33:$B$776,Q$11)+'СЕТ СН'!$F$11+СВЦЭМ!$D$10+'СЕТ СН'!$F$6-'СЕТ СН'!$F$23</f>
        <v>902.12534278999999</v>
      </c>
      <c r="R40" s="36">
        <f>SUMIFS(СВЦЭМ!$D$33:$D$776,СВЦЭМ!$A$33:$A$776,$A40,СВЦЭМ!$B$33:$B$776,R$11)+'СЕТ СН'!$F$11+СВЦЭМ!$D$10+'СЕТ СН'!$F$6-'СЕТ СН'!$F$23</f>
        <v>898.78374875999998</v>
      </c>
      <c r="S40" s="36">
        <f>SUMIFS(СВЦЭМ!$D$33:$D$776,СВЦЭМ!$A$33:$A$776,$A40,СВЦЭМ!$B$33:$B$776,S$11)+'СЕТ СН'!$F$11+СВЦЭМ!$D$10+'СЕТ СН'!$F$6-'СЕТ СН'!$F$23</f>
        <v>879.98835928999995</v>
      </c>
      <c r="T40" s="36">
        <f>SUMIFS(СВЦЭМ!$D$33:$D$776,СВЦЭМ!$A$33:$A$776,$A40,СВЦЭМ!$B$33:$B$776,T$11)+'СЕТ СН'!$F$11+СВЦЭМ!$D$10+'СЕТ СН'!$F$6-'СЕТ СН'!$F$23</f>
        <v>856.96570235000002</v>
      </c>
      <c r="U40" s="36">
        <f>SUMIFS(СВЦЭМ!$D$33:$D$776,СВЦЭМ!$A$33:$A$776,$A40,СВЦЭМ!$B$33:$B$776,U$11)+'СЕТ СН'!$F$11+СВЦЭМ!$D$10+'СЕТ СН'!$F$6-'СЕТ СН'!$F$23</f>
        <v>855.57895903999997</v>
      </c>
      <c r="V40" s="36">
        <f>SUMIFS(СВЦЭМ!$D$33:$D$776,СВЦЭМ!$A$33:$A$776,$A40,СВЦЭМ!$B$33:$B$776,V$11)+'СЕТ СН'!$F$11+СВЦЭМ!$D$10+'СЕТ СН'!$F$6-'СЕТ СН'!$F$23</f>
        <v>863.43266886000004</v>
      </c>
      <c r="W40" s="36">
        <f>SUMIFS(СВЦЭМ!$D$33:$D$776,СВЦЭМ!$A$33:$A$776,$A40,СВЦЭМ!$B$33:$B$776,W$11)+'СЕТ СН'!$F$11+СВЦЭМ!$D$10+'СЕТ СН'!$F$6-'СЕТ СН'!$F$23</f>
        <v>872.47908917999996</v>
      </c>
      <c r="X40" s="36">
        <f>SUMIFS(СВЦЭМ!$D$33:$D$776,СВЦЭМ!$A$33:$A$776,$A40,СВЦЭМ!$B$33:$B$776,X$11)+'СЕТ СН'!$F$11+СВЦЭМ!$D$10+'СЕТ СН'!$F$6-'СЕТ СН'!$F$23</f>
        <v>894.40174353999998</v>
      </c>
      <c r="Y40" s="36">
        <f>SUMIFS(СВЦЭМ!$D$33:$D$776,СВЦЭМ!$A$33:$A$776,$A40,СВЦЭМ!$B$33:$B$776,Y$11)+'СЕТ СН'!$F$11+СВЦЭМ!$D$10+'СЕТ СН'!$F$6-'СЕТ СН'!$F$23</f>
        <v>911.23481073000005</v>
      </c>
    </row>
    <row r="41" spans="1:27" ht="15.75" x14ac:dyDescent="0.2">
      <c r="A41" s="35">
        <f t="shared" si="0"/>
        <v>44165</v>
      </c>
      <c r="B41" s="36">
        <f>SUMIFS(СВЦЭМ!$D$33:$D$776,СВЦЭМ!$A$33:$A$776,$A41,СВЦЭМ!$B$33:$B$776,B$11)+'СЕТ СН'!$F$11+СВЦЭМ!$D$10+'СЕТ СН'!$F$6-'СЕТ СН'!$F$23</f>
        <v>974.54557842999998</v>
      </c>
      <c r="C41" s="36">
        <f>SUMIFS(СВЦЭМ!$D$33:$D$776,СВЦЭМ!$A$33:$A$776,$A41,СВЦЭМ!$B$33:$B$776,C$11)+'СЕТ СН'!$F$11+СВЦЭМ!$D$10+'СЕТ СН'!$F$6-'СЕТ СН'!$F$23</f>
        <v>1044.1718997200001</v>
      </c>
      <c r="D41" s="36">
        <f>SUMIFS(СВЦЭМ!$D$33:$D$776,СВЦЭМ!$A$33:$A$776,$A41,СВЦЭМ!$B$33:$B$776,D$11)+'СЕТ СН'!$F$11+СВЦЭМ!$D$10+'СЕТ СН'!$F$6-'СЕТ СН'!$F$23</f>
        <v>1093.32880376</v>
      </c>
      <c r="E41" s="36">
        <f>SUMIFS(СВЦЭМ!$D$33:$D$776,СВЦЭМ!$A$33:$A$776,$A41,СВЦЭМ!$B$33:$B$776,E$11)+'СЕТ СН'!$F$11+СВЦЭМ!$D$10+'СЕТ СН'!$F$6-'СЕТ СН'!$F$23</f>
        <v>1101.16112696</v>
      </c>
      <c r="F41" s="36">
        <f>SUMIFS(СВЦЭМ!$D$33:$D$776,СВЦЭМ!$A$33:$A$776,$A41,СВЦЭМ!$B$33:$B$776,F$11)+'СЕТ СН'!$F$11+СВЦЭМ!$D$10+'СЕТ СН'!$F$6-'СЕТ СН'!$F$23</f>
        <v>1096.7801604700001</v>
      </c>
      <c r="G41" s="36">
        <f>SUMIFS(СВЦЭМ!$D$33:$D$776,СВЦЭМ!$A$33:$A$776,$A41,СВЦЭМ!$B$33:$B$776,G$11)+'СЕТ СН'!$F$11+СВЦЭМ!$D$10+'СЕТ СН'!$F$6-'СЕТ СН'!$F$23</f>
        <v>1081.0352159399999</v>
      </c>
      <c r="H41" s="36">
        <f>SUMIFS(СВЦЭМ!$D$33:$D$776,СВЦЭМ!$A$33:$A$776,$A41,СВЦЭМ!$B$33:$B$776,H$11)+'СЕТ СН'!$F$11+СВЦЭМ!$D$10+'СЕТ СН'!$F$6-'СЕТ СН'!$F$23</f>
        <v>1067.0460761099998</v>
      </c>
      <c r="I41" s="36">
        <f>SUMIFS(СВЦЭМ!$D$33:$D$776,СВЦЭМ!$A$33:$A$776,$A41,СВЦЭМ!$B$33:$B$776,I$11)+'СЕТ СН'!$F$11+СВЦЭМ!$D$10+'СЕТ СН'!$F$6-'СЕТ СН'!$F$23</f>
        <v>1039.18585469</v>
      </c>
      <c r="J41" s="36">
        <f>SUMIFS(СВЦЭМ!$D$33:$D$776,СВЦЭМ!$A$33:$A$776,$A41,СВЦЭМ!$B$33:$B$776,J$11)+'СЕТ СН'!$F$11+СВЦЭМ!$D$10+'СЕТ СН'!$F$6-'СЕТ СН'!$F$23</f>
        <v>1012.98114964</v>
      </c>
      <c r="K41" s="36">
        <f>SUMIFS(СВЦЭМ!$D$33:$D$776,СВЦЭМ!$A$33:$A$776,$A41,СВЦЭМ!$B$33:$B$776,K$11)+'СЕТ СН'!$F$11+СВЦЭМ!$D$10+'СЕТ СН'!$F$6-'СЕТ СН'!$F$23</f>
        <v>1005.20166178</v>
      </c>
      <c r="L41" s="36">
        <f>SUMIFS(СВЦЭМ!$D$33:$D$776,СВЦЭМ!$A$33:$A$776,$A41,СВЦЭМ!$B$33:$B$776,L$11)+'СЕТ СН'!$F$11+СВЦЭМ!$D$10+'СЕТ СН'!$F$6-'СЕТ СН'!$F$23</f>
        <v>975.05469130999995</v>
      </c>
      <c r="M41" s="36">
        <f>SUMIFS(СВЦЭМ!$D$33:$D$776,СВЦЭМ!$A$33:$A$776,$A41,СВЦЭМ!$B$33:$B$776,M$11)+'СЕТ СН'!$F$11+СВЦЭМ!$D$10+'СЕТ СН'!$F$6-'СЕТ СН'!$F$23</f>
        <v>935.63635967000005</v>
      </c>
      <c r="N41" s="36">
        <f>SUMIFS(СВЦЭМ!$D$33:$D$776,СВЦЭМ!$A$33:$A$776,$A41,СВЦЭМ!$B$33:$B$776,N$11)+'СЕТ СН'!$F$11+СВЦЭМ!$D$10+'СЕТ СН'!$F$6-'СЕТ СН'!$F$23</f>
        <v>922.58602685999995</v>
      </c>
      <c r="O41" s="36">
        <f>SUMIFS(СВЦЭМ!$D$33:$D$776,СВЦЭМ!$A$33:$A$776,$A41,СВЦЭМ!$B$33:$B$776,O$11)+'СЕТ СН'!$F$11+СВЦЭМ!$D$10+'СЕТ СН'!$F$6-'СЕТ СН'!$F$23</f>
        <v>927.12561538</v>
      </c>
      <c r="P41" s="36">
        <f>SUMIFS(СВЦЭМ!$D$33:$D$776,СВЦЭМ!$A$33:$A$776,$A41,СВЦЭМ!$B$33:$B$776,P$11)+'СЕТ СН'!$F$11+СВЦЭМ!$D$10+'СЕТ СН'!$F$6-'СЕТ СН'!$F$23</f>
        <v>936.48897158</v>
      </c>
      <c r="Q41" s="36">
        <f>SUMIFS(СВЦЭМ!$D$33:$D$776,СВЦЭМ!$A$33:$A$776,$A41,СВЦЭМ!$B$33:$B$776,Q$11)+'СЕТ СН'!$F$11+СВЦЭМ!$D$10+'СЕТ СН'!$F$6-'СЕТ СН'!$F$23</f>
        <v>930.37571633000005</v>
      </c>
      <c r="R41" s="36">
        <f>SUMIFS(СВЦЭМ!$D$33:$D$776,СВЦЭМ!$A$33:$A$776,$A41,СВЦЭМ!$B$33:$B$776,R$11)+'СЕТ СН'!$F$11+СВЦЭМ!$D$10+'СЕТ СН'!$F$6-'СЕТ СН'!$F$23</f>
        <v>918.58698283000001</v>
      </c>
      <c r="S41" s="36">
        <f>SUMIFS(СВЦЭМ!$D$33:$D$776,СВЦЭМ!$A$33:$A$776,$A41,СВЦЭМ!$B$33:$B$776,S$11)+'СЕТ СН'!$F$11+СВЦЭМ!$D$10+'СЕТ СН'!$F$6-'СЕТ СН'!$F$23</f>
        <v>910.00498365999999</v>
      </c>
      <c r="T41" s="36">
        <f>SUMIFS(СВЦЭМ!$D$33:$D$776,СВЦЭМ!$A$33:$A$776,$A41,СВЦЭМ!$B$33:$B$776,T$11)+'СЕТ СН'!$F$11+СВЦЭМ!$D$10+'СЕТ СН'!$F$6-'СЕТ СН'!$F$23</f>
        <v>897.80338602999996</v>
      </c>
      <c r="U41" s="36">
        <f>SUMIFS(СВЦЭМ!$D$33:$D$776,СВЦЭМ!$A$33:$A$776,$A41,СВЦЭМ!$B$33:$B$776,U$11)+'СЕТ СН'!$F$11+СВЦЭМ!$D$10+'СЕТ СН'!$F$6-'СЕТ СН'!$F$23</f>
        <v>896.87389490999999</v>
      </c>
      <c r="V41" s="36">
        <f>SUMIFS(СВЦЭМ!$D$33:$D$776,СВЦЭМ!$A$33:$A$776,$A41,СВЦЭМ!$B$33:$B$776,V$11)+'СЕТ СН'!$F$11+СВЦЭМ!$D$10+'СЕТ СН'!$F$6-'СЕТ СН'!$F$23</f>
        <v>906.82721631000004</v>
      </c>
      <c r="W41" s="36">
        <f>SUMIFS(СВЦЭМ!$D$33:$D$776,СВЦЭМ!$A$33:$A$776,$A41,СВЦЭМ!$B$33:$B$776,W$11)+'СЕТ СН'!$F$11+СВЦЭМ!$D$10+'СЕТ СН'!$F$6-'СЕТ СН'!$F$23</f>
        <v>918.59419816000002</v>
      </c>
      <c r="X41" s="36">
        <f>SUMIFS(СВЦЭМ!$D$33:$D$776,СВЦЭМ!$A$33:$A$776,$A41,СВЦЭМ!$B$33:$B$776,X$11)+'СЕТ СН'!$F$11+СВЦЭМ!$D$10+'СЕТ СН'!$F$6-'СЕТ СН'!$F$23</f>
        <v>924.13830571000005</v>
      </c>
      <c r="Y41" s="36">
        <f>SUMIFS(СВЦЭМ!$D$33:$D$776,СВЦЭМ!$A$33:$A$776,$A41,СВЦЭМ!$B$33:$B$776,Y$11)+'СЕТ СН'!$F$11+СВЦЭМ!$D$10+'СЕТ СН'!$F$6-'СЕТ СН'!$F$23</f>
        <v>943.68750936000004</v>
      </c>
    </row>
    <row r="42" spans="1:27" ht="15.75" hidden="1" x14ac:dyDescent="0.2">
      <c r="A42" s="35">
        <f t="shared" si="0"/>
        <v>44166</v>
      </c>
      <c r="B42" s="36">
        <f>SUMIFS(СВЦЭМ!$D$33:$D$776,СВЦЭМ!$A$33:$A$776,$A42,СВЦЭМ!$B$33:$B$776,B$11)+'СЕТ СН'!$F$11+СВЦЭМ!$D$10+'СЕТ СН'!$F$6-'СЕТ СН'!$F$23</f>
        <v>119.42131551</v>
      </c>
      <c r="C42" s="36">
        <f>SUMIFS(СВЦЭМ!$D$33:$D$776,СВЦЭМ!$A$33:$A$776,$A42,СВЦЭМ!$B$33:$B$776,C$11)+'СЕТ СН'!$F$11+СВЦЭМ!$D$10+'СЕТ СН'!$F$6-'СЕТ СН'!$F$23</f>
        <v>119.42131551</v>
      </c>
      <c r="D42" s="36">
        <f>SUMIFS(СВЦЭМ!$D$33:$D$776,СВЦЭМ!$A$33:$A$776,$A42,СВЦЭМ!$B$33:$B$776,D$11)+'СЕТ СН'!$F$11+СВЦЭМ!$D$10+'СЕТ СН'!$F$6-'СЕТ СН'!$F$23</f>
        <v>119.42131551</v>
      </c>
      <c r="E42" s="36">
        <f>SUMIFS(СВЦЭМ!$D$33:$D$776,СВЦЭМ!$A$33:$A$776,$A42,СВЦЭМ!$B$33:$B$776,E$11)+'СЕТ СН'!$F$11+СВЦЭМ!$D$10+'СЕТ СН'!$F$6-'СЕТ СН'!$F$23</f>
        <v>119.42131551</v>
      </c>
      <c r="F42" s="36">
        <f>SUMIFS(СВЦЭМ!$D$33:$D$776,СВЦЭМ!$A$33:$A$776,$A42,СВЦЭМ!$B$33:$B$776,F$11)+'СЕТ СН'!$F$11+СВЦЭМ!$D$10+'СЕТ СН'!$F$6-'СЕТ СН'!$F$23</f>
        <v>119.42131551</v>
      </c>
      <c r="G42" s="36">
        <f>SUMIFS(СВЦЭМ!$D$33:$D$776,СВЦЭМ!$A$33:$A$776,$A42,СВЦЭМ!$B$33:$B$776,G$11)+'СЕТ СН'!$F$11+СВЦЭМ!$D$10+'СЕТ СН'!$F$6-'СЕТ СН'!$F$23</f>
        <v>119.42131551</v>
      </c>
      <c r="H42" s="36">
        <f>SUMIFS(СВЦЭМ!$D$33:$D$776,СВЦЭМ!$A$33:$A$776,$A42,СВЦЭМ!$B$33:$B$776,H$11)+'СЕТ СН'!$F$11+СВЦЭМ!$D$10+'СЕТ СН'!$F$6-'СЕТ СН'!$F$23</f>
        <v>119.42131551</v>
      </c>
      <c r="I42" s="36">
        <f>SUMIFS(СВЦЭМ!$D$33:$D$776,СВЦЭМ!$A$33:$A$776,$A42,СВЦЭМ!$B$33:$B$776,I$11)+'СЕТ СН'!$F$11+СВЦЭМ!$D$10+'СЕТ СН'!$F$6-'СЕТ СН'!$F$23</f>
        <v>119.42131551</v>
      </c>
      <c r="J42" s="36">
        <f>SUMIFS(СВЦЭМ!$D$33:$D$776,СВЦЭМ!$A$33:$A$776,$A42,СВЦЭМ!$B$33:$B$776,J$11)+'СЕТ СН'!$F$11+СВЦЭМ!$D$10+'СЕТ СН'!$F$6-'СЕТ СН'!$F$23</f>
        <v>119.42131551</v>
      </c>
      <c r="K42" s="36">
        <f>SUMIFS(СВЦЭМ!$D$33:$D$776,СВЦЭМ!$A$33:$A$776,$A42,СВЦЭМ!$B$33:$B$776,K$11)+'СЕТ СН'!$F$11+СВЦЭМ!$D$10+'СЕТ СН'!$F$6-'СЕТ СН'!$F$23</f>
        <v>119.42131551</v>
      </c>
      <c r="L42" s="36">
        <f>SUMIFS(СВЦЭМ!$D$33:$D$776,СВЦЭМ!$A$33:$A$776,$A42,СВЦЭМ!$B$33:$B$776,L$11)+'СЕТ СН'!$F$11+СВЦЭМ!$D$10+'СЕТ СН'!$F$6-'СЕТ СН'!$F$23</f>
        <v>119.42131551</v>
      </c>
      <c r="M42" s="36">
        <f>SUMIFS(СВЦЭМ!$D$33:$D$776,СВЦЭМ!$A$33:$A$776,$A42,СВЦЭМ!$B$33:$B$776,M$11)+'СЕТ СН'!$F$11+СВЦЭМ!$D$10+'СЕТ СН'!$F$6-'СЕТ СН'!$F$23</f>
        <v>119.42131551</v>
      </c>
      <c r="N42" s="36">
        <f>SUMIFS(СВЦЭМ!$D$33:$D$776,СВЦЭМ!$A$33:$A$776,$A42,СВЦЭМ!$B$33:$B$776,N$11)+'СЕТ СН'!$F$11+СВЦЭМ!$D$10+'СЕТ СН'!$F$6-'СЕТ СН'!$F$23</f>
        <v>119.42131551</v>
      </c>
      <c r="O42" s="36">
        <f>SUMIFS(СВЦЭМ!$D$33:$D$776,СВЦЭМ!$A$33:$A$776,$A42,СВЦЭМ!$B$33:$B$776,O$11)+'СЕТ СН'!$F$11+СВЦЭМ!$D$10+'СЕТ СН'!$F$6-'СЕТ СН'!$F$23</f>
        <v>119.42131551</v>
      </c>
      <c r="P42" s="36">
        <f>SUMIFS(СВЦЭМ!$D$33:$D$776,СВЦЭМ!$A$33:$A$776,$A42,СВЦЭМ!$B$33:$B$776,P$11)+'СЕТ СН'!$F$11+СВЦЭМ!$D$10+'СЕТ СН'!$F$6-'СЕТ СН'!$F$23</f>
        <v>119.42131551</v>
      </c>
      <c r="Q42" s="36">
        <f>SUMIFS(СВЦЭМ!$D$33:$D$776,СВЦЭМ!$A$33:$A$776,$A42,СВЦЭМ!$B$33:$B$776,Q$11)+'СЕТ СН'!$F$11+СВЦЭМ!$D$10+'СЕТ СН'!$F$6-'СЕТ СН'!$F$23</f>
        <v>119.42131551</v>
      </c>
      <c r="R42" s="36">
        <f>SUMIFS(СВЦЭМ!$D$33:$D$776,СВЦЭМ!$A$33:$A$776,$A42,СВЦЭМ!$B$33:$B$776,R$11)+'СЕТ СН'!$F$11+СВЦЭМ!$D$10+'СЕТ СН'!$F$6-'СЕТ СН'!$F$23</f>
        <v>119.42131551</v>
      </c>
      <c r="S42" s="36">
        <f>SUMIFS(СВЦЭМ!$D$33:$D$776,СВЦЭМ!$A$33:$A$776,$A42,СВЦЭМ!$B$33:$B$776,S$11)+'СЕТ СН'!$F$11+СВЦЭМ!$D$10+'СЕТ СН'!$F$6-'СЕТ СН'!$F$23</f>
        <v>119.42131551</v>
      </c>
      <c r="T42" s="36">
        <f>SUMIFS(СВЦЭМ!$D$33:$D$776,СВЦЭМ!$A$33:$A$776,$A42,СВЦЭМ!$B$33:$B$776,T$11)+'СЕТ СН'!$F$11+СВЦЭМ!$D$10+'СЕТ СН'!$F$6-'СЕТ СН'!$F$23</f>
        <v>119.42131551</v>
      </c>
      <c r="U42" s="36">
        <f>SUMIFS(СВЦЭМ!$D$33:$D$776,СВЦЭМ!$A$33:$A$776,$A42,СВЦЭМ!$B$33:$B$776,U$11)+'СЕТ СН'!$F$11+СВЦЭМ!$D$10+'СЕТ СН'!$F$6-'СЕТ СН'!$F$23</f>
        <v>119.42131551</v>
      </c>
      <c r="V42" s="36">
        <f>SUMIFS(СВЦЭМ!$D$33:$D$776,СВЦЭМ!$A$33:$A$776,$A42,СВЦЭМ!$B$33:$B$776,V$11)+'СЕТ СН'!$F$11+СВЦЭМ!$D$10+'СЕТ СН'!$F$6-'СЕТ СН'!$F$23</f>
        <v>119.42131551</v>
      </c>
      <c r="W42" s="36">
        <f>SUMIFS(СВЦЭМ!$D$33:$D$776,СВЦЭМ!$A$33:$A$776,$A42,СВЦЭМ!$B$33:$B$776,W$11)+'СЕТ СН'!$F$11+СВЦЭМ!$D$10+'СЕТ СН'!$F$6-'СЕТ СН'!$F$23</f>
        <v>119.42131551</v>
      </c>
      <c r="X42" s="36">
        <f>SUMIFS(СВЦЭМ!$D$33:$D$776,СВЦЭМ!$A$33:$A$776,$A42,СВЦЭМ!$B$33:$B$776,X$11)+'СЕТ СН'!$F$11+СВЦЭМ!$D$10+'СЕТ СН'!$F$6-'СЕТ СН'!$F$23</f>
        <v>119.42131551</v>
      </c>
      <c r="Y42" s="36">
        <f>SUMIFS(СВЦЭМ!$D$33:$D$776,СВЦЭМ!$A$33:$A$776,$A42,СВЦЭМ!$B$33:$B$776,Y$11)+'СЕТ СН'!$F$11+СВЦЭМ!$D$10+'СЕТ СН'!$F$6-'СЕТ СН'!$F$23</f>
        <v>119.42131551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5" t="s">
        <v>7</v>
      </c>
      <c r="B45" s="128" t="s">
        <v>71</v>
      </c>
      <c r="C45" s="129"/>
      <c r="D45" s="129"/>
      <c r="E45" s="129"/>
      <c r="F45" s="129"/>
      <c r="G45" s="129"/>
      <c r="H45" s="129"/>
      <c r="I45" s="129"/>
      <c r="J45" s="129"/>
      <c r="K45" s="129"/>
      <c r="L45" s="129"/>
      <c r="M45" s="129"/>
      <c r="N45" s="129"/>
      <c r="O45" s="129"/>
      <c r="P45" s="129"/>
      <c r="Q45" s="129"/>
      <c r="R45" s="129"/>
      <c r="S45" s="129"/>
      <c r="T45" s="129"/>
      <c r="U45" s="129"/>
      <c r="V45" s="129"/>
      <c r="W45" s="129"/>
      <c r="X45" s="129"/>
      <c r="Y45" s="130"/>
    </row>
    <row r="46" spans="1:27" ht="12.75" customHeight="1" x14ac:dyDescent="0.2">
      <c r="A46" s="126"/>
      <c r="B46" s="131"/>
      <c r="C46" s="132"/>
      <c r="D46" s="132"/>
      <c r="E46" s="132"/>
      <c r="F46" s="132"/>
      <c r="G46" s="132"/>
      <c r="H46" s="132"/>
      <c r="I46" s="132"/>
      <c r="J46" s="132"/>
      <c r="K46" s="132"/>
      <c r="L46" s="132"/>
      <c r="M46" s="132"/>
      <c r="N46" s="132"/>
      <c r="O46" s="132"/>
      <c r="P46" s="132"/>
      <c r="Q46" s="132"/>
      <c r="R46" s="132"/>
      <c r="S46" s="132"/>
      <c r="T46" s="132"/>
      <c r="U46" s="132"/>
      <c r="V46" s="132"/>
      <c r="W46" s="132"/>
      <c r="X46" s="132"/>
      <c r="Y46" s="133"/>
    </row>
    <row r="47" spans="1:27" ht="12.75" customHeight="1" x14ac:dyDescent="0.2">
      <c r="A47" s="127"/>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01.11.2020</v>
      </c>
      <c r="B48" s="36">
        <f>SUMIFS(СВЦЭМ!$D$33:$D$776,СВЦЭМ!$A$33:$A$776,$A48,СВЦЭМ!$B$33:$B$776,B$47)+'СЕТ СН'!$G$11+СВЦЭМ!$D$10+'СЕТ СН'!$G$6-'СЕТ СН'!$G$23</f>
        <v>974.59427297999991</v>
      </c>
      <c r="C48" s="36">
        <f>SUMIFS(СВЦЭМ!$D$33:$D$776,СВЦЭМ!$A$33:$A$776,$A48,СВЦЭМ!$B$33:$B$776,C$47)+'СЕТ СН'!$G$11+СВЦЭМ!$D$10+'СЕТ СН'!$G$6-'СЕТ СН'!$G$23</f>
        <v>1049.2960075799999</v>
      </c>
      <c r="D48" s="36">
        <f>SUMIFS(СВЦЭМ!$D$33:$D$776,СВЦЭМ!$A$33:$A$776,$A48,СВЦЭМ!$B$33:$B$776,D$47)+'СЕТ СН'!$G$11+СВЦЭМ!$D$10+'СЕТ СН'!$G$6-'СЕТ СН'!$G$23</f>
        <v>1098.3792864699999</v>
      </c>
      <c r="E48" s="36">
        <f>SUMIFS(СВЦЭМ!$D$33:$D$776,СВЦЭМ!$A$33:$A$776,$A48,СВЦЭМ!$B$33:$B$776,E$47)+'СЕТ СН'!$G$11+СВЦЭМ!$D$10+'СЕТ СН'!$G$6-'СЕТ СН'!$G$23</f>
        <v>1106.15663621</v>
      </c>
      <c r="F48" s="36">
        <f>SUMIFS(СВЦЭМ!$D$33:$D$776,СВЦЭМ!$A$33:$A$776,$A48,СВЦЭМ!$B$33:$B$776,F$47)+'СЕТ СН'!$G$11+СВЦЭМ!$D$10+'СЕТ СН'!$G$6-'СЕТ СН'!$G$23</f>
        <v>1111.6298985799999</v>
      </c>
      <c r="G48" s="36">
        <f>SUMIFS(СВЦЭМ!$D$33:$D$776,СВЦЭМ!$A$33:$A$776,$A48,СВЦЭМ!$B$33:$B$776,G$47)+'СЕТ СН'!$G$11+СВЦЭМ!$D$10+'СЕТ СН'!$G$6-'СЕТ СН'!$G$23</f>
        <v>1099.09282835</v>
      </c>
      <c r="H48" s="36">
        <f>SUMIFS(СВЦЭМ!$D$33:$D$776,СВЦЭМ!$A$33:$A$776,$A48,СВЦЭМ!$B$33:$B$776,H$47)+'СЕТ СН'!$G$11+СВЦЭМ!$D$10+'СЕТ СН'!$G$6-'СЕТ СН'!$G$23</f>
        <v>1082.5677627499999</v>
      </c>
      <c r="I48" s="36">
        <f>SUMIFS(СВЦЭМ!$D$33:$D$776,СВЦЭМ!$A$33:$A$776,$A48,СВЦЭМ!$B$33:$B$776,I$47)+'СЕТ СН'!$G$11+СВЦЭМ!$D$10+'СЕТ СН'!$G$6-'СЕТ СН'!$G$23</f>
        <v>1051.11379618</v>
      </c>
      <c r="J48" s="36">
        <f>SUMIFS(СВЦЭМ!$D$33:$D$776,СВЦЭМ!$A$33:$A$776,$A48,СВЦЭМ!$B$33:$B$776,J$47)+'СЕТ СН'!$G$11+СВЦЭМ!$D$10+'СЕТ СН'!$G$6-'СЕТ СН'!$G$23</f>
        <v>1031.6123307</v>
      </c>
      <c r="K48" s="36">
        <f>SUMIFS(СВЦЭМ!$D$33:$D$776,СВЦЭМ!$A$33:$A$776,$A48,СВЦЭМ!$B$33:$B$776,K$47)+'СЕТ СН'!$G$11+СВЦЭМ!$D$10+'СЕТ СН'!$G$6-'СЕТ СН'!$G$23</f>
        <v>999.19898190000004</v>
      </c>
      <c r="L48" s="36">
        <f>SUMIFS(СВЦЭМ!$D$33:$D$776,СВЦЭМ!$A$33:$A$776,$A48,СВЦЭМ!$B$33:$B$776,L$47)+'СЕТ СН'!$G$11+СВЦЭМ!$D$10+'СЕТ СН'!$G$6-'СЕТ СН'!$G$23</f>
        <v>973.60768430999997</v>
      </c>
      <c r="M48" s="36">
        <f>SUMIFS(СВЦЭМ!$D$33:$D$776,СВЦЭМ!$A$33:$A$776,$A48,СВЦЭМ!$B$33:$B$776,M$47)+'СЕТ СН'!$G$11+СВЦЭМ!$D$10+'СЕТ СН'!$G$6-'СЕТ СН'!$G$23</f>
        <v>934.78636364999988</v>
      </c>
      <c r="N48" s="36">
        <f>SUMIFS(СВЦЭМ!$D$33:$D$776,СВЦЭМ!$A$33:$A$776,$A48,СВЦЭМ!$B$33:$B$776,N$47)+'СЕТ СН'!$G$11+СВЦЭМ!$D$10+'СЕТ СН'!$G$6-'СЕТ СН'!$G$23</f>
        <v>931.63665639999999</v>
      </c>
      <c r="O48" s="36">
        <f>SUMIFS(СВЦЭМ!$D$33:$D$776,СВЦЭМ!$A$33:$A$776,$A48,СВЦЭМ!$B$33:$B$776,O$47)+'СЕТ СН'!$G$11+СВЦЭМ!$D$10+'СЕТ СН'!$G$6-'СЕТ СН'!$G$23</f>
        <v>937.39044216000002</v>
      </c>
      <c r="P48" s="36">
        <f>SUMIFS(СВЦЭМ!$D$33:$D$776,СВЦЭМ!$A$33:$A$776,$A48,СВЦЭМ!$B$33:$B$776,P$47)+'СЕТ СН'!$G$11+СВЦЭМ!$D$10+'СЕТ СН'!$G$6-'СЕТ СН'!$G$23</f>
        <v>961.4028346099999</v>
      </c>
      <c r="Q48" s="36">
        <f>SUMIFS(СВЦЭМ!$D$33:$D$776,СВЦЭМ!$A$33:$A$776,$A48,СВЦЭМ!$B$33:$B$776,Q$47)+'СЕТ СН'!$G$11+СВЦЭМ!$D$10+'СЕТ СН'!$G$6-'СЕТ СН'!$G$23</f>
        <v>961.55261008000002</v>
      </c>
      <c r="R48" s="36">
        <f>SUMIFS(СВЦЭМ!$D$33:$D$776,СВЦЭМ!$A$33:$A$776,$A48,СВЦЭМ!$B$33:$B$776,R$47)+'СЕТ СН'!$G$11+СВЦЭМ!$D$10+'СЕТ СН'!$G$6-'СЕТ СН'!$G$23</f>
        <v>953.99762461</v>
      </c>
      <c r="S48" s="36">
        <f>SUMIFS(СВЦЭМ!$D$33:$D$776,СВЦЭМ!$A$33:$A$776,$A48,СВЦЭМ!$B$33:$B$776,S$47)+'СЕТ СН'!$G$11+СВЦЭМ!$D$10+'СЕТ СН'!$G$6-'СЕТ СН'!$G$23</f>
        <v>940.82734082000002</v>
      </c>
      <c r="T48" s="36">
        <f>SUMIFS(СВЦЭМ!$D$33:$D$776,СВЦЭМ!$A$33:$A$776,$A48,СВЦЭМ!$B$33:$B$776,T$47)+'СЕТ СН'!$G$11+СВЦЭМ!$D$10+'СЕТ СН'!$G$6-'СЕТ СН'!$G$23</f>
        <v>923.02578036999989</v>
      </c>
      <c r="U48" s="36">
        <f>SUMIFS(СВЦЭМ!$D$33:$D$776,СВЦЭМ!$A$33:$A$776,$A48,СВЦЭМ!$B$33:$B$776,U$47)+'СЕТ СН'!$G$11+СВЦЭМ!$D$10+'СЕТ СН'!$G$6-'СЕТ СН'!$G$23</f>
        <v>909.84826314999987</v>
      </c>
      <c r="V48" s="36">
        <f>SUMIFS(СВЦЭМ!$D$33:$D$776,СВЦЭМ!$A$33:$A$776,$A48,СВЦЭМ!$B$33:$B$776,V$47)+'СЕТ СН'!$G$11+СВЦЭМ!$D$10+'СЕТ СН'!$G$6-'СЕТ СН'!$G$23</f>
        <v>922.68603271000006</v>
      </c>
      <c r="W48" s="36">
        <f>SUMIFS(СВЦЭМ!$D$33:$D$776,СВЦЭМ!$A$33:$A$776,$A48,СВЦЭМ!$B$33:$B$776,W$47)+'СЕТ СН'!$G$11+СВЦЭМ!$D$10+'СЕТ СН'!$G$6-'СЕТ СН'!$G$23</f>
        <v>930.45879450000007</v>
      </c>
      <c r="X48" s="36">
        <f>SUMIFS(СВЦЭМ!$D$33:$D$776,СВЦЭМ!$A$33:$A$776,$A48,СВЦЭМ!$B$33:$B$776,X$47)+'СЕТ СН'!$G$11+СВЦЭМ!$D$10+'СЕТ СН'!$G$6-'СЕТ СН'!$G$23</f>
        <v>945.06973464999987</v>
      </c>
      <c r="Y48" s="36">
        <f>SUMIFS(СВЦЭМ!$D$33:$D$776,СВЦЭМ!$A$33:$A$776,$A48,СВЦЭМ!$B$33:$B$776,Y$47)+'СЕТ СН'!$G$11+СВЦЭМ!$D$10+'СЕТ СН'!$G$6-'СЕТ СН'!$G$23</f>
        <v>963.95132762999992</v>
      </c>
      <c r="AA48" s="45"/>
    </row>
    <row r="49" spans="1:25" ht="15.75" x14ac:dyDescent="0.2">
      <c r="A49" s="35">
        <f>A48+1</f>
        <v>44137</v>
      </c>
      <c r="B49" s="36">
        <f>SUMIFS(СВЦЭМ!$D$33:$D$776,СВЦЭМ!$A$33:$A$776,$A49,СВЦЭМ!$B$33:$B$776,B$47)+'СЕТ СН'!$G$11+СВЦЭМ!$D$10+'СЕТ СН'!$G$6-'СЕТ СН'!$G$23</f>
        <v>971.96726065000007</v>
      </c>
      <c r="C49" s="36">
        <f>SUMIFS(СВЦЭМ!$D$33:$D$776,СВЦЭМ!$A$33:$A$776,$A49,СВЦЭМ!$B$33:$B$776,C$47)+'СЕТ СН'!$G$11+СВЦЭМ!$D$10+'СЕТ СН'!$G$6-'СЕТ СН'!$G$23</f>
        <v>1069.23443294</v>
      </c>
      <c r="D49" s="36">
        <f>SUMIFS(СВЦЭМ!$D$33:$D$776,СВЦЭМ!$A$33:$A$776,$A49,СВЦЭМ!$B$33:$B$776,D$47)+'СЕТ СН'!$G$11+СВЦЭМ!$D$10+'СЕТ СН'!$G$6-'СЕТ СН'!$G$23</f>
        <v>1148.6843124699999</v>
      </c>
      <c r="E49" s="36">
        <f>SUMIFS(СВЦЭМ!$D$33:$D$776,СВЦЭМ!$A$33:$A$776,$A49,СВЦЭМ!$B$33:$B$776,E$47)+'СЕТ СН'!$G$11+СВЦЭМ!$D$10+'СЕТ СН'!$G$6-'СЕТ СН'!$G$23</f>
        <v>1183.2554795599999</v>
      </c>
      <c r="F49" s="36">
        <f>SUMIFS(СВЦЭМ!$D$33:$D$776,СВЦЭМ!$A$33:$A$776,$A49,СВЦЭМ!$B$33:$B$776,F$47)+'СЕТ СН'!$G$11+СВЦЭМ!$D$10+'СЕТ СН'!$G$6-'СЕТ СН'!$G$23</f>
        <v>1191.9281902799999</v>
      </c>
      <c r="G49" s="36">
        <f>SUMIFS(СВЦЭМ!$D$33:$D$776,СВЦЭМ!$A$33:$A$776,$A49,СВЦЭМ!$B$33:$B$776,G$47)+'СЕТ СН'!$G$11+СВЦЭМ!$D$10+'СЕТ СН'!$G$6-'СЕТ СН'!$G$23</f>
        <v>1173.63890206</v>
      </c>
      <c r="H49" s="36">
        <f>SUMIFS(СВЦЭМ!$D$33:$D$776,СВЦЭМ!$A$33:$A$776,$A49,СВЦЭМ!$B$33:$B$776,H$47)+'СЕТ СН'!$G$11+СВЦЭМ!$D$10+'СЕТ СН'!$G$6-'СЕТ СН'!$G$23</f>
        <v>1126.4607683899999</v>
      </c>
      <c r="I49" s="36">
        <f>SUMIFS(СВЦЭМ!$D$33:$D$776,СВЦЭМ!$A$33:$A$776,$A49,СВЦЭМ!$B$33:$B$776,I$47)+'СЕТ СН'!$G$11+СВЦЭМ!$D$10+'СЕТ СН'!$G$6-'СЕТ СН'!$G$23</f>
        <v>1052.12047835</v>
      </c>
      <c r="J49" s="36">
        <f>SUMIFS(СВЦЭМ!$D$33:$D$776,СВЦЭМ!$A$33:$A$776,$A49,СВЦЭМ!$B$33:$B$776,J$47)+'СЕТ СН'!$G$11+СВЦЭМ!$D$10+'СЕТ СН'!$G$6-'СЕТ СН'!$G$23</f>
        <v>1027.08901307</v>
      </c>
      <c r="K49" s="36">
        <f>SUMIFS(СВЦЭМ!$D$33:$D$776,СВЦЭМ!$A$33:$A$776,$A49,СВЦЭМ!$B$33:$B$776,K$47)+'СЕТ СН'!$G$11+СВЦЭМ!$D$10+'СЕТ СН'!$G$6-'СЕТ СН'!$G$23</f>
        <v>1033.73466035</v>
      </c>
      <c r="L49" s="36">
        <f>SUMIFS(СВЦЭМ!$D$33:$D$776,СВЦЭМ!$A$33:$A$776,$A49,СВЦЭМ!$B$33:$B$776,L$47)+'СЕТ СН'!$G$11+СВЦЭМ!$D$10+'СЕТ СН'!$G$6-'СЕТ СН'!$G$23</f>
        <v>1007.4214873199999</v>
      </c>
      <c r="M49" s="36">
        <f>SUMIFS(СВЦЭМ!$D$33:$D$776,СВЦЭМ!$A$33:$A$776,$A49,СВЦЭМ!$B$33:$B$776,M$47)+'СЕТ СН'!$G$11+СВЦЭМ!$D$10+'СЕТ СН'!$G$6-'СЕТ СН'!$G$23</f>
        <v>964.51352023999993</v>
      </c>
      <c r="N49" s="36">
        <f>SUMIFS(СВЦЭМ!$D$33:$D$776,СВЦЭМ!$A$33:$A$776,$A49,СВЦЭМ!$B$33:$B$776,N$47)+'СЕТ СН'!$G$11+СВЦЭМ!$D$10+'СЕТ СН'!$G$6-'СЕТ СН'!$G$23</f>
        <v>961.260761</v>
      </c>
      <c r="O49" s="36">
        <f>SUMIFS(СВЦЭМ!$D$33:$D$776,СВЦЭМ!$A$33:$A$776,$A49,СВЦЭМ!$B$33:$B$776,O$47)+'СЕТ СН'!$G$11+СВЦЭМ!$D$10+'СЕТ СН'!$G$6-'СЕТ СН'!$G$23</f>
        <v>960.36700690999987</v>
      </c>
      <c r="P49" s="36">
        <f>SUMIFS(СВЦЭМ!$D$33:$D$776,СВЦЭМ!$A$33:$A$776,$A49,СВЦЭМ!$B$33:$B$776,P$47)+'СЕТ СН'!$G$11+СВЦЭМ!$D$10+'СЕТ СН'!$G$6-'СЕТ СН'!$G$23</f>
        <v>964.30008531999988</v>
      </c>
      <c r="Q49" s="36">
        <f>SUMIFS(СВЦЭМ!$D$33:$D$776,СВЦЭМ!$A$33:$A$776,$A49,СВЦЭМ!$B$33:$B$776,Q$47)+'СЕТ СН'!$G$11+СВЦЭМ!$D$10+'СЕТ СН'!$G$6-'СЕТ СН'!$G$23</f>
        <v>964.8755711199999</v>
      </c>
      <c r="R49" s="36">
        <f>SUMIFS(СВЦЭМ!$D$33:$D$776,СВЦЭМ!$A$33:$A$776,$A49,СВЦЭМ!$B$33:$B$776,R$47)+'СЕТ СН'!$G$11+СВЦЭМ!$D$10+'СЕТ СН'!$G$6-'СЕТ СН'!$G$23</f>
        <v>958.64750824999987</v>
      </c>
      <c r="S49" s="36">
        <f>SUMIFS(СВЦЭМ!$D$33:$D$776,СВЦЭМ!$A$33:$A$776,$A49,СВЦЭМ!$B$33:$B$776,S$47)+'СЕТ СН'!$G$11+СВЦЭМ!$D$10+'СЕТ СН'!$G$6-'СЕТ СН'!$G$23</f>
        <v>941.75877429000002</v>
      </c>
      <c r="T49" s="36">
        <f>SUMIFS(СВЦЭМ!$D$33:$D$776,СВЦЭМ!$A$33:$A$776,$A49,СВЦЭМ!$B$33:$B$776,T$47)+'СЕТ СН'!$G$11+СВЦЭМ!$D$10+'СЕТ СН'!$G$6-'СЕТ СН'!$G$23</f>
        <v>915.25865251000005</v>
      </c>
      <c r="U49" s="36">
        <f>SUMIFS(СВЦЭМ!$D$33:$D$776,СВЦЭМ!$A$33:$A$776,$A49,СВЦЭМ!$B$33:$B$776,U$47)+'СЕТ СН'!$G$11+СВЦЭМ!$D$10+'СЕТ СН'!$G$6-'СЕТ СН'!$G$23</f>
        <v>915.65148600999987</v>
      </c>
      <c r="V49" s="36">
        <f>SUMIFS(СВЦЭМ!$D$33:$D$776,СВЦЭМ!$A$33:$A$776,$A49,СВЦЭМ!$B$33:$B$776,V$47)+'СЕТ СН'!$G$11+СВЦЭМ!$D$10+'СЕТ СН'!$G$6-'СЕТ СН'!$G$23</f>
        <v>905.28599416999987</v>
      </c>
      <c r="W49" s="36">
        <f>SUMIFS(СВЦЭМ!$D$33:$D$776,СВЦЭМ!$A$33:$A$776,$A49,СВЦЭМ!$B$33:$B$776,W$47)+'СЕТ СН'!$G$11+СВЦЭМ!$D$10+'СЕТ СН'!$G$6-'СЕТ СН'!$G$23</f>
        <v>924.75373067999999</v>
      </c>
      <c r="X49" s="36">
        <f>SUMIFS(СВЦЭМ!$D$33:$D$776,СВЦЭМ!$A$33:$A$776,$A49,СВЦЭМ!$B$33:$B$776,X$47)+'СЕТ СН'!$G$11+СВЦЭМ!$D$10+'СЕТ СН'!$G$6-'СЕТ СН'!$G$23</f>
        <v>933.56412855999997</v>
      </c>
      <c r="Y49" s="36">
        <f>SUMIFS(СВЦЭМ!$D$33:$D$776,СВЦЭМ!$A$33:$A$776,$A49,СВЦЭМ!$B$33:$B$776,Y$47)+'СЕТ СН'!$G$11+СВЦЭМ!$D$10+'СЕТ СН'!$G$6-'СЕТ СН'!$G$23</f>
        <v>960.67625997000005</v>
      </c>
    </row>
    <row r="50" spans="1:25" ht="15.75" x14ac:dyDescent="0.2">
      <c r="A50" s="35">
        <f t="shared" ref="A50:A78" si="1">A49+1</f>
        <v>44138</v>
      </c>
      <c r="B50" s="36">
        <f>SUMIFS(СВЦЭМ!$D$33:$D$776,СВЦЭМ!$A$33:$A$776,$A50,СВЦЭМ!$B$33:$B$776,B$47)+'СЕТ СН'!$G$11+СВЦЭМ!$D$10+'СЕТ СН'!$G$6-'СЕТ СН'!$G$23</f>
        <v>1022.7571421800001</v>
      </c>
      <c r="C50" s="36">
        <f>SUMIFS(СВЦЭМ!$D$33:$D$776,СВЦЭМ!$A$33:$A$776,$A50,СВЦЭМ!$B$33:$B$776,C$47)+'СЕТ СН'!$G$11+СВЦЭМ!$D$10+'СЕТ СН'!$G$6-'СЕТ СН'!$G$23</f>
        <v>1105.16932726</v>
      </c>
      <c r="D50" s="36">
        <f>SUMIFS(СВЦЭМ!$D$33:$D$776,СВЦЭМ!$A$33:$A$776,$A50,СВЦЭМ!$B$33:$B$776,D$47)+'СЕТ СН'!$G$11+СВЦЭМ!$D$10+'СЕТ СН'!$G$6-'СЕТ СН'!$G$23</f>
        <v>1155.79817024</v>
      </c>
      <c r="E50" s="36">
        <f>SUMIFS(СВЦЭМ!$D$33:$D$776,СВЦЭМ!$A$33:$A$776,$A50,СВЦЭМ!$B$33:$B$776,E$47)+'СЕТ СН'!$G$11+СВЦЭМ!$D$10+'СЕТ СН'!$G$6-'СЕТ СН'!$G$23</f>
        <v>1162.9185175099999</v>
      </c>
      <c r="F50" s="36">
        <f>SUMIFS(СВЦЭМ!$D$33:$D$776,СВЦЭМ!$A$33:$A$776,$A50,СВЦЭМ!$B$33:$B$776,F$47)+'СЕТ СН'!$G$11+СВЦЭМ!$D$10+'СЕТ СН'!$G$6-'СЕТ СН'!$G$23</f>
        <v>1161.25119212</v>
      </c>
      <c r="G50" s="36">
        <f>SUMIFS(СВЦЭМ!$D$33:$D$776,СВЦЭМ!$A$33:$A$776,$A50,СВЦЭМ!$B$33:$B$776,G$47)+'СЕТ СН'!$G$11+СВЦЭМ!$D$10+'СЕТ СН'!$G$6-'СЕТ СН'!$G$23</f>
        <v>1144.37322191</v>
      </c>
      <c r="H50" s="36">
        <f>SUMIFS(СВЦЭМ!$D$33:$D$776,СВЦЭМ!$A$33:$A$776,$A50,СВЦЭМ!$B$33:$B$776,H$47)+'СЕТ СН'!$G$11+СВЦЭМ!$D$10+'СЕТ СН'!$G$6-'СЕТ СН'!$G$23</f>
        <v>1098.38918014</v>
      </c>
      <c r="I50" s="36">
        <f>SUMIFS(СВЦЭМ!$D$33:$D$776,СВЦЭМ!$A$33:$A$776,$A50,СВЦЭМ!$B$33:$B$776,I$47)+'СЕТ СН'!$G$11+СВЦЭМ!$D$10+'СЕТ СН'!$G$6-'СЕТ СН'!$G$23</f>
        <v>1038.55491502</v>
      </c>
      <c r="J50" s="36">
        <f>SUMIFS(СВЦЭМ!$D$33:$D$776,СВЦЭМ!$A$33:$A$776,$A50,СВЦЭМ!$B$33:$B$776,J$47)+'СЕТ СН'!$G$11+СВЦЭМ!$D$10+'СЕТ СН'!$G$6-'СЕТ СН'!$G$23</f>
        <v>1017.3288934499999</v>
      </c>
      <c r="K50" s="36">
        <f>SUMIFS(СВЦЭМ!$D$33:$D$776,СВЦЭМ!$A$33:$A$776,$A50,СВЦЭМ!$B$33:$B$776,K$47)+'СЕТ СН'!$G$11+СВЦЭМ!$D$10+'СЕТ СН'!$G$6-'СЕТ СН'!$G$23</f>
        <v>1016.1509109599999</v>
      </c>
      <c r="L50" s="36">
        <f>SUMIFS(СВЦЭМ!$D$33:$D$776,СВЦЭМ!$A$33:$A$776,$A50,СВЦЭМ!$B$33:$B$776,L$47)+'СЕТ СН'!$G$11+СВЦЭМ!$D$10+'СЕТ СН'!$G$6-'СЕТ СН'!$G$23</f>
        <v>991.31350283999996</v>
      </c>
      <c r="M50" s="36">
        <f>SUMIFS(СВЦЭМ!$D$33:$D$776,СВЦЭМ!$A$33:$A$776,$A50,СВЦЭМ!$B$33:$B$776,M$47)+'СЕТ СН'!$G$11+СВЦЭМ!$D$10+'СЕТ СН'!$G$6-'СЕТ СН'!$G$23</f>
        <v>964.93378045999998</v>
      </c>
      <c r="N50" s="36">
        <f>SUMIFS(СВЦЭМ!$D$33:$D$776,СВЦЭМ!$A$33:$A$776,$A50,СВЦЭМ!$B$33:$B$776,N$47)+'СЕТ СН'!$G$11+СВЦЭМ!$D$10+'СЕТ СН'!$G$6-'СЕТ СН'!$G$23</f>
        <v>955.21044708999989</v>
      </c>
      <c r="O50" s="36">
        <f>SUMIFS(СВЦЭМ!$D$33:$D$776,СВЦЭМ!$A$33:$A$776,$A50,СВЦЭМ!$B$33:$B$776,O$47)+'СЕТ СН'!$G$11+СВЦЭМ!$D$10+'СЕТ СН'!$G$6-'СЕТ СН'!$G$23</f>
        <v>962.50826033999988</v>
      </c>
      <c r="P50" s="36">
        <f>SUMIFS(СВЦЭМ!$D$33:$D$776,СВЦЭМ!$A$33:$A$776,$A50,СВЦЭМ!$B$33:$B$776,P$47)+'СЕТ СН'!$G$11+СВЦЭМ!$D$10+'СЕТ СН'!$G$6-'СЕТ СН'!$G$23</f>
        <v>968.33211813000003</v>
      </c>
      <c r="Q50" s="36">
        <f>SUMIFS(СВЦЭМ!$D$33:$D$776,СВЦЭМ!$A$33:$A$776,$A50,СВЦЭМ!$B$33:$B$776,Q$47)+'СЕТ СН'!$G$11+СВЦЭМ!$D$10+'СЕТ СН'!$G$6-'СЕТ СН'!$G$23</f>
        <v>970.80729096999994</v>
      </c>
      <c r="R50" s="36">
        <f>SUMIFS(СВЦЭМ!$D$33:$D$776,СВЦЭМ!$A$33:$A$776,$A50,СВЦЭМ!$B$33:$B$776,R$47)+'СЕТ СН'!$G$11+СВЦЭМ!$D$10+'СЕТ СН'!$G$6-'СЕТ СН'!$G$23</f>
        <v>966.46914261999996</v>
      </c>
      <c r="S50" s="36">
        <f>SUMIFS(СВЦЭМ!$D$33:$D$776,СВЦЭМ!$A$33:$A$776,$A50,СВЦЭМ!$B$33:$B$776,S$47)+'СЕТ СН'!$G$11+СВЦЭМ!$D$10+'СЕТ СН'!$G$6-'СЕТ СН'!$G$23</f>
        <v>975.36491253999998</v>
      </c>
      <c r="T50" s="36">
        <f>SUMIFS(СВЦЭМ!$D$33:$D$776,СВЦЭМ!$A$33:$A$776,$A50,СВЦЭМ!$B$33:$B$776,T$47)+'СЕТ СН'!$G$11+СВЦЭМ!$D$10+'СЕТ СН'!$G$6-'СЕТ СН'!$G$23</f>
        <v>925.65980648000004</v>
      </c>
      <c r="U50" s="36">
        <f>SUMIFS(СВЦЭМ!$D$33:$D$776,СВЦЭМ!$A$33:$A$776,$A50,СВЦЭМ!$B$33:$B$776,U$47)+'СЕТ СН'!$G$11+СВЦЭМ!$D$10+'СЕТ СН'!$G$6-'СЕТ СН'!$G$23</f>
        <v>917.05665789</v>
      </c>
      <c r="V50" s="36">
        <f>SUMIFS(СВЦЭМ!$D$33:$D$776,СВЦЭМ!$A$33:$A$776,$A50,СВЦЭМ!$B$33:$B$776,V$47)+'СЕТ СН'!$G$11+СВЦЭМ!$D$10+'СЕТ СН'!$G$6-'СЕТ СН'!$G$23</f>
        <v>914.53270595999993</v>
      </c>
      <c r="W50" s="36">
        <f>SUMIFS(СВЦЭМ!$D$33:$D$776,СВЦЭМ!$A$33:$A$776,$A50,СВЦЭМ!$B$33:$B$776,W$47)+'СЕТ СН'!$G$11+СВЦЭМ!$D$10+'СЕТ СН'!$G$6-'СЕТ СН'!$G$23</f>
        <v>925.59703328000001</v>
      </c>
      <c r="X50" s="36">
        <f>SUMIFS(СВЦЭМ!$D$33:$D$776,СВЦЭМ!$A$33:$A$776,$A50,СВЦЭМ!$B$33:$B$776,X$47)+'СЕТ СН'!$G$11+СВЦЭМ!$D$10+'СЕТ СН'!$G$6-'СЕТ СН'!$G$23</f>
        <v>963.06823295999993</v>
      </c>
      <c r="Y50" s="36">
        <f>SUMIFS(СВЦЭМ!$D$33:$D$776,СВЦЭМ!$A$33:$A$776,$A50,СВЦЭМ!$B$33:$B$776,Y$47)+'СЕТ СН'!$G$11+СВЦЭМ!$D$10+'СЕТ СН'!$G$6-'СЕТ СН'!$G$23</f>
        <v>995.81174351000004</v>
      </c>
    </row>
    <row r="51" spans="1:25" ht="15.75" x14ac:dyDescent="0.2">
      <c r="A51" s="35">
        <f t="shared" si="1"/>
        <v>44139</v>
      </c>
      <c r="B51" s="36">
        <f>SUMIFS(СВЦЭМ!$D$33:$D$776,СВЦЭМ!$A$33:$A$776,$A51,СВЦЭМ!$B$33:$B$776,B$47)+'СЕТ СН'!$G$11+СВЦЭМ!$D$10+'СЕТ СН'!$G$6-'СЕТ СН'!$G$23</f>
        <v>987.96098813000003</v>
      </c>
      <c r="C51" s="36">
        <f>SUMIFS(СВЦЭМ!$D$33:$D$776,СВЦЭМ!$A$33:$A$776,$A51,СВЦЭМ!$B$33:$B$776,C$47)+'СЕТ СН'!$G$11+СВЦЭМ!$D$10+'СЕТ СН'!$G$6-'СЕТ СН'!$G$23</f>
        <v>1070.62959591</v>
      </c>
      <c r="D51" s="36">
        <f>SUMIFS(СВЦЭМ!$D$33:$D$776,СВЦЭМ!$A$33:$A$776,$A51,СВЦЭМ!$B$33:$B$776,D$47)+'СЕТ СН'!$G$11+СВЦЭМ!$D$10+'СЕТ СН'!$G$6-'СЕТ СН'!$G$23</f>
        <v>1133.1619564800001</v>
      </c>
      <c r="E51" s="36">
        <f>SUMIFS(СВЦЭМ!$D$33:$D$776,СВЦЭМ!$A$33:$A$776,$A51,СВЦЭМ!$B$33:$B$776,E$47)+'СЕТ СН'!$G$11+СВЦЭМ!$D$10+'СЕТ СН'!$G$6-'СЕТ СН'!$G$23</f>
        <v>1138.1320746599999</v>
      </c>
      <c r="F51" s="36">
        <f>SUMIFS(СВЦЭМ!$D$33:$D$776,СВЦЭМ!$A$33:$A$776,$A51,СВЦЭМ!$B$33:$B$776,F$47)+'СЕТ СН'!$G$11+СВЦЭМ!$D$10+'СЕТ СН'!$G$6-'СЕТ СН'!$G$23</f>
        <v>1129.74768703</v>
      </c>
      <c r="G51" s="36">
        <f>SUMIFS(СВЦЭМ!$D$33:$D$776,СВЦЭМ!$A$33:$A$776,$A51,СВЦЭМ!$B$33:$B$776,G$47)+'СЕТ СН'!$G$11+СВЦЭМ!$D$10+'СЕТ СН'!$G$6-'СЕТ СН'!$G$23</f>
        <v>1115.56019655</v>
      </c>
      <c r="H51" s="36">
        <f>SUMIFS(СВЦЭМ!$D$33:$D$776,СВЦЭМ!$A$33:$A$776,$A51,СВЦЭМ!$B$33:$B$776,H$47)+'СЕТ СН'!$G$11+СВЦЭМ!$D$10+'СЕТ СН'!$G$6-'СЕТ СН'!$G$23</f>
        <v>1090.8135432899999</v>
      </c>
      <c r="I51" s="36">
        <f>SUMIFS(СВЦЭМ!$D$33:$D$776,СВЦЭМ!$A$33:$A$776,$A51,СВЦЭМ!$B$33:$B$776,I$47)+'СЕТ СН'!$G$11+СВЦЭМ!$D$10+'СЕТ СН'!$G$6-'СЕТ СН'!$G$23</f>
        <v>1044.74543933</v>
      </c>
      <c r="J51" s="36">
        <f>SUMIFS(СВЦЭМ!$D$33:$D$776,СВЦЭМ!$A$33:$A$776,$A51,СВЦЭМ!$B$33:$B$776,J$47)+'СЕТ СН'!$G$11+СВЦЭМ!$D$10+'СЕТ СН'!$G$6-'СЕТ СН'!$G$23</f>
        <v>1011.9248272299999</v>
      </c>
      <c r="K51" s="36">
        <f>SUMIFS(СВЦЭМ!$D$33:$D$776,СВЦЭМ!$A$33:$A$776,$A51,СВЦЭМ!$B$33:$B$776,K$47)+'СЕТ СН'!$G$11+СВЦЭМ!$D$10+'СЕТ СН'!$G$6-'СЕТ СН'!$G$23</f>
        <v>1009.51792151</v>
      </c>
      <c r="L51" s="36">
        <f>SUMIFS(СВЦЭМ!$D$33:$D$776,СВЦЭМ!$A$33:$A$776,$A51,СВЦЭМ!$B$33:$B$776,L$47)+'СЕТ СН'!$G$11+СВЦЭМ!$D$10+'СЕТ СН'!$G$6-'СЕТ СН'!$G$23</f>
        <v>983.78947930000004</v>
      </c>
      <c r="M51" s="36">
        <f>SUMIFS(СВЦЭМ!$D$33:$D$776,СВЦЭМ!$A$33:$A$776,$A51,СВЦЭМ!$B$33:$B$776,M$47)+'СЕТ СН'!$G$11+СВЦЭМ!$D$10+'СЕТ СН'!$G$6-'СЕТ СН'!$G$23</f>
        <v>939.96861910000007</v>
      </c>
      <c r="N51" s="36">
        <f>SUMIFS(СВЦЭМ!$D$33:$D$776,СВЦЭМ!$A$33:$A$776,$A51,СВЦЭМ!$B$33:$B$776,N$47)+'СЕТ СН'!$G$11+СВЦЭМ!$D$10+'СЕТ СН'!$G$6-'СЕТ СН'!$G$23</f>
        <v>921.90782257000001</v>
      </c>
      <c r="O51" s="36">
        <f>SUMIFS(СВЦЭМ!$D$33:$D$776,СВЦЭМ!$A$33:$A$776,$A51,СВЦЭМ!$B$33:$B$776,O$47)+'СЕТ СН'!$G$11+СВЦЭМ!$D$10+'СЕТ СН'!$G$6-'СЕТ СН'!$G$23</f>
        <v>931.37420909999992</v>
      </c>
      <c r="P51" s="36">
        <f>SUMIFS(СВЦЭМ!$D$33:$D$776,СВЦЭМ!$A$33:$A$776,$A51,СВЦЭМ!$B$33:$B$776,P$47)+'СЕТ СН'!$G$11+СВЦЭМ!$D$10+'СЕТ СН'!$G$6-'СЕТ СН'!$G$23</f>
        <v>950.80298536999999</v>
      </c>
      <c r="Q51" s="36">
        <f>SUMIFS(СВЦЭМ!$D$33:$D$776,СВЦЭМ!$A$33:$A$776,$A51,СВЦЭМ!$B$33:$B$776,Q$47)+'СЕТ СН'!$G$11+СВЦЭМ!$D$10+'СЕТ СН'!$G$6-'СЕТ СН'!$G$23</f>
        <v>951.57459491999998</v>
      </c>
      <c r="R51" s="36">
        <f>SUMIFS(СВЦЭМ!$D$33:$D$776,СВЦЭМ!$A$33:$A$776,$A51,СВЦЭМ!$B$33:$B$776,R$47)+'СЕТ СН'!$G$11+СВЦЭМ!$D$10+'СЕТ СН'!$G$6-'СЕТ СН'!$G$23</f>
        <v>945.65322197</v>
      </c>
      <c r="S51" s="36">
        <f>SUMIFS(СВЦЭМ!$D$33:$D$776,СВЦЭМ!$A$33:$A$776,$A51,СВЦЭМ!$B$33:$B$776,S$47)+'СЕТ СН'!$G$11+СВЦЭМ!$D$10+'СЕТ СН'!$G$6-'СЕТ СН'!$G$23</f>
        <v>935.44041444000004</v>
      </c>
      <c r="T51" s="36">
        <f>SUMIFS(СВЦЭМ!$D$33:$D$776,СВЦЭМ!$A$33:$A$776,$A51,СВЦЭМ!$B$33:$B$776,T$47)+'СЕТ СН'!$G$11+СВЦЭМ!$D$10+'СЕТ СН'!$G$6-'СЕТ СН'!$G$23</f>
        <v>943.59190226999999</v>
      </c>
      <c r="U51" s="36">
        <f>SUMIFS(СВЦЭМ!$D$33:$D$776,СВЦЭМ!$A$33:$A$776,$A51,СВЦЭМ!$B$33:$B$776,U$47)+'СЕТ СН'!$G$11+СВЦЭМ!$D$10+'СЕТ СН'!$G$6-'СЕТ СН'!$G$23</f>
        <v>943.92100009000001</v>
      </c>
      <c r="V51" s="36">
        <f>SUMIFS(СВЦЭМ!$D$33:$D$776,СВЦЭМ!$A$33:$A$776,$A51,СВЦЭМ!$B$33:$B$776,V$47)+'СЕТ СН'!$G$11+СВЦЭМ!$D$10+'СЕТ СН'!$G$6-'СЕТ СН'!$G$23</f>
        <v>930.86609615999987</v>
      </c>
      <c r="W51" s="36">
        <f>SUMIFS(СВЦЭМ!$D$33:$D$776,СВЦЭМ!$A$33:$A$776,$A51,СВЦЭМ!$B$33:$B$776,W$47)+'СЕТ СН'!$G$11+СВЦЭМ!$D$10+'СЕТ СН'!$G$6-'СЕТ СН'!$G$23</f>
        <v>929.98408264</v>
      </c>
      <c r="X51" s="36">
        <f>SUMIFS(СВЦЭМ!$D$33:$D$776,СВЦЭМ!$A$33:$A$776,$A51,СВЦЭМ!$B$33:$B$776,X$47)+'СЕТ СН'!$G$11+СВЦЭМ!$D$10+'СЕТ СН'!$G$6-'СЕТ СН'!$G$23</f>
        <v>933.09265617999995</v>
      </c>
      <c r="Y51" s="36">
        <f>SUMIFS(СВЦЭМ!$D$33:$D$776,СВЦЭМ!$A$33:$A$776,$A51,СВЦЭМ!$B$33:$B$776,Y$47)+'СЕТ СН'!$G$11+СВЦЭМ!$D$10+'СЕТ СН'!$G$6-'СЕТ СН'!$G$23</f>
        <v>961.79241421000006</v>
      </c>
    </row>
    <row r="52" spans="1:25" ht="15.75" x14ac:dyDescent="0.2">
      <c r="A52" s="35">
        <f t="shared" si="1"/>
        <v>44140</v>
      </c>
      <c r="B52" s="36">
        <f>SUMIFS(СВЦЭМ!$D$33:$D$776,СВЦЭМ!$A$33:$A$776,$A52,СВЦЭМ!$B$33:$B$776,B$47)+'СЕТ СН'!$G$11+СВЦЭМ!$D$10+'СЕТ СН'!$G$6-'СЕТ СН'!$G$23</f>
        <v>952.80977587999996</v>
      </c>
      <c r="C52" s="36">
        <f>SUMIFS(СВЦЭМ!$D$33:$D$776,СВЦЭМ!$A$33:$A$776,$A52,СВЦЭМ!$B$33:$B$776,C$47)+'СЕТ СН'!$G$11+СВЦЭМ!$D$10+'СЕТ СН'!$G$6-'СЕТ СН'!$G$23</f>
        <v>1026.7732022</v>
      </c>
      <c r="D52" s="36">
        <f>SUMIFS(СВЦЭМ!$D$33:$D$776,СВЦЭМ!$A$33:$A$776,$A52,СВЦЭМ!$B$33:$B$776,D$47)+'СЕТ СН'!$G$11+СВЦЭМ!$D$10+'СЕТ СН'!$G$6-'СЕТ СН'!$G$23</f>
        <v>1078.46664867</v>
      </c>
      <c r="E52" s="36">
        <f>SUMIFS(СВЦЭМ!$D$33:$D$776,СВЦЭМ!$A$33:$A$776,$A52,СВЦЭМ!$B$33:$B$776,E$47)+'СЕТ СН'!$G$11+СВЦЭМ!$D$10+'СЕТ СН'!$G$6-'СЕТ СН'!$G$23</f>
        <v>1078.6780130699999</v>
      </c>
      <c r="F52" s="36">
        <f>SUMIFS(СВЦЭМ!$D$33:$D$776,СВЦЭМ!$A$33:$A$776,$A52,СВЦЭМ!$B$33:$B$776,F$47)+'СЕТ СН'!$G$11+СВЦЭМ!$D$10+'СЕТ СН'!$G$6-'СЕТ СН'!$G$23</f>
        <v>1081.34365127</v>
      </c>
      <c r="G52" s="36">
        <f>SUMIFS(СВЦЭМ!$D$33:$D$776,СВЦЭМ!$A$33:$A$776,$A52,СВЦЭМ!$B$33:$B$776,G$47)+'СЕТ СН'!$G$11+СВЦЭМ!$D$10+'СЕТ СН'!$G$6-'СЕТ СН'!$G$23</f>
        <v>1073.6387428999999</v>
      </c>
      <c r="H52" s="36">
        <f>SUMIFS(СВЦЭМ!$D$33:$D$776,СВЦЭМ!$A$33:$A$776,$A52,СВЦЭМ!$B$33:$B$776,H$47)+'СЕТ СН'!$G$11+СВЦЭМ!$D$10+'СЕТ СН'!$G$6-'СЕТ СН'!$G$23</f>
        <v>1055.9588950299999</v>
      </c>
      <c r="I52" s="36">
        <f>SUMIFS(СВЦЭМ!$D$33:$D$776,СВЦЭМ!$A$33:$A$776,$A52,СВЦЭМ!$B$33:$B$776,I$47)+'СЕТ СН'!$G$11+СВЦЭМ!$D$10+'СЕТ СН'!$G$6-'СЕТ СН'!$G$23</f>
        <v>1068.2109931299999</v>
      </c>
      <c r="J52" s="36">
        <f>SUMIFS(СВЦЭМ!$D$33:$D$776,СВЦЭМ!$A$33:$A$776,$A52,СВЦЭМ!$B$33:$B$776,J$47)+'СЕТ СН'!$G$11+СВЦЭМ!$D$10+'СЕТ СН'!$G$6-'СЕТ СН'!$G$23</f>
        <v>1053.5554318</v>
      </c>
      <c r="K52" s="36">
        <f>SUMIFS(СВЦЭМ!$D$33:$D$776,СВЦЭМ!$A$33:$A$776,$A52,СВЦЭМ!$B$33:$B$776,K$47)+'СЕТ СН'!$G$11+СВЦЭМ!$D$10+'СЕТ СН'!$G$6-'СЕТ СН'!$G$23</f>
        <v>1048.2141970600001</v>
      </c>
      <c r="L52" s="36">
        <f>SUMIFS(СВЦЭМ!$D$33:$D$776,СВЦЭМ!$A$33:$A$776,$A52,СВЦЭМ!$B$33:$B$776,L$47)+'СЕТ СН'!$G$11+СВЦЭМ!$D$10+'СЕТ СН'!$G$6-'СЕТ СН'!$G$23</f>
        <v>1033.64159752</v>
      </c>
      <c r="M52" s="36">
        <f>SUMIFS(СВЦЭМ!$D$33:$D$776,СВЦЭМ!$A$33:$A$776,$A52,СВЦЭМ!$B$33:$B$776,M$47)+'СЕТ СН'!$G$11+СВЦЭМ!$D$10+'СЕТ СН'!$G$6-'СЕТ СН'!$G$23</f>
        <v>987.72402186999989</v>
      </c>
      <c r="N52" s="36">
        <f>SUMIFS(СВЦЭМ!$D$33:$D$776,СВЦЭМ!$A$33:$A$776,$A52,СВЦЭМ!$B$33:$B$776,N$47)+'СЕТ СН'!$G$11+СВЦЭМ!$D$10+'СЕТ СН'!$G$6-'СЕТ СН'!$G$23</f>
        <v>960.12119243000006</v>
      </c>
      <c r="O52" s="36">
        <f>SUMIFS(СВЦЭМ!$D$33:$D$776,СВЦЭМ!$A$33:$A$776,$A52,СВЦЭМ!$B$33:$B$776,O$47)+'СЕТ СН'!$G$11+СВЦЭМ!$D$10+'СЕТ СН'!$G$6-'СЕТ СН'!$G$23</f>
        <v>966.90357459999996</v>
      </c>
      <c r="P52" s="36">
        <f>SUMIFS(СВЦЭМ!$D$33:$D$776,СВЦЭМ!$A$33:$A$776,$A52,СВЦЭМ!$B$33:$B$776,P$47)+'СЕТ СН'!$G$11+СВЦЭМ!$D$10+'СЕТ СН'!$G$6-'СЕТ СН'!$G$23</f>
        <v>968.56327904999989</v>
      </c>
      <c r="Q52" s="36">
        <f>SUMIFS(СВЦЭМ!$D$33:$D$776,СВЦЭМ!$A$33:$A$776,$A52,СВЦЭМ!$B$33:$B$776,Q$47)+'СЕТ СН'!$G$11+СВЦЭМ!$D$10+'СЕТ СН'!$G$6-'СЕТ СН'!$G$23</f>
        <v>971.54023430999996</v>
      </c>
      <c r="R52" s="36">
        <f>SUMIFS(СВЦЭМ!$D$33:$D$776,СВЦЭМ!$A$33:$A$776,$A52,СВЦЭМ!$B$33:$B$776,R$47)+'СЕТ СН'!$G$11+СВЦЭМ!$D$10+'СЕТ СН'!$G$6-'СЕТ СН'!$G$23</f>
        <v>965.60586152999986</v>
      </c>
      <c r="S52" s="36">
        <f>SUMIFS(СВЦЭМ!$D$33:$D$776,СВЦЭМ!$A$33:$A$776,$A52,СВЦЭМ!$B$33:$B$776,S$47)+'СЕТ СН'!$G$11+СВЦЭМ!$D$10+'СЕТ СН'!$G$6-'СЕТ СН'!$G$23</f>
        <v>958.87648487999991</v>
      </c>
      <c r="T52" s="36">
        <f>SUMIFS(СВЦЭМ!$D$33:$D$776,СВЦЭМ!$A$33:$A$776,$A52,СВЦЭМ!$B$33:$B$776,T$47)+'СЕТ СН'!$G$11+СВЦЭМ!$D$10+'СЕТ СН'!$G$6-'СЕТ СН'!$G$23</f>
        <v>907.48822451000001</v>
      </c>
      <c r="U52" s="36">
        <f>SUMIFS(СВЦЭМ!$D$33:$D$776,СВЦЭМ!$A$33:$A$776,$A52,СВЦЭМ!$B$33:$B$776,U$47)+'СЕТ СН'!$G$11+СВЦЭМ!$D$10+'СЕТ СН'!$G$6-'СЕТ СН'!$G$23</f>
        <v>903.08718954000005</v>
      </c>
      <c r="V52" s="36">
        <f>SUMIFS(СВЦЭМ!$D$33:$D$776,СВЦЭМ!$A$33:$A$776,$A52,СВЦЭМ!$B$33:$B$776,V$47)+'СЕТ СН'!$G$11+СВЦЭМ!$D$10+'СЕТ СН'!$G$6-'СЕТ СН'!$G$23</f>
        <v>924.29623223999988</v>
      </c>
      <c r="W52" s="36">
        <f>SUMIFS(СВЦЭМ!$D$33:$D$776,СВЦЭМ!$A$33:$A$776,$A52,СВЦЭМ!$B$33:$B$776,W$47)+'СЕТ СН'!$G$11+СВЦЭМ!$D$10+'СЕТ СН'!$G$6-'СЕТ СН'!$G$23</f>
        <v>957.97111801000005</v>
      </c>
      <c r="X52" s="36">
        <f>SUMIFS(СВЦЭМ!$D$33:$D$776,СВЦЭМ!$A$33:$A$776,$A52,СВЦЭМ!$B$33:$B$776,X$47)+'СЕТ СН'!$G$11+СВЦЭМ!$D$10+'СЕТ СН'!$G$6-'СЕТ СН'!$G$23</f>
        <v>969.96001296999998</v>
      </c>
      <c r="Y52" s="36">
        <f>SUMIFS(СВЦЭМ!$D$33:$D$776,СВЦЭМ!$A$33:$A$776,$A52,СВЦЭМ!$B$33:$B$776,Y$47)+'СЕТ СН'!$G$11+СВЦЭМ!$D$10+'СЕТ СН'!$G$6-'СЕТ СН'!$G$23</f>
        <v>1008.53417853</v>
      </c>
    </row>
    <row r="53" spans="1:25" ht="15.75" x14ac:dyDescent="0.2">
      <c r="A53" s="35">
        <f t="shared" si="1"/>
        <v>44141</v>
      </c>
      <c r="B53" s="36">
        <f>SUMIFS(СВЦЭМ!$D$33:$D$776,СВЦЭМ!$A$33:$A$776,$A53,СВЦЭМ!$B$33:$B$776,B$47)+'СЕТ СН'!$G$11+СВЦЭМ!$D$10+'СЕТ СН'!$G$6-'СЕТ СН'!$G$23</f>
        <v>989.3140603899999</v>
      </c>
      <c r="C53" s="36">
        <f>SUMIFS(СВЦЭМ!$D$33:$D$776,СВЦЭМ!$A$33:$A$776,$A53,СВЦЭМ!$B$33:$B$776,C$47)+'СЕТ СН'!$G$11+СВЦЭМ!$D$10+'СЕТ СН'!$G$6-'СЕТ СН'!$G$23</f>
        <v>1061.3788452199999</v>
      </c>
      <c r="D53" s="36">
        <f>SUMIFS(СВЦЭМ!$D$33:$D$776,СВЦЭМ!$A$33:$A$776,$A53,СВЦЭМ!$B$33:$B$776,D$47)+'СЕТ СН'!$G$11+СВЦЭМ!$D$10+'СЕТ СН'!$G$6-'СЕТ СН'!$G$23</f>
        <v>1118.08769317</v>
      </c>
      <c r="E53" s="36">
        <f>SUMIFS(СВЦЭМ!$D$33:$D$776,СВЦЭМ!$A$33:$A$776,$A53,СВЦЭМ!$B$33:$B$776,E$47)+'СЕТ СН'!$G$11+СВЦЭМ!$D$10+'СЕТ СН'!$G$6-'СЕТ СН'!$G$23</f>
        <v>1120.3234636099999</v>
      </c>
      <c r="F53" s="36">
        <f>SUMIFS(СВЦЭМ!$D$33:$D$776,СВЦЭМ!$A$33:$A$776,$A53,СВЦЭМ!$B$33:$B$776,F$47)+'СЕТ СН'!$G$11+СВЦЭМ!$D$10+'СЕТ СН'!$G$6-'СЕТ СН'!$G$23</f>
        <v>1122.13059692</v>
      </c>
      <c r="G53" s="36">
        <f>SUMIFS(СВЦЭМ!$D$33:$D$776,СВЦЭМ!$A$33:$A$776,$A53,СВЦЭМ!$B$33:$B$776,G$47)+'СЕТ СН'!$G$11+СВЦЭМ!$D$10+'СЕТ СН'!$G$6-'СЕТ СН'!$G$23</f>
        <v>1111.8423394899999</v>
      </c>
      <c r="H53" s="36">
        <f>SUMIFS(СВЦЭМ!$D$33:$D$776,СВЦЭМ!$A$33:$A$776,$A53,СВЦЭМ!$B$33:$B$776,H$47)+'СЕТ СН'!$G$11+СВЦЭМ!$D$10+'СЕТ СН'!$G$6-'СЕТ СН'!$G$23</f>
        <v>1085.7463786199999</v>
      </c>
      <c r="I53" s="36">
        <f>SUMIFS(СВЦЭМ!$D$33:$D$776,СВЦЭМ!$A$33:$A$776,$A53,СВЦЭМ!$B$33:$B$776,I$47)+'СЕТ СН'!$G$11+СВЦЭМ!$D$10+'СЕТ СН'!$G$6-'СЕТ СН'!$G$23</f>
        <v>1090.0431686899999</v>
      </c>
      <c r="J53" s="36">
        <f>SUMIFS(СВЦЭМ!$D$33:$D$776,СВЦЭМ!$A$33:$A$776,$A53,СВЦЭМ!$B$33:$B$776,J$47)+'СЕТ СН'!$G$11+СВЦЭМ!$D$10+'СЕТ СН'!$G$6-'СЕТ СН'!$G$23</f>
        <v>1082.8798581599999</v>
      </c>
      <c r="K53" s="36">
        <f>SUMIFS(СВЦЭМ!$D$33:$D$776,СВЦЭМ!$A$33:$A$776,$A53,СВЦЭМ!$B$33:$B$776,K$47)+'СЕТ СН'!$G$11+СВЦЭМ!$D$10+'СЕТ СН'!$G$6-'СЕТ СН'!$G$23</f>
        <v>1070.51790233</v>
      </c>
      <c r="L53" s="36">
        <f>SUMIFS(СВЦЭМ!$D$33:$D$776,СВЦЭМ!$A$33:$A$776,$A53,СВЦЭМ!$B$33:$B$776,L$47)+'СЕТ СН'!$G$11+СВЦЭМ!$D$10+'СЕТ СН'!$G$6-'СЕТ СН'!$G$23</f>
        <v>1050.1307377399999</v>
      </c>
      <c r="M53" s="36">
        <f>SUMIFS(СВЦЭМ!$D$33:$D$776,СВЦЭМ!$A$33:$A$776,$A53,СВЦЭМ!$B$33:$B$776,M$47)+'СЕТ СН'!$G$11+СВЦЭМ!$D$10+'СЕТ СН'!$G$6-'СЕТ СН'!$G$23</f>
        <v>1020.9348085899999</v>
      </c>
      <c r="N53" s="36">
        <f>SUMIFS(СВЦЭМ!$D$33:$D$776,СВЦЭМ!$A$33:$A$776,$A53,СВЦЭМ!$B$33:$B$776,N$47)+'СЕТ СН'!$G$11+СВЦЭМ!$D$10+'СЕТ СН'!$G$6-'СЕТ СН'!$G$23</f>
        <v>977.0847758299999</v>
      </c>
      <c r="O53" s="36">
        <f>SUMIFS(СВЦЭМ!$D$33:$D$776,СВЦЭМ!$A$33:$A$776,$A53,СВЦЭМ!$B$33:$B$776,O$47)+'СЕТ СН'!$G$11+СВЦЭМ!$D$10+'СЕТ СН'!$G$6-'СЕТ СН'!$G$23</f>
        <v>965.61802792000003</v>
      </c>
      <c r="P53" s="36">
        <f>SUMIFS(СВЦЭМ!$D$33:$D$776,СВЦЭМ!$A$33:$A$776,$A53,СВЦЭМ!$B$33:$B$776,P$47)+'СЕТ СН'!$G$11+СВЦЭМ!$D$10+'СЕТ СН'!$G$6-'СЕТ СН'!$G$23</f>
        <v>970.83539528000006</v>
      </c>
      <c r="Q53" s="36">
        <f>SUMIFS(СВЦЭМ!$D$33:$D$776,СВЦЭМ!$A$33:$A$776,$A53,СВЦЭМ!$B$33:$B$776,Q$47)+'СЕТ СН'!$G$11+СВЦЭМ!$D$10+'СЕТ СН'!$G$6-'СЕТ СН'!$G$23</f>
        <v>982.12298964999991</v>
      </c>
      <c r="R53" s="36">
        <f>SUMIFS(СВЦЭМ!$D$33:$D$776,СВЦЭМ!$A$33:$A$776,$A53,СВЦЭМ!$B$33:$B$776,R$47)+'СЕТ СН'!$G$11+СВЦЭМ!$D$10+'СЕТ СН'!$G$6-'СЕТ СН'!$G$23</f>
        <v>976.60951802</v>
      </c>
      <c r="S53" s="36">
        <f>SUMIFS(СВЦЭМ!$D$33:$D$776,СВЦЭМ!$A$33:$A$776,$A53,СВЦЭМ!$B$33:$B$776,S$47)+'СЕТ СН'!$G$11+СВЦЭМ!$D$10+'СЕТ СН'!$G$6-'СЕТ СН'!$G$23</f>
        <v>968.36537952999993</v>
      </c>
      <c r="T53" s="36">
        <f>SUMIFS(СВЦЭМ!$D$33:$D$776,СВЦЭМ!$A$33:$A$776,$A53,СВЦЭМ!$B$33:$B$776,T$47)+'СЕТ СН'!$G$11+СВЦЭМ!$D$10+'СЕТ СН'!$G$6-'СЕТ СН'!$G$23</f>
        <v>929.97909021999999</v>
      </c>
      <c r="U53" s="36">
        <f>SUMIFS(СВЦЭМ!$D$33:$D$776,СВЦЭМ!$A$33:$A$776,$A53,СВЦЭМ!$B$33:$B$776,U$47)+'СЕТ СН'!$G$11+СВЦЭМ!$D$10+'СЕТ СН'!$G$6-'СЕТ СН'!$G$23</f>
        <v>929.36379680000005</v>
      </c>
      <c r="V53" s="36">
        <f>SUMIFS(СВЦЭМ!$D$33:$D$776,СВЦЭМ!$A$33:$A$776,$A53,СВЦЭМ!$B$33:$B$776,V$47)+'СЕТ СН'!$G$11+СВЦЭМ!$D$10+'СЕТ СН'!$G$6-'СЕТ СН'!$G$23</f>
        <v>940.23488883000005</v>
      </c>
      <c r="W53" s="36">
        <f>SUMIFS(СВЦЭМ!$D$33:$D$776,СВЦЭМ!$A$33:$A$776,$A53,СВЦЭМ!$B$33:$B$776,W$47)+'СЕТ СН'!$G$11+СВЦЭМ!$D$10+'СЕТ СН'!$G$6-'СЕТ СН'!$G$23</f>
        <v>973.95847828000001</v>
      </c>
      <c r="X53" s="36">
        <f>SUMIFS(СВЦЭМ!$D$33:$D$776,СВЦЭМ!$A$33:$A$776,$A53,СВЦЭМ!$B$33:$B$776,X$47)+'СЕТ СН'!$G$11+СВЦЭМ!$D$10+'СЕТ СН'!$G$6-'СЕТ СН'!$G$23</f>
        <v>985.60762641999986</v>
      </c>
      <c r="Y53" s="36">
        <f>SUMIFS(СВЦЭМ!$D$33:$D$776,СВЦЭМ!$A$33:$A$776,$A53,СВЦЭМ!$B$33:$B$776,Y$47)+'СЕТ СН'!$G$11+СВЦЭМ!$D$10+'СЕТ СН'!$G$6-'СЕТ СН'!$G$23</f>
        <v>1010.52134613</v>
      </c>
    </row>
    <row r="54" spans="1:25" ht="15.75" x14ac:dyDescent="0.2">
      <c r="A54" s="35">
        <f t="shared" si="1"/>
        <v>44142</v>
      </c>
      <c r="B54" s="36">
        <f>SUMIFS(СВЦЭМ!$D$33:$D$776,СВЦЭМ!$A$33:$A$776,$A54,СВЦЭМ!$B$33:$B$776,B$47)+'СЕТ СН'!$G$11+СВЦЭМ!$D$10+'СЕТ СН'!$G$6-'СЕТ СН'!$G$23</f>
        <v>1015.2575772999999</v>
      </c>
      <c r="C54" s="36">
        <f>SUMIFS(СВЦЭМ!$D$33:$D$776,СВЦЭМ!$A$33:$A$776,$A54,СВЦЭМ!$B$33:$B$776,C$47)+'СЕТ СН'!$G$11+СВЦЭМ!$D$10+'СЕТ СН'!$G$6-'СЕТ СН'!$G$23</f>
        <v>1085.54639462</v>
      </c>
      <c r="D54" s="36">
        <f>SUMIFS(СВЦЭМ!$D$33:$D$776,СВЦЭМ!$A$33:$A$776,$A54,СВЦЭМ!$B$33:$B$776,D$47)+'СЕТ СН'!$G$11+СВЦЭМ!$D$10+'СЕТ СН'!$G$6-'СЕТ СН'!$G$23</f>
        <v>1149.4022179199999</v>
      </c>
      <c r="E54" s="36">
        <f>SUMIFS(СВЦЭМ!$D$33:$D$776,СВЦЭМ!$A$33:$A$776,$A54,СВЦЭМ!$B$33:$B$776,E$47)+'СЕТ СН'!$G$11+СВЦЭМ!$D$10+'СЕТ СН'!$G$6-'СЕТ СН'!$G$23</f>
        <v>1160.5137013599999</v>
      </c>
      <c r="F54" s="36">
        <f>SUMIFS(СВЦЭМ!$D$33:$D$776,СВЦЭМ!$A$33:$A$776,$A54,СВЦЭМ!$B$33:$B$776,F$47)+'СЕТ СН'!$G$11+СВЦЭМ!$D$10+'СЕТ СН'!$G$6-'СЕТ СН'!$G$23</f>
        <v>1151.1975129699999</v>
      </c>
      <c r="G54" s="36">
        <f>SUMIFS(СВЦЭМ!$D$33:$D$776,СВЦЭМ!$A$33:$A$776,$A54,СВЦЭМ!$B$33:$B$776,G$47)+'СЕТ СН'!$G$11+СВЦЭМ!$D$10+'СЕТ СН'!$G$6-'СЕТ СН'!$G$23</f>
        <v>1140.6355850899999</v>
      </c>
      <c r="H54" s="36">
        <f>SUMIFS(СВЦЭМ!$D$33:$D$776,СВЦЭМ!$A$33:$A$776,$A54,СВЦЭМ!$B$33:$B$776,H$47)+'СЕТ СН'!$G$11+СВЦЭМ!$D$10+'СЕТ СН'!$G$6-'СЕТ СН'!$G$23</f>
        <v>1124.5395002600001</v>
      </c>
      <c r="I54" s="36">
        <f>SUMIFS(СВЦЭМ!$D$33:$D$776,СВЦЭМ!$A$33:$A$776,$A54,СВЦЭМ!$B$33:$B$776,I$47)+'СЕТ СН'!$G$11+СВЦЭМ!$D$10+'СЕТ СН'!$G$6-'СЕТ СН'!$G$23</f>
        <v>1078.1909155199999</v>
      </c>
      <c r="J54" s="36">
        <f>SUMIFS(СВЦЭМ!$D$33:$D$776,СВЦЭМ!$A$33:$A$776,$A54,СВЦЭМ!$B$33:$B$776,J$47)+'СЕТ СН'!$G$11+СВЦЭМ!$D$10+'СЕТ СН'!$G$6-'СЕТ СН'!$G$23</f>
        <v>1040.7280910699999</v>
      </c>
      <c r="K54" s="36">
        <f>SUMIFS(СВЦЭМ!$D$33:$D$776,СВЦЭМ!$A$33:$A$776,$A54,СВЦЭМ!$B$33:$B$776,K$47)+'СЕТ СН'!$G$11+СВЦЭМ!$D$10+'СЕТ СН'!$G$6-'СЕТ СН'!$G$23</f>
        <v>1017.27729125</v>
      </c>
      <c r="L54" s="36">
        <f>SUMIFS(СВЦЭМ!$D$33:$D$776,СВЦЭМ!$A$33:$A$776,$A54,СВЦЭМ!$B$33:$B$776,L$47)+'СЕТ СН'!$G$11+СВЦЭМ!$D$10+'СЕТ СН'!$G$6-'СЕТ СН'!$G$23</f>
        <v>989.71865645000003</v>
      </c>
      <c r="M54" s="36">
        <f>SUMIFS(СВЦЭМ!$D$33:$D$776,СВЦЭМ!$A$33:$A$776,$A54,СВЦЭМ!$B$33:$B$776,M$47)+'СЕТ СН'!$G$11+СВЦЭМ!$D$10+'СЕТ СН'!$G$6-'СЕТ СН'!$G$23</f>
        <v>952.43687281000007</v>
      </c>
      <c r="N54" s="36">
        <f>SUMIFS(СВЦЭМ!$D$33:$D$776,СВЦЭМ!$A$33:$A$776,$A54,СВЦЭМ!$B$33:$B$776,N$47)+'СЕТ СН'!$G$11+СВЦЭМ!$D$10+'СЕТ СН'!$G$6-'СЕТ СН'!$G$23</f>
        <v>936.75626813999997</v>
      </c>
      <c r="O54" s="36">
        <f>SUMIFS(СВЦЭМ!$D$33:$D$776,СВЦЭМ!$A$33:$A$776,$A54,СВЦЭМ!$B$33:$B$776,O$47)+'СЕТ СН'!$G$11+СВЦЭМ!$D$10+'СЕТ СН'!$G$6-'СЕТ СН'!$G$23</f>
        <v>949.45094498999993</v>
      </c>
      <c r="P54" s="36">
        <f>SUMIFS(СВЦЭМ!$D$33:$D$776,СВЦЭМ!$A$33:$A$776,$A54,СВЦЭМ!$B$33:$B$776,P$47)+'СЕТ СН'!$G$11+СВЦЭМ!$D$10+'СЕТ СН'!$G$6-'СЕТ СН'!$G$23</f>
        <v>950.00434956000004</v>
      </c>
      <c r="Q54" s="36">
        <f>SUMIFS(СВЦЭМ!$D$33:$D$776,СВЦЭМ!$A$33:$A$776,$A54,СВЦЭМ!$B$33:$B$776,Q$47)+'СЕТ СН'!$G$11+СВЦЭМ!$D$10+'СЕТ СН'!$G$6-'СЕТ СН'!$G$23</f>
        <v>943.24951022999994</v>
      </c>
      <c r="R54" s="36">
        <f>SUMIFS(СВЦЭМ!$D$33:$D$776,СВЦЭМ!$A$33:$A$776,$A54,СВЦЭМ!$B$33:$B$776,R$47)+'СЕТ СН'!$G$11+СВЦЭМ!$D$10+'СЕТ СН'!$G$6-'СЕТ СН'!$G$23</f>
        <v>931.37807139999995</v>
      </c>
      <c r="S54" s="36">
        <f>SUMIFS(СВЦЭМ!$D$33:$D$776,СВЦЭМ!$A$33:$A$776,$A54,СВЦЭМ!$B$33:$B$776,S$47)+'СЕТ СН'!$G$11+СВЦЭМ!$D$10+'СЕТ СН'!$G$6-'СЕТ СН'!$G$23</f>
        <v>928.00157954999986</v>
      </c>
      <c r="T54" s="36">
        <f>SUMIFS(СВЦЭМ!$D$33:$D$776,СВЦЭМ!$A$33:$A$776,$A54,СВЦЭМ!$B$33:$B$776,T$47)+'СЕТ СН'!$G$11+СВЦЭМ!$D$10+'СЕТ СН'!$G$6-'СЕТ СН'!$G$23</f>
        <v>907.05562940999994</v>
      </c>
      <c r="U54" s="36">
        <f>SUMIFS(СВЦЭМ!$D$33:$D$776,СВЦЭМ!$A$33:$A$776,$A54,СВЦЭМ!$B$33:$B$776,U$47)+'СЕТ СН'!$G$11+СВЦЭМ!$D$10+'СЕТ СН'!$G$6-'СЕТ СН'!$G$23</f>
        <v>912.38050449999992</v>
      </c>
      <c r="V54" s="36">
        <f>SUMIFS(СВЦЭМ!$D$33:$D$776,СВЦЭМ!$A$33:$A$776,$A54,СВЦЭМ!$B$33:$B$776,V$47)+'СЕТ СН'!$G$11+СВЦЭМ!$D$10+'СЕТ СН'!$G$6-'СЕТ СН'!$G$23</f>
        <v>924.83897694999996</v>
      </c>
      <c r="W54" s="36">
        <f>SUMIFS(СВЦЭМ!$D$33:$D$776,СВЦЭМ!$A$33:$A$776,$A54,СВЦЭМ!$B$33:$B$776,W$47)+'СЕТ СН'!$G$11+СВЦЭМ!$D$10+'СЕТ СН'!$G$6-'СЕТ СН'!$G$23</f>
        <v>932.33567476999997</v>
      </c>
      <c r="X54" s="36">
        <f>SUMIFS(СВЦЭМ!$D$33:$D$776,СВЦЭМ!$A$33:$A$776,$A54,СВЦЭМ!$B$33:$B$776,X$47)+'СЕТ СН'!$G$11+СВЦЭМ!$D$10+'СЕТ СН'!$G$6-'СЕТ СН'!$G$23</f>
        <v>941.93802834999997</v>
      </c>
      <c r="Y54" s="36">
        <f>SUMIFS(СВЦЭМ!$D$33:$D$776,СВЦЭМ!$A$33:$A$776,$A54,СВЦЭМ!$B$33:$B$776,Y$47)+'СЕТ СН'!$G$11+СВЦЭМ!$D$10+'СЕТ СН'!$G$6-'СЕТ СН'!$G$23</f>
        <v>972.06643091000001</v>
      </c>
    </row>
    <row r="55" spans="1:25" ht="15.75" x14ac:dyDescent="0.2">
      <c r="A55" s="35">
        <f t="shared" si="1"/>
        <v>44143</v>
      </c>
      <c r="B55" s="36">
        <f>SUMIFS(СВЦЭМ!$D$33:$D$776,СВЦЭМ!$A$33:$A$776,$A55,СВЦЭМ!$B$33:$B$776,B$47)+'СЕТ СН'!$G$11+СВЦЭМ!$D$10+'СЕТ СН'!$G$6-'СЕТ СН'!$G$23</f>
        <v>1017.62719421</v>
      </c>
      <c r="C55" s="36">
        <f>SUMIFS(СВЦЭМ!$D$33:$D$776,СВЦЭМ!$A$33:$A$776,$A55,СВЦЭМ!$B$33:$B$776,C$47)+'СЕТ СН'!$G$11+СВЦЭМ!$D$10+'СЕТ СН'!$G$6-'СЕТ СН'!$G$23</f>
        <v>1098.6969372900001</v>
      </c>
      <c r="D55" s="36">
        <f>SUMIFS(СВЦЭМ!$D$33:$D$776,СВЦЭМ!$A$33:$A$776,$A55,СВЦЭМ!$B$33:$B$776,D$47)+'СЕТ СН'!$G$11+СВЦЭМ!$D$10+'СЕТ СН'!$G$6-'СЕТ СН'!$G$23</f>
        <v>1162.0429512999999</v>
      </c>
      <c r="E55" s="36">
        <f>SUMIFS(СВЦЭМ!$D$33:$D$776,СВЦЭМ!$A$33:$A$776,$A55,СВЦЭМ!$B$33:$B$776,E$47)+'СЕТ СН'!$G$11+СВЦЭМ!$D$10+'СЕТ СН'!$G$6-'СЕТ СН'!$G$23</f>
        <v>1175.67224321</v>
      </c>
      <c r="F55" s="36">
        <f>SUMIFS(СВЦЭМ!$D$33:$D$776,СВЦЭМ!$A$33:$A$776,$A55,СВЦЭМ!$B$33:$B$776,F$47)+'СЕТ СН'!$G$11+СВЦЭМ!$D$10+'СЕТ СН'!$G$6-'СЕТ СН'!$G$23</f>
        <v>1170.6430456599999</v>
      </c>
      <c r="G55" s="36">
        <f>SUMIFS(СВЦЭМ!$D$33:$D$776,СВЦЭМ!$A$33:$A$776,$A55,СВЦЭМ!$B$33:$B$776,G$47)+'СЕТ СН'!$G$11+СВЦЭМ!$D$10+'СЕТ СН'!$G$6-'СЕТ СН'!$G$23</f>
        <v>1169.3380690700001</v>
      </c>
      <c r="H55" s="36">
        <f>SUMIFS(СВЦЭМ!$D$33:$D$776,СВЦЭМ!$A$33:$A$776,$A55,СВЦЭМ!$B$33:$B$776,H$47)+'СЕТ СН'!$G$11+СВЦЭМ!$D$10+'СЕТ СН'!$G$6-'СЕТ СН'!$G$23</f>
        <v>1153.2604440099999</v>
      </c>
      <c r="I55" s="36">
        <f>SUMIFS(СВЦЭМ!$D$33:$D$776,СВЦЭМ!$A$33:$A$776,$A55,СВЦЭМ!$B$33:$B$776,I$47)+'СЕТ СН'!$G$11+СВЦЭМ!$D$10+'СЕТ СН'!$G$6-'СЕТ СН'!$G$23</f>
        <v>1122.4682407400001</v>
      </c>
      <c r="J55" s="36">
        <f>SUMIFS(СВЦЭМ!$D$33:$D$776,СВЦЭМ!$A$33:$A$776,$A55,СВЦЭМ!$B$33:$B$776,J$47)+'СЕТ СН'!$G$11+СВЦЭМ!$D$10+'СЕТ СН'!$G$6-'СЕТ СН'!$G$23</f>
        <v>1081.6924356100001</v>
      </c>
      <c r="K55" s="36">
        <f>SUMIFS(СВЦЭМ!$D$33:$D$776,СВЦЭМ!$A$33:$A$776,$A55,СВЦЭМ!$B$33:$B$776,K$47)+'СЕТ СН'!$G$11+СВЦЭМ!$D$10+'СЕТ СН'!$G$6-'СЕТ СН'!$G$23</f>
        <v>1044.5896778900001</v>
      </c>
      <c r="L55" s="36">
        <f>SUMIFS(СВЦЭМ!$D$33:$D$776,СВЦЭМ!$A$33:$A$776,$A55,СВЦЭМ!$B$33:$B$776,L$47)+'СЕТ СН'!$G$11+СВЦЭМ!$D$10+'СЕТ СН'!$G$6-'СЕТ СН'!$G$23</f>
        <v>997.97300173999997</v>
      </c>
      <c r="M55" s="36">
        <f>SUMIFS(СВЦЭМ!$D$33:$D$776,СВЦЭМ!$A$33:$A$776,$A55,СВЦЭМ!$B$33:$B$776,M$47)+'СЕТ СН'!$G$11+СВЦЭМ!$D$10+'СЕТ СН'!$G$6-'СЕТ СН'!$G$23</f>
        <v>965.23230525999998</v>
      </c>
      <c r="N55" s="36">
        <f>SUMIFS(СВЦЭМ!$D$33:$D$776,СВЦЭМ!$A$33:$A$776,$A55,СВЦЭМ!$B$33:$B$776,N$47)+'СЕТ СН'!$G$11+СВЦЭМ!$D$10+'СЕТ СН'!$G$6-'СЕТ СН'!$G$23</f>
        <v>959.21423839999989</v>
      </c>
      <c r="O55" s="36">
        <f>SUMIFS(СВЦЭМ!$D$33:$D$776,СВЦЭМ!$A$33:$A$776,$A55,СВЦЭМ!$B$33:$B$776,O$47)+'СЕТ СН'!$G$11+СВЦЭМ!$D$10+'СЕТ СН'!$G$6-'СЕТ СН'!$G$23</f>
        <v>966.08795764000001</v>
      </c>
      <c r="P55" s="36">
        <f>SUMIFS(СВЦЭМ!$D$33:$D$776,СВЦЭМ!$A$33:$A$776,$A55,СВЦЭМ!$B$33:$B$776,P$47)+'СЕТ СН'!$G$11+СВЦЭМ!$D$10+'СЕТ СН'!$G$6-'СЕТ СН'!$G$23</f>
        <v>971.77893044000007</v>
      </c>
      <c r="Q55" s="36">
        <f>SUMIFS(СВЦЭМ!$D$33:$D$776,СВЦЭМ!$A$33:$A$776,$A55,СВЦЭМ!$B$33:$B$776,Q$47)+'СЕТ СН'!$G$11+СВЦЭМ!$D$10+'СЕТ СН'!$G$6-'СЕТ СН'!$G$23</f>
        <v>979.13929826999993</v>
      </c>
      <c r="R55" s="36">
        <f>SUMIFS(СВЦЭМ!$D$33:$D$776,СВЦЭМ!$A$33:$A$776,$A55,СВЦЭМ!$B$33:$B$776,R$47)+'СЕТ СН'!$G$11+СВЦЭМ!$D$10+'СЕТ СН'!$G$6-'СЕТ СН'!$G$23</f>
        <v>968.88468743999988</v>
      </c>
      <c r="S55" s="36">
        <f>SUMIFS(СВЦЭМ!$D$33:$D$776,СВЦЭМ!$A$33:$A$776,$A55,СВЦЭМ!$B$33:$B$776,S$47)+'СЕТ СН'!$G$11+СВЦЭМ!$D$10+'СЕТ СН'!$G$6-'СЕТ СН'!$G$23</f>
        <v>947.10777392999989</v>
      </c>
      <c r="T55" s="36">
        <f>SUMIFS(СВЦЭМ!$D$33:$D$776,СВЦЭМ!$A$33:$A$776,$A55,СВЦЭМ!$B$33:$B$776,T$47)+'СЕТ СН'!$G$11+СВЦЭМ!$D$10+'СЕТ СН'!$G$6-'СЕТ СН'!$G$23</f>
        <v>933.60160184999995</v>
      </c>
      <c r="U55" s="36">
        <f>SUMIFS(СВЦЭМ!$D$33:$D$776,СВЦЭМ!$A$33:$A$776,$A55,СВЦЭМ!$B$33:$B$776,U$47)+'СЕТ СН'!$G$11+СВЦЭМ!$D$10+'СЕТ СН'!$G$6-'СЕТ СН'!$G$23</f>
        <v>929.13725496999996</v>
      </c>
      <c r="V55" s="36">
        <f>SUMIFS(СВЦЭМ!$D$33:$D$776,СВЦЭМ!$A$33:$A$776,$A55,СВЦЭМ!$B$33:$B$776,V$47)+'СЕТ СН'!$G$11+СВЦЭМ!$D$10+'СЕТ СН'!$G$6-'СЕТ СН'!$G$23</f>
        <v>945.26941536000004</v>
      </c>
      <c r="W55" s="36">
        <f>SUMIFS(СВЦЭМ!$D$33:$D$776,СВЦЭМ!$A$33:$A$776,$A55,СВЦЭМ!$B$33:$B$776,W$47)+'СЕТ СН'!$G$11+СВЦЭМ!$D$10+'СЕТ СН'!$G$6-'СЕТ СН'!$G$23</f>
        <v>960.04902141999992</v>
      </c>
      <c r="X55" s="36">
        <f>SUMIFS(СВЦЭМ!$D$33:$D$776,СВЦЭМ!$A$33:$A$776,$A55,СВЦЭМ!$B$33:$B$776,X$47)+'СЕТ СН'!$G$11+СВЦЭМ!$D$10+'СЕТ СН'!$G$6-'СЕТ СН'!$G$23</f>
        <v>967.02772873999993</v>
      </c>
      <c r="Y55" s="36">
        <f>SUMIFS(СВЦЭМ!$D$33:$D$776,СВЦЭМ!$A$33:$A$776,$A55,СВЦЭМ!$B$33:$B$776,Y$47)+'СЕТ СН'!$G$11+СВЦЭМ!$D$10+'СЕТ СН'!$G$6-'СЕТ СН'!$G$23</f>
        <v>973.52216372999987</v>
      </c>
    </row>
    <row r="56" spans="1:25" ht="15.75" x14ac:dyDescent="0.2">
      <c r="A56" s="35">
        <f t="shared" si="1"/>
        <v>44144</v>
      </c>
      <c r="B56" s="36">
        <f>SUMIFS(СВЦЭМ!$D$33:$D$776,СВЦЭМ!$A$33:$A$776,$A56,СВЦЭМ!$B$33:$B$776,B$47)+'СЕТ СН'!$G$11+СВЦЭМ!$D$10+'СЕТ СН'!$G$6-'СЕТ СН'!$G$23</f>
        <v>949.91566938999995</v>
      </c>
      <c r="C56" s="36">
        <f>SUMIFS(СВЦЭМ!$D$33:$D$776,СВЦЭМ!$A$33:$A$776,$A56,СВЦЭМ!$B$33:$B$776,C$47)+'СЕТ СН'!$G$11+СВЦЭМ!$D$10+'СЕТ СН'!$G$6-'СЕТ СН'!$G$23</f>
        <v>968.50650728999994</v>
      </c>
      <c r="D56" s="36">
        <f>SUMIFS(СВЦЭМ!$D$33:$D$776,СВЦЭМ!$A$33:$A$776,$A56,СВЦЭМ!$B$33:$B$776,D$47)+'СЕТ СН'!$G$11+СВЦЭМ!$D$10+'СЕТ СН'!$G$6-'СЕТ СН'!$G$23</f>
        <v>1036.3074955899999</v>
      </c>
      <c r="E56" s="36">
        <f>SUMIFS(СВЦЭМ!$D$33:$D$776,СВЦЭМ!$A$33:$A$776,$A56,СВЦЭМ!$B$33:$B$776,E$47)+'СЕТ СН'!$G$11+СВЦЭМ!$D$10+'СЕТ СН'!$G$6-'СЕТ СН'!$G$23</f>
        <v>1043.8712763199999</v>
      </c>
      <c r="F56" s="36">
        <f>SUMIFS(СВЦЭМ!$D$33:$D$776,СВЦЭМ!$A$33:$A$776,$A56,СВЦЭМ!$B$33:$B$776,F$47)+'СЕТ СН'!$G$11+СВЦЭМ!$D$10+'СЕТ СН'!$G$6-'СЕТ СН'!$G$23</f>
        <v>1039.60647423</v>
      </c>
      <c r="G56" s="36">
        <f>SUMIFS(СВЦЭМ!$D$33:$D$776,СВЦЭМ!$A$33:$A$776,$A56,СВЦЭМ!$B$33:$B$776,G$47)+'СЕТ СН'!$G$11+СВЦЭМ!$D$10+'СЕТ СН'!$G$6-'СЕТ СН'!$G$23</f>
        <v>1056.0741835700001</v>
      </c>
      <c r="H56" s="36">
        <f>SUMIFS(СВЦЭМ!$D$33:$D$776,СВЦЭМ!$A$33:$A$776,$A56,СВЦЭМ!$B$33:$B$776,H$47)+'СЕТ СН'!$G$11+СВЦЭМ!$D$10+'СЕТ СН'!$G$6-'СЕТ СН'!$G$23</f>
        <v>1088.02522499</v>
      </c>
      <c r="I56" s="36">
        <f>SUMIFS(СВЦЭМ!$D$33:$D$776,СВЦЭМ!$A$33:$A$776,$A56,СВЦЭМ!$B$33:$B$776,I$47)+'СЕТ СН'!$G$11+СВЦЭМ!$D$10+'СЕТ СН'!$G$6-'СЕТ СН'!$G$23</f>
        <v>1112.4145481400001</v>
      </c>
      <c r="J56" s="36">
        <f>SUMIFS(СВЦЭМ!$D$33:$D$776,СВЦЭМ!$A$33:$A$776,$A56,СВЦЭМ!$B$33:$B$776,J$47)+'СЕТ СН'!$G$11+СВЦЭМ!$D$10+'СЕТ СН'!$G$6-'СЕТ СН'!$G$23</f>
        <v>1099.31863656</v>
      </c>
      <c r="K56" s="36">
        <f>SUMIFS(СВЦЭМ!$D$33:$D$776,СВЦЭМ!$A$33:$A$776,$A56,СВЦЭМ!$B$33:$B$776,K$47)+'СЕТ СН'!$G$11+СВЦЭМ!$D$10+'СЕТ СН'!$G$6-'СЕТ СН'!$G$23</f>
        <v>1095.4790869799999</v>
      </c>
      <c r="L56" s="36">
        <f>SUMIFS(СВЦЭМ!$D$33:$D$776,СВЦЭМ!$A$33:$A$776,$A56,СВЦЭМ!$B$33:$B$776,L$47)+'СЕТ СН'!$G$11+СВЦЭМ!$D$10+'СЕТ СН'!$G$6-'СЕТ СН'!$G$23</f>
        <v>1056.01533946</v>
      </c>
      <c r="M56" s="36">
        <f>SUMIFS(СВЦЭМ!$D$33:$D$776,СВЦЭМ!$A$33:$A$776,$A56,СВЦЭМ!$B$33:$B$776,M$47)+'СЕТ СН'!$G$11+СВЦЭМ!$D$10+'СЕТ СН'!$G$6-'СЕТ СН'!$G$23</f>
        <v>1021.2995283800001</v>
      </c>
      <c r="N56" s="36">
        <f>SUMIFS(СВЦЭМ!$D$33:$D$776,СВЦЭМ!$A$33:$A$776,$A56,СВЦЭМ!$B$33:$B$776,N$47)+'СЕТ СН'!$G$11+СВЦЭМ!$D$10+'СЕТ СН'!$G$6-'СЕТ СН'!$G$23</f>
        <v>1017.50429876</v>
      </c>
      <c r="O56" s="36">
        <f>SUMIFS(СВЦЭМ!$D$33:$D$776,СВЦЭМ!$A$33:$A$776,$A56,СВЦЭМ!$B$33:$B$776,O$47)+'СЕТ СН'!$G$11+СВЦЭМ!$D$10+'СЕТ СН'!$G$6-'СЕТ СН'!$G$23</f>
        <v>1027.9029095999999</v>
      </c>
      <c r="P56" s="36">
        <f>SUMIFS(СВЦЭМ!$D$33:$D$776,СВЦЭМ!$A$33:$A$776,$A56,СВЦЭМ!$B$33:$B$776,P$47)+'СЕТ СН'!$G$11+СВЦЭМ!$D$10+'СЕТ СН'!$G$6-'СЕТ СН'!$G$23</f>
        <v>1028.4335160399999</v>
      </c>
      <c r="Q56" s="36">
        <f>SUMIFS(СВЦЭМ!$D$33:$D$776,СВЦЭМ!$A$33:$A$776,$A56,СВЦЭМ!$B$33:$B$776,Q$47)+'СЕТ СН'!$G$11+СВЦЭМ!$D$10+'СЕТ СН'!$G$6-'СЕТ СН'!$G$23</f>
        <v>1027.9301381299999</v>
      </c>
      <c r="R56" s="36">
        <f>SUMIFS(СВЦЭМ!$D$33:$D$776,СВЦЭМ!$A$33:$A$776,$A56,СВЦЭМ!$B$33:$B$776,R$47)+'СЕТ СН'!$G$11+СВЦЭМ!$D$10+'СЕТ СН'!$G$6-'СЕТ СН'!$G$23</f>
        <v>1021.8076603699999</v>
      </c>
      <c r="S56" s="36">
        <f>SUMIFS(СВЦЭМ!$D$33:$D$776,СВЦЭМ!$A$33:$A$776,$A56,СВЦЭМ!$B$33:$B$776,S$47)+'СЕТ СН'!$G$11+СВЦЭМ!$D$10+'СЕТ СН'!$G$6-'СЕТ СН'!$G$23</f>
        <v>1020.30029358</v>
      </c>
      <c r="T56" s="36">
        <f>SUMIFS(СВЦЭМ!$D$33:$D$776,СВЦЭМ!$A$33:$A$776,$A56,СВЦЭМ!$B$33:$B$776,T$47)+'СЕТ СН'!$G$11+СВЦЭМ!$D$10+'СЕТ СН'!$G$6-'СЕТ СН'!$G$23</f>
        <v>1007.8680300199999</v>
      </c>
      <c r="U56" s="36">
        <f>SUMIFS(СВЦЭМ!$D$33:$D$776,СВЦЭМ!$A$33:$A$776,$A56,СВЦЭМ!$B$33:$B$776,U$47)+'СЕТ СН'!$G$11+СВЦЭМ!$D$10+'СЕТ СН'!$G$6-'СЕТ СН'!$G$23</f>
        <v>999.86606748000008</v>
      </c>
      <c r="V56" s="36">
        <f>SUMIFS(СВЦЭМ!$D$33:$D$776,СВЦЭМ!$A$33:$A$776,$A56,СВЦЭМ!$B$33:$B$776,V$47)+'СЕТ СН'!$G$11+СВЦЭМ!$D$10+'СЕТ СН'!$G$6-'СЕТ СН'!$G$23</f>
        <v>996.50395387000003</v>
      </c>
      <c r="W56" s="36">
        <f>SUMIFS(СВЦЭМ!$D$33:$D$776,СВЦЭМ!$A$33:$A$776,$A56,СВЦЭМ!$B$33:$B$776,W$47)+'СЕТ СН'!$G$11+СВЦЭМ!$D$10+'СЕТ СН'!$G$6-'СЕТ СН'!$G$23</f>
        <v>1012.92870189</v>
      </c>
      <c r="X56" s="36">
        <f>SUMIFS(СВЦЭМ!$D$33:$D$776,СВЦЭМ!$A$33:$A$776,$A56,СВЦЭМ!$B$33:$B$776,X$47)+'СЕТ СН'!$G$11+СВЦЭМ!$D$10+'СЕТ СН'!$G$6-'СЕТ СН'!$G$23</f>
        <v>1044.0833903299999</v>
      </c>
      <c r="Y56" s="36">
        <f>SUMIFS(СВЦЭМ!$D$33:$D$776,СВЦЭМ!$A$33:$A$776,$A56,СВЦЭМ!$B$33:$B$776,Y$47)+'СЕТ СН'!$G$11+СВЦЭМ!$D$10+'СЕТ СН'!$G$6-'СЕТ СН'!$G$23</f>
        <v>1071.9091364799999</v>
      </c>
    </row>
    <row r="57" spans="1:25" ht="15.75" x14ac:dyDescent="0.2">
      <c r="A57" s="35">
        <f t="shared" si="1"/>
        <v>44145</v>
      </c>
      <c r="B57" s="36">
        <f>SUMIFS(СВЦЭМ!$D$33:$D$776,СВЦЭМ!$A$33:$A$776,$A57,СВЦЭМ!$B$33:$B$776,B$47)+'СЕТ СН'!$G$11+СВЦЭМ!$D$10+'СЕТ СН'!$G$6-'СЕТ СН'!$G$23</f>
        <v>987.98610121999991</v>
      </c>
      <c r="C57" s="36">
        <f>SUMIFS(СВЦЭМ!$D$33:$D$776,СВЦЭМ!$A$33:$A$776,$A57,СВЦЭМ!$B$33:$B$776,C$47)+'СЕТ СН'!$G$11+СВЦЭМ!$D$10+'СЕТ СН'!$G$6-'СЕТ СН'!$G$23</f>
        <v>1080.7843630699999</v>
      </c>
      <c r="D57" s="36">
        <f>SUMIFS(СВЦЭМ!$D$33:$D$776,СВЦЭМ!$A$33:$A$776,$A57,СВЦЭМ!$B$33:$B$776,D$47)+'СЕТ СН'!$G$11+СВЦЭМ!$D$10+'СЕТ СН'!$G$6-'СЕТ СН'!$G$23</f>
        <v>1116.4875746299999</v>
      </c>
      <c r="E57" s="36">
        <f>SUMIFS(СВЦЭМ!$D$33:$D$776,СВЦЭМ!$A$33:$A$776,$A57,СВЦЭМ!$B$33:$B$776,E$47)+'СЕТ СН'!$G$11+СВЦЭМ!$D$10+'СЕТ СН'!$G$6-'СЕТ СН'!$G$23</f>
        <v>1119.70632471</v>
      </c>
      <c r="F57" s="36">
        <f>SUMIFS(СВЦЭМ!$D$33:$D$776,СВЦЭМ!$A$33:$A$776,$A57,СВЦЭМ!$B$33:$B$776,F$47)+'СЕТ СН'!$G$11+СВЦЭМ!$D$10+'СЕТ СН'!$G$6-'СЕТ СН'!$G$23</f>
        <v>1121.9813538999999</v>
      </c>
      <c r="G57" s="36">
        <f>SUMIFS(СВЦЭМ!$D$33:$D$776,СВЦЭМ!$A$33:$A$776,$A57,СВЦЭМ!$B$33:$B$776,G$47)+'СЕТ СН'!$G$11+СВЦЭМ!$D$10+'СЕТ СН'!$G$6-'СЕТ СН'!$G$23</f>
        <v>1126.1080170600001</v>
      </c>
      <c r="H57" s="36">
        <f>SUMIFS(СВЦЭМ!$D$33:$D$776,СВЦЭМ!$A$33:$A$776,$A57,СВЦЭМ!$B$33:$B$776,H$47)+'СЕТ СН'!$G$11+СВЦЭМ!$D$10+'СЕТ СН'!$G$6-'СЕТ СН'!$G$23</f>
        <v>1100.64617617</v>
      </c>
      <c r="I57" s="36">
        <f>SUMIFS(СВЦЭМ!$D$33:$D$776,СВЦЭМ!$A$33:$A$776,$A57,СВЦЭМ!$B$33:$B$776,I$47)+'СЕТ СН'!$G$11+СВЦЭМ!$D$10+'СЕТ СН'!$G$6-'СЕТ СН'!$G$23</f>
        <v>1056.61177071</v>
      </c>
      <c r="J57" s="36">
        <f>SUMIFS(СВЦЭМ!$D$33:$D$776,СВЦЭМ!$A$33:$A$776,$A57,СВЦЭМ!$B$33:$B$776,J$47)+'СЕТ СН'!$G$11+СВЦЭМ!$D$10+'СЕТ СН'!$G$6-'СЕТ СН'!$G$23</f>
        <v>1040.8363933599999</v>
      </c>
      <c r="K57" s="36">
        <f>SUMIFS(СВЦЭМ!$D$33:$D$776,СВЦЭМ!$A$33:$A$776,$A57,СВЦЭМ!$B$33:$B$776,K$47)+'СЕТ СН'!$G$11+СВЦЭМ!$D$10+'СЕТ СН'!$G$6-'СЕТ СН'!$G$23</f>
        <v>1044.3058351</v>
      </c>
      <c r="L57" s="36">
        <f>SUMIFS(СВЦЭМ!$D$33:$D$776,СВЦЭМ!$A$33:$A$776,$A57,СВЦЭМ!$B$33:$B$776,L$47)+'СЕТ СН'!$G$11+СВЦЭМ!$D$10+'СЕТ СН'!$G$6-'СЕТ СН'!$G$23</f>
        <v>1009.7471757999999</v>
      </c>
      <c r="M57" s="36">
        <f>SUMIFS(СВЦЭМ!$D$33:$D$776,СВЦЭМ!$A$33:$A$776,$A57,СВЦЭМ!$B$33:$B$776,M$47)+'СЕТ СН'!$G$11+СВЦЭМ!$D$10+'СЕТ СН'!$G$6-'СЕТ СН'!$G$23</f>
        <v>971.87775818</v>
      </c>
      <c r="N57" s="36">
        <f>SUMIFS(СВЦЭМ!$D$33:$D$776,СВЦЭМ!$A$33:$A$776,$A57,СВЦЭМ!$B$33:$B$776,N$47)+'СЕТ СН'!$G$11+СВЦЭМ!$D$10+'СЕТ СН'!$G$6-'СЕТ СН'!$G$23</f>
        <v>966.32222058000002</v>
      </c>
      <c r="O57" s="36">
        <f>SUMIFS(СВЦЭМ!$D$33:$D$776,СВЦЭМ!$A$33:$A$776,$A57,СВЦЭМ!$B$33:$B$776,O$47)+'СЕТ СН'!$G$11+СВЦЭМ!$D$10+'СЕТ СН'!$G$6-'СЕТ СН'!$G$23</f>
        <v>972.31402116999993</v>
      </c>
      <c r="P57" s="36">
        <f>SUMIFS(СВЦЭМ!$D$33:$D$776,СВЦЭМ!$A$33:$A$776,$A57,СВЦЭМ!$B$33:$B$776,P$47)+'СЕТ СН'!$G$11+СВЦЭМ!$D$10+'СЕТ СН'!$G$6-'СЕТ СН'!$G$23</f>
        <v>972.77094207999994</v>
      </c>
      <c r="Q57" s="36">
        <f>SUMIFS(СВЦЭМ!$D$33:$D$776,СВЦЭМ!$A$33:$A$776,$A57,СВЦЭМ!$B$33:$B$776,Q$47)+'СЕТ СН'!$G$11+СВЦЭМ!$D$10+'СЕТ СН'!$G$6-'СЕТ СН'!$G$23</f>
        <v>972.55511368999987</v>
      </c>
      <c r="R57" s="36">
        <f>SUMIFS(СВЦЭМ!$D$33:$D$776,СВЦЭМ!$A$33:$A$776,$A57,СВЦЭМ!$B$33:$B$776,R$47)+'СЕТ СН'!$G$11+СВЦЭМ!$D$10+'СЕТ СН'!$G$6-'СЕТ СН'!$G$23</f>
        <v>965.77539108999986</v>
      </c>
      <c r="S57" s="36">
        <f>SUMIFS(СВЦЭМ!$D$33:$D$776,СВЦЭМ!$A$33:$A$776,$A57,СВЦЭМ!$B$33:$B$776,S$47)+'СЕТ СН'!$G$11+СВЦЭМ!$D$10+'СЕТ СН'!$G$6-'СЕТ СН'!$G$23</f>
        <v>955.01047741999992</v>
      </c>
      <c r="T57" s="36">
        <f>SUMIFS(СВЦЭМ!$D$33:$D$776,СВЦЭМ!$A$33:$A$776,$A57,СВЦЭМ!$B$33:$B$776,T$47)+'СЕТ СН'!$G$11+СВЦЭМ!$D$10+'СЕТ СН'!$G$6-'СЕТ СН'!$G$23</f>
        <v>967.28642653999987</v>
      </c>
      <c r="U57" s="36">
        <f>SUMIFS(СВЦЭМ!$D$33:$D$776,СВЦЭМ!$A$33:$A$776,$A57,СВЦЭМ!$B$33:$B$776,U$47)+'СЕТ СН'!$G$11+СВЦЭМ!$D$10+'СЕТ СН'!$G$6-'СЕТ СН'!$G$23</f>
        <v>974.52011734999996</v>
      </c>
      <c r="V57" s="36">
        <f>SUMIFS(СВЦЭМ!$D$33:$D$776,СВЦЭМ!$A$33:$A$776,$A57,СВЦЭМ!$B$33:$B$776,V$47)+'СЕТ СН'!$G$11+СВЦЭМ!$D$10+'СЕТ СН'!$G$6-'СЕТ СН'!$G$23</f>
        <v>967.02869530999988</v>
      </c>
      <c r="W57" s="36">
        <f>SUMIFS(СВЦЭМ!$D$33:$D$776,СВЦЭМ!$A$33:$A$776,$A57,СВЦЭМ!$B$33:$B$776,W$47)+'СЕТ СН'!$G$11+СВЦЭМ!$D$10+'СЕТ СН'!$G$6-'СЕТ СН'!$G$23</f>
        <v>956.81425332999993</v>
      </c>
      <c r="X57" s="36">
        <f>SUMIFS(СВЦЭМ!$D$33:$D$776,СВЦЭМ!$A$33:$A$776,$A57,СВЦЭМ!$B$33:$B$776,X$47)+'СЕТ СН'!$G$11+СВЦЭМ!$D$10+'СЕТ СН'!$G$6-'СЕТ СН'!$G$23</f>
        <v>957.60832095000001</v>
      </c>
      <c r="Y57" s="36">
        <f>SUMIFS(СВЦЭМ!$D$33:$D$776,СВЦЭМ!$A$33:$A$776,$A57,СВЦЭМ!$B$33:$B$776,Y$47)+'СЕТ СН'!$G$11+СВЦЭМ!$D$10+'СЕТ СН'!$G$6-'СЕТ СН'!$G$23</f>
        <v>1040.2708452100001</v>
      </c>
    </row>
    <row r="58" spans="1:25" ht="15.75" x14ac:dyDescent="0.2">
      <c r="A58" s="35">
        <f t="shared" si="1"/>
        <v>44146</v>
      </c>
      <c r="B58" s="36">
        <f>SUMIFS(СВЦЭМ!$D$33:$D$776,СВЦЭМ!$A$33:$A$776,$A58,СВЦЭМ!$B$33:$B$776,B$47)+'СЕТ СН'!$G$11+СВЦЭМ!$D$10+'СЕТ СН'!$G$6-'СЕТ СН'!$G$23</f>
        <v>1035.4878596399999</v>
      </c>
      <c r="C58" s="36">
        <f>SUMIFS(СВЦЭМ!$D$33:$D$776,СВЦЭМ!$A$33:$A$776,$A58,СВЦЭМ!$B$33:$B$776,C$47)+'СЕТ СН'!$G$11+СВЦЭМ!$D$10+'СЕТ СН'!$G$6-'СЕТ СН'!$G$23</f>
        <v>1089.7068158100001</v>
      </c>
      <c r="D58" s="36">
        <f>SUMIFS(СВЦЭМ!$D$33:$D$776,СВЦЭМ!$A$33:$A$776,$A58,СВЦЭМ!$B$33:$B$776,D$47)+'СЕТ СН'!$G$11+СВЦЭМ!$D$10+'СЕТ СН'!$G$6-'СЕТ СН'!$G$23</f>
        <v>1151.3206427999999</v>
      </c>
      <c r="E58" s="36">
        <f>SUMIFS(СВЦЭМ!$D$33:$D$776,СВЦЭМ!$A$33:$A$776,$A58,СВЦЭМ!$B$33:$B$776,E$47)+'СЕТ СН'!$G$11+СВЦЭМ!$D$10+'СЕТ СН'!$G$6-'СЕТ СН'!$G$23</f>
        <v>1169.5185883199999</v>
      </c>
      <c r="F58" s="36">
        <f>SUMIFS(СВЦЭМ!$D$33:$D$776,СВЦЭМ!$A$33:$A$776,$A58,СВЦЭМ!$B$33:$B$776,F$47)+'СЕТ СН'!$G$11+СВЦЭМ!$D$10+'СЕТ СН'!$G$6-'СЕТ СН'!$G$23</f>
        <v>1173.4056164599999</v>
      </c>
      <c r="G58" s="36">
        <f>SUMIFS(СВЦЭМ!$D$33:$D$776,СВЦЭМ!$A$33:$A$776,$A58,СВЦЭМ!$B$33:$B$776,G$47)+'СЕТ СН'!$G$11+СВЦЭМ!$D$10+'СЕТ СН'!$G$6-'СЕТ СН'!$G$23</f>
        <v>1156.6988253499999</v>
      </c>
      <c r="H58" s="36">
        <f>SUMIFS(СВЦЭМ!$D$33:$D$776,СВЦЭМ!$A$33:$A$776,$A58,СВЦЭМ!$B$33:$B$776,H$47)+'СЕТ СН'!$G$11+СВЦЭМ!$D$10+'СЕТ СН'!$G$6-'СЕТ СН'!$G$23</f>
        <v>1116.39442332</v>
      </c>
      <c r="I58" s="36">
        <f>SUMIFS(СВЦЭМ!$D$33:$D$776,СВЦЭМ!$A$33:$A$776,$A58,СВЦЭМ!$B$33:$B$776,I$47)+'СЕТ СН'!$G$11+СВЦЭМ!$D$10+'СЕТ СН'!$G$6-'СЕТ СН'!$G$23</f>
        <v>1077.9729001999999</v>
      </c>
      <c r="J58" s="36">
        <f>SUMIFS(СВЦЭМ!$D$33:$D$776,СВЦЭМ!$A$33:$A$776,$A58,СВЦЭМ!$B$33:$B$776,J$47)+'СЕТ СН'!$G$11+СВЦЭМ!$D$10+'СЕТ СН'!$G$6-'СЕТ СН'!$G$23</f>
        <v>1057.8071692199999</v>
      </c>
      <c r="K58" s="36">
        <f>SUMIFS(СВЦЭМ!$D$33:$D$776,СВЦЭМ!$A$33:$A$776,$A58,СВЦЭМ!$B$33:$B$776,K$47)+'СЕТ СН'!$G$11+СВЦЭМ!$D$10+'СЕТ СН'!$G$6-'СЕТ СН'!$G$23</f>
        <v>1045.94849071</v>
      </c>
      <c r="L58" s="36">
        <f>SUMIFS(СВЦЭМ!$D$33:$D$776,СВЦЭМ!$A$33:$A$776,$A58,СВЦЭМ!$B$33:$B$776,L$47)+'СЕТ СН'!$G$11+СВЦЭМ!$D$10+'СЕТ СН'!$G$6-'СЕТ СН'!$G$23</f>
        <v>1021.9936931099999</v>
      </c>
      <c r="M58" s="36">
        <f>SUMIFS(СВЦЭМ!$D$33:$D$776,СВЦЭМ!$A$33:$A$776,$A58,СВЦЭМ!$B$33:$B$776,M$47)+'СЕТ СН'!$G$11+СВЦЭМ!$D$10+'СЕТ СН'!$G$6-'СЕТ СН'!$G$23</f>
        <v>995.18179611999994</v>
      </c>
      <c r="N58" s="36">
        <f>SUMIFS(СВЦЭМ!$D$33:$D$776,СВЦЭМ!$A$33:$A$776,$A58,СВЦЭМ!$B$33:$B$776,N$47)+'СЕТ СН'!$G$11+СВЦЭМ!$D$10+'СЕТ СН'!$G$6-'СЕТ СН'!$G$23</f>
        <v>979.99825571999986</v>
      </c>
      <c r="O58" s="36">
        <f>SUMIFS(СВЦЭМ!$D$33:$D$776,СВЦЭМ!$A$33:$A$776,$A58,СВЦЭМ!$B$33:$B$776,O$47)+'СЕТ СН'!$G$11+СВЦЭМ!$D$10+'СЕТ СН'!$G$6-'СЕТ СН'!$G$23</f>
        <v>985.09248572999991</v>
      </c>
      <c r="P58" s="36">
        <f>SUMIFS(СВЦЭМ!$D$33:$D$776,СВЦЭМ!$A$33:$A$776,$A58,СВЦЭМ!$B$33:$B$776,P$47)+'СЕТ СН'!$G$11+СВЦЭМ!$D$10+'СЕТ СН'!$G$6-'СЕТ СН'!$G$23</f>
        <v>989.57257211000001</v>
      </c>
      <c r="Q58" s="36">
        <f>SUMIFS(СВЦЭМ!$D$33:$D$776,СВЦЭМ!$A$33:$A$776,$A58,СВЦЭМ!$B$33:$B$776,Q$47)+'СЕТ СН'!$G$11+СВЦЭМ!$D$10+'СЕТ СН'!$G$6-'СЕТ СН'!$G$23</f>
        <v>990.24816005000002</v>
      </c>
      <c r="R58" s="36">
        <f>SUMIFS(СВЦЭМ!$D$33:$D$776,СВЦЭМ!$A$33:$A$776,$A58,СВЦЭМ!$B$33:$B$776,R$47)+'СЕТ СН'!$G$11+СВЦЭМ!$D$10+'СЕТ СН'!$G$6-'СЕТ СН'!$G$23</f>
        <v>988.75684763000004</v>
      </c>
      <c r="S58" s="36">
        <f>SUMIFS(СВЦЭМ!$D$33:$D$776,СВЦЭМ!$A$33:$A$776,$A58,СВЦЭМ!$B$33:$B$776,S$47)+'СЕТ СН'!$G$11+СВЦЭМ!$D$10+'СЕТ СН'!$G$6-'СЕТ СН'!$G$23</f>
        <v>983.83637973999998</v>
      </c>
      <c r="T58" s="36">
        <f>SUMIFS(СВЦЭМ!$D$33:$D$776,СВЦЭМ!$A$33:$A$776,$A58,СВЦЭМ!$B$33:$B$776,T$47)+'СЕТ СН'!$G$11+СВЦЭМ!$D$10+'СЕТ СН'!$G$6-'СЕТ СН'!$G$23</f>
        <v>1002.9109003599999</v>
      </c>
      <c r="U58" s="36">
        <f>SUMIFS(СВЦЭМ!$D$33:$D$776,СВЦЭМ!$A$33:$A$776,$A58,СВЦЭМ!$B$33:$B$776,U$47)+'СЕТ СН'!$G$11+СВЦЭМ!$D$10+'СЕТ СН'!$G$6-'СЕТ СН'!$G$23</f>
        <v>998.31046693999997</v>
      </c>
      <c r="V58" s="36">
        <f>SUMIFS(СВЦЭМ!$D$33:$D$776,СВЦЭМ!$A$33:$A$776,$A58,СВЦЭМ!$B$33:$B$776,V$47)+'СЕТ СН'!$G$11+СВЦЭМ!$D$10+'СЕТ СН'!$G$6-'СЕТ СН'!$G$23</f>
        <v>987.31124670999998</v>
      </c>
      <c r="W58" s="36">
        <f>SUMIFS(СВЦЭМ!$D$33:$D$776,СВЦЭМ!$A$33:$A$776,$A58,СВЦЭМ!$B$33:$B$776,W$47)+'СЕТ СН'!$G$11+СВЦЭМ!$D$10+'СЕТ СН'!$G$6-'СЕТ СН'!$G$23</f>
        <v>981.00924521000002</v>
      </c>
      <c r="X58" s="36">
        <f>SUMIFS(СВЦЭМ!$D$33:$D$776,СВЦЭМ!$A$33:$A$776,$A58,СВЦЭМ!$B$33:$B$776,X$47)+'СЕТ СН'!$G$11+СВЦЭМ!$D$10+'СЕТ СН'!$G$6-'СЕТ СН'!$G$23</f>
        <v>982.34993977999989</v>
      </c>
      <c r="Y58" s="36">
        <f>SUMIFS(СВЦЭМ!$D$33:$D$776,СВЦЭМ!$A$33:$A$776,$A58,СВЦЭМ!$B$33:$B$776,Y$47)+'СЕТ СН'!$G$11+СВЦЭМ!$D$10+'СЕТ СН'!$G$6-'СЕТ СН'!$G$23</f>
        <v>1001.1529555299999</v>
      </c>
    </row>
    <row r="59" spans="1:25" ht="15.75" x14ac:dyDescent="0.2">
      <c r="A59" s="35">
        <f t="shared" si="1"/>
        <v>44147</v>
      </c>
      <c r="B59" s="36">
        <f>SUMIFS(СВЦЭМ!$D$33:$D$776,СВЦЭМ!$A$33:$A$776,$A59,СВЦЭМ!$B$33:$B$776,B$47)+'СЕТ СН'!$G$11+СВЦЭМ!$D$10+'СЕТ СН'!$G$6-'СЕТ СН'!$G$23</f>
        <v>999.05006503000004</v>
      </c>
      <c r="C59" s="36">
        <f>SUMIFS(СВЦЭМ!$D$33:$D$776,СВЦЭМ!$A$33:$A$776,$A59,СВЦЭМ!$B$33:$B$776,C$47)+'СЕТ СН'!$G$11+СВЦЭМ!$D$10+'СЕТ СН'!$G$6-'СЕТ СН'!$G$23</f>
        <v>1078.57441926</v>
      </c>
      <c r="D59" s="36">
        <f>SUMIFS(СВЦЭМ!$D$33:$D$776,СВЦЭМ!$A$33:$A$776,$A59,СВЦЭМ!$B$33:$B$776,D$47)+'СЕТ СН'!$G$11+СВЦЭМ!$D$10+'СЕТ СН'!$G$6-'СЕТ СН'!$G$23</f>
        <v>1120.75151695</v>
      </c>
      <c r="E59" s="36">
        <f>SUMIFS(СВЦЭМ!$D$33:$D$776,СВЦЭМ!$A$33:$A$776,$A59,СВЦЭМ!$B$33:$B$776,E$47)+'СЕТ СН'!$G$11+СВЦЭМ!$D$10+'СЕТ СН'!$G$6-'СЕТ СН'!$G$23</f>
        <v>1135.6176448199999</v>
      </c>
      <c r="F59" s="36">
        <f>SUMIFS(СВЦЭМ!$D$33:$D$776,СВЦЭМ!$A$33:$A$776,$A59,СВЦЭМ!$B$33:$B$776,F$47)+'СЕТ СН'!$G$11+СВЦЭМ!$D$10+'СЕТ СН'!$G$6-'СЕТ СН'!$G$23</f>
        <v>1138.0588893699999</v>
      </c>
      <c r="G59" s="36">
        <f>SUMIFS(СВЦЭМ!$D$33:$D$776,СВЦЭМ!$A$33:$A$776,$A59,СВЦЭМ!$B$33:$B$776,G$47)+'СЕТ СН'!$G$11+СВЦЭМ!$D$10+'СЕТ СН'!$G$6-'СЕТ СН'!$G$23</f>
        <v>1132.6970008799999</v>
      </c>
      <c r="H59" s="36">
        <f>SUMIFS(СВЦЭМ!$D$33:$D$776,СВЦЭМ!$A$33:$A$776,$A59,СВЦЭМ!$B$33:$B$776,H$47)+'СЕТ СН'!$G$11+СВЦЭМ!$D$10+'СЕТ СН'!$G$6-'СЕТ СН'!$G$23</f>
        <v>1107.13755008</v>
      </c>
      <c r="I59" s="36">
        <f>SUMIFS(СВЦЭМ!$D$33:$D$776,СВЦЭМ!$A$33:$A$776,$A59,СВЦЭМ!$B$33:$B$776,I$47)+'СЕТ СН'!$G$11+СВЦЭМ!$D$10+'СЕТ СН'!$G$6-'СЕТ СН'!$G$23</f>
        <v>1072.0621659599999</v>
      </c>
      <c r="J59" s="36">
        <f>SUMIFS(СВЦЭМ!$D$33:$D$776,СВЦЭМ!$A$33:$A$776,$A59,СВЦЭМ!$B$33:$B$776,J$47)+'СЕТ СН'!$G$11+СВЦЭМ!$D$10+'СЕТ СН'!$G$6-'СЕТ СН'!$G$23</f>
        <v>1072.18033582</v>
      </c>
      <c r="K59" s="36">
        <f>SUMIFS(СВЦЭМ!$D$33:$D$776,СВЦЭМ!$A$33:$A$776,$A59,СВЦЭМ!$B$33:$B$776,K$47)+'СЕТ СН'!$G$11+СВЦЭМ!$D$10+'СЕТ СН'!$G$6-'СЕТ СН'!$G$23</f>
        <v>1063.55378933</v>
      </c>
      <c r="L59" s="36">
        <f>SUMIFS(СВЦЭМ!$D$33:$D$776,СВЦЭМ!$A$33:$A$776,$A59,СВЦЭМ!$B$33:$B$776,L$47)+'СЕТ СН'!$G$11+СВЦЭМ!$D$10+'СЕТ СН'!$G$6-'СЕТ СН'!$G$23</f>
        <v>1025.2529907200001</v>
      </c>
      <c r="M59" s="36">
        <f>SUMIFS(СВЦЭМ!$D$33:$D$776,СВЦЭМ!$A$33:$A$776,$A59,СВЦЭМ!$B$33:$B$776,M$47)+'СЕТ СН'!$G$11+СВЦЭМ!$D$10+'СЕТ СН'!$G$6-'СЕТ СН'!$G$23</f>
        <v>995.53687704999993</v>
      </c>
      <c r="N59" s="36">
        <f>SUMIFS(СВЦЭМ!$D$33:$D$776,СВЦЭМ!$A$33:$A$776,$A59,СВЦЭМ!$B$33:$B$776,N$47)+'СЕТ СН'!$G$11+СВЦЭМ!$D$10+'СЕТ СН'!$G$6-'СЕТ СН'!$G$23</f>
        <v>996.55190386999993</v>
      </c>
      <c r="O59" s="36">
        <f>SUMIFS(СВЦЭМ!$D$33:$D$776,СВЦЭМ!$A$33:$A$776,$A59,СВЦЭМ!$B$33:$B$776,O$47)+'СЕТ СН'!$G$11+СВЦЭМ!$D$10+'СЕТ СН'!$G$6-'СЕТ СН'!$G$23</f>
        <v>996.00666776999992</v>
      </c>
      <c r="P59" s="36">
        <f>SUMIFS(СВЦЭМ!$D$33:$D$776,СВЦЭМ!$A$33:$A$776,$A59,СВЦЭМ!$B$33:$B$776,P$47)+'СЕТ СН'!$G$11+СВЦЭМ!$D$10+'СЕТ СН'!$G$6-'СЕТ СН'!$G$23</f>
        <v>993.53094585000008</v>
      </c>
      <c r="Q59" s="36">
        <f>SUMIFS(СВЦЭМ!$D$33:$D$776,СВЦЭМ!$A$33:$A$776,$A59,СВЦЭМ!$B$33:$B$776,Q$47)+'СЕТ СН'!$G$11+СВЦЭМ!$D$10+'СЕТ СН'!$G$6-'СЕТ СН'!$G$23</f>
        <v>992.00909068999999</v>
      </c>
      <c r="R59" s="36">
        <f>SUMIFS(СВЦЭМ!$D$33:$D$776,СВЦЭМ!$A$33:$A$776,$A59,СВЦЭМ!$B$33:$B$776,R$47)+'СЕТ СН'!$G$11+СВЦЭМ!$D$10+'СЕТ СН'!$G$6-'СЕТ СН'!$G$23</f>
        <v>992.38506015999997</v>
      </c>
      <c r="S59" s="36">
        <f>SUMIFS(СВЦЭМ!$D$33:$D$776,СВЦЭМ!$A$33:$A$776,$A59,СВЦЭМ!$B$33:$B$776,S$47)+'СЕТ СН'!$G$11+СВЦЭМ!$D$10+'СЕТ СН'!$G$6-'СЕТ СН'!$G$23</f>
        <v>989.03977444999987</v>
      </c>
      <c r="T59" s="36">
        <f>SUMIFS(СВЦЭМ!$D$33:$D$776,СВЦЭМ!$A$33:$A$776,$A59,СВЦЭМ!$B$33:$B$776,T$47)+'СЕТ СН'!$G$11+СВЦЭМ!$D$10+'СЕТ СН'!$G$6-'СЕТ СН'!$G$23</f>
        <v>1011.4785212699999</v>
      </c>
      <c r="U59" s="36">
        <f>SUMIFS(СВЦЭМ!$D$33:$D$776,СВЦЭМ!$A$33:$A$776,$A59,СВЦЭМ!$B$33:$B$776,U$47)+'СЕТ СН'!$G$11+СВЦЭМ!$D$10+'СЕТ СН'!$G$6-'СЕТ СН'!$G$23</f>
        <v>1006.4314409799999</v>
      </c>
      <c r="V59" s="36">
        <f>SUMIFS(СВЦЭМ!$D$33:$D$776,СВЦЭМ!$A$33:$A$776,$A59,СВЦЭМ!$B$33:$B$776,V$47)+'СЕТ СН'!$G$11+СВЦЭМ!$D$10+'СЕТ СН'!$G$6-'СЕТ СН'!$G$23</f>
        <v>986.17812331999994</v>
      </c>
      <c r="W59" s="36">
        <f>SUMIFS(СВЦЭМ!$D$33:$D$776,СВЦЭМ!$A$33:$A$776,$A59,СВЦЭМ!$B$33:$B$776,W$47)+'СЕТ СН'!$G$11+СВЦЭМ!$D$10+'СЕТ СН'!$G$6-'СЕТ СН'!$G$23</f>
        <v>986.86636337000004</v>
      </c>
      <c r="X59" s="36">
        <f>SUMIFS(СВЦЭМ!$D$33:$D$776,СВЦЭМ!$A$33:$A$776,$A59,СВЦЭМ!$B$33:$B$776,X$47)+'СЕТ СН'!$G$11+СВЦЭМ!$D$10+'СЕТ СН'!$G$6-'СЕТ СН'!$G$23</f>
        <v>1069.4189720699999</v>
      </c>
      <c r="Y59" s="36">
        <f>SUMIFS(СВЦЭМ!$D$33:$D$776,СВЦЭМ!$A$33:$A$776,$A59,СВЦЭМ!$B$33:$B$776,Y$47)+'СЕТ СН'!$G$11+СВЦЭМ!$D$10+'СЕТ СН'!$G$6-'СЕТ СН'!$G$23</f>
        <v>1037.7209522200001</v>
      </c>
    </row>
    <row r="60" spans="1:25" ht="15.75" x14ac:dyDescent="0.2">
      <c r="A60" s="35">
        <f t="shared" si="1"/>
        <v>44148</v>
      </c>
      <c r="B60" s="36">
        <f>SUMIFS(СВЦЭМ!$D$33:$D$776,СВЦЭМ!$A$33:$A$776,$A60,СВЦЭМ!$B$33:$B$776,B$47)+'СЕТ СН'!$G$11+СВЦЭМ!$D$10+'СЕТ СН'!$G$6-'СЕТ СН'!$G$23</f>
        <v>1008.7711735799999</v>
      </c>
      <c r="C60" s="36">
        <f>SUMIFS(СВЦЭМ!$D$33:$D$776,СВЦЭМ!$A$33:$A$776,$A60,СВЦЭМ!$B$33:$B$776,C$47)+'СЕТ СН'!$G$11+СВЦЭМ!$D$10+'СЕТ СН'!$G$6-'СЕТ СН'!$G$23</f>
        <v>1088.5637880499999</v>
      </c>
      <c r="D60" s="36">
        <f>SUMIFS(СВЦЭМ!$D$33:$D$776,СВЦЭМ!$A$33:$A$776,$A60,СВЦЭМ!$B$33:$B$776,D$47)+'СЕТ СН'!$G$11+СВЦЭМ!$D$10+'СЕТ СН'!$G$6-'СЕТ СН'!$G$23</f>
        <v>1142.74184126</v>
      </c>
      <c r="E60" s="36">
        <f>SUMIFS(СВЦЭМ!$D$33:$D$776,СВЦЭМ!$A$33:$A$776,$A60,СВЦЭМ!$B$33:$B$776,E$47)+'СЕТ СН'!$G$11+СВЦЭМ!$D$10+'СЕТ СН'!$G$6-'СЕТ СН'!$G$23</f>
        <v>1156.4077889</v>
      </c>
      <c r="F60" s="36">
        <f>SUMIFS(СВЦЭМ!$D$33:$D$776,СВЦЭМ!$A$33:$A$776,$A60,СВЦЭМ!$B$33:$B$776,F$47)+'СЕТ СН'!$G$11+СВЦЭМ!$D$10+'СЕТ СН'!$G$6-'СЕТ СН'!$G$23</f>
        <v>1149.7258382099999</v>
      </c>
      <c r="G60" s="36">
        <f>SUMIFS(СВЦЭМ!$D$33:$D$776,СВЦЭМ!$A$33:$A$776,$A60,СВЦЭМ!$B$33:$B$776,G$47)+'СЕТ СН'!$G$11+СВЦЭМ!$D$10+'СЕТ СН'!$G$6-'СЕТ СН'!$G$23</f>
        <v>1135.2673322599999</v>
      </c>
      <c r="H60" s="36">
        <f>SUMIFS(СВЦЭМ!$D$33:$D$776,СВЦЭМ!$A$33:$A$776,$A60,СВЦЭМ!$B$33:$B$776,H$47)+'СЕТ СН'!$G$11+СВЦЭМ!$D$10+'СЕТ СН'!$G$6-'СЕТ СН'!$G$23</f>
        <v>1098.09418422</v>
      </c>
      <c r="I60" s="36">
        <f>SUMIFS(СВЦЭМ!$D$33:$D$776,СВЦЭМ!$A$33:$A$776,$A60,СВЦЭМ!$B$33:$B$776,I$47)+'СЕТ СН'!$G$11+СВЦЭМ!$D$10+'СЕТ СН'!$G$6-'СЕТ СН'!$G$23</f>
        <v>1058.7148976799999</v>
      </c>
      <c r="J60" s="36">
        <f>SUMIFS(СВЦЭМ!$D$33:$D$776,СВЦЭМ!$A$33:$A$776,$A60,СВЦЭМ!$B$33:$B$776,J$47)+'СЕТ СН'!$G$11+СВЦЭМ!$D$10+'СЕТ СН'!$G$6-'СЕТ СН'!$G$23</f>
        <v>1032.81732188</v>
      </c>
      <c r="K60" s="36">
        <f>SUMIFS(СВЦЭМ!$D$33:$D$776,СВЦЭМ!$A$33:$A$776,$A60,СВЦЭМ!$B$33:$B$776,K$47)+'СЕТ СН'!$G$11+СВЦЭМ!$D$10+'СЕТ СН'!$G$6-'СЕТ СН'!$G$23</f>
        <v>1027.9191139100001</v>
      </c>
      <c r="L60" s="36">
        <f>SUMIFS(СВЦЭМ!$D$33:$D$776,СВЦЭМ!$A$33:$A$776,$A60,СВЦЭМ!$B$33:$B$776,L$47)+'СЕТ СН'!$G$11+СВЦЭМ!$D$10+'СЕТ СН'!$G$6-'СЕТ СН'!$G$23</f>
        <v>999.36283437999987</v>
      </c>
      <c r="M60" s="36">
        <f>SUMIFS(СВЦЭМ!$D$33:$D$776,СВЦЭМ!$A$33:$A$776,$A60,СВЦЭМ!$B$33:$B$776,M$47)+'СЕТ СН'!$G$11+СВЦЭМ!$D$10+'СЕТ СН'!$G$6-'СЕТ СН'!$G$23</f>
        <v>977.29241877000004</v>
      </c>
      <c r="N60" s="36">
        <f>SUMIFS(СВЦЭМ!$D$33:$D$776,СВЦЭМ!$A$33:$A$776,$A60,СВЦЭМ!$B$33:$B$776,N$47)+'СЕТ СН'!$G$11+СВЦЭМ!$D$10+'СЕТ СН'!$G$6-'СЕТ СН'!$G$23</f>
        <v>967.44252159000007</v>
      </c>
      <c r="O60" s="36">
        <f>SUMIFS(СВЦЭМ!$D$33:$D$776,СВЦЭМ!$A$33:$A$776,$A60,СВЦЭМ!$B$33:$B$776,O$47)+'СЕТ СН'!$G$11+СВЦЭМ!$D$10+'СЕТ СН'!$G$6-'СЕТ СН'!$G$23</f>
        <v>962.65264344000002</v>
      </c>
      <c r="P60" s="36">
        <f>SUMIFS(СВЦЭМ!$D$33:$D$776,СВЦЭМ!$A$33:$A$776,$A60,СВЦЭМ!$B$33:$B$776,P$47)+'СЕТ СН'!$G$11+СВЦЭМ!$D$10+'СЕТ СН'!$G$6-'СЕТ СН'!$G$23</f>
        <v>961.10247722000008</v>
      </c>
      <c r="Q60" s="36">
        <f>SUMIFS(СВЦЭМ!$D$33:$D$776,СВЦЭМ!$A$33:$A$776,$A60,СВЦЭМ!$B$33:$B$776,Q$47)+'СЕТ СН'!$G$11+СВЦЭМ!$D$10+'СЕТ СН'!$G$6-'СЕТ СН'!$G$23</f>
        <v>960.47787175999997</v>
      </c>
      <c r="R60" s="36">
        <f>SUMIFS(СВЦЭМ!$D$33:$D$776,СВЦЭМ!$A$33:$A$776,$A60,СВЦЭМ!$B$33:$B$776,R$47)+'СЕТ СН'!$G$11+СВЦЭМ!$D$10+'СЕТ СН'!$G$6-'СЕТ СН'!$G$23</f>
        <v>959.36332992999996</v>
      </c>
      <c r="S60" s="36">
        <f>SUMIFS(СВЦЭМ!$D$33:$D$776,СВЦЭМ!$A$33:$A$776,$A60,СВЦЭМ!$B$33:$B$776,S$47)+'СЕТ СН'!$G$11+СВЦЭМ!$D$10+'СЕТ СН'!$G$6-'СЕТ СН'!$G$23</f>
        <v>974.54084908999994</v>
      </c>
      <c r="T60" s="36">
        <f>SUMIFS(СВЦЭМ!$D$33:$D$776,СВЦЭМ!$A$33:$A$776,$A60,СВЦЭМ!$B$33:$B$776,T$47)+'СЕТ СН'!$G$11+СВЦЭМ!$D$10+'СЕТ СН'!$G$6-'СЕТ СН'!$G$23</f>
        <v>997.55576212000005</v>
      </c>
      <c r="U60" s="36">
        <f>SUMIFS(СВЦЭМ!$D$33:$D$776,СВЦЭМ!$A$33:$A$776,$A60,СВЦЭМ!$B$33:$B$776,U$47)+'СЕТ СН'!$G$11+СВЦЭМ!$D$10+'СЕТ СН'!$G$6-'СЕТ СН'!$G$23</f>
        <v>992.94485422000002</v>
      </c>
      <c r="V60" s="36">
        <f>SUMIFS(СВЦЭМ!$D$33:$D$776,СВЦЭМ!$A$33:$A$776,$A60,СВЦЭМ!$B$33:$B$776,V$47)+'СЕТ СН'!$G$11+СВЦЭМ!$D$10+'СЕТ СН'!$G$6-'СЕТ СН'!$G$23</f>
        <v>979.45057857999996</v>
      </c>
      <c r="W60" s="36">
        <f>SUMIFS(СВЦЭМ!$D$33:$D$776,СВЦЭМ!$A$33:$A$776,$A60,СВЦЭМ!$B$33:$B$776,W$47)+'СЕТ СН'!$G$11+СВЦЭМ!$D$10+'СЕТ СН'!$G$6-'СЕТ СН'!$G$23</f>
        <v>969.36187427000004</v>
      </c>
      <c r="X60" s="36">
        <f>SUMIFS(СВЦЭМ!$D$33:$D$776,СВЦЭМ!$A$33:$A$776,$A60,СВЦЭМ!$B$33:$B$776,X$47)+'СЕТ СН'!$G$11+СВЦЭМ!$D$10+'СЕТ СН'!$G$6-'СЕТ СН'!$G$23</f>
        <v>951.16395715999988</v>
      </c>
      <c r="Y60" s="36">
        <f>SUMIFS(СВЦЭМ!$D$33:$D$776,СВЦЭМ!$A$33:$A$776,$A60,СВЦЭМ!$B$33:$B$776,Y$47)+'СЕТ СН'!$G$11+СВЦЭМ!$D$10+'СЕТ СН'!$G$6-'СЕТ СН'!$G$23</f>
        <v>962.19565556999987</v>
      </c>
    </row>
    <row r="61" spans="1:25" ht="15.75" x14ac:dyDescent="0.2">
      <c r="A61" s="35">
        <f t="shared" si="1"/>
        <v>44149</v>
      </c>
      <c r="B61" s="36">
        <f>SUMIFS(СВЦЭМ!$D$33:$D$776,СВЦЭМ!$A$33:$A$776,$A61,СВЦЭМ!$B$33:$B$776,B$47)+'СЕТ СН'!$G$11+СВЦЭМ!$D$10+'СЕТ СН'!$G$6-'СЕТ СН'!$G$23</f>
        <v>1011.1759912499999</v>
      </c>
      <c r="C61" s="36">
        <f>SUMIFS(СВЦЭМ!$D$33:$D$776,СВЦЭМ!$A$33:$A$776,$A61,СВЦЭМ!$B$33:$B$776,C$47)+'СЕТ СН'!$G$11+СВЦЭМ!$D$10+'СЕТ СН'!$G$6-'СЕТ СН'!$G$23</f>
        <v>1077.1853179</v>
      </c>
      <c r="D61" s="36">
        <f>SUMIFS(СВЦЭМ!$D$33:$D$776,СВЦЭМ!$A$33:$A$776,$A61,СВЦЭМ!$B$33:$B$776,D$47)+'СЕТ СН'!$G$11+СВЦЭМ!$D$10+'СЕТ СН'!$G$6-'СЕТ СН'!$G$23</f>
        <v>1131.8775551199999</v>
      </c>
      <c r="E61" s="36">
        <f>SUMIFS(СВЦЭМ!$D$33:$D$776,СВЦЭМ!$A$33:$A$776,$A61,СВЦЭМ!$B$33:$B$776,E$47)+'СЕТ СН'!$G$11+СВЦЭМ!$D$10+'СЕТ СН'!$G$6-'СЕТ СН'!$G$23</f>
        <v>1140.2417933199999</v>
      </c>
      <c r="F61" s="36">
        <f>SUMIFS(СВЦЭМ!$D$33:$D$776,СВЦЭМ!$A$33:$A$776,$A61,СВЦЭМ!$B$33:$B$776,F$47)+'СЕТ СН'!$G$11+СВЦЭМ!$D$10+'СЕТ СН'!$G$6-'СЕТ СН'!$G$23</f>
        <v>1127.50780175</v>
      </c>
      <c r="G61" s="36">
        <f>SUMIFS(СВЦЭМ!$D$33:$D$776,СВЦЭМ!$A$33:$A$776,$A61,СВЦЭМ!$B$33:$B$776,G$47)+'СЕТ СН'!$G$11+СВЦЭМ!$D$10+'СЕТ СН'!$G$6-'СЕТ СН'!$G$23</f>
        <v>1111.9218416599999</v>
      </c>
      <c r="H61" s="36">
        <f>SUMIFS(СВЦЭМ!$D$33:$D$776,СВЦЭМ!$A$33:$A$776,$A61,СВЦЭМ!$B$33:$B$776,H$47)+'СЕТ СН'!$G$11+СВЦЭМ!$D$10+'СЕТ СН'!$G$6-'СЕТ СН'!$G$23</f>
        <v>1089.84708378</v>
      </c>
      <c r="I61" s="36">
        <f>SUMIFS(СВЦЭМ!$D$33:$D$776,СВЦЭМ!$A$33:$A$776,$A61,СВЦЭМ!$B$33:$B$776,I$47)+'СЕТ СН'!$G$11+СВЦЭМ!$D$10+'СЕТ СН'!$G$6-'СЕТ СН'!$G$23</f>
        <v>1073.3952456499999</v>
      </c>
      <c r="J61" s="36">
        <f>SUMIFS(СВЦЭМ!$D$33:$D$776,СВЦЭМ!$A$33:$A$776,$A61,СВЦЭМ!$B$33:$B$776,J$47)+'СЕТ СН'!$G$11+СВЦЭМ!$D$10+'СЕТ СН'!$G$6-'СЕТ СН'!$G$23</f>
        <v>1055.65381411</v>
      </c>
      <c r="K61" s="36">
        <f>SUMIFS(СВЦЭМ!$D$33:$D$776,СВЦЭМ!$A$33:$A$776,$A61,СВЦЭМ!$B$33:$B$776,K$47)+'СЕТ СН'!$G$11+СВЦЭМ!$D$10+'СЕТ СН'!$G$6-'СЕТ СН'!$G$23</f>
        <v>1034.5431179899999</v>
      </c>
      <c r="L61" s="36">
        <f>SUMIFS(СВЦЭМ!$D$33:$D$776,СВЦЭМ!$A$33:$A$776,$A61,СВЦЭМ!$B$33:$B$776,L$47)+'СЕТ СН'!$G$11+СВЦЭМ!$D$10+'СЕТ СН'!$G$6-'СЕТ СН'!$G$23</f>
        <v>1007.6682503499999</v>
      </c>
      <c r="M61" s="36">
        <f>SUMIFS(СВЦЭМ!$D$33:$D$776,СВЦЭМ!$A$33:$A$776,$A61,СВЦЭМ!$B$33:$B$776,M$47)+'СЕТ СН'!$G$11+СВЦЭМ!$D$10+'СЕТ СН'!$G$6-'СЕТ СН'!$G$23</f>
        <v>962.73210748999986</v>
      </c>
      <c r="N61" s="36">
        <f>SUMIFS(СВЦЭМ!$D$33:$D$776,СВЦЭМ!$A$33:$A$776,$A61,СВЦЭМ!$B$33:$B$776,N$47)+'СЕТ СН'!$G$11+СВЦЭМ!$D$10+'СЕТ СН'!$G$6-'СЕТ СН'!$G$23</f>
        <v>959.19191518000002</v>
      </c>
      <c r="O61" s="36">
        <f>SUMIFS(СВЦЭМ!$D$33:$D$776,СВЦЭМ!$A$33:$A$776,$A61,СВЦЭМ!$B$33:$B$776,O$47)+'СЕТ СН'!$G$11+СВЦЭМ!$D$10+'СЕТ СН'!$G$6-'СЕТ СН'!$G$23</f>
        <v>983.84132728999998</v>
      </c>
      <c r="P61" s="36">
        <f>SUMIFS(СВЦЭМ!$D$33:$D$776,СВЦЭМ!$A$33:$A$776,$A61,СВЦЭМ!$B$33:$B$776,P$47)+'СЕТ СН'!$G$11+СВЦЭМ!$D$10+'СЕТ СН'!$G$6-'СЕТ СН'!$G$23</f>
        <v>996.10247357000003</v>
      </c>
      <c r="Q61" s="36">
        <f>SUMIFS(СВЦЭМ!$D$33:$D$776,СВЦЭМ!$A$33:$A$776,$A61,СВЦЭМ!$B$33:$B$776,Q$47)+'СЕТ СН'!$G$11+СВЦЭМ!$D$10+'СЕТ СН'!$G$6-'СЕТ СН'!$G$23</f>
        <v>996.39373045999992</v>
      </c>
      <c r="R61" s="36">
        <f>SUMIFS(СВЦЭМ!$D$33:$D$776,СВЦЭМ!$A$33:$A$776,$A61,СВЦЭМ!$B$33:$B$776,R$47)+'СЕТ СН'!$G$11+СВЦЭМ!$D$10+'СЕТ СН'!$G$6-'СЕТ СН'!$G$23</f>
        <v>991.59379775999992</v>
      </c>
      <c r="S61" s="36">
        <f>SUMIFS(СВЦЭМ!$D$33:$D$776,СВЦЭМ!$A$33:$A$776,$A61,СВЦЭМ!$B$33:$B$776,S$47)+'СЕТ СН'!$G$11+СВЦЭМ!$D$10+'СЕТ СН'!$G$6-'СЕТ СН'!$G$23</f>
        <v>962.17721566</v>
      </c>
      <c r="T61" s="36">
        <f>SUMIFS(СВЦЭМ!$D$33:$D$776,СВЦЭМ!$A$33:$A$776,$A61,СВЦЭМ!$B$33:$B$776,T$47)+'СЕТ СН'!$G$11+СВЦЭМ!$D$10+'СЕТ СН'!$G$6-'СЕТ СН'!$G$23</f>
        <v>933.18886386999998</v>
      </c>
      <c r="U61" s="36">
        <f>SUMIFS(СВЦЭМ!$D$33:$D$776,СВЦЭМ!$A$33:$A$776,$A61,СВЦЭМ!$B$33:$B$776,U$47)+'СЕТ СН'!$G$11+СВЦЭМ!$D$10+'СЕТ СН'!$G$6-'СЕТ СН'!$G$23</f>
        <v>936.6556952599999</v>
      </c>
      <c r="V61" s="36">
        <f>SUMIFS(СВЦЭМ!$D$33:$D$776,СВЦЭМ!$A$33:$A$776,$A61,СВЦЭМ!$B$33:$B$776,V$47)+'СЕТ СН'!$G$11+СВЦЭМ!$D$10+'СЕТ СН'!$G$6-'СЕТ СН'!$G$23</f>
        <v>964.72138025000004</v>
      </c>
      <c r="W61" s="36">
        <f>SUMIFS(СВЦЭМ!$D$33:$D$776,СВЦЭМ!$A$33:$A$776,$A61,СВЦЭМ!$B$33:$B$776,W$47)+'СЕТ СН'!$G$11+СВЦЭМ!$D$10+'СЕТ СН'!$G$6-'СЕТ СН'!$G$23</f>
        <v>981.03940340000008</v>
      </c>
      <c r="X61" s="36">
        <f>SUMIFS(СВЦЭМ!$D$33:$D$776,СВЦЭМ!$A$33:$A$776,$A61,СВЦЭМ!$B$33:$B$776,X$47)+'СЕТ СН'!$G$11+СВЦЭМ!$D$10+'СЕТ СН'!$G$6-'СЕТ СН'!$G$23</f>
        <v>990.01601669000001</v>
      </c>
      <c r="Y61" s="36">
        <f>SUMIFS(СВЦЭМ!$D$33:$D$776,СВЦЭМ!$A$33:$A$776,$A61,СВЦЭМ!$B$33:$B$776,Y$47)+'СЕТ СН'!$G$11+СВЦЭМ!$D$10+'СЕТ СН'!$G$6-'СЕТ СН'!$G$23</f>
        <v>985.504232</v>
      </c>
    </row>
    <row r="62" spans="1:25" ht="15.75" x14ac:dyDescent="0.2">
      <c r="A62" s="35">
        <f t="shared" si="1"/>
        <v>44150</v>
      </c>
      <c r="B62" s="36">
        <f>SUMIFS(СВЦЭМ!$D$33:$D$776,СВЦЭМ!$A$33:$A$776,$A62,СВЦЭМ!$B$33:$B$776,B$47)+'СЕТ СН'!$G$11+СВЦЭМ!$D$10+'СЕТ СН'!$G$6-'СЕТ СН'!$G$23</f>
        <v>1009.9035586299999</v>
      </c>
      <c r="C62" s="36">
        <f>SUMIFS(СВЦЭМ!$D$33:$D$776,СВЦЭМ!$A$33:$A$776,$A62,СВЦЭМ!$B$33:$B$776,C$47)+'СЕТ СН'!$G$11+СВЦЭМ!$D$10+'СЕТ СН'!$G$6-'СЕТ СН'!$G$23</f>
        <v>1089.11523281</v>
      </c>
      <c r="D62" s="36">
        <f>SUMIFS(СВЦЭМ!$D$33:$D$776,СВЦЭМ!$A$33:$A$776,$A62,СВЦЭМ!$B$33:$B$776,D$47)+'СЕТ СН'!$G$11+СВЦЭМ!$D$10+'СЕТ СН'!$G$6-'СЕТ СН'!$G$23</f>
        <v>1149.4345705399999</v>
      </c>
      <c r="E62" s="36">
        <f>SUMIFS(СВЦЭМ!$D$33:$D$776,СВЦЭМ!$A$33:$A$776,$A62,СВЦЭМ!$B$33:$B$776,E$47)+'СЕТ СН'!$G$11+СВЦЭМ!$D$10+'СЕТ СН'!$G$6-'СЕТ СН'!$G$23</f>
        <v>1162.7724654399999</v>
      </c>
      <c r="F62" s="36">
        <f>SUMIFS(СВЦЭМ!$D$33:$D$776,СВЦЭМ!$A$33:$A$776,$A62,СВЦЭМ!$B$33:$B$776,F$47)+'СЕТ СН'!$G$11+СВЦЭМ!$D$10+'СЕТ СН'!$G$6-'СЕТ СН'!$G$23</f>
        <v>1167.8977993199999</v>
      </c>
      <c r="G62" s="36">
        <f>SUMIFS(СВЦЭМ!$D$33:$D$776,СВЦЭМ!$A$33:$A$776,$A62,СВЦЭМ!$B$33:$B$776,G$47)+'СЕТ СН'!$G$11+СВЦЭМ!$D$10+'СЕТ СН'!$G$6-'СЕТ СН'!$G$23</f>
        <v>1155.3710529800001</v>
      </c>
      <c r="H62" s="36">
        <f>SUMIFS(СВЦЭМ!$D$33:$D$776,СВЦЭМ!$A$33:$A$776,$A62,СВЦЭМ!$B$33:$B$776,H$47)+'СЕТ СН'!$G$11+СВЦЭМ!$D$10+'СЕТ СН'!$G$6-'СЕТ СН'!$G$23</f>
        <v>1144.26368873</v>
      </c>
      <c r="I62" s="36">
        <f>SUMIFS(СВЦЭМ!$D$33:$D$776,СВЦЭМ!$A$33:$A$776,$A62,СВЦЭМ!$B$33:$B$776,I$47)+'СЕТ СН'!$G$11+СВЦЭМ!$D$10+'СЕТ СН'!$G$6-'СЕТ СН'!$G$23</f>
        <v>1115.6133455500001</v>
      </c>
      <c r="J62" s="36">
        <f>SUMIFS(СВЦЭМ!$D$33:$D$776,СВЦЭМ!$A$33:$A$776,$A62,СВЦЭМ!$B$33:$B$776,J$47)+'СЕТ СН'!$G$11+СВЦЭМ!$D$10+'СЕТ СН'!$G$6-'СЕТ СН'!$G$23</f>
        <v>1094.3632592500001</v>
      </c>
      <c r="K62" s="36">
        <f>SUMIFS(СВЦЭМ!$D$33:$D$776,СВЦЭМ!$A$33:$A$776,$A62,СВЦЭМ!$B$33:$B$776,K$47)+'СЕТ СН'!$G$11+СВЦЭМ!$D$10+'СЕТ СН'!$G$6-'СЕТ СН'!$G$23</f>
        <v>1079.6355211499999</v>
      </c>
      <c r="L62" s="36">
        <f>SUMIFS(СВЦЭМ!$D$33:$D$776,СВЦЭМ!$A$33:$A$776,$A62,СВЦЭМ!$B$33:$B$776,L$47)+'СЕТ СН'!$G$11+СВЦЭМ!$D$10+'СЕТ СН'!$G$6-'СЕТ СН'!$G$23</f>
        <v>1037.25198488</v>
      </c>
      <c r="M62" s="36">
        <f>SUMIFS(СВЦЭМ!$D$33:$D$776,СВЦЭМ!$A$33:$A$776,$A62,СВЦЭМ!$B$33:$B$776,M$47)+'СЕТ СН'!$G$11+СВЦЭМ!$D$10+'СЕТ СН'!$G$6-'СЕТ СН'!$G$23</f>
        <v>982.36487267999996</v>
      </c>
      <c r="N62" s="36">
        <f>SUMIFS(СВЦЭМ!$D$33:$D$776,СВЦЭМ!$A$33:$A$776,$A62,СВЦЭМ!$B$33:$B$776,N$47)+'СЕТ СН'!$G$11+СВЦЭМ!$D$10+'СЕТ СН'!$G$6-'СЕТ СН'!$G$23</f>
        <v>974.20193210000002</v>
      </c>
      <c r="O62" s="36">
        <f>SUMIFS(СВЦЭМ!$D$33:$D$776,СВЦЭМ!$A$33:$A$776,$A62,СВЦЭМ!$B$33:$B$776,O$47)+'СЕТ СН'!$G$11+СВЦЭМ!$D$10+'СЕТ СН'!$G$6-'СЕТ СН'!$G$23</f>
        <v>979.12001091000002</v>
      </c>
      <c r="P62" s="36">
        <f>SUMIFS(СВЦЭМ!$D$33:$D$776,СВЦЭМ!$A$33:$A$776,$A62,СВЦЭМ!$B$33:$B$776,P$47)+'СЕТ СН'!$G$11+СВЦЭМ!$D$10+'СЕТ СН'!$G$6-'СЕТ СН'!$G$23</f>
        <v>980.29700931999992</v>
      </c>
      <c r="Q62" s="36">
        <f>SUMIFS(СВЦЭМ!$D$33:$D$776,СВЦЭМ!$A$33:$A$776,$A62,СВЦЭМ!$B$33:$B$776,Q$47)+'СЕТ СН'!$G$11+СВЦЭМ!$D$10+'СЕТ СН'!$G$6-'СЕТ СН'!$G$23</f>
        <v>977.74353546999987</v>
      </c>
      <c r="R62" s="36">
        <f>SUMIFS(СВЦЭМ!$D$33:$D$776,СВЦЭМ!$A$33:$A$776,$A62,СВЦЭМ!$B$33:$B$776,R$47)+'СЕТ СН'!$G$11+СВЦЭМ!$D$10+'СЕТ СН'!$G$6-'СЕТ СН'!$G$23</f>
        <v>975.48908677999998</v>
      </c>
      <c r="S62" s="36">
        <f>SUMIFS(СВЦЭМ!$D$33:$D$776,СВЦЭМ!$A$33:$A$776,$A62,СВЦЭМ!$B$33:$B$776,S$47)+'СЕТ СН'!$G$11+СВЦЭМ!$D$10+'СЕТ СН'!$G$6-'СЕТ СН'!$G$23</f>
        <v>959.41494553000007</v>
      </c>
      <c r="T62" s="36">
        <f>SUMIFS(СВЦЭМ!$D$33:$D$776,СВЦЭМ!$A$33:$A$776,$A62,СВЦЭМ!$B$33:$B$776,T$47)+'СЕТ СН'!$G$11+СВЦЭМ!$D$10+'СЕТ СН'!$G$6-'СЕТ СН'!$G$23</f>
        <v>930.55035584999996</v>
      </c>
      <c r="U62" s="36">
        <f>SUMIFS(СВЦЭМ!$D$33:$D$776,СВЦЭМ!$A$33:$A$776,$A62,СВЦЭМ!$B$33:$B$776,U$47)+'СЕТ СН'!$G$11+СВЦЭМ!$D$10+'СЕТ СН'!$G$6-'СЕТ СН'!$G$23</f>
        <v>930.85975138999993</v>
      </c>
      <c r="V62" s="36">
        <f>SUMIFS(СВЦЭМ!$D$33:$D$776,СВЦЭМ!$A$33:$A$776,$A62,СВЦЭМ!$B$33:$B$776,V$47)+'СЕТ СН'!$G$11+СВЦЭМ!$D$10+'СЕТ СН'!$G$6-'СЕТ СН'!$G$23</f>
        <v>949.69698709999989</v>
      </c>
      <c r="W62" s="36">
        <f>SUMIFS(СВЦЭМ!$D$33:$D$776,СВЦЭМ!$A$33:$A$776,$A62,СВЦЭМ!$B$33:$B$776,W$47)+'СЕТ СН'!$G$11+СВЦЭМ!$D$10+'СЕТ СН'!$G$6-'СЕТ СН'!$G$23</f>
        <v>962.10780082999986</v>
      </c>
      <c r="X62" s="36">
        <f>SUMIFS(СВЦЭМ!$D$33:$D$776,СВЦЭМ!$A$33:$A$776,$A62,СВЦЭМ!$B$33:$B$776,X$47)+'СЕТ СН'!$G$11+СВЦЭМ!$D$10+'СЕТ СН'!$G$6-'СЕТ СН'!$G$23</f>
        <v>976.1067122899999</v>
      </c>
      <c r="Y62" s="36">
        <f>SUMIFS(СВЦЭМ!$D$33:$D$776,СВЦЭМ!$A$33:$A$776,$A62,СВЦЭМ!$B$33:$B$776,Y$47)+'СЕТ СН'!$G$11+СВЦЭМ!$D$10+'СЕТ СН'!$G$6-'СЕТ СН'!$G$23</f>
        <v>981.59618443999989</v>
      </c>
    </row>
    <row r="63" spans="1:25" ht="15.75" x14ac:dyDescent="0.2">
      <c r="A63" s="35">
        <f t="shared" si="1"/>
        <v>44151</v>
      </c>
      <c r="B63" s="36">
        <f>SUMIFS(СВЦЭМ!$D$33:$D$776,СВЦЭМ!$A$33:$A$776,$A63,СВЦЭМ!$B$33:$B$776,B$47)+'СЕТ СН'!$G$11+СВЦЭМ!$D$10+'СЕТ СН'!$G$6-'СЕТ СН'!$G$23</f>
        <v>1054.93654468</v>
      </c>
      <c r="C63" s="36">
        <f>SUMIFS(СВЦЭМ!$D$33:$D$776,СВЦЭМ!$A$33:$A$776,$A63,СВЦЭМ!$B$33:$B$776,C$47)+'СЕТ СН'!$G$11+СВЦЭМ!$D$10+'СЕТ СН'!$G$6-'СЕТ СН'!$G$23</f>
        <v>1136.7407275</v>
      </c>
      <c r="D63" s="36">
        <f>SUMIFS(СВЦЭМ!$D$33:$D$776,СВЦЭМ!$A$33:$A$776,$A63,СВЦЭМ!$B$33:$B$776,D$47)+'СЕТ СН'!$G$11+СВЦЭМ!$D$10+'СЕТ СН'!$G$6-'СЕТ СН'!$G$23</f>
        <v>1193.5446430399998</v>
      </c>
      <c r="E63" s="36">
        <f>SUMIFS(СВЦЭМ!$D$33:$D$776,СВЦЭМ!$A$33:$A$776,$A63,СВЦЭМ!$B$33:$B$776,E$47)+'СЕТ СН'!$G$11+СВЦЭМ!$D$10+'СЕТ СН'!$G$6-'СЕТ СН'!$G$23</f>
        <v>1202.2931246399999</v>
      </c>
      <c r="F63" s="36">
        <f>SUMIFS(СВЦЭМ!$D$33:$D$776,СВЦЭМ!$A$33:$A$776,$A63,СВЦЭМ!$B$33:$B$776,F$47)+'СЕТ СН'!$G$11+СВЦЭМ!$D$10+'СЕТ СН'!$G$6-'СЕТ СН'!$G$23</f>
        <v>1196.3739898499998</v>
      </c>
      <c r="G63" s="36">
        <f>SUMIFS(СВЦЭМ!$D$33:$D$776,СВЦЭМ!$A$33:$A$776,$A63,СВЦЭМ!$B$33:$B$776,G$47)+'СЕТ СН'!$G$11+СВЦЭМ!$D$10+'СЕТ СН'!$G$6-'СЕТ СН'!$G$23</f>
        <v>1178.99757073</v>
      </c>
      <c r="H63" s="36">
        <f>SUMIFS(СВЦЭМ!$D$33:$D$776,СВЦЭМ!$A$33:$A$776,$A63,СВЦЭМ!$B$33:$B$776,H$47)+'СЕТ СН'!$G$11+СВЦЭМ!$D$10+'СЕТ СН'!$G$6-'СЕТ СН'!$G$23</f>
        <v>1129.8703499599999</v>
      </c>
      <c r="I63" s="36">
        <f>SUMIFS(СВЦЭМ!$D$33:$D$776,СВЦЭМ!$A$33:$A$776,$A63,СВЦЭМ!$B$33:$B$776,I$47)+'СЕТ СН'!$G$11+СВЦЭМ!$D$10+'СЕТ СН'!$G$6-'СЕТ СН'!$G$23</f>
        <v>1091.9381035599999</v>
      </c>
      <c r="J63" s="36">
        <f>SUMIFS(СВЦЭМ!$D$33:$D$776,СВЦЭМ!$A$33:$A$776,$A63,СВЦЭМ!$B$33:$B$776,J$47)+'СЕТ СН'!$G$11+СВЦЭМ!$D$10+'СЕТ СН'!$G$6-'СЕТ СН'!$G$23</f>
        <v>1075.7063600500001</v>
      </c>
      <c r="K63" s="36">
        <f>SUMIFS(СВЦЭМ!$D$33:$D$776,СВЦЭМ!$A$33:$A$776,$A63,СВЦЭМ!$B$33:$B$776,K$47)+'СЕТ СН'!$G$11+СВЦЭМ!$D$10+'СЕТ СН'!$G$6-'СЕТ СН'!$G$23</f>
        <v>1078.42186696</v>
      </c>
      <c r="L63" s="36">
        <f>SUMIFS(СВЦЭМ!$D$33:$D$776,СВЦЭМ!$A$33:$A$776,$A63,СВЦЭМ!$B$33:$B$776,L$47)+'СЕТ СН'!$G$11+СВЦЭМ!$D$10+'СЕТ СН'!$G$6-'СЕТ СН'!$G$23</f>
        <v>1043.2883953</v>
      </c>
      <c r="M63" s="36">
        <f>SUMIFS(СВЦЭМ!$D$33:$D$776,СВЦЭМ!$A$33:$A$776,$A63,СВЦЭМ!$B$33:$B$776,M$47)+'СЕТ СН'!$G$11+СВЦЭМ!$D$10+'СЕТ СН'!$G$6-'СЕТ СН'!$G$23</f>
        <v>1005.68568344</v>
      </c>
      <c r="N63" s="36">
        <f>SUMIFS(СВЦЭМ!$D$33:$D$776,СВЦЭМ!$A$33:$A$776,$A63,СВЦЭМ!$B$33:$B$776,N$47)+'СЕТ СН'!$G$11+СВЦЭМ!$D$10+'СЕТ СН'!$G$6-'СЕТ СН'!$G$23</f>
        <v>993.24761044999991</v>
      </c>
      <c r="O63" s="36">
        <f>SUMIFS(СВЦЭМ!$D$33:$D$776,СВЦЭМ!$A$33:$A$776,$A63,СВЦЭМ!$B$33:$B$776,O$47)+'СЕТ СН'!$G$11+СВЦЭМ!$D$10+'СЕТ СН'!$G$6-'СЕТ СН'!$G$23</f>
        <v>1002.53912431</v>
      </c>
      <c r="P63" s="36">
        <f>SUMIFS(СВЦЭМ!$D$33:$D$776,СВЦЭМ!$A$33:$A$776,$A63,СВЦЭМ!$B$33:$B$776,P$47)+'СЕТ СН'!$G$11+СВЦЭМ!$D$10+'СЕТ СН'!$G$6-'СЕТ СН'!$G$23</f>
        <v>1004.13035476</v>
      </c>
      <c r="Q63" s="36">
        <f>SUMIFS(СВЦЭМ!$D$33:$D$776,СВЦЭМ!$A$33:$A$776,$A63,СВЦЭМ!$B$33:$B$776,Q$47)+'СЕТ СН'!$G$11+СВЦЭМ!$D$10+'СЕТ СН'!$G$6-'СЕТ СН'!$G$23</f>
        <v>1007.0236116199999</v>
      </c>
      <c r="R63" s="36">
        <f>SUMIFS(СВЦЭМ!$D$33:$D$776,СВЦЭМ!$A$33:$A$776,$A63,СВЦЭМ!$B$33:$B$776,R$47)+'СЕТ СН'!$G$11+СВЦЭМ!$D$10+'СЕТ СН'!$G$6-'СЕТ СН'!$G$23</f>
        <v>996.14466007999999</v>
      </c>
      <c r="S63" s="36">
        <f>SUMIFS(СВЦЭМ!$D$33:$D$776,СВЦЭМ!$A$33:$A$776,$A63,СВЦЭМ!$B$33:$B$776,S$47)+'СЕТ СН'!$G$11+СВЦЭМ!$D$10+'СЕТ СН'!$G$6-'СЕТ СН'!$G$23</f>
        <v>985.25388404</v>
      </c>
      <c r="T63" s="36">
        <f>SUMIFS(СВЦЭМ!$D$33:$D$776,СВЦЭМ!$A$33:$A$776,$A63,СВЦЭМ!$B$33:$B$776,T$47)+'СЕТ СН'!$G$11+СВЦЭМ!$D$10+'СЕТ СН'!$G$6-'СЕТ СН'!$G$23</f>
        <v>969.99702477999995</v>
      </c>
      <c r="U63" s="36">
        <f>SUMIFS(СВЦЭМ!$D$33:$D$776,СВЦЭМ!$A$33:$A$776,$A63,СВЦЭМ!$B$33:$B$776,U$47)+'СЕТ СН'!$G$11+СВЦЭМ!$D$10+'СЕТ СН'!$G$6-'СЕТ СН'!$G$23</f>
        <v>945.25270683000008</v>
      </c>
      <c r="V63" s="36">
        <f>SUMIFS(СВЦЭМ!$D$33:$D$776,СВЦЭМ!$A$33:$A$776,$A63,СВЦЭМ!$B$33:$B$776,V$47)+'СЕТ СН'!$G$11+СВЦЭМ!$D$10+'СЕТ СН'!$G$6-'СЕТ СН'!$G$23</f>
        <v>947.14690709999991</v>
      </c>
      <c r="W63" s="36">
        <f>SUMIFS(СВЦЭМ!$D$33:$D$776,СВЦЭМ!$A$33:$A$776,$A63,СВЦЭМ!$B$33:$B$776,W$47)+'СЕТ СН'!$G$11+СВЦЭМ!$D$10+'СЕТ СН'!$G$6-'СЕТ СН'!$G$23</f>
        <v>962.85609221000004</v>
      </c>
      <c r="X63" s="36">
        <f>SUMIFS(СВЦЭМ!$D$33:$D$776,СВЦЭМ!$A$33:$A$776,$A63,СВЦЭМ!$B$33:$B$776,X$47)+'СЕТ СН'!$G$11+СВЦЭМ!$D$10+'СЕТ СН'!$G$6-'СЕТ СН'!$G$23</f>
        <v>974.06097954999996</v>
      </c>
      <c r="Y63" s="36">
        <f>SUMIFS(СВЦЭМ!$D$33:$D$776,СВЦЭМ!$A$33:$A$776,$A63,СВЦЭМ!$B$33:$B$776,Y$47)+'СЕТ СН'!$G$11+СВЦЭМ!$D$10+'СЕТ СН'!$G$6-'СЕТ СН'!$G$23</f>
        <v>999.74789192000003</v>
      </c>
    </row>
    <row r="64" spans="1:25" ht="15.75" x14ac:dyDescent="0.2">
      <c r="A64" s="35">
        <f t="shared" si="1"/>
        <v>44152</v>
      </c>
      <c r="B64" s="36">
        <f>SUMIFS(СВЦЭМ!$D$33:$D$776,СВЦЭМ!$A$33:$A$776,$A64,СВЦЭМ!$B$33:$B$776,B$47)+'СЕТ СН'!$G$11+СВЦЭМ!$D$10+'СЕТ СН'!$G$6-'СЕТ СН'!$G$23</f>
        <v>1023.94572528</v>
      </c>
      <c r="C64" s="36">
        <f>SUMIFS(СВЦЭМ!$D$33:$D$776,СВЦЭМ!$A$33:$A$776,$A64,СВЦЭМ!$B$33:$B$776,C$47)+'СЕТ СН'!$G$11+СВЦЭМ!$D$10+'СЕТ СН'!$G$6-'СЕТ СН'!$G$23</f>
        <v>1097.0888642800001</v>
      </c>
      <c r="D64" s="36">
        <f>SUMIFS(СВЦЭМ!$D$33:$D$776,СВЦЭМ!$A$33:$A$776,$A64,СВЦЭМ!$B$33:$B$776,D$47)+'СЕТ СН'!$G$11+СВЦЭМ!$D$10+'СЕТ СН'!$G$6-'СЕТ СН'!$G$23</f>
        <v>1152.5200902300001</v>
      </c>
      <c r="E64" s="36">
        <f>SUMIFS(СВЦЭМ!$D$33:$D$776,СВЦЭМ!$A$33:$A$776,$A64,СВЦЭМ!$B$33:$B$776,E$47)+'СЕТ СН'!$G$11+СВЦЭМ!$D$10+'СЕТ СН'!$G$6-'СЕТ СН'!$G$23</f>
        <v>1156.89366498</v>
      </c>
      <c r="F64" s="36">
        <f>SUMIFS(СВЦЭМ!$D$33:$D$776,СВЦЭМ!$A$33:$A$776,$A64,СВЦЭМ!$B$33:$B$776,F$47)+'СЕТ СН'!$G$11+СВЦЭМ!$D$10+'СЕТ СН'!$G$6-'СЕТ СН'!$G$23</f>
        <v>1159.3921371599999</v>
      </c>
      <c r="G64" s="36">
        <f>SUMIFS(СВЦЭМ!$D$33:$D$776,СВЦЭМ!$A$33:$A$776,$A64,СВЦЭМ!$B$33:$B$776,G$47)+'СЕТ СН'!$G$11+СВЦЭМ!$D$10+'СЕТ СН'!$G$6-'СЕТ СН'!$G$23</f>
        <v>1150.41450472</v>
      </c>
      <c r="H64" s="36">
        <f>SUMIFS(СВЦЭМ!$D$33:$D$776,СВЦЭМ!$A$33:$A$776,$A64,СВЦЭМ!$B$33:$B$776,H$47)+'СЕТ СН'!$G$11+СВЦЭМ!$D$10+'СЕТ СН'!$G$6-'СЕТ СН'!$G$23</f>
        <v>1112.67069051</v>
      </c>
      <c r="I64" s="36">
        <f>SUMIFS(СВЦЭМ!$D$33:$D$776,СВЦЭМ!$A$33:$A$776,$A64,СВЦЭМ!$B$33:$B$776,I$47)+'СЕТ СН'!$G$11+СВЦЭМ!$D$10+'СЕТ СН'!$G$6-'СЕТ СН'!$G$23</f>
        <v>1066.4439829299999</v>
      </c>
      <c r="J64" s="36">
        <f>SUMIFS(СВЦЭМ!$D$33:$D$776,СВЦЭМ!$A$33:$A$776,$A64,СВЦЭМ!$B$33:$B$776,J$47)+'СЕТ СН'!$G$11+СВЦЭМ!$D$10+'СЕТ СН'!$G$6-'СЕТ СН'!$G$23</f>
        <v>1037.32373321</v>
      </c>
      <c r="K64" s="36">
        <f>SUMIFS(СВЦЭМ!$D$33:$D$776,СВЦЭМ!$A$33:$A$776,$A64,СВЦЭМ!$B$33:$B$776,K$47)+'СЕТ СН'!$G$11+СВЦЭМ!$D$10+'СЕТ СН'!$G$6-'СЕТ СН'!$G$23</f>
        <v>1084.6612643599999</v>
      </c>
      <c r="L64" s="36">
        <f>SUMIFS(СВЦЭМ!$D$33:$D$776,СВЦЭМ!$A$33:$A$776,$A64,СВЦЭМ!$B$33:$B$776,L$47)+'СЕТ СН'!$G$11+СВЦЭМ!$D$10+'СЕТ СН'!$G$6-'СЕТ СН'!$G$23</f>
        <v>1045.0363689599999</v>
      </c>
      <c r="M64" s="36">
        <f>SUMIFS(СВЦЭМ!$D$33:$D$776,СВЦЭМ!$A$33:$A$776,$A64,СВЦЭМ!$B$33:$B$776,M$47)+'СЕТ СН'!$G$11+СВЦЭМ!$D$10+'СЕТ СН'!$G$6-'СЕТ СН'!$G$23</f>
        <v>982.6623141</v>
      </c>
      <c r="N64" s="36">
        <f>SUMIFS(СВЦЭМ!$D$33:$D$776,СВЦЭМ!$A$33:$A$776,$A64,СВЦЭМ!$B$33:$B$776,N$47)+'СЕТ СН'!$G$11+СВЦЭМ!$D$10+'СЕТ СН'!$G$6-'СЕТ СН'!$G$23</f>
        <v>969.29734091</v>
      </c>
      <c r="O64" s="36">
        <f>SUMIFS(СВЦЭМ!$D$33:$D$776,СВЦЭМ!$A$33:$A$776,$A64,СВЦЭМ!$B$33:$B$776,O$47)+'СЕТ СН'!$G$11+СВЦЭМ!$D$10+'СЕТ СН'!$G$6-'СЕТ СН'!$G$23</f>
        <v>973.21539495999991</v>
      </c>
      <c r="P64" s="36">
        <f>SUMIFS(СВЦЭМ!$D$33:$D$776,СВЦЭМ!$A$33:$A$776,$A64,СВЦЭМ!$B$33:$B$776,P$47)+'СЕТ СН'!$G$11+СВЦЭМ!$D$10+'СЕТ СН'!$G$6-'СЕТ СН'!$G$23</f>
        <v>971.21039763999988</v>
      </c>
      <c r="Q64" s="36">
        <f>SUMIFS(СВЦЭМ!$D$33:$D$776,СВЦЭМ!$A$33:$A$776,$A64,СВЦЭМ!$B$33:$B$776,Q$47)+'СЕТ СН'!$G$11+СВЦЭМ!$D$10+'СЕТ СН'!$G$6-'СЕТ СН'!$G$23</f>
        <v>971.46348173999991</v>
      </c>
      <c r="R64" s="36">
        <f>SUMIFS(СВЦЭМ!$D$33:$D$776,СВЦЭМ!$A$33:$A$776,$A64,СВЦЭМ!$B$33:$B$776,R$47)+'СЕТ СН'!$G$11+СВЦЭМ!$D$10+'СЕТ СН'!$G$6-'СЕТ СН'!$G$23</f>
        <v>1072.35658483</v>
      </c>
      <c r="S64" s="36">
        <f>SUMIFS(СВЦЭМ!$D$33:$D$776,СВЦЭМ!$A$33:$A$776,$A64,СВЦЭМ!$B$33:$B$776,S$47)+'СЕТ СН'!$G$11+СВЦЭМ!$D$10+'СЕТ СН'!$G$6-'СЕТ СН'!$G$23</f>
        <v>1044.81546297</v>
      </c>
      <c r="T64" s="36">
        <f>SUMIFS(СВЦЭМ!$D$33:$D$776,СВЦЭМ!$A$33:$A$776,$A64,СВЦЭМ!$B$33:$B$776,T$47)+'СЕТ СН'!$G$11+СВЦЭМ!$D$10+'СЕТ СН'!$G$6-'СЕТ СН'!$G$23</f>
        <v>979.05901822999999</v>
      </c>
      <c r="U64" s="36">
        <f>SUMIFS(СВЦЭМ!$D$33:$D$776,СВЦЭМ!$A$33:$A$776,$A64,СВЦЭМ!$B$33:$B$776,U$47)+'СЕТ СН'!$G$11+СВЦЭМ!$D$10+'СЕТ СН'!$G$6-'СЕТ СН'!$G$23</f>
        <v>929.57591843</v>
      </c>
      <c r="V64" s="36">
        <f>SUMIFS(СВЦЭМ!$D$33:$D$776,СВЦЭМ!$A$33:$A$776,$A64,СВЦЭМ!$B$33:$B$776,V$47)+'СЕТ СН'!$G$11+СВЦЭМ!$D$10+'СЕТ СН'!$G$6-'СЕТ СН'!$G$23</f>
        <v>920.83563408999999</v>
      </c>
      <c r="W64" s="36">
        <f>SUMIFS(СВЦЭМ!$D$33:$D$776,СВЦЭМ!$A$33:$A$776,$A64,СВЦЭМ!$B$33:$B$776,W$47)+'СЕТ СН'!$G$11+СВЦЭМ!$D$10+'СЕТ СН'!$G$6-'СЕТ СН'!$G$23</f>
        <v>952.17176776999986</v>
      </c>
      <c r="X64" s="36">
        <f>SUMIFS(СВЦЭМ!$D$33:$D$776,СВЦЭМ!$A$33:$A$776,$A64,СВЦЭМ!$B$33:$B$776,X$47)+'СЕТ СН'!$G$11+СВЦЭМ!$D$10+'СЕТ СН'!$G$6-'СЕТ СН'!$G$23</f>
        <v>952.72339927000007</v>
      </c>
      <c r="Y64" s="36">
        <f>SUMIFS(СВЦЭМ!$D$33:$D$776,СВЦЭМ!$A$33:$A$776,$A64,СВЦЭМ!$B$33:$B$776,Y$47)+'СЕТ СН'!$G$11+СВЦЭМ!$D$10+'СЕТ СН'!$G$6-'СЕТ СН'!$G$23</f>
        <v>971.22424262000004</v>
      </c>
    </row>
    <row r="65" spans="1:26" ht="15.75" x14ac:dyDescent="0.2">
      <c r="A65" s="35">
        <f t="shared" si="1"/>
        <v>44153</v>
      </c>
      <c r="B65" s="36">
        <f>SUMIFS(СВЦЭМ!$D$33:$D$776,СВЦЭМ!$A$33:$A$776,$A65,СВЦЭМ!$B$33:$B$776,B$47)+'СЕТ СН'!$G$11+СВЦЭМ!$D$10+'СЕТ СН'!$G$6-'СЕТ СН'!$G$23</f>
        <v>1031.6324151599999</v>
      </c>
      <c r="C65" s="36">
        <f>SUMIFS(СВЦЭМ!$D$33:$D$776,СВЦЭМ!$A$33:$A$776,$A65,СВЦЭМ!$B$33:$B$776,C$47)+'СЕТ СН'!$G$11+СВЦЭМ!$D$10+'СЕТ СН'!$G$6-'СЕТ СН'!$G$23</f>
        <v>1082.6727403</v>
      </c>
      <c r="D65" s="36">
        <f>SUMIFS(СВЦЭМ!$D$33:$D$776,СВЦЭМ!$A$33:$A$776,$A65,СВЦЭМ!$B$33:$B$776,D$47)+'СЕТ СН'!$G$11+СВЦЭМ!$D$10+'СЕТ СН'!$G$6-'СЕТ СН'!$G$23</f>
        <v>1122.06652635</v>
      </c>
      <c r="E65" s="36">
        <f>SUMIFS(СВЦЭМ!$D$33:$D$776,СВЦЭМ!$A$33:$A$776,$A65,СВЦЭМ!$B$33:$B$776,E$47)+'СЕТ СН'!$G$11+СВЦЭМ!$D$10+'СЕТ СН'!$G$6-'СЕТ СН'!$G$23</f>
        <v>1135.93041791</v>
      </c>
      <c r="F65" s="36">
        <f>SUMIFS(СВЦЭМ!$D$33:$D$776,СВЦЭМ!$A$33:$A$776,$A65,СВЦЭМ!$B$33:$B$776,F$47)+'СЕТ СН'!$G$11+СВЦЭМ!$D$10+'СЕТ СН'!$G$6-'СЕТ СН'!$G$23</f>
        <v>1131.91432194</v>
      </c>
      <c r="G65" s="36">
        <f>SUMIFS(СВЦЭМ!$D$33:$D$776,СВЦЭМ!$A$33:$A$776,$A65,СВЦЭМ!$B$33:$B$776,G$47)+'СЕТ СН'!$G$11+СВЦЭМ!$D$10+'СЕТ СН'!$G$6-'СЕТ СН'!$G$23</f>
        <v>1113.6220579999999</v>
      </c>
      <c r="H65" s="36">
        <f>SUMIFS(СВЦЭМ!$D$33:$D$776,СВЦЭМ!$A$33:$A$776,$A65,СВЦЭМ!$B$33:$B$776,H$47)+'СЕТ СН'!$G$11+СВЦЭМ!$D$10+'СЕТ СН'!$G$6-'СЕТ СН'!$G$23</f>
        <v>1113.6734276499999</v>
      </c>
      <c r="I65" s="36">
        <f>SUMIFS(СВЦЭМ!$D$33:$D$776,СВЦЭМ!$A$33:$A$776,$A65,СВЦЭМ!$B$33:$B$776,I$47)+'СЕТ СН'!$G$11+СВЦЭМ!$D$10+'СЕТ СН'!$G$6-'СЕТ СН'!$G$23</f>
        <v>1094.33775799</v>
      </c>
      <c r="J65" s="36">
        <f>SUMIFS(СВЦЭМ!$D$33:$D$776,СВЦЭМ!$A$33:$A$776,$A65,СВЦЭМ!$B$33:$B$776,J$47)+'СЕТ СН'!$G$11+СВЦЭМ!$D$10+'СЕТ СН'!$G$6-'СЕТ СН'!$G$23</f>
        <v>1068.7551462599999</v>
      </c>
      <c r="K65" s="36">
        <f>SUMIFS(СВЦЭМ!$D$33:$D$776,СВЦЭМ!$A$33:$A$776,$A65,СВЦЭМ!$B$33:$B$776,K$47)+'СЕТ СН'!$G$11+СВЦЭМ!$D$10+'СЕТ СН'!$G$6-'СЕТ СН'!$G$23</f>
        <v>1057.9154956699999</v>
      </c>
      <c r="L65" s="36">
        <f>SUMIFS(СВЦЭМ!$D$33:$D$776,СВЦЭМ!$A$33:$A$776,$A65,СВЦЭМ!$B$33:$B$776,L$47)+'СЕТ СН'!$G$11+СВЦЭМ!$D$10+'СЕТ СН'!$G$6-'СЕТ СН'!$G$23</f>
        <v>1027.6160451000001</v>
      </c>
      <c r="M65" s="36">
        <f>SUMIFS(СВЦЭМ!$D$33:$D$776,СВЦЭМ!$A$33:$A$776,$A65,СВЦЭМ!$B$33:$B$776,M$47)+'СЕТ СН'!$G$11+СВЦЭМ!$D$10+'СЕТ СН'!$G$6-'СЕТ СН'!$G$23</f>
        <v>1003.45193604</v>
      </c>
      <c r="N65" s="36">
        <f>SUMIFS(СВЦЭМ!$D$33:$D$776,СВЦЭМ!$A$33:$A$776,$A65,СВЦЭМ!$B$33:$B$776,N$47)+'СЕТ СН'!$G$11+СВЦЭМ!$D$10+'СЕТ СН'!$G$6-'СЕТ СН'!$G$23</f>
        <v>990.7381032799999</v>
      </c>
      <c r="O65" s="36">
        <f>SUMIFS(СВЦЭМ!$D$33:$D$776,СВЦЭМ!$A$33:$A$776,$A65,СВЦЭМ!$B$33:$B$776,O$47)+'СЕТ СН'!$G$11+СВЦЭМ!$D$10+'СЕТ СН'!$G$6-'СЕТ СН'!$G$23</f>
        <v>989.1527145</v>
      </c>
      <c r="P65" s="36">
        <f>SUMIFS(СВЦЭМ!$D$33:$D$776,СВЦЭМ!$A$33:$A$776,$A65,СВЦЭМ!$B$33:$B$776,P$47)+'СЕТ СН'!$G$11+СВЦЭМ!$D$10+'СЕТ СН'!$G$6-'СЕТ СН'!$G$23</f>
        <v>991.31809415999987</v>
      </c>
      <c r="Q65" s="36">
        <f>SUMIFS(СВЦЭМ!$D$33:$D$776,СВЦЭМ!$A$33:$A$776,$A65,СВЦЭМ!$B$33:$B$776,Q$47)+'СЕТ СН'!$G$11+СВЦЭМ!$D$10+'СЕТ СН'!$G$6-'СЕТ СН'!$G$23</f>
        <v>990.7941492299999</v>
      </c>
      <c r="R65" s="36">
        <f>SUMIFS(СВЦЭМ!$D$33:$D$776,СВЦЭМ!$A$33:$A$776,$A65,СВЦЭМ!$B$33:$B$776,R$47)+'СЕТ СН'!$G$11+СВЦЭМ!$D$10+'СЕТ СН'!$G$6-'СЕТ СН'!$G$23</f>
        <v>984.52608848</v>
      </c>
      <c r="S65" s="36">
        <f>SUMIFS(СВЦЭМ!$D$33:$D$776,СВЦЭМ!$A$33:$A$776,$A65,СВЦЭМ!$B$33:$B$776,S$47)+'СЕТ СН'!$G$11+СВЦЭМ!$D$10+'СЕТ СН'!$G$6-'СЕТ СН'!$G$23</f>
        <v>1000.0390807599999</v>
      </c>
      <c r="T65" s="36">
        <f>SUMIFS(СВЦЭМ!$D$33:$D$776,СВЦЭМ!$A$33:$A$776,$A65,СВЦЭМ!$B$33:$B$776,T$47)+'СЕТ СН'!$G$11+СВЦЭМ!$D$10+'СЕТ СН'!$G$6-'СЕТ СН'!$G$23</f>
        <v>1022.5898972099999</v>
      </c>
      <c r="U65" s="36">
        <f>SUMIFS(СВЦЭМ!$D$33:$D$776,СВЦЭМ!$A$33:$A$776,$A65,СВЦЭМ!$B$33:$B$776,U$47)+'СЕТ СН'!$G$11+СВЦЭМ!$D$10+'СЕТ СН'!$G$6-'СЕТ СН'!$G$23</f>
        <v>1021.1349541899999</v>
      </c>
      <c r="V65" s="36">
        <f>SUMIFS(СВЦЭМ!$D$33:$D$776,СВЦЭМ!$A$33:$A$776,$A65,СВЦЭМ!$B$33:$B$776,V$47)+'СЕТ СН'!$G$11+СВЦЭМ!$D$10+'СЕТ СН'!$G$6-'СЕТ СН'!$G$23</f>
        <v>1011.53818548</v>
      </c>
      <c r="W65" s="36">
        <f>SUMIFS(СВЦЭМ!$D$33:$D$776,СВЦЭМ!$A$33:$A$776,$A65,СВЦЭМ!$B$33:$B$776,W$47)+'СЕТ СН'!$G$11+СВЦЭМ!$D$10+'СЕТ СН'!$G$6-'СЕТ СН'!$G$23</f>
        <v>1002.7026755100001</v>
      </c>
      <c r="X65" s="36">
        <f>SUMIFS(СВЦЭМ!$D$33:$D$776,СВЦЭМ!$A$33:$A$776,$A65,СВЦЭМ!$B$33:$B$776,X$47)+'СЕТ СН'!$G$11+СВЦЭМ!$D$10+'СЕТ СН'!$G$6-'СЕТ СН'!$G$23</f>
        <v>993.94535038999993</v>
      </c>
      <c r="Y65" s="36">
        <f>SUMIFS(СВЦЭМ!$D$33:$D$776,СВЦЭМ!$A$33:$A$776,$A65,СВЦЭМ!$B$33:$B$776,Y$47)+'СЕТ СН'!$G$11+СВЦЭМ!$D$10+'СЕТ СН'!$G$6-'СЕТ СН'!$G$23</f>
        <v>998.69369435999988</v>
      </c>
    </row>
    <row r="66" spans="1:26" ht="15.75" x14ac:dyDescent="0.2">
      <c r="A66" s="35">
        <f t="shared" si="1"/>
        <v>44154</v>
      </c>
      <c r="B66" s="36">
        <f>SUMIFS(СВЦЭМ!$D$33:$D$776,СВЦЭМ!$A$33:$A$776,$A66,СВЦЭМ!$B$33:$B$776,B$47)+'СЕТ СН'!$G$11+СВЦЭМ!$D$10+'СЕТ СН'!$G$6-'СЕТ СН'!$G$23</f>
        <v>1068.07447834</v>
      </c>
      <c r="C66" s="36">
        <f>SUMIFS(СВЦЭМ!$D$33:$D$776,СВЦЭМ!$A$33:$A$776,$A66,СВЦЭМ!$B$33:$B$776,C$47)+'СЕТ СН'!$G$11+СВЦЭМ!$D$10+'СЕТ СН'!$G$6-'СЕТ СН'!$G$23</f>
        <v>1130.8864823599999</v>
      </c>
      <c r="D66" s="36">
        <f>SUMIFS(СВЦЭМ!$D$33:$D$776,СВЦЭМ!$A$33:$A$776,$A66,СВЦЭМ!$B$33:$B$776,D$47)+'СЕТ СН'!$G$11+СВЦЭМ!$D$10+'СЕТ СН'!$G$6-'СЕТ СН'!$G$23</f>
        <v>1160.0291496899999</v>
      </c>
      <c r="E66" s="36">
        <f>SUMIFS(СВЦЭМ!$D$33:$D$776,СВЦЭМ!$A$33:$A$776,$A66,СВЦЭМ!$B$33:$B$776,E$47)+'СЕТ СН'!$G$11+СВЦЭМ!$D$10+'СЕТ СН'!$G$6-'СЕТ СН'!$G$23</f>
        <v>1163.61890159</v>
      </c>
      <c r="F66" s="36">
        <f>SUMIFS(СВЦЭМ!$D$33:$D$776,СВЦЭМ!$A$33:$A$776,$A66,СВЦЭМ!$B$33:$B$776,F$47)+'СЕТ СН'!$G$11+СВЦЭМ!$D$10+'СЕТ СН'!$G$6-'СЕТ СН'!$G$23</f>
        <v>1161.3908586299999</v>
      </c>
      <c r="G66" s="36">
        <f>SUMIFS(СВЦЭМ!$D$33:$D$776,СВЦЭМ!$A$33:$A$776,$A66,СВЦЭМ!$B$33:$B$776,G$47)+'СЕТ СН'!$G$11+СВЦЭМ!$D$10+'СЕТ СН'!$G$6-'СЕТ СН'!$G$23</f>
        <v>1162.3202586299999</v>
      </c>
      <c r="H66" s="36">
        <f>SUMIFS(СВЦЭМ!$D$33:$D$776,СВЦЭМ!$A$33:$A$776,$A66,СВЦЭМ!$B$33:$B$776,H$47)+'СЕТ СН'!$G$11+СВЦЭМ!$D$10+'СЕТ СН'!$G$6-'СЕТ СН'!$G$23</f>
        <v>1140.6653851599999</v>
      </c>
      <c r="I66" s="36">
        <f>SUMIFS(СВЦЭМ!$D$33:$D$776,СВЦЭМ!$A$33:$A$776,$A66,СВЦЭМ!$B$33:$B$776,I$47)+'СЕТ СН'!$G$11+СВЦЭМ!$D$10+'СЕТ СН'!$G$6-'СЕТ СН'!$G$23</f>
        <v>1095.6720868499999</v>
      </c>
      <c r="J66" s="36">
        <f>SUMIFS(СВЦЭМ!$D$33:$D$776,СВЦЭМ!$A$33:$A$776,$A66,СВЦЭМ!$B$33:$B$776,J$47)+'СЕТ СН'!$G$11+СВЦЭМ!$D$10+'СЕТ СН'!$G$6-'СЕТ СН'!$G$23</f>
        <v>1067.54434152</v>
      </c>
      <c r="K66" s="36">
        <f>SUMIFS(СВЦЭМ!$D$33:$D$776,СВЦЭМ!$A$33:$A$776,$A66,СВЦЭМ!$B$33:$B$776,K$47)+'СЕТ СН'!$G$11+СВЦЭМ!$D$10+'СЕТ СН'!$G$6-'СЕТ СН'!$G$23</f>
        <v>1061.8789428099999</v>
      </c>
      <c r="L66" s="36">
        <f>SUMIFS(СВЦЭМ!$D$33:$D$776,СВЦЭМ!$A$33:$A$776,$A66,СВЦЭМ!$B$33:$B$776,L$47)+'СЕТ СН'!$G$11+СВЦЭМ!$D$10+'СЕТ СН'!$G$6-'СЕТ СН'!$G$23</f>
        <v>1030.7652414500001</v>
      </c>
      <c r="M66" s="36">
        <f>SUMIFS(СВЦЭМ!$D$33:$D$776,СВЦЭМ!$A$33:$A$776,$A66,СВЦЭМ!$B$33:$B$776,M$47)+'СЕТ СН'!$G$11+СВЦЭМ!$D$10+'СЕТ СН'!$G$6-'СЕТ СН'!$G$23</f>
        <v>1005.86558932</v>
      </c>
      <c r="N66" s="36">
        <f>SUMIFS(СВЦЭМ!$D$33:$D$776,СВЦЭМ!$A$33:$A$776,$A66,СВЦЭМ!$B$33:$B$776,N$47)+'СЕТ СН'!$G$11+СВЦЭМ!$D$10+'СЕТ СН'!$G$6-'СЕТ СН'!$G$23</f>
        <v>991.16126035999991</v>
      </c>
      <c r="O66" s="36">
        <f>SUMIFS(СВЦЭМ!$D$33:$D$776,СВЦЭМ!$A$33:$A$776,$A66,СВЦЭМ!$B$33:$B$776,O$47)+'СЕТ СН'!$G$11+СВЦЭМ!$D$10+'СЕТ СН'!$G$6-'СЕТ СН'!$G$23</f>
        <v>996.69268267999996</v>
      </c>
      <c r="P66" s="36">
        <f>SUMIFS(СВЦЭМ!$D$33:$D$776,СВЦЭМ!$A$33:$A$776,$A66,СВЦЭМ!$B$33:$B$776,P$47)+'СЕТ СН'!$G$11+СВЦЭМ!$D$10+'СЕТ СН'!$G$6-'СЕТ СН'!$G$23</f>
        <v>1002.68030247</v>
      </c>
      <c r="Q66" s="36">
        <f>SUMIFS(СВЦЭМ!$D$33:$D$776,СВЦЭМ!$A$33:$A$776,$A66,СВЦЭМ!$B$33:$B$776,Q$47)+'СЕТ СН'!$G$11+СВЦЭМ!$D$10+'СЕТ СН'!$G$6-'СЕТ СН'!$G$23</f>
        <v>1004.3322353999999</v>
      </c>
      <c r="R66" s="36">
        <f>SUMIFS(СВЦЭМ!$D$33:$D$776,СВЦЭМ!$A$33:$A$776,$A66,СВЦЭМ!$B$33:$B$776,R$47)+'СЕТ СН'!$G$11+СВЦЭМ!$D$10+'СЕТ СН'!$G$6-'СЕТ СН'!$G$23</f>
        <v>999.57773976999988</v>
      </c>
      <c r="S66" s="36">
        <f>SUMIFS(СВЦЭМ!$D$33:$D$776,СВЦЭМ!$A$33:$A$776,$A66,СВЦЭМ!$B$33:$B$776,S$47)+'СЕТ СН'!$G$11+СВЦЭМ!$D$10+'СЕТ СН'!$G$6-'СЕТ СН'!$G$23</f>
        <v>1001.0546631899999</v>
      </c>
      <c r="T66" s="36">
        <f>SUMIFS(СВЦЭМ!$D$33:$D$776,СВЦЭМ!$A$33:$A$776,$A66,СВЦЭМ!$B$33:$B$776,T$47)+'СЕТ СН'!$G$11+СВЦЭМ!$D$10+'СЕТ СН'!$G$6-'СЕТ СН'!$G$23</f>
        <v>1017.0516426199999</v>
      </c>
      <c r="U66" s="36">
        <f>SUMIFS(СВЦЭМ!$D$33:$D$776,СВЦЭМ!$A$33:$A$776,$A66,СВЦЭМ!$B$33:$B$776,U$47)+'СЕТ СН'!$G$11+СВЦЭМ!$D$10+'СЕТ СН'!$G$6-'СЕТ СН'!$G$23</f>
        <v>1012.3195886599999</v>
      </c>
      <c r="V66" s="36">
        <f>SUMIFS(СВЦЭМ!$D$33:$D$776,СВЦЭМ!$A$33:$A$776,$A66,СВЦЭМ!$B$33:$B$776,V$47)+'СЕТ СН'!$G$11+СВЦЭМ!$D$10+'СЕТ СН'!$G$6-'СЕТ СН'!$G$23</f>
        <v>997.31691707000004</v>
      </c>
      <c r="W66" s="36">
        <f>SUMIFS(СВЦЭМ!$D$33:$D$776,СВЦЭМ!$A$33:$A$776,$A66,СВЦЭМ!$B$33:$B$776,W$47)+'СЕТ СН'!$G$11+СВЦЭМ!$D$10+'СЕТ СН'!$G$6-'СЕТ СН'!$G$23</f>
        <v>986.98362245999988</v>
      </c>
      <c r="X66" s="36">
        <f>SUMIFS(СВЦЭМ!$D$33:$D$776,СВЦЭМ!$A$33:$A$776,$A66,СВЦЭМ!$B$33:$B$776,X$47)+'СЕТ СН'!$G$11+СВЦЭМ!$D$10+'СЕТ СН'!$G$6-'СЕТ СН'!$G$23</f>
        <v>979.13699961999987</v>
      </c>
      <c r="Y66" s="36">
        <f>SUMIFS(СВЦЭМ!$D$33:$D$776,СВЦЭМ!$A$33:$A$776,$A66,СВЦЭМ!$B$33:$B$776,Y$47)+'СЕТ СН'!$G$11+СВЦЭМ!$D$10+'СЕТ СН'!$G$6-'СЕТ СН'!$G$23</f>
        <v>975.83183650000001</v>
      </c>
    </row>
    <row r="67" spans="1:26" ht="15.75" x14ac:dyDescent="0.2">
      <c r="A67" s="35">
        <f t="shared" si="1"/>
        <v>44155</v>
      </c>
      <c r="B67" s="36">
        <f>SUMIFS(СВЦЭМ!$D$33:$D$776,СВЦЭМ!$A$33:$A$776,$A67,СВЦЭМ!$B$33:$B$776,B$47)+'СЕТ СН'!$G$11+СВЦЭМ!$D$10+'СЕТ СН'!$G$6-'СЕТ СН'!$G$23</f>
        <v>1048.9087042900001</v>
      </c>
      <c r="C67" s="36">
        <f>SUMIFS(СВЦЭМ!$D$33:$D$776,СВЦЭМ!$A$33:$A$776,$A67,СВЦЭМ!$B$33:$B$776,C$47)+'СЕТ СН'!$G$11+СВЦЭМ!$D$10+'СЕТ СН'!$G$6-'СЕТ СН'!$G$23</f>
        <v>1135.3867795900001</v>
      </c>
      <c r="D67" s="36">
        <f>SUMIFS(СВЦЭМ!$D$33:$D$776,СВЦЭМ!$A$33:$A$776,$A67,СВЦЭМ!$B$33:$B$776,D$47)+'СЕТ СН'!$G$11+СВЦЭМ!$D$10+'СЕТ СН'!$G$6-'СЕТ СН'!$G$23</f>
        <v>1181.1901020799999</v>
      </c>
      <c r="E67" s="36">
        <f>SUMIFS(СВЦЭМ!$D$33:$D$776,СВЦЭМ!$A$33:$A$776,$A67,СВЦЭМ!$B$33:$B$776,E$47)+'СЕТ СН'!$G$11+СВЦЭМ!$D$10+'СЕТ СН'!$G$6-'СЕТ СН'!$G$23</f>
        <v>1193.7313662399999</v>
      </c>
      <c r="F67" s="36">
        <f>SUMIFS(СВЦЭМ!$D$33:$D$776,СВЦЭМ!$A$33:$A$776,$A67,СВЦЭМ!$B$33:$B$776,F$47)+'СЕТ СН'!$G$11+СВЦЭМ!$D$10+'СЕТ СН'!$G$6-'СЕТ СН'!$G$23</f>
        <v>1189.2662391499998</v>
      </c>
      <c r="G67" s="36">
        <f>SUMIFS(СВЦЭМ!$D$33:$D$776,СВЦЭМ!$A$33:$A$776,$A67,СВЦЭМ!$B$33:$B$776,G$47)+'СЕТ СН'!$G$11+СВЦЭМ!$D$10+'СЕТ СН'!$G$6-'СЕТ СН'!$G$23</f>
        <v>1172.6623788300001</v>
      </c>
      <c r="H67" s="36">
        <f>SUMIFS(СВЦЭМ!$D$33:$D$776,СВЦЭМ!$A$33:$A$776,$A67,СВЦЭМ!$B$33:$B$776,H$47)+'СЕТ СН'!$G$11+СВЦЭМ!$D$10+'СЕТ СН'!$G$6-'СЕТ СН'!$G$23</f>
        <v>1128.23173367</v>
      </c>
      <c r="I67" s="36">
        <f>SUMIFS(СВЦЭМ!$D$33:$D$776,СВЦЭМ!$A$33:$A$776,$A67,СВЦЭМ!$B$33:$B$776,I$47)+'СЕТ СН'!$G$11+СВЦЭМ!$D$10+'СЕТ СН'!$G$6-'СЕТ СН'!$G$23</f>
        <v>1084.70058103</v>
      </c>
      <c r="J67" s="36">
        <f>SUMIFS(СВЦЭМ!$D$33:$D$776,СВЦЭМ!$A$33:$A$776,$A67,СВЦЭМ!$B$33:$B$776,J$47)+'СЕТ СН'!$G$11+СВЦЭМ!$D$10+'СЕТ СН'!$G$6-'СЕТ СН'!$G$23</f>
        <v>1066.9317775899999</v>
      </c>
      <c r="K67" s="36">
        <f>SUMIFS(СВЦЭМ!$D$33:$D$776,СВЦЭМ!$A$33:$A$776,$A67,СВЦЭМ!$B$33:$B$776,K$47)+'СЕТ СН'!$G$11+СВЦЭМ!$D$10+'СЕТ СН'!$G$6-'СЕТ СН'!$G$23</f>
        <v>1062.2908575599999</v>
      </c>
      <c r="L67" s="36">
        <f>SUMIFS(СВЦЭМ!$D$33:$D$776,СВЦЭМ!$A$33:$A$776,$A67,СВЦЭМ!$B$33:$B$776,L$47)+'СЕТ СН'!$G$11+СВЦЭМ!$D$10+'СЕТ СН'!$G$6-'СЕТ СН'!$G$23</f>
        <v>1041.0271973599999</v>
      </c>
      <c r="M67" s="36">
        <f>SUMIFS(СВЦЭМ!$D$33:$D$776,СВЦЭМ!$A$33:$A$776,$A67,СВЦЭМ!$B$33:$B$776,M$47)+'СЕТ СН'!$G$11+СВЦЭМ!$D$10+'СЕТ СН'!$G$6-'СЕТ СН'!$G$23</f>
        <v>993.82069310999987</v>
      </c>
      <c r="N67" s="36">
        <f>SUMIFS(СВЦЭМ!$D$33:$D$776,СВЦЭМ!$A$33:$A$776,$A67,СВЦЭМ!$B$33:$B$776,N$47)+'СЕТ СН'!$G$11+СВЦЭМ!$D$10+'СЕТ СН'!$G$6-'СЕТ СН'!$G$23</f>
        <v>981.45373526000003</v>
      </c>
      <c r="O67" s="36">
        <f>SUMIFS(СВЦЭМ!$D$33:$D$776,СВЦЭМ!$A$33:$A$776,$A67,СВЦЭМ!$B$33:$B$776,O$47)+'СЕТ СН'!$G$11+СВЦЭМ!$D$10+'СЕТ СН'!$G$6-'СЕТ СН'!$G$23</f>
        <v>985.19943171999989</v>
      </c>
      <c r="P67" s="36">
        <f>SUMIFS(СВЦЭМ!$D$33:$D$776,СВЦЭМ!$A$33:$A$776,$A67,СВЦЭМ!$B$33:$B$776,P$47)+'СЕТ СН'!$G$11+СВЦЭМ!$D$10+'СЕТ СН'!$G$6-'СЕТ СН'!$G$23</f>
        <v>992.18395719</v>
      </c>
      <c r="Q67" s="36">
        <f>SUMIFS(СВЦЭМ!$D$33:$D$776,СВЦЭМ!$A$33:$A$776,$A67,СВЦЭМ!$B$33:$B$776,Q$47)+'СЕТ СН'!$G$11+СВЦЭМ!$D$10+'СЕТ СН'!$G$6-'СЕТ СН'!$G$23</f>
        <v>992.10263544999998</v>
      </c>
      <c r="R67" s="36">
        <f>SUMIFS(СВЦЭМ!$D$33:$D$776,СВЦЭМ!$A$33:$A$776,$A67,СВЦЭМ!$B$33:$B$776,R$47)+'СЕТ СН'!$G$11+СВЦЭМ!$D$10+'СЕТ СН'!$G$6-'СЕТ СН'!$G$23</f>
        <v>985.49365671999999</v>
      </c>
      <c r="S67" s="36">
        <f>SUMIFS(СВЦЭМ!$D$33:$D$776,СВЦЭМ!$A$33:$A$776,$A67,СВЦЭМ!$B$33:$B$776,S$47)+'СЕТ СН'!$G$11+СВЦЭМ!$D$10+'СЕТ СН'!$G$6-'СЕТ СН'!$G$23</f>
        <v>955.55756539000004</v>
      </c>
      <c r="T67" s="36">
        <f>SUMIFS(СВЦЭМ!$D$33:$D$776,СВЦЭМ!$A$33:$A$776,$A67,СВЦЭМ!$B$33:$B$776,T$47)+'СЕТ СН'!$G$11+СВЦЭМ!$D$10+'СЕТ СН'!$G$6-'СЕТ СН'!$G$23</f>
        <v>942.42390896999996</v>
      </c>
      <c r="U67" s="36">
        <f>SUMIFS(СВЦЭМ!$D$33:$D$776,СВЦЭМ!$A$33:$A$776,$A67,СВЦЭМ!$B$33:$B$776,U$47)+'СЕТ СН'!$G$11+СВЦЭМ!$D$10+'СЕТ СН'!$G$6-'СЕТ СН'!$G$23</f>
        <v>947.58561628000007</v>
      </c>
      <c r="V67" s="36">
        <f>SUMIFS(СВЦЭМ!$D$33:$D$776,СВЦЭМ!$A$33:$A$776,$A67,СВЦЭМ!$B$33:$B$776,V$47)+'СЕТ СН'!$G$11+СВЦЭМ!$D$10+'СЕТ СН'!$G$6-'СЕТ СН'!$G$23</f>
        <v>955.43367287000001</v>
      </c>
      <c r="W67" s="36">
        <f>SUMIFS(СВЦЭМ!$D$33:$D$776,СВЦЭМ!$A$33:$A$776,$A67,СВЦЭМ!$B$33:$B$776,W$47)+'СЕТ СН'!$G$11+СВЦЭМ!$D$10+'СЕТ СН'!$G$6-'СЕТ СН'!$G$23</f>
        <v>965.60300779999989</v>
      </c>
      <c r="X67" s="36">
        <f>SUMIFS(СВЦЭМ!$D$33:$D$776,СВЦЭМ!$A$33:$A$776,$A67,СВЦЭМ!$B$33:$B$776,X$47)+'СЕТ СН'!$G$11+СВЦЭМ!$D$10+'СЕТ СН'!$G$6-'СЕТ СН'!$G$23</f>
        <v>965.67367031000003</v>
      </c>
      <c r="Y67" s="36">
        <f>SUMIFS(СВЦЭМ!$D$33:$D$776,СВЦЭМ!$A$33:$A$776,$A67,СВЦЭМ!$B$33:$B$776,Y$47)+'СЕТ СН'!$G$11+СВЦЭМ!$D$10+'СЕТ СН'!$G$6-'СЕТ СН'!$G$23</f>
        <v>980.98489670000004</v>
      </c>
    </row>
    <row r="68" spans="1:26" ht="15.75" x14ac:dyDescent="0.2">
      <c r="A68" s="35">
        <f t="shared" si="1"/>
        <v>44156</v>
      </c>
      <c r="B68" s="36">
        <f>SUMIFS(СВЦЭМ!$D$33:$D$776,СВЦЭМ!$A$33:$A$776,$A68,СВЦЭМ!$B$33:$B$776,B$47)+'СЕТ СН'!$G$11+СВЦЭМ!$D$10+'СЕТ СН'!$G$6-'СЕТ СН'!$G$23</f>
        <v>1065.2957053499999</v>
      </c>
      <c r="C68" s="36">
        <f>SUMIFS(СВЦЭМ!$D$33:$D$776,СВЦЭМ!$A$33:$A$776,$A68,СВЦЭМ!$B$33:$B$776,C$47)+'СЕТ СН'!$G$11+СВЦЭМ!$D$10+'СЕТ СН'!$G$6-'СЕТ СН'!$G$23</f>
        <v>1114.5234654000001</v>
      </c>
      <c r="D68" s="36">
        <f>SUMIFS(СВЦЭМ!$D$33:$D$776,СВЦЭМ!$A$33:$A$776,$A68,СВЦЭМ!$B$33:$B$776,D$47)+'СЕТ СН'!$G$11+СВЦЭМ!$D$10+'СЕТ СН'!$G$6-'СЕТ СН'!$G$23</f>
        <v>1166.78647189</v>
      </c>
      <c r="E68" s="36">
        <f>SUMIFS(СВЦЭМ!$D$33:$D$776,СВЦЭМ!$A$33:$A$776,$A68,СВЦЭМ!$B$33:$B$776,E$47)+'СЕТ СН'!$G$11+СВЦЭМ!$D$10+'СЕТ СН'!$G$6-'СЕТ СН'!$G$23</f>
        <v>1170.7384053799999</v>
      </c>
      <c r="F68" s="36">
        <f>SUMIFS(СВЦЭМ!$D$33:$D$776,СВЦЭМ!$A$33:$A$776,$A68,СВЦЭМ!$B$33:$B$776,F$47)+'СЕТ СН'!$G$11+СВЦЭМ!$D$10+'СЕТ СН'!$G$6-'СЕТ СН'!$G$23</f>
        <v>1168.33433221</v>
      </c>
      <c r="G68" s="36">
        <f>SUMIFS(СВЦЭМ!$D$33:$D$776,СВЦЭМ!$A$33:$A$776,$A68,СВЦЭМ!$B$33:$B$776,G$47)+'СЕТ СН'!$G$11+СВЦЭМ!$D$10+'СЕТ СН'!$G$6-'СЕТ СН'!$G$23</f>
        <v>1153.90548678</v>
      </c>
      <c r="H68" s="36">
        <f>SUMIFS(СВЦЭМ!$D$33:$D$776,СВЦЭМ!$A$33:$A$776,$A68,СВЦЭМ!$B$33:$B$776,H$47)+'СЕТ СН'!$G$11+СВЦЭМ!$D$10+'СЕТ СН'!$G$6-'СЕТ СН'!$G$23</f>
        <v>1138.3038067800001</v>
      </c>
      <c r="I68" s="36">
        <f>SUMIFS(СВЦЭМ!$D$33:$D$776,СВЦЭМ!$A$33:$A$776,$A68,СВЦЭМ!$B$33:$B$776,I$47)+'СЕТ СН'!$G$11+СВЦЭМ!$D$10+'СЕТ СН'!$G$6-'СЕТ СН'!$G$23</f>
        <v>1106.3814862500001</v>
      </c>
      <c r="J68" s="36">
        <f>SUMIFS(СВЦЭМ!$D$33:$D$776,СВЦЭМ!$A$33:$A$776,$A68,СВЦЭМ!$B$33:$B$776,J$47)+'СЕТ СН'!$G$11+СВЦЭМ!$D$10+'СЕТ СН'!$G$6-'СЕТ СН'!$G$23</f>
        <v>1071.3091421699999</v>
      </c>
      <c r="K68" s="36">
        <f>SUMIFS(СВЦЭМ!$D$33:$D$776,СВЦЭМ!$A$33:$A$776,$A68,СВЦЭМ!$B$33:$B$776,K$47)+'СЕТ СН'!$G$11+СВЦЭМ!$D$10+'СЕТ СН'!$G$6-'СЕТ СН'!$G$23</f>
        <v>1042.88364652</v>
      </c>
      <c r="L68" s="36">
        <f>SUMIFS(СВЦЭМ!$D$33:$D$776,СВЦЭМ!$A$33:$A$776,$A68,СВЦЭМ!$B$33:$B$776,L$47)+'СЕТ СН'!$G$11+СВЦЭМ!$D$10+'СЕТ СН'!$G$6-'СЕТ СН'!$G$23</f>
        <v>997.22750629000006</v>
      </c>
      <c r="M68" s="36">
        <f>SUMIFS(СВЦЭМ!$D$33:$D$776,СВЦЭМ!$A$33:$A$776,$A68,СВЦЭМ!$B$33:$B$776,M$47)+'СЕТ СН'!$G$11+СВЦЭМ!$D$10+'СЕТ СН'!$G$6-'СЕТ СН'!$G$23</f>
        <v>958.8624914699999</v>
      </c>
      <c r="N68" s="36">
        <f>SUMIFS(СВЦЭМ!$D$33:$D$776,СВЦЭМ!$A$33:$A$776,$A68,СВЦЭМ!$B$33:$B$776,N$47)+'СЕТ СН'!$G$11+СВЦЭМ!$D$10+'СЕТ СН'!$G$6-'СЕТ СН'!$G$23</f>
        <v>949.49360784999999</v>
      </c>
      <c r="O68" s="36">
        <f>SUMIFS(СВЦЭМ!$D$33:$D$776,СВЦЭМ!$A$33:$A$776,$A68,СВЦЭМ!$B$33:$B$776,O$47)+'СЕТ СН'!$G$11+СВЦЭМ!$D$10+'СЕТ СН'!$G$6-'СЕТ СН'!$G$23</f>
        <v>954.39878694000004</v>
      </c>
      <c r="P68" s="36">
        <f>SUMIFS(СВЦЭМ!$D$33:$D$776,СВЦЭМ!$A$33:$A$776,$A68,СВЦЭМ!$B$33:$B$776,P$47)+'СЕТ СН'!$G$11+СВЦЭМ!$D$10+'СЕТ СН'!$G$6-'СЕТ СН'!$G$23</f>
        <v>964.60912906999988</v>
      </c>
      <c r="Q68" s="36">
        <f>SUMIFS(СВЦЭМ!$D$33:$D$776,СВЦЭМ!$A$33:$A$776,$A68,СВЦЭМ!$B$33:$B$776,Q$47)+'СЕТ СН'!$G$11+СВЦЭМ!$D$10+'СЕТ СН'!$G$6-'СЕТ СН'!$G$23</f>
        <v>952.53619252999988</v>
      </c>
      <c r="R68" s="36">
        <f>SUMIFS(СВЦЭМ!$D$33:$D$776,СВЦЭМ!$A$33:$A$776,$A68,СВЦЭМ!$B$33:$B$776,R$47)+'СЕТ СН'!$G$11+СВЦЭМ!$D$10+'СЕТ СН'!$G$6-'СЕТ СН'!$G$23</f>
        <v>944.24882213000001</v>
      </c>
      <c r="S68" s="36">
        <f>SUMIFS(СВЦЭМ!$D$33:$D$776,СВЦЭМ!$A$33:$A$776,$A68,СВЦЭМ!$B$33:$B$776,S$47)+'СЕТ СН'!$G$11+СВЦЭМ!$D$10+'СЕТ СН'!$G$6-'СЕТ СН'!$G$23</f>
        <v>919.57976254999994</v>
      </c>
      <c r="T68" s="36">
        <f>SUMIFS(СВЦЭМ!$D$33:$D$776,СВЦЭМ!$A$33:$A$776,$A68,СВЦЭМ!$B$33:$B$776,T$47)+'СЕТ СН'!$G$11+СВЦЭМ!$D$10+'СЕТ СН'!$G$6-'СЕТ СН'!$G$23</f>
        <v>918.97744332000002</v>
      </c>
      <c r="U68" s="36">
        <f>SUMIFS(СВЦЭМ!$D$33:$D$776,СВЦЭМ!$A$33:$A$776,$A68,СВЦЭМ!$B$33:$B$776,U$47)+'СЕТ СН'!$G$11+СВЦЭМ!$D$10+'СЕТ СН'!$G$6-'СЕТ СН'!$G$23</f>
        <v>918.12264258999994</v>
      </c>
      <c r="V68" s="36">
        <f>SUMIFS(СВЦЭМ!$D$33:$D$776,СВЦЭМ!$A$33:$A$776,$A68,СВЦЭМ!$B$33:$B$776,V$47)+'СЕТ СН'!$G$11+СВЦЭМ!$D$10+'СЕТ СН'!$G$6-'СЕТ СН'!$G$23</f>
        <v>924.58020487999988</v>
      </c>
      <c r="W68" s="36">
        <f>SUMIFS(СВЦЭМ!$D$33:$D$776,СВЦЭМ!$A$33:$A$776,$A68,СВЦЭМ!$B$33:$B$776,W$47)+'СЕТ СН'!$G$11+СВЦЭМ!$D$10+'СЕТ СН'!$G$6-'СЕТ СН'!$G$23</f>
        <v>938.49719426999991</v>
      </c>
      <c r="X68" s="36">
        <f>SUMIFS(СВЦЭМ!$D$33:$D$776,СВЦЭМ!$A$33:$A$776,$A68,СВЦЭМ!$B$33:$B$776,X$47)+'СЕТ СН'!$G$11+СВЦЭМ!$D$10+'СЕТ СН'!$G$6-'СЕТ СН'!$G$23</f>
        <v>957.26307047</v>
      </c>
      <c r="Y68" s="36">
        <f>SUMIFS(СВЦЭМ!$D$33:$D$776,СВЦЭМ!$A$33:$A$776,$A68,СВЦЭМ!$B$33:$B$776,Y$47)+'СЕТ СН'!$G$11+СВЦЭМ!$D$10+'СЕТ СН'!$G$6-'СЕТ СН'!$G$23</f>
        <v>991.70159293000006</v>
      </c>
    </row>
    <row r="69" spans="1:26" ht="15.75" x14ac:dyDescent="0.2">
      <c r="A69" s="35">
        <f t="shared" si="1"/>
        <v>44157</v>
      </c>
      <c r="B69" s="36">
        <f>SUMIFS(СВЦЭМ!$D$33:$D$776,СВЦЭМ!$A$33:$A$776,$A69,СВЦЭМ!$B$33:$B$776,B$47)+'СЕТ СН'!$G$11+СВЦЭМ!$D$10+'СЕТ СН'!$G$6-'СЕТ СН'!$G$23</f>
        <v>1035.5778440500001</v>
      </c>
      <c r="C69" s="36">
        <f>SUMIFS(СВЦЭМ!$D$33:$D$776,СВЦЭМ!$A$33:$A$776,$A69,СВЦЭМ!$B$33:$B$776,C$47)+'СЕТ СН'!$G$11+СВЦЭМ!$D$10+'СЕТ СН'!$G$6-'СЕТ СН'!$G$23</f>
        <v>1117.4285883299999</v>
      </c>
      <c r="D69" s="36">
        <f>SUMIFS(СВЦЭМ!$D$33:$D$776,СВЦЭМ!$A$33:$A$776,$A69,СВЦЭМ!$B$33:$B$776,D$47)+'СЕТ СН'!$G$11+СВЦЭМ!$D$10+'СЕТ СН'!$G$6-'СЕТ СН'!$G$23</f>
        <v>1169.8888330099999</v>
      </c>
      <c r="E69" s="36">
        <f>SUMIFS(СВЦЭМ!$D$33:$D$776,СВЦЭМ!$A$33:$A$776,$A69,СВЦЭМ!$B$33:$B$776,E$47)+'СЕТ СН'!$G$11+СВЦЭМ!$D$10+'СЕТ СН'!$G$6-'СЕТ СН'!$G$23</f>
        <v>1175.92137344</v>
      </c>
      <c r="F69" s="36">
        <f>SUMIFS(СВЦЭМ!$D$33:$D$776,СВЦЭМ!$A$33:$A$776,$A69,СВЦЭМ!$B$33:$B$776,F$47)+'СЕТ СН'!$G$11+СВЦЭМ!$D$10+'СЕТ СН'!$G$6-'СЕТ СН'!$G$23</f>
        <v>1174.1637458999999</v>
      </c>
      <c r="G69" s="36">
        <f>SUMIFS(СВЦЭМ!$D$33:$D$776,СВЦЭМ!$A$33:$A$776,$A69,СВЦЭМ!$B$33:$B$776,G$47)+'СЕТ СН'!$G$11+СВЦЭМ!$D$10+'СЕТ СН'!$G$6-'СЕТ СН'!$G$23</f>
        <v>1163.3897182399999</v>
      </c>
      <c r="H69" s="36">
        <f>SUMIFS(СВЦЭМ!$D$33:$D$776,СВЦЭМ!$A$33:$A$776,$A69,СВЦЭМ!$B$33:$B$776,H$47)+'СЕТ СН'!$G$11+СВЦЭМ!$D$10+'СЕТ СН'!$G$6-'СЕТ СН'!$G$23</f>
        <v>1144.16684248</v>
      </c>
      <c r="I69" s="36">
        <f>SUMIFS(СВЦЭМ!$D$33:$D$776,СВЦЭМ!$A$33:$A$776,$A69,СВЦЭМ!$B$33:$B$776,I$47)+'СЕТ СН'!$G$11+СВЦЭМ!$D$10+'СЕТ СН'!$G$6-'СЕТ СН'!$G$23</f>
        <v>1117.97447377</v>
      </c>
      <c r="J69" s="36">
        <f>SUMIFS(СВЦЭМ!$D$33:$D$776,СВЦЭМ!$A$33:$A$776,$A69,СВЦЭМ!$B$33:$B$776,J$47)+'СЕТ СН'!$G$11+СВЦЭМ!$D$10+'СЕТ СН'!$G$6-'СЕТ СН'!$G$23</f>
        <v>1085.12005804</v>
      </c>
      <c r="K69" s="36">
        <f>SUMIFS(СВЦЭМ!$D$33:$D$776,СВЦЭМ!$A$33:$A$776,$A69,СВЦЭМ!$B$33:$B$776,K$47)+'СЕТ СН'!$G$11+СВЦЭМ!$D$10+'СЕТ СН'!$G$6-'СЕТ СН'!$G$23</f>
        <v>1065.1708700899999</v>
      </c>
      <c r="L69" s="36">
        <f>SUMIFS(СВЦЭМ!$D$33:$D$776,СВЦЭМ!$A$33:$A$776,$A69,СВЦЭМ!$B$33:$B$776,L$47)+'СЕТ СН'!$G$11+СВЦЭМ!$D$10+'СЕТ СН'!$G$6-'СЕТ СН'!$G$23</f>
        <v>1018.5574592599999</v>
      </c>
      <c r="M69" s="36">
        <f>SUMIFS(СВЦЭМ!$D$33:$D$776,СВЦЭМ!$A$33:$A$776,$A69,СВЦЭМ!$B$33:$B$776,M$47)+'СЕТ СН'!$G$11+СВЦЭМ!$D$10+'СЕТ СН'!$G$6-'СЕТ СН'!$G$23</f>
        <v>965.55324657000006</v>
      </c>
      <c r="N69" s="36">
        <f>SUMIFS(СВЦЭМ!$D$33:$D$776,СВЦЭМ!$A$33:$A$776,$A69,СВЦЭМ!$B$33:$B$776,N$47)+'СЕТ СН'!$G$11+СВЦЭМ!$D$10+'СЕТ СН'!$G$6-'СЕТ СН'!$G$23</f>
        <v>960.22686771999997</v>
      </c>
      <c r="O69" s="36">
        <f>SUMIFS(СВЦЭМ!$D$33:$D$776,СВЦЭМ!$A$33:$A$776,$A69,СВЦЭМ!$B$33:$B$776,O$47)+'СЕТ СН'!$G$11+СВЦЭМ!$D$10+'СЕТ СН'!$G$6-'СЕТ СН'!$G$23</f>
        <v>968.72314458999995</v>
      </c>
      <c r="P69" s="36">
        <f>SUMIFS(СВЦЭМ!$D$33:$D$776,СВЦЭМ!$A$33:$A$776,$A69,СВЦЭМ!$B$33:$B$776,P$47)+'СЕТ СН'!$G$11+СВЦЭМ!$D$10+'СЕТ СН'!$G$6-'СЕТ СН'!$G$23</f>
        <v>971.94805552999992</v>
      </c>
      <c r="Q69" s="36">
        <f>SUMIFS(СВЦЭМ!$D$33:$D$776,СВЦЭМ!$A$33:$A$776,$A69,СВЦЭМ!$B$33:$B$776,Q$47)+'СЕТ СН'!$G$11+СВЦЭМ!$D$10+'СЕТ СН'!$G$6-'СЕТ СН'!$G$23</f>
        <v>968.61806494000007</v>
      </c>
      <c r="R69" s="36">
        <f>SUMIFS(СВЦЭМ!$D$33:$D$776,СВЦЭМ!$A$33:$A$776,$A69,СВЦЭМ!$B$33:$B$776,R$47)+'СЕТ СН'!$G$11+СВЦЭМ!$D$10+'СЕТ СН'!$G$6-'СЕТ СН'!$G$23</f>
        <v>964.16174617000001</v>
      </c>
      <c r="S69" s="36">
        <f>SUMIFS(СВЦЭМ!$D$33:$D$776,СВЦЭМ!$A$33:$A$776,$A69,СВЦЭМ!$B$33:$B$776,S$47)+'СЕТ СН'!$G$11+СВЦЭМ!$D$10+'СЕТ СН'!$G$6-'СЕТ СН'!$G$23</f>
        <v>956.84199489999992</v>
      </c>
      <c r="T69" s="36">
        <f>SUMIFS(СВЦЭМ!$D$33:$D$776,СВЦЭМ!$A$33:$A$776,$A69,СВЦЭМ!$B$33:$B$776,T$47)+'СЕТ СН'!$G$11+СВЦЭМ!$D$10+'СЕТ СН'!$G$6-'СЕТ СН'!$G$23</f>
        <v>920.84609550000005</v>
      </c>
      <c r="U69" s="36">
        <f>SUMIFS(СВЦЭМ!$D$33:$D$776,СВЦЭМ!$A$33:$A$776,$A69,СВЦЭМ!$B$33:$B$776,U$47)+'СЕТ СН'!$G$11+СВЦЭМ!$D$10+'СЕТ СН'!$G$6-'СЕТ СН'!$G$23</f>
        <v>921.27978684999994</v>
      </c>
      <c r="V69" s="36">
        <f>SUMIFS(СВЦЭМ!$D$33:$D$776,СВЦЭМ!$A$33:$A$776,$A69,СВЦЭМ!$B$33:$B$776,V$47)+'СЕТ СН'!$G$11+СВЦЭМ!$D$10+'СЕТ СН'!$G$6-'СЕТ СН'!$G$23</f>
        <v>926.47039158000007</v>
      </c>
      <c r="W69" s="36">
        <f>SUMIFS(СВЦЭМ!$D$33:$D$776,СВЦЭМ!$A$33:$A$776,$A69,СВЦЭМ!$B$33:$B$776,W$47)+'СЕТ СН'!$G$11+СВЦЭМ!$D$10+'СЕТ СН'!$G$6-'СЕТ СН'!$G$23</f>
        <v>956.92493106000006</v>
      </c>
      <c r="X69" s="36">
        <f>SUMIFS(СВЦЭМ!$D$33:$D$776,СВЦЭМ!$A$33:$A$776,$A69,СВЦЭМ!$B$33:$B$776,X$47)+'СЕТ СН'!$G$11+СВЦЭМ!$D$10+'СЕТ СН'!$G$6-'СЕТ СН'!$G$23</f>
        <v>972.07672107999997</v>
      </c>
      <c r="Y69" s="36">
        <f>SUMIFS(СВЦЭМ!$D$33:$D$776,СВЦЭМ!$A$33:$A$776,$A69,СВЦЭМ!$B$33:$B$776,Y$47)+'СЕТ СН'!$G$11+СВЦЭМ!$D$10+'СЕТ СН'!$G$6-'СЕТ СН'!$G$23</f>
        <v>994.4663486899999</v>
      </c>
    </row>
    <row r="70" spans="1:26" ht="15.75" x14ac:dyDescent="0.2">
      <c r="A70" s="35">
        <f t="shared" si="1"/>
        <v>44158</v>
      </c>
      <c r="B70" s="36">
        <f>SUMIFS(СВЦЭМ!$D$33:$D$776,СВЦЭМ!$A$33:$A$776,$A70,СВЦЭМ!$B$33:$B$776,B$47)+'СЕТ СН'!$G$11+СВЦЭМ!$D$10+'СЕТ СН'!$G$6-'СЕТ СН'!$G$23</f>
        <v>1006.09008492</v>
      </c>
      <c r="C70" s="36">
        <f>SUMIFS(СВЦЭМ!$D$33:$D$776,СВЦЭМ!$A$33:$A$776,$A70,СВЦЭМ!$B$33:$B$776,C$47)+'СЕТ СН'!$G$11+СВЦЭМ!$D$10+'СЕТ СН'!$G$6-'СЕТ СН'!$G$23</f>
        <v>1054.0118101099999</v>
      </c>
      <c r="D70" s="36">
        <f>SUMIFS(СВЦЭМ!$D$33:$D$776,СВЦЭМ!$A$33:$A$776,$A70,СВЦЭМ!$B$33:$B$776,D$47)+'СЕТ СН'!$G$11+СВЦЭМ!$D$10+'СЕТ СН'!$G$6-'СЕТ СН'!$G$23</f>
        <v>1092.97569982</v>
      </c>
      <c r="E70" s="36">
        <f>SUMIFS(СВЦЭМ!$D$33:$D$776,СВЦЭМ!$A$33:$A$776,$A70,СВЦЭМ!$B$33:$B$776,E$47)+'СЕТ СН'!$G$11+СВЦЭМ!$D$10+'СЕТ СН'!$G$6-'СЕТ СН'!$G$23</f>
        <v>1096.2402444899999</v>
      </c>
      <c r="F70" s="36">
        <f>SUMIFS(СВЦЭМ!$D$33:$D$776,СВЦЭМ!$A$33:$A$776,$A70,СВЦЭМ!$B$33:$B$776,F$47)+'СЕТ СН'!$G$11+СВЦЭМ!$D$10+'СЕТ СН'!$G$6-'СЕТ СН'!$G$23</f>
        <v>1093.9936349</v>
      </c>
      <c r="G70" s="36">
        <f>SUMIFS(СВЦЭМ!$D$33:$D$776,СВЦЭМ!$A$33:$A$776,$A70,СВЦЭМ!$B$33:$B$776,G$47)+'СЕТ СН'!$G$11+СВЦЭМ!$D$10+'СЕТ СН'!$G$6-'СЕТ СН'!$G$23</f>
        <v>1093.8988277199999</v>
      </c>
      <c r="H70" s="36">
        <f>SUMIFS(СВЦЭМ!$D$33:$D$776,СВЦЭМ!$A$33:$A$776,$A70,СВЦЭМ!$B$33:$B$776,H$47)+'СЕТ СН'!$G$11+СВЦЭМ!$D$10+'СЕТ СН'!$G$6-'СЕТ СН'!$G$23</f>
        <v>1096.3192671199999</v>
      </c>
      <c r="I70" s="36">
        <f>SUMIFS(СВЦЭМ!$D$33:$D$776,СВЦЭМ!$A$33:$A$776,$A70,СВЦЭМ!$B$33:$B$776,I$47)+'СЕТ СН'!$G$11+СВЦЭМ!$D$10+'СЕТ СН'!$G$6-'СЕТ СН'!$G$23</f>
        <v>1084.8811160400001</v>
      </c>
      <c r="J70" s="36">
        <f>SUMIFS(СВЦЭМ!$D$33:$D$776,СВЦЭМ!$A$33:$A$776,$A70,СВЦЭМ!$B$33:$B$776,J$47)+'СЕТ СН'!$G$11+СВЦЭМ!$D$10+'СЕТ СН'!$G$6-'СЕТ СН'!$G$23</f>
        <v>1075.81557066</v>
      </c>
      <c r="K70" s="36">
        <f>SUMIFS(СВЦЭМ!$D$33:$D$776,СВЦЭМ!$A$33:$A$776,$A70,СВЦЭМ!$B$33:$B$776,K$47)+'СЕТ СН'!$G$11+СВЦЭМ!$D$10+'СЕТ СН'!$G$6-'СЕТ СН'!$G$23</f>
        <v>1093.9997810099999</v>
      </c>
      <c r="L70" s="36">
        <f>SUMIFS(СВЦЭМ!$D$33:$D$776,СВЦЭМ!$A$33:$A$776,$A70,СВЦЭМ!$B$33:$B$776,L$47)+'СЕТ СН'!$G$11+СВЦЭМ!$D$10+'СЕТ СН'!$G$6-'СЕТ СН'!$G$23</f>
        <v>1068.38102938</v>
      </c>
      <c r="M70" s="36">
        <f>SUMIFS(СВЦЭМ!$D$33:$D$776,СВЦЭМ!$A$33:$A$776,$A70,СВЦЭМ!$B$33:$B$776,M$47)+'СЕТ СН'!$G$11+СВЦЭМ!$D$10+'СЕТ СН'!$G$6-'СЕТ СН'!$G$23</f>
        <v>1016.4037720700001</v>
      </c>
      <c r="N70" s="36">
        <f>SUMIFS(СВЦЭМ!$D$33:$D$776,СВЦЭМ!$A$33:$A$776,$A70,СВЦЭМ!$B$33:$B$776,N$47)+'СЕТ СН'!$G$11+СВЦЭМ!$D$10+'СЕТ СН'!$G$6-'СЕТ СН'!$G$23</f>
        <v>996.82107102999998</v>
      </c>
      <c r="O70" s="36">
        <f>SUMIFS(СВЦЭМ!$D$33:$D$776,СВЦЭМ!$A$33:$A$776,$A70,СВЦЭМ!$B$33:$B$776,O$47)+'СЕТ СН'!$G$11+СВЦЭМ!$D$10+'СЕТ СН'!$G$6-'СЕТ СН'!$G$23</f>
        <v>1005.9538173599999</v>
      </c>
      <c r="P70" s="36">
        <f>SUMIFS(СВЦЭМ!$D$33:$D$776,СВЦЭМ!$A$33:$A$776,$A70,СВЦЭМ!$B$33:$B$776,P$47)+'СЕТ СН'!$G$11+СВЦЭМ!$D$10+'СЕТ СН'!$G$6-'СЕТ СН'!$G$23</f>
        <v>1008.92127908</v>
      </c>
      <c r="Q70" s="36">
        <f>SUMIFS(СВЦЭМ!$D$33:$D$776,СВЦЭМ!$A$33:$A$776,$A70,СВЦЭМ!$B$33:$B$776,Q$47)+'СЕТ СН'!$G$11+СВЦЭМ!$D$10+'СЕТ СН'!$G$6-'СЕТ СН'!$G$23</f>
        <v>1009.4946580599999</v>
      </c>
      <c r="R70" s="36">
        <f>SUMIFS(СВЦЭМ!$D$33:$D$776,СВЦЭМ!$A$33:$A$776,$A70,СВЦЭМ!$B$33:$B$776,R$47)+'СЕТ СН'!$G$11+СВЦЭМ!$D$10+'СЕТ СН'!$G$6-'СЕТ СН'!$G$23</f>
        <v>997.95818875999998</v>
      </c>
      <c r="S70" s="36">
        <f>SUMIFS(СВЦЭМ!$D$33:$D$776,СВЦЭМ!$A$33:$A$776,$A70,СВЦЭМ!$B$33:$B$776,S$47)+'СЕТ СН'!$G$11+СВЦЭМ!$D$10+'СЕТ СН'!$G$6-'СЕТ СН'!$G$23</f>
        <v>982.92346264999992</v>
      </c>
      <c r="T70" s="36">
        <f>SUMIFS(СВЦЭМ!$D$33:$D$776,СВЦЭМ!$A$33:$A$776,$A70,СВЦЭМ!$B$33:$B$776,T$47)+'СЕТ СН'!$G$11+СВЦЭМ!$D$10+'СЕТ СН'!$G$6-'СЕТ СН'!$G$23</f>
        <v>969.46713610999996</v>
      </c>
      <c r="U70" s="36">
        <f>SUMIFS(СВЦЭМ!$D$33:$D$776,СВЦЭМ!$A$33:$A$776,$A70,СВЦЭМ!$B$33:$B$776,U$47)+'СЕТ СН'!$G$11+СВЦЭМ!$D$10+'СЕТ СН'!$G$6-'СЕТ СН'!$G$23</f>
        <v>965.83882814000003</v>
      </c>
      <c r="V70" s="36">
        <f>SUMIFS(СВЦЭМ!$D$33:$D$776,СВЦЭМ!$A$33:$A$776,$A70,СВЦЭМ!$B$33:$B$776,V$47)+'СЕТ СН'!$G$11+СВЦЭМ!$D$10+'СЕТ СН'!$G$6-'СЕТ СН'!$G$23</f>
        <v>976.63628010000002</v>
      </c>
      <c r="W70" s="36">
        <f>SUMIFS(СВЦЭМ!$D$33:$D$776,СВЦЭМ!$A$33:$A$776,$A70,СВЦЭМ!$B$33:$B$776,W$47)+'СЕТ СН'!$G$11+СВЦЭМ!$D$10+'СЕТ СН'!$G$6-'СЕТ СН'!$G$23</f>
        <v>989.51989838999998</v>
      </c>
      <c r="X70" s="36">
        <f>SUMIFS(СВЦЭМ!$D$33:$D$776,СВЦЭМ!$A$33:$A$776,$A70,СВЦЭМ!$B$33:$B$776,X$47)+'СЕТ СН'!$G$11+СВЦЭМ!$D$10+'СЕТ СН'!$G$6-'СЕТ СН'!$G$23</f>
        <v>983.41750686</v>
      </c>
      <c r="Y70" s="36">
        <f>SUMIFS(СВЦЭМ!$D$33:$D$776,СВЦЭМ!$A$33:$A$776,$A70,СВЦЭМ!$B$33:$B$776,Y$47)+'СЕТ СН'!$G$11+СВЦЭМ!$D$10+'СЕТ СН'!$G$6-'СЕТ СН'!$G$23</f>
        <v>1002.6465350799999</v>
      </c>
    </row>
    <row r="71" spans="1:26" ht="15.75" x14ac:dyDescent="0.2">
      <c r="A71" s="35">
        <f t="shared" si="1"/>
        <v>44159</v>
      </c>
      <c r="B71" s="36">
        <f>SUMIFS(СВЦЭМ!$D$33:$D$776,СВЦЭМ!$A$33:$A$776,$A71,СВЦЭМ!$B$33:$B$776,B$47)+'СЕТ СН'!$G$11+СВЦЭМ!$D$10+'СЕТ СН'!$G$6-'СЕТ СН'!$G$23</f>
        <v>1017.3997736399999</v>
      </c>
      <c r="C71" s="36">
        <f>SUMIFS(СВЦЭМ!$D$33:$D$776,СВЦЭМ!$A$33:$A$776,$A71,СВЦЭМ!$B$33:$B$776,C$47)+'СЕТ СН'!$G$11+СВЦЭМ!$D$10+'СЕТ СН'!$G$6-'СЕТ СН'!$G$23</f>
        <v>1099.8547977799999</v>
      </c>
      <c r="D71" s="36">
        <f>SUMIFS(СВЦЭМ!$D$33:$D$776,СВЦЭМ!$A$33:$A$776,$A71,СВЦЭМ!$B$33:$B$776,D$47)+'СЕТ СН'!$G$11+СВЦЭМ!$D$10+'СЕТ СН'!$G$6-'СЕТ СН'!$G$23</f>
        <v>1158.2195300799999</v>
      </c>
      <c r="E71" s="36">
        <f>SUMIFS(СВЦЭМ!$D$33:$D$776,СВЦЭМ!$A$33:$A$776,$A71,СВЦЭМ!$B$33:$B$776,E$47)+'СЕТ СН'!$G$11+СВЦЭМ!$D$10+'СЕТ СН'!$G$6-'СЕТ СН'!$G$23</f>
        <v>1175.71501046</v>
      </c>
      <c r="F71" s="36">
        <f>SUMIFS(СВЦЭМ!$D$33:$D$776,СВЦЭМ!$A$33:$A$776,$A71,СВЦЭМ!$B$33:$B$776,F$47)+'СЕТ СН'!$G$11+СВЦЭМ!$D$10+'СЕТ СН'!$G$6-'СЕТ СН'!$G$23</f>
        <v>1174.3407519</v>
      </c>
      <c r="G71" s="36">
        <f>SUMIFS(СВЦЭМ!$D$33:$D$776,СВЦЭМ!$A$33:$A$776,$A71,СВЦЭМ!$B$33:$B$776,G$47)+'СЕТ СН'!$G$11+СВЦЭМ!$D$10+'СЕТ СН'!$G$6-'СЕТ СН'!$G$23</f>
        <v>1160.94167281</v>
      </c>
      <c r="H71" s="36">
        <f>SUMIFS(СВЦЭМ!$D$33:$D$776,СВЦЭМ!$A$33:$A$776,$A71,СВЦЭМ!$B$33:$B$776,H$47)+'СЕТ СН'!$G$11+СВЦЭМ!$D$10+'СЕТ СН'!$G$6-'СЕТ СН'!$G$23</f>
        <v>1122.3671804200001</v>
      </c>
      <c r="I71" s="36">
        <f>SUMIFS(СВЦЭМ!$D$33:$D$776,СВЦЭМ!$A$33:$A$776,$A71,СВЦЭМ!$B$33:$B$776,I$47)+'СЕТ СН'!$G$11+СВЦЭМ!$D$10+'СЕТ СН'!$G$6-'СЕТ СН'!$G$23</f>
        <v>1069.77193698</v>
      </c>
      <c r="J71" s="36">
        <f>SUMIFS(СВЦЭМ!$D$33:$D$776,СВЦЭМ!$A$33:$A$776,$A71,СВЦЭМ!$B$33:$B$776,J$47)+'СЕТ СН'!$G$11+СВЦЭМ!$D$10+'СЕТ СН'!$G$6-'СЕТ СН'!$G$23</f>
        <v>1040.68267382</v>
      </c>
      <c r="K71" s="36">
        <f>SUMIFS(СВЦЭМ!$D$33:$D$776,СВЦЭМ!$A$33:$A$776,$A71,СВЦЭМ!$B$33:$B$776,K$47)+'СЕТ СН'!$G$11+СВЦЭМ!$D$10+'СЕТ СН'!$G$6-'СЕТ СН'!$G$23</f>
        <v>1038.9699135199999</v>
      </c>
      <c r="L71" s="36">
        <f>SUMIFS(СВЦЭМ!$D$33:$D$776,СВЦЭМ!$A$33:$A$776,$A71,СВЦЭМ!$B$33:$B$776,L$47)+'СЕТ СН'!$G$11+СВЦЭМ!$D$10+'СЕТ СН'!$G$6-'СЕТ СН'!$G$23</f>
        <v>1006.8772285299999</v>
      </c>
      <c r="M71" s="36">
        <f>SUMIFS(СВЦЭМ!$D$33:$D$776,СВЦЭМ!$A$33:$A$776,$A71,СВЦЭМ!$B$33:$B$776,M$47)+'СЕТ СН'!$G$11+СВЦЭМ!$D$10+'СЕТ СН'!$G$6-'СЕТ СН'!$G$23</f>
        <v>959.55348234999997</v>
      </c>
      <c r="N71" s="36">
        <f>SUMIFS(СВЦЭМ!$D$33:$D$776,СВЦЭМ!$A$33:$A$776,$A71,СВЦЭМ!$B$33:$B$776,N$47)+'СЕТ СН'!$G$11+СВЦЭМ!$D$10+'СЕТ СН'!$G$6-'СЕТ СН'!$G$23</f>
        <v>951.99516872999993</v>
      </c>
      <c r="O71" s="36">
        <f>SUMIFS(СВЦЭМ!$D$33:$D$776,СВЦЭМ!$A$33:$A$776,$A71,СВЦЭМ!$B$33:$B$776,O$47)+'СЕТ СН'!$G$11+СВЦЭМ!$D$10+'СЕТ СН'!$G$6-'СЕТ СН'!$G$23</f>
        <v>971.38861737000002</v>
      </c>
      <c r="P71" s="36">
        <f>SUMIFS(СВЦЭМ!$D$33:$D$776,СВЦЭМ!$A$33:$A$776,$A71,СВЦЭМ!$B$33:$B$776,P$47)+'СЕТ СН'!$G$11+СВЦЭМ!$D$10+'СЕТ СН'!$G$6-'СЕТ СН'!$G$23</f>
        <v>984.03316870999993</v>
      </c>
      <c r="Q71" s="36">
        <f>SUMIFS(СВЦЭМ!$D$33:$D$776,СВЦЭМ!$A$33:$A$776,$A71,СВЦЭМ!$B$33:$B$776,Q$47)+'СЕТ СН'!$G$11+СВЦЭМ!$D$10+'СЕТ СН'!$G$6-'СЕТ СН'!$G$23</f>
        <v>992.11359081000001</v>
      </c>
      <c r="R71" s="36">
        <f>SUMIFS(СВЦЭМ!$D$33:$D$776,СВЦЭМ!$A$33:$A$776,$A71,СВЦЭМ!$B$33:$B$776,R$47)+'СЕТ СН'!$G$11+СВЦЭМ!$D$10+'СЕТ СН'!$G$6-'СЕТ СН'!$G$23</f>
        <v>1000.8075610599999</v>
      </c>
      <c r="S71" s="36">
        <f>SUMIFS(СВЦЭМ!$D$33:$D$776,СВЦЭМ!$A$33:$A$776,$A71,СВЦЭМ!$B$33:$B$776,S$47)+'СЕТ СН'!$G$11+СВЦЭМ!$D$10+'СЕТ СН'!$G$6-'СЕТ СН'!$G$23</f>
        <v>988.62052410000001</v>
      </c>
      <c r="T71" s="36">
        <f>SUMIFS(СВЦЭМ!$D$33:$D$776,СВЦЭМ!$A$33:$A$776,$A71,СВЦЭМ!$B$33:$B$776,T$47)+'СЕТ СН'!$G$11+СВЦЭМ!$D$10+'СЕТ СН'!$G$6-'СЕТ СН'!$G$23</f>
        <v>952.13913161000005</v>
      </c>
      <c r="U71" s="36">
        <f>SUMIFS(СВЦЭМ!$D$33:$D$776,СВЦЭМ!$A$33:$A$776,$A71,СВЦЭМ!$B$33:$B$776,U$47)+'СЕТ СН'!$G$11+СВЦЭМ!$D$10+'СЕТ СН'!$G$6-'СЕТ СН'!$G$23</f>
        <v>936.24550797999996</v>
      </c>
      <c r="V71" s="36">
        <f>SUMIFS(СВЦЭМ!$D$33:$D$776,СВЦЭМ!$A$33:$A$776,$A71,СВЦЭМ!$B$33:$B$776,V$47)+'СЕТ СН'!$G$11+СВЦЭМ!$D$10+'СЕТ СН'!$G$6-'СЕТ СН'!$G$23</f>
        <v>945.16212100999996</v>
      </c>
      <c r="W71" s="36">
        <f>SUMIFS(СВЦЭМ!$D$33:$D$776,СВЦЭМ!$A$33:$A$776,$A71,СВЦЭМ!$B$33:$B$776,W$47)+'СЕТ СН'!$G$11+СВЦЭМ!$D$10+'СЕТ СН'!$G$6-'СЕТ СН'!$G$23</f>
        <v>955.10370990000001</v>
      </c>
      <c r="X71" s="36">
        <f>SUMIFS(СВЦЭМ!$D$33:$D$776,СВЦЭМ!$A$33:$A$776,$A71,СВЦЭМ!$B$33:$B$776,X$47)+'СЕТ СН'!$G$11+СВЦЭМ!$D$10+'СЕТ СН'!$G$6-'СЕТ СН'!$G$23</f>
        <v>955.41958154999998</v>
      </c>
      <c r="Y71" s="36">
        <f>SUMIFS(СВЦЭМ!$D$33:$D$776,СВЦЭМ!$A$33:$A$776,$A71,СВЦЭМ!$B$33:$B$776,Y$47)+'СЕТ СН'!$G$11+СВЦЭМ!$D$10+'СЕТ СН'!$G$6-'СЕТ СН'!$G$23</f>
        <v>980.32653047000008</v>
      </c>
    </row>
    <row r="72" spans="1:26" ht="15.75" x14ac:dyDescent="0.2">
      <c r="A72" s="35">
        <f t="shared" si="1"/>
        <v>44160</v>
      </c>
      <c r="B72" s="36">
        <f>SUMIFS(СВЦЭМ!$D$33:$D$776,СВЦЭМ!$A$33:$A$776,$A72,СВЦЭМ!$B$33:$B$776,B$47)+'СЕТ СН'!$G$11+СВЦЭМ!$D$10+'СЕТ СН'!$G$6-'СЕТ СН'!$G$23</f>
        <v>1018.61509968</v>
      </c>
      <c r="C72" s="36">
        <f>SUMIFS(СВЦЭМ!$D$33:$D$776,СВЦЭМ!$A$33:$A$776,$A72,СВЦЭМ!$B$33:$B$776,C$47)+'СЕТ СН'!$G$11+СВЦЭМ!$D$10+'СЕТ СН'!$G$6-'СЕТ СН'!$G$23</f>
        <v>1093.01779833</v>
      </c>
      <c r="D72" s="36">
        <f>SUMIFS(СВЦЭМ!$D$33:$D$776,СВЦЭМ!$A$33:$A$776,$A72,СВЦЭМ!$B$33:$B$776,D$47)+'СЕТ СН'!$G$11+СВЦЭМ!$D$10+'СЕТ СН'!$G$6-'СЕТ СН'!$G$23</f>
        <v>1142.91880309</v>
      </c>
      <c r="E72" s="36">
        <f>SUMIFS(СВЦЭМ!$D$33:$D$776,СВЦЭМ!$A$33:$A$776,$A72,СВЦЭМ!$B$33:$B$776,E$47)+'СЕТ СН'!$G$11+СВЦЭМ!$D$10+'СЕТ СН'!$G$6-'СЕТ СН'!$G$23</f>
        <v>1151.5916594999999</v>
      </c>
      <c r="F72" s="36">
        <f>SUMIFS(СВЦЭМ!$D$33:$D$776,СВЦЭМ!$A$33:$A$776,$A72,СВЦЭМ!$B$33:$B$776,F$47)+'СЕТ СН'!$G$11+СВЦЭМ!$D$10+'СЕТ СН'!$G$6-'СЕТ СН'!$G$23</f>
        <v>1146.02815489</v>
      </c>
      <c r="G72" s="36">
        <f>SUMIFS(СВЦЭМ!$D$33:$D$776,СВЦЭМ!$A$33:$A$776,$A72,СВЦЭМ!$B$33:$B$776,G$47)+'СЕТ СН'!$G$11+СВЦЭМ!$D$10+'СЕТ СН'!$G$6-'СЕТ СН'!$G$23</f>
        <v>1135.46698051</v>
      </c>
      <c r="H72" s="36">
        <f>SUMIFS(СВЦЭМ!$D$33:$D$776,СВЦЭМ!$A$33:$A$776,$A72,СВЦЭМ!$B$33:$B$776,H$47)+'СЕТ СН'!$G$11+СВЦЭМ!$D$10+'СЕТ СН'!$G$6-'СЕТ СН'!$G$23</f>
        <v>1112.78540849</v>
      </c>
      <c r="I72" s="36">
        <f>SUMIFS(СВЦЭМ!$D$33:$D$776,СВЦЭМ!$A$33:$A$776,$A72,СВЦЭМ!$B$33:$B$776,I$47)+'СЕТ СН'!$G$11+СВЦЭМ!$D$10+'СЕТ СН'!$G$6-'СЕТ СН'!$G$23</f>
        <v>1076.77455304</v>
      </c>
      <c r="J72" s="36">
        <f>SUMIFS(СВЦЭМ!$D$33:$D$776,СВЦЭМ!$A$33:$A$776,$A72,СВЦЭМ!$B$33:$B$776,J$47)+'СЕТ СН'!$G$11+СВЦЭМ!$D$10+'СЕТ СН'!$G$6-'СЕТ СН'!$G$23</f>
        <v>1061.47249384</v>
      </c>
      <c r="K72" s="36">
        <f>SUMIFS(СВЦЭМ!$D$33:$D$776,СВЦЭМ!$A$33:$A$776,$A72,СВЦЭМ!$B$33:$B$776,K$47)+'СЕТ СН'!$G$11+СВЦЭМ!$D$10+'СЕТ СН'!$G$6-'СЕТ СН'!$G$23</f>
        <v>1053.49576342</v>
      </c>
      <c r="L72" s="36">
        <f>SUMIFS(СВЦЭМ!$D$33:$D$776,СВЦЭМ!$A$33:$A$776,$A72,СВЦЭМ!$B$33:$B$776,L$47)+'СЕТ СН'!$G$11+СВЦЭМ!$D$10+'СЕТ СН'!$G$6-'СЕТ СН'!$G$23</f>
        <v>1023.55664338</v>
      </c>
      <c r="M72" s="36">
        <f>SUMIFS(СВЦЭМ!$D$33:$D$776,СВЦЭМ!$A$33:$A$776,$A72,СВЦЭМ!$B$33:$B$776,M$47)+'СЕТ СН'!$G$11+СВЦЭМ!$D$10+'СЕТ СН'!$G$6-'СЕТ СН'!$G$23</f>
        <v>977.11288558999991</v>
      </c>
      <c r="N72" s="36">
        <f>SUMIFS(СВЦЭМ!$D$33:$D$776,СВЦЭМ!$A$33:$A$776,$A72,СВЦЭМ!$B$33:$B$776,N$47)+'СЕТ СН'!$G$11+СВЦЭМ!$D$10+'СЕТ СН'!$G$6-'СЕТ СН'!$G$23</f>
        <v>963.68364014000008</v>
      </c>
      <c r="O72" s="36">
        <f>SUMIFS(СВЦЭМ!$D$33:$D$776,СВЦЭМ!$A$33:$A$776,$A72,СВЦЭМ!$B$33:$B$776,O$47)+'СЕТ СН'!$G$11+СВЦЭМ!$D$10+'СЕТ СН'!$G$6-'СЕТ СН'!$G$23</f>
        <v>979.15586323999992</v>
      </c>
      <c r="P72" s="36">
        <f>SUMIFS(СВЦЭМ!$D$33:$D$776,СВЦЭМ!$A$33:$A$776,$A72,СВЦЭМ!$B$33:$B$776,P$47)+'СЕТ СН'!$G$11+СВЦЭМ!$D$10+'СЕТ СН'!$G$6-'СЕТ СН'!$G$23</f>
        <v>986.63090224999996</v>
      </c>
      <c r="Q72" s="36">
        <f>SUMIFS(СВЦЭМ!$D$33:$D$776,СВЦЭМ!$A$33:$A$776,$A72,СВЦЭМ!$B$33:$B$776,Q$47)+'СЕТ СН'!$G$11+СВЦЭМ!$D$10+'СЕТ СН'!$G$6-'СЕТ СН'!$G$23</f>
        <v>985.80003267999996</v>
      </c>
      <c r="R72" s="36">
        <f>SUMIFS(СВЦЭМ!$D$33:$D$776,СВЦЭМ!$A$33:$A$776,$A72,СВЦЭМ!$B$33:$B$776,R$47)+'СЕТ СН'!$G$11+СВЦЭМ!$D$10+'СЕТ СН'!$G$6-'СЕТ СН'!$G$23</f>
        <v>985.30164055</v>
      </c>
      <c r="S72" s="36">
        <f>SUMIFS(СВЦЭМ!$D$33:$D$776,СВЦЭМ!$A$33:$A$776,$A72,СВЦЭМ!$B$33:$B$776,S$47)+'СЕТ СН'!$G$11+СВЦЭМ!$D$10+'СЕТ СН'!$G$6-'СЕТ СН'!$G$23</f>
        <v>972.72742433000008</v>
      </c>
      <c r="T72" s="36">
        <f>SUMIFS(СВЦЭМ!$D$33:$D$776,СВЦЭМ!$A$33:$A$776,$A72,СВЦЭМ!$B$33:$B$776,T$47)+'СЕТ СН'!$G$11+СВЦЭМ!$D$10+'СЕТ СН'!$G$6-'СЕТ СН'!$G$23</f>
        <v>984.89768916999992</v>
      </c>
      <c r="U72" s="36">
        <f>SUMIFS(СВЦЭМ!$D$33:$D$776,СВЦЭМ!$A$33:$A$776,$A72,СВЦЭМ!$B$33:$B$776,U$47)+'СЕТ СН'!$G$11+СВЦЭМ!$D$10+'СЕТ СН'!$G$6-'СЕТ СН'!$G$23</f>
        <v>980.22270643000002</v>
      </c>
      <c r="V72" s="36">
        <f>SUMIFS(СВЦЭМ!$D$33:$D$776,СВЦЭМ!$A$33:$A$776,$A72,СВЦЭМ!$B$33:$B$776,V$47)+'СЕТ СН'!$G$11+СВЦЭМ!$D$10+'СЕТ СН'!$G$6-'СЕТ СН'!$G$23</f>
        <v>967.44061106000004</v>
      </c>
      <c r="W72" s="36">
        <f>SUMIFS(СВЦЭМ!$D$33:$D$776,СВЦЭМ!$A$33:$A$776,$A72,СВЦЭМ!$B$33:$B$776,W$47)+'СЕТ СН'!$G$11+СВЦЭМ!$D$10+'СЕТ СН'!$G$6-'СЕТ СН'!$G$23</f>
        <v>971.48910668000008</v>
      </c>
      <c r="X72" s="36">
        <f>SUMIFS(СВЦЭМ!$D$33:$D$776,СВЦЭМ!$A$33:$A$776,$A72,СВЦЭМ!$B$33:$B$776,X$47)+'СЕТ СН'!$G$11+СВЦЭМ!$D$10+'СЕТ СН'!$G$6-'СЕТ СН'!$G$23</f>
        <v>985.1112390799999</v>
      </c>
      <c r="Y72" s="36">
        <f>SUMIFS(СВЦЭМ!$D$33:$D$776,СВЦЭМ!$A$33:$A$776,$A72,СВЦЭМ!$B$33:$B$776,Y$47)+'СЕТ СН'!$G$11+СВЦЭМ!$D$10+'СЕТ СН'!$G$6-'СЕТ СН'!$G$23</f>
        <v>1003.6615295300001</v>
      </c>
    </row>
    <row r="73" spans="1:26" ht="15.75" x14ac:dyDescent="0.2">
      <c r="A73" s="35">
        <f t="shared" si="1"/>
        <v>44161</v>
      </c>
      <c r="B73" s="36">
        <f>SUMIFS(СВЦЭМ!$D$33:$D$776,СВЦЭМ!$A$33:$A$776,$A73,СВЦЭМ!$B$33:$B$776,B$47)+'СЕТ СН'!$G$11+СВЦЭМ!$D$10+'СЕТ СН'!$G$6-'СЕТ СН'!$G$23</f>
        <v>1001.19981132</v>
      </c>
      <c r="C73" s="36">
        <f>SUMIFS(СВЦЭМ!$D$33:$D$776,СВЦЭМ!$A$33:$A$776,$A73,СВЦЭМ!$B$33:$B$776,C$47)+'СЕТ СН'!$G$11+СВЦЭМ!$D$10+'СЕТ СН'!$G$6-'СЕТ СН'!$G$23</f>
        <v>1077.9372944500001</v>
      </c>
      <c r="D73" s="36">
        <f>SUMIFS(СВЦЭМ!$D$33:$D$776,СВЦЭМ!$A$33:$A$776,$A73,СВЦЭМ!$B$33:$B$776,D$47)+'СЕТ СН'!$G$11+СВЦЭМ!$D$10+'СЕТ СН'!$G$6-'СЕТ СН'!$G$23</f>
        <v>1134.1678594099999</v>
      </c>
      <c r="E73" s="36">
        <f>SUMIFS(СВЦЭМ!$D$33:$D$776,СВЦЭМ!$A$33:$A$776,$A73,СВЦЭМ!$B$33:$B$776,E$47)+'СЕТ СН'!$G$11+СВЦЭМ!$D$10+'СЕТ СН'!$G$6-'СЕТ СН'!$G$23</f>
        <v>1143.0176206599999</v>
      </c>
      <c r="F73" s="36">
        <f>SUMIFS(СВЦЭМ!$D$33:$D$776,СВЦЭМ!$A$33:$A$776,$A73,СВЦЭМ!$B$33:$B$776,F$47)+'СЕТ СН'!$G$11+СВЦЭМ!$D$10+'СЕТ СН'!$G$6-'СЕТ СН'!$G$23</f>
        <v>1135.5356818</v>
      </c>
      <c r="G73" s="36">
        <f>SUMIFS(СВЦЭМ!$D$33:$D$776,СВЦЭМ!$A$33:$A$776,$A73,СВЦЭМ!$B$33:$B$776,G$47)+'СЕТ СН'!$G$11+СВЦЭМ!$D$10+'СЕТ СН'!$G$6-'СЕТ СН'!$G$23</f>
        <v>1114.8759772000001</v>
      </c>
      <c r="H73" s="36">
        <f>SUMIFS(СВЦЭМ!$D$33:$D$776,СВЦЭМ!$A$33:$A$776,$A73,СВЦЭМ!$B$33:$B$776,H$47)+'СЕТ СН'!$G$11+СВЦЭМ!$D$10+'СЕТ СН'!$G$6-'СЕТ СН'!$G$23</f>
        <v>1088.3219348800001</v>
      </c>
      <c r="I73" s="36">
        <f>SUMIFS(СВЦЭМ!$D$33:$D$776,СВЦЭМ!$A$33:$A$776,$A73,СВЦЭМ!$B$33:$B$776,I$47)+'СЕТ СН'!$G$11+СВЦЭМ!$D$10+'СЕТ СН'!$G$6-'СЕТ СН'!$G$23</f>
        <v>1056.91273376</v>
      </c>
      <c r="J73" s="36">
        <f>SUMIFS(СВЦЭМ!$D$33:$D$776,СВЦЭМ!$A$33:$A$776,$A73,СВЦЭМ!$B$33:$B$776,J$47)+'СЕТ СН'!$G$11+СВЦЭМ!$D$10+'СЕТ СН'!$G$6-'СЕТ СН'!$G$23</f>
        <v>1037.9855508099999</v>
      </c>
      <c r="K73" s="36">
        <f>SUMIFS(СВЦЭМ!$D$33:$D$776,СВЦЭМ!$A$33:$A$776,$A73,СВЦЭМ!$B$33:$B$776,K$47)+'СЕТ СН'!$G$11+СВЦЭМ!$D$10+'СЕТ СН'!$G$6-'СЕТ СН'!$G$23</f>
        <v>1040.5060225899999</v>
      </c>
      <c r="L73" s="36">
        <f>SUMIFS(СВЦЭМ!$D$33:$D$776,СВЦЭМ!$A$33:$A$776,$A73,СВЦЭМ!$B$33:$B$776,L$47)+'СЕТ СН'!$G$11+СВЦЭМ!$D$10+'СЕТ СН'!$G$6-'СЕТ СН'!$G$23</f>
        <v>1012.90236979</v>
      </c>
      <c r="M73" s="36">
        <f>SUMIFS(СВЦЭМ!$D$33:$D$776,СВЦЭМ!$A$33:$A$776,$A73,СВЦЭМ!$B$33:$B$776,M$47)+'СЕТ СН'!$G$11+СВЦЭМ!$D$10+'СЕТ СН'!$G$6-'СЕТ СН'!$G$23</f>
        <v>977.93028234000008</v>
      </c>
      <c r="N73" s="36">
        <f>SUMIFS(СВЦЭМ!$D$33:$D$776,СВЦЭМ!$A$33:$A$776,$A73,СВЦЭМ!$B$33:$B$776,N$47)+'СЕТ СН'!$G$11+СВЦЭМ!$D$10+'СЕТ СН'!$G$6-'СЕТ СН'!$G$23</f>
        <v>985.82233842999995</v>
      </c>
      <c r="O73" s="36">
        <f>SUMIFS(СВЦЭМ!$D$33:$D$776,СВЦЭМ!$A$33:$A$776,$A73,СВЦЭМ!$B$33:$B$776,O$47)+'СЕТ СН'!$G$11+СВЦЭМ!$D$10+'СЕТ СН'!$G$6-'СЕТ СН'!$G$23</f>
        <v>989.73369163000007</v>
      </c>
      <c r="P73" s="36">
        <f>SUMIFS(СВЦЭМ!$D$33:$D$776,СВЦЭМ!$A$33:$A$776,$A73,СВЦЭМ!$B$33:$B$776,P$47)+'СЕТ СН'!$G$11+СВЦЭМ!$D$10+'СЕТ СН'!$G$6-'СЕТ СН'!$G$23</f>
        <v>991.91289060999998</v>
      </c>
      <c r="Q73" s="36">
        <f>SUMIFS(СВЦЭМ!$D$33:$D$776,СВЦЭМ!$A$33:$A$776,$A73,СВЦЭМ!$B$33:$B$776,Q$47)+'СЕТ СН'!$G$11+СВЦЭМ!$D$10+'СЕТ СН'!$G$6-'СЕТ СН'!$G$23</f>
        <v>993.78675677000001</v>
      </c>
      <c r="R73" s="36">
        <f>SUMIFS(СВЦЭМ!$D$33:$D$776,СВЦЭМ!$A$33:$A$776,$A73,СВЦЭМ!$B$33:$B$776,R$47)+'СЕТ СН'!$G$11+СВЦЭМ!$D$10+'СЕТ СН'!$G$6-'СЕТ СН'!$G$23</f>
        <v>980.98669930999995</v>
      </c>
      <c r="S73" s="36">
        <f>SUMIFS(СВЦЭМ!$D$33:$D$776,СВЦЭМ!$A$33:$A$776,$A73,СВЦЭМ!$B$33:$B$776,S$47)+'СЕТ СН'!$G$11+СВЦЭМ!$D$10+'СЕТ СН'!$G$6-'СЕТ СН'!$G$23</f>
        <v>962.66165294000007</v>
      </c>
      <c r="T73" s="36">
        <f>SUMIFS(СВЦЭМ!$D$33:$D$776,СВЦЭМ!$A$33:$A$776,$A73,СВЦЭМ!$B$33:$B$776,T$47)+'СЕТ СН'!$G$11+СВЦЭМ!$D$10+'СЕТ СН'!$G$6-'СЕТ СН'!$G$23</f>
        <v>979.07773560999999</v>
      </c>
      <c r="U73" s="36">
        <f>SUMIFS(СВЦЭМ!$D$33:$D$776,СВЦЭМ!$A$33:$A$776,$A73,СВЦЭМ!$B$33:$B$776,U$47)+'СЕТ СН'!$G$11+СВЦЭМ!$D$10+'СЕТ СН'!$G$6-'СЕТ СН'!$G$23</f>
        <v>969.41794998</v>
      </c>
      <c r="V73" s="36">
        <f>SUMIFS(СВЦЭМ!$D$33:$D$776,СВЦЭМ!$A$33:$A$776,$A73,СВЦЭМ!$B$33:$B$776,V$47)+'СЕТ СН'!$G$11+СВЦЭМ!$D$10+'СЕТ СН'!$G$6-'СЕТ СН'!$G$23</f>
        <v>956.24060622999991</v>
      </c>
      <c r="W73" s="36">
        <f>SUMIFS(СВЦЭМ!$D$33:$D$776,СВЦЭМ!$A$33:$A$776,$A73,СВЦЭМ!$B$33:$B$776,W$47)+'СЕТ СН'!$G$11+СВЦЭМ!$D$10+'СЕТ СН'!$G$6-'СЕТ СН'!$G$23</f>
        <v>980.63671053000007</v>
      </c>
      <c r="X73" s="36">
        <f>SUMIFS(СВЦЭМ!$D$33:$D$776,СВЦЭМ!$A$33:$A$776,$A73,СВЦЭМ!$B$33:$B$776,X$47)+'СЕТ СН'!$G$11+СВЦЭМ!$D$10+'СЕТ СН'!$G$6-'СЕТ СН'!$G$23</f>
        <v>988.10615009000003</v>
      </c>
      <c r="Y73" s="36">
        <f>SUMIFS(СВЦЭМ!$D$33:$D$776,СВЦЭМ!$A$33:$A$776,$A73,СВЦЭМ!$B$33:$B$776,Y$47)+'СЕТ СН'!$G$11+СВЦЭМ!$D$10+'СЕТ СН'!$G$6-'СЕТ СН'!$G$23</f>
        <v>1001.56268593</v>
      </c>
    </row>
    <row r="74" spans="1:26" ht="15.75" x14ac:dyDescent="0.2">
      <c r="A74" s="35">
        <f t="shared" si="1"/>
        <v>44162</v>
      </c>
      <c r="B74" s="36">
        <f>SUMIFS(СВЦЭМ!$D$33:$D$776,СВЦЭМ!$A$33:$A$776,$A74,СВЦЭМ!$B$33:$B$776,B$47)+'СЕТ СН'!$G$11+СВЦЭМ!$D$10+'СЕТ СН'!$G$6-'СЕТ СН'!$G$23</f>
        <v>1004.7082806000001</v>
      </c>
      <c r="C74" s="36">
        <f>SUMIFS(СВЦЭМ!$D$33:$D$776,СВЦЭМ!$A$33:$A$776,$A74,СВЦЭМ!$B$33:$B$776,C$47)+'СЕТ СН'!$G$11+СВЦЭМ!$D$10+'СЕТ СН'!$G$6-'СЕТ СН'!$G$23</f>
        <v>1086.41786144</v>
      </c>
      <c r="D74" s="36">
        <f>SUMIFS(СВЦЭМ!$D$33:$D$776,СВЦЭМ!$A$33:$A$776,$A74,СВЦЭМ!$B$33:$B$776,D$47)+'СЕТ СН'!$G$11+СВЦЭМ!$D$10+'СЕТ СН'!$G$6-'СЕТ СН'!$G$23</f>
        <v>1144.7710907399999</v>
      </c>
      <c r="E74" s="36">
        <f>SUMIFS(СВЦЭМ!$D$33:$D$776,СВЦЭМ!$A$33:$A$776,$A74,СВЦЭМ!$B$33:$B$776,E$47)+'СЕТ СН'!$G$11+СВЦЭМ!$D$10+'СЕТ СН'!$G$6-'СЕТ СН'!$G$23</f>
        <v>1156.34617888</v>
      </c>
      <c r="F74" s="36">
        <f>SUMIFS(СВЦЭМ!$D$33:$D$776,СВЦЭМ!$A$33:$A$776,$A74,СВЦЭМ!$B$33:$B$776,F$47)+'СЕТ СН'!$G$11+СВЦЭМ!$D$10+'СЕТ СН'!$G$6-'СЕТ СН'!$G$23</f>
        <v>1159.1744318399999</v>
      </c>
      <c r="G74" s="36">
        <f>SUMIFS(СВЦЭМ!$D$33:$D$776,СВЦЭМ!$A$33:$A$776,$A74,СВЦЭМ!$B$33:$B$776,G$47)+'СЕТ СН'!$G$11+СВЦЭМ!$D$10+'СЕТ СН'!$G$6-'СЕТ СН'!$G$23</f>
        <v>1147.1886649799999</v>
      </c>
      <c r="H74" s="36">
        <f>SUMIFS(СВЦЭМ!$D$33:$D$776,СВЦЭМ!$A$33:$A$776,$A74,СВЦЭМ!$B$33:$B$776,H$47)+'СЕТ СН'!$G$11+СВЦЭМ!$D$10+'СЕТ СН'!$G$6-'СЕТ СН'!$G$23</f>
        <v>1102.02398707</v>
      </c>
      <c r="I74" s="36">
        <f>SUMIFS(СВЦЭМ!$D$33:$D$776,СВЦЭМ!$A$33:$A$776,$A74,СВЦЭМ!$B$33:$B$776,I$47)+'СЕТ СН'!$G$11+СВЦЭМ!$D$10+'СЕТ СН'!$G$6-'СЕТ СН'!$G$23</f>
        <v>1066.1645232199999</v>
      </c>
      <c r="J74" s="36">
        <f>SUMIFS(СВЦЭМ!$D$33:$D$776,СВЦЭМ!$A$33:$A$776,$A74,СВЦЭМ!$B$33:$B$776,J$47)+'СЕТ СН'!$G$11+СВЦЭМ!$D$10+'СЕТ СН'!$G$6-'СЕТ СН'!$G$23</f>
        <v>1059.21524335</v>
      </c>
      <c r="K74" s="36">
        <f>SUMIFS(СВЦЭМ!$D$33:$D$776,СВЦЭМ!$A$33:$A$776,$A74,СВЦЭМ!$B$33:$B$776,K$47)+'СЕТ СН'!$G$11+СВЦЭМ!$D$10+'СЕТ СН'!$G$6-'СЕТ СН'!$G$23</f>
        <v>1061.6567518100001</v>
      </c>
      <c r="L74" s="36">
        <f>SUMIFS(СВЦЭМ!$D$33:$D$776,СВЦЭМ!$A$33:$A$776,$A74,СВЦЭМ!$B$33:$B$776,L$47)+'СЕТ СН'!$G$11+СВЦЭМ!$D$10+'СЕТ СН'!$G$6-'СЕТ СН'!$G$23</f>
        <v>1032.8807359</v>
      </c>
      <c r="M74" s="36">
        <f>SUMIFS(СВЦЭМ!$D$33:$D$776,СВЦЭМ!$A$33:$A$776,$A74,СВЦЭМ!$B$33:$B$776,M$47)+'СЕТ СН'!$G$11+СВЦЭМ!$D$10+'СЕТ СН'!$G$6-'СЕТ СН'!$G$23</f>
        <v>984.37955136999994</v>
      </c>
      <c r="N74" s="36">
        <f>SUMIFS(СВЦЭМ!$D$33:$D$776,СВЦЭМ!$A$33:$A$776,$A74,СВЦЭМ!$B$33:$B$776,N$47)+'СЕТ СН'!$G$11+СВЦЭМ!$D$10+'СЕТ СН'!$G$6-'СЕТ СН'!$G$23</f>
        <v>969.78051185000004</v>
      </c>
      <c r="O74" s="36">
        <f>SUMIFS(СВЦЭМ!$D$33:$D$776,СВЦЭМ!$A$33:$A$776,$A74,СВЦЭМ!$B$33:$B$776,O$47)+'СЕТ СН'!$G$11+СВЦЭМ!$D$10+'СЕТ СН'!$G$6-'СЕТ СН'!$G$23</f>
        <v>971.18190049999998</v>
      </c>
      <c r="P74" s="36">
        <f>SUMIFS(СВЦЭМ!$D$33:$D$776,СВЦЭМ!$A$33:$A$776,$A74,СВЦЭМ!$B$33:$B$776,P$47)+'СЕТ СН'!$G$11+СВЦЭМ!$D$10+'СЕТ СН'!$G$6-'СЕТ СН'!$G$23</f>
        <v>982.79724147000002</v>
      </c>
      <c r="Q74" s="36">
        <f>SUMIFS(СВЦЭМ!$D$33:$D$776,СВЦЭМ!$A$33:$A$776,$A74,СВЦЭМ!$B$33:$B$776,Q$47)+'СЕТ СН'!$G$11+СВЦЭМ!$D$10+'СЕТ СН'!$G$6-'СЕТ СН'!$G$23</f>
        <v>991.90163811000002</v>
      </c>
      <c r="R74" s="36">
        <f>SUMIFS(СВЦЭМ!$D$33:$D$776,СВЦЭМ!$A$33:$A$776,$A74,СВЦЭМ!$B$33:$B$776,R$47)+'СЕТ СН'!$G$11+СВЦЭМ!$D$10+'СЕТ СН'!$G$6-'СЕТ СН'!$G$23</f>
        <v>987.67387439000004</v>
      </c>
      <c r="S74" s="36">
        <f>SUMIFS(СВЦЭМ!$D$33:$D$776,СВЦЭМ!$A$33:$A$776,$A74,СВЦЭМ!$B$33:$B$776,S$47)+'СЕТ СН'!$G$11+СВЦЭМ!$D$10+'СЕТ СН'!$G$6-'СЕТ СН'!$G$23</f>
        <v>966.28209790000005</v>
      </c>
      <c r="T74" s="36">
        <f>SUMIFS(СВЦЭМ!$D$33:$D$776,СВЦЭМ!$A$33:$A$776,$A74,СВЦЭМ!$B$33:$B$776,T$47)+'СЕТ СН'!$G$11+СВЦЭМ!$D$10+'СЕТ СН'!$G$6-'СЕТ СН'!$G$23</f>
        <v>947.66349472999991</v>
      </c>
      <c r="U74" s="36">
        <f>SUMIFS(СВЦЭМ!$D$33:$D$776,СВЦЭМ!$A$33:$A$776,$A74,СВЦЭМ!$B$33:$B$776,U$47)+'СЕТ СН'!$G$11+СВЦЭМ!$D$10+'СЕТ СН'!$G$6-'СЕТ СН'!$G$23</f>
        <v>947.95824160999996</v>
      </c>
      <c r="V74" s="36">
        <f>SUMIFS(СВЦЭМ!$D$33:$D$776,СВЦЭМ!$A$33:$A$776,$A74,СВЦЭМ!$B$33:$B$776,V$47)+'СЕТ СН'!$G$11+СВЦЭМ!$D$10+'СЕТ СН'!$G$6-'СЕТ СН'!$G$23</f>
        <v>946.68701190000002</v>
      </c>
      <c r="W74" s="36">
        <f>SUMIFS(СВЦЭМ!$D$33:$D$776,СВЦЭМ!$A$33:$A$776,$A74,СВЦЭМ!$B$33:$B$776,W$47)+'СЕТ СН'!$G$11+СВЦЭМ!$D$10+'СЕТ СН'!$G$6-'СЕТ СН'!$G$23</f>
        <v>960.52523231999999</v>
      </c>
      <c r="X74" s="36">
        <f>SUMIFS(СВЦЭМ!$D$33:$D$776,СВЦЭМ!$A$33:$A$776,$A74,СВЦЭМ!$B$33:$B$776,X$47)+'СЕТ СН'!$G$11+СВЦЭМ!$D$10+'СЕТ СН'!$G$6-'СЕТ СН'!$G$23</f>
        <v>972.48374130000002</v>
      </c>
      <c r="Y74" s="36">
        <f>SUMIFS(СВЦЭМ!$D$33:$D$776,СВЦЭМ!$A$33:$A$776,$A74,СВЦЭМ!$B$33:$B$776,Y$47)+'СЕТ СН'!$G$11+СВЦЭМ!$D$10+'СЕТ СН'!$G$6-'СЕТ СН'!$G$23</f>
        <v>993.41991108999991</v>
      </c>
    </row>
    <row r="75" spans="1:26" ht="15.75" x14ac:dyDescent="0.2">
      <c r="A75" s="35">
        <f t="shared" si="1"/>
        <v>44163</v>
      </c>
      <c r="B75" s="36">
        <f>SUMIFS(СВЦЭМ!$D$33:$D$776,СВЦЭМ!$A$33:$A$776,$A75,СВЦЭМ!$B$33:$B$776,B$47)+'СЕТ СН'!$G$11+СВЦЭМ!$D$10+'СЕТ СН'!$G$6-'СЕТ СН'!$G$23</f>
        <v>1018.1066139299999</v>
      </c>
      <c r="C75" s="36">
        <f>SUMIFS(СВЦЭМ!$D$33:$D$776,СВЦЭМ!$A$33:$A$776,$A75,СВЦЭМ!$B$33:$B$776,C$47)+'СЕТ СН'!$G$11+СВЦЭМ!$D$10+'СЕТ СН'!$G$6-'СЕТ СН'!$G$23</f>
        <v>1085.4051732</v>
      </c>
      <c r="D75" s="36">
        <f>SUMIFS(СВЦЭМ!$D$33:$D$776,СВЦЭМ!$A$33:$A$776,$A75,СВЦЭМ!$B$33:$B$776,D$47)+'СЕТ СН'!$G$11+СВЦЭМ!$D$10+'СЕТ СН'!$G$6-'СЕТ СН'!$G$23</f>
        <v>1130.82371134</v>
      </c>
      <c r="E75" s="36">
        <f>SUMIFS(СВЦЭМ!$D$33:$D$776,СВЦЭМ!$A$33:$A$776,$A75,СВЦЭМ!$B$33:$B$776,E$47)+'СЕТ СН'!$G$11+СВЦЭМ!$D$10+'СЕТ СН'!$G$6-'СЕТ СН'!$G$23</f>
        <v>1137.72957387</v>
      </c>
      <c r="F75" s="36">
        <f>SUMIFS(СВЦЭМ!$D$33:$D$776,СВЦЭМ!$A$33:$A$776,$A75,СВЦЭМ!$B$33:$B$776,F$47)+'СЕТ СН'!$G$11+СВЦЭМ!$D$10+'СЕТ СН'!$G$6-'СЕТ СН'!$G$23</f>
        <v>1137.7321989299999</v>
      </c>
      <c r="G75" s="36">
        <f>SUMIFS(СВЦЭМ!$D$33:$D$776,СВЦЭМ!$A$33:$A$776,$A75,СВЦЭМ!$B$33:$B$776,G$47)+'СЕТ СН'!$G$11+СВЦЭМ!$D$10+'СЕТ СН'!$G$6-'СЕТ СН'!$G$23</f>
        <v>1133.0507383699999</v>
      </c>
      <c r="H75" s="36">
        <f>SUMIFS(СВЦЭМ!$D$33:$D$776,СВЦЭМ!$A$33:$A$776,$A75,СВЦЭМ!$B$33:$B$776,H$47)+'СЕТ СН'!$G$11+СВЦЭМ!$D$10+'СЕТ СН'!$G$6-'СЕТ СН'!$G$23</f>
        <v>1118.1442899399999</v>
      </c>
      <c r="I75" s="36">
        <f>SUMIFS(СВЦЭМ!$D$33:$D$776,СВЦЭМ!$A$33:$A$776,$A75,СВЦЭМ!$B$33:$B$776,I$47)+'СЕТ СН'!$G$11+СВЦЭМ!$D$10+'СЕТ СН'!$G$6-'СЕТ СН'!$G$23</f>
        <v>1101.11241015</v>
      </c>
      <c r="J75" s="36">
        <f>SUMIFS(СВЦЭМ!$D$33:$D$776,СВЦЭМ!$A$33:$A$776,$A75,СВЦЭМ!$B$33:$B$776,J$47)+'СЕТ СН'!$G$11+СВЦЭМ!$D$10+'СЕТ СН'!$G$6-'СЕТ СН'!$G$23</f>
        <v>1078.6466871</v>
      </c>
      <c r="K75" s="36">
        <f>SUMIFS(СВЦЭМ!$D$33:$D$776,СВЦЭМ!$A$33:$A$776,$A75,СВЦЭМ!$B$33:$B$776,K$47)+'СЕТ СН'!$G$11+СВЦЭМ!$D$10+'СЕТ СН'!$G$6-'СЕТ СН'!$G$23</f>
        <v>1062.44501668</v>
      </c>
      <c r="L75" s="36">
        <f>SUMIFS(СВЦЭМ!$D$33:$D$776,СВЦЭМ!$A$33:$A$776,$A75,СВЦЭМ!$B$33:$B$776,L$47)+'СЕТ СН'!$G$11+СВЦЭМ!$D$10+'СЕТ СН'!$G$6-'СЕТ СН'!$G$23</f>
        <v>1023.6812599099999</v>
      </c>
      <c r="M75" s="36">
        <f>SUMIFS(СВЦЭМ!$D$33:$D$776,СВЦЭМ!$A$33:$A$776,$A75,СВЦЭМ!$B$33:$B$776,M$47)+'СЕТ СН'!$G$11+СВЦЭМ!$D$10+'СЕТ СН'!$G$6-'СЕТ СН'!$G$23</f>
        <v>979.70926755000005</v>
      </c>
      <c r="N75" s="36">
        <f>SUMIFS(СВЦЭМ!$D$33:$D$776,СВЦЭМ!$A$33:$A$776,$A75,СВЦЭМ!$B$33:$B$776,N$47)+'СЕТ СН'!$G$11+СВЦЭМ!$D$10+'СЕТ СН'!$G$6-'СЕТ СН'!$G$23</f>
        <v>974.31280423999988</v>
      </c>
      <c r="O75" s="36">
        <f>SUMIFS(СВЦЭМ!$D$33:$D$776,СВЦЭМ!$A$33:$A$776,$A75,СВЦЭМ!$B$33:$B$776,O$47)+'СЕТ СН'!$G$11+СВЦЭМ!$D$10+'СЕТ СН'!$G$6-'СЕТ СН'!$G$23</f>
        <v>985.75301539999987</v>
      </c>
      <c r="P75" s="36">
        <f>SUMIFS(СВЦЭМ!$D$33:$D$776,СВЦЭМ!$A$33:$A$776,$A75,СВЦЭМ!$B$33:$B$776,P$47)+'СЕТ СН'!$G$11+СВЦЭМ!$D$10+'СЕТ СН'!$G$6-'СЕТ СН'!$G$23</f>
        <v>992.63163469999995</v>
      </c>
      <c r="Q75" s="36">
        <f>SUMIFS(СВЦЭМ!$D$33:$D$776,СВЦЭМ!$A$33:$A$776,$A75,СВЦЭМ!$B$33:$B$776,Q$47)+'СЕТ СН'!$G$11+СВЦЭМ!$D$10+'СЕТ СН'!$G$6-'СЕТ СН'!$G$23</f>
        <v>984.84395984000002</v>
      </c>
      <c r="R75" s="36">
        <f>SUMIFS(СВЦЭМ!$D$33:$D$776,СВЦЭМ!$A$33:$A$776,$A75,СВЦЭМ!$B$33:$B$776,R$47)+'СЕТ СН'!$G$11+СВЦЭМ!$D$10+'СЕТ СН'!$G$6-'СЕТ СН'!$G$23</f>
        <v>977.06043531</v>
      </c>
      <c r="S75" s="36">
        <f>SUMIFS(СВЦЭМ!$D$33:$D$776,СВЦЭМ!$A$33:$A$776,$A75,СВЦЭМ!$B$33:$B$776,S$47)+'СЕТ СН'!$G$11+СВЦЭМ!$D$10+'СЕТ СН'!$G$6-'СЕТ СН'!$G$23</f>
        <v>958.54894588000002</v>
      </c>
      <c r="T75" s="36">
        <f>SUMIFS(СВЦЭМ!$D$33:$D$776,СВЦЭМ!$A$33:$A$776,$A75,СВЦЭМ!$B$33:$B$776,T$47)+'СЕТ СН'!$G$11+СВЦЭМ!$D$10+'СЕТ СН'!$G$6-'СЕТ СН'!$G$23</f>
        <v>951.72777754999993</v>
      </c>
      <c r="U75" s="36">
        <f>SUMIFS(СВЦЭМ!$D$33:$D$776,СВЦЭМ!$A$33:$A$776,$A75,СВЦЭМ!$B$33:$B$776,U$47)+'СЕТ СН'!$G$11+СВЦЭМ!$D$10+'СЕТ СН'!$G$6-'СЕТ СН'!$G$23</f>
        <v>943.6344690599999</v>
      </c>
      <c r="V75" s="36">
        <f>SUMIFS(СВЦЭМ!$D$33:$D$776,СВЦЭМ!$A$33:$A$776,$A75,СВЦЭМ!$B$33:$B$776,V$47)+'СЕТ СН'!$G$11+СВЦЭМ!$D$10+'СЕТ СН'!$G$6-'СЕТ СН'!$G$23</f>
        <v>941.48305443000004</v>
      </c>
      <c r="W75" s="36">
        <f>SUMIFS(СВЦЭМ!$D$33:$D$776,СВЦЭМ!$A$33:$A$776,$A75,СВЦЭМ!$B$33:$B$776,W$47)+'СЕТ СН'!$G$11+СВЦЭМ!$D$10+'СЕТ СН'!$G$6-'СЕТ СН'!$G$23</f>
        <v>959.54124626999987</v>
      </c>
      <c r="X75" s="36">
        <f>SUMIFS(СВЦЭМ!$D$33:$D$776,СВЦЭМ!$A$33:$A$776,$A75,СВЦЭМ!$B$33:$B$776,X$47)+'СЕТ СН'!$G$11+СВЦЭМ!$D$10+'СЕТ СН'!$G$6-'СЕТ СН'!$G$23</f>
        <v>979.06769648999989</v>
      </c>
      <c r="Y75" s="36">
        <f>SUMIFS(СВЦЭМ!$D$33:$D$776,СВЦЭМ!$A$33:$A$776,$A75,СВЦЭМ!$B$33:$B$776,Y$47)+'СЕТ СН'!$G$11+СВЦЭМ!$D$10+'СЕТ СН'!$G$6-'СЕТ СН'!$G$23</f>
        <v>1001.4430983699999</v>
      </c>
    </row>
    <row r="76" spans="1:26" ht="15.75" x14ac:dyDescent="0.2">
      <c r="A76" s="35">
        <f t="shared" si="1"/>
        <v>44164</v>
      </c>
      <c r="B76" s="36">
        <f>SUMIFS(СВЦЭМ!$D$33:$D$776,СВЦЭМ!$A$33:$A$776,$A76,СВЦЭМ!$B$33:$B$776,B$47)+'СЕТ СН'!$G$11+СВЦЭМ!$D$10+'СЕТ СН'!$G$6-'СЕТ СН'!$G$23</f>
        <v>1012.49398034</v>
      </c>
      <c r="C76" s="36">
        <f>SUMIFS(СВЦЭМ!$D$33:$D$776,СВЦЭМ!$A$33:$A$776,$A76,СВЦЭМ!$B$33:$B$776,C$47)+'СЕТ СН'!$G$11+СВЦЭМ!$D$10+'СЕТ СН'!$G$6-'СЕТ СН'!$G$23</f>
        <v>1090.7549968599999</v>
      </c>
      <c r="D76" s="36">
        <f>SUMIFS(СВЦЭМ!$D$33:$D$776,СВЦЭМ!$A$33:$A$776,$A76,СВЦЭМ!$B$33:$B$776,D$47)+'СЕТ СН'!$G$11+СВЦЭМ!$D$10+'СЕТ СН'!$G$6-'СЕТ СН'!$G$23</f>
        <v>1142.7453794099999</v>
      </c>
      <c r="E76" s="36">
        <f>SUMIFS(СВЦЭМ!$D$33:$D$776,СВЦЭМ!$A$33:$A$776,$A76,СВЦЭМ!$B$33:$B$776,E$47)+'СЕТ СН'!$G$11+СВЦЭМ!$D$10+'СЕТ СН'!$G$6-'СЕТ СН'!$G$23</f>
        <v>1153.5558239299999</v>
      </c>
      <c r="F76" s="36">
        <f>SUMIFS(СВЦЭМ!$D$33:$D$776,СВЦЭМ!$A$33:$A$776,$A76,СВЦЭМ!$B$33:$B$776,F$47)+'СЕТ СН'!$G$11+СВЦЭМ!$D$10+'СЕТ СН'!$G$6-'СЕТ СН'!$G$23</f>
        <v>1152.0317452499999</v>
      </c>
      <c r="G76" s="36">
        <f>SUMIFS(СВЦЭМ!$D$33:$D$776,СВЦЭМ!$A$33:$A$776,$A76,СВЦЭМ!$B$33:$B$776,G$47)+'СЕТ СН'!$G$11+СВЦЭМ!$D$10+'СЕТ СН'!$G$6-'СЕТ СН'!$G$23</f>
        <v>1148.7619634299999</v>
      </c>
      <c r="H76" s="36">
        <f>SUMIFS(СВЦЭМ!$D$33:$D$776,СВЦЭМ!$A$33:$A$776,$A76,СВЦЭМ!$B$33:$B$776,H$47)+'СЕТ СН'!$G$11+СВЦЭМ!$D$10+'СЕТ СН'!$G$6-'СЕТ СН'!$G$23</f>
        <v>1133.64152683</v>
      </c>
      <c r="I76" s="36">
        <f>SUMIFS(СВЦЭМ!$D$33:$D$776,СВЦЭМ!$A$33:$A$776,$A76,СВЦЭМ!$B$33:$B$776,I$47)+'СЕТ СН'!$G$11+СВЦЭМ!$D$10+'СЕТ СН'!$G$6-'СЕТ СН'!$G$23</f>
        <v>1108.1398061899999</v>
      </c>
      <c r="J76" s="36">
        <f>SUMIFS(СВЦЭМ!$D$33:$D$776,СВЦЭМ!$A$33:$A$776,$A76,СВЦЭМ!$B$33:$B$776,J$47)+'СЕТ СН'!$G$11+СВЦЭМ!$D$10+'СЕТ СН'!$G$6-'СЕТ СН'!$G$23</f>
        <v>1070.5470061799999</v>
      </c>
      <c r="K76" s="36">
        <f>SUMIFS(СВЦЭМ!$D$33:$D$776,СВЦЭМ!$A$33:$A$776,$A76,СВЦЭМ!$B$33:$B$776,K$47)+'СЕТ СН'!$G$11+СВЦЭМ!$D$10+'СЕТ СН'!$G$6-'СЕТ СН'!$G$23</f>
        <v>1054.58743409</v>
      </c>
      <c r="L76" s="36">
        <f>SUMIFS(СВЦЭМ!$D$33:$D$776,СВЦЭМ!$A$33:$A$776,$A76,СВЦЭМ!$B$33:$B$776,L$47)+'СЕТ СН'!$G$11+СВЦЭМ!$D$10+'СЕТ СН'!$G$6-'СЕТ СН'!$G$23</f>
        <v>1013.24032302</v>
      </c>
      <c r="M76" s="36">
        <f>SUMIFS(СВЦЭМ!$D$33:$D$776,СВЦЭМ!$A$33:$A$776,$A76,СВЦЭМ!$B$33:$B$776,M$47)+'СЕТ СН'!$G$11+СВЦЭМ!$D$10+'СЕТ СН'!$G$6-'СЕТ СН'!$G$23</f>
        <v>971.69694533999996</v>
      </c>
      <c r="N76" s="36">
        <f>SUMIFS(СВЦЭМ!$D$33:$D$776,СВЦЭМ!$A$33:$A$776,$A76,СВЦЭМ!$B$33:$B$776,N$47)+'СЕТ СН'!$G$11+СВЦЭМ!$D$10+'СЕТ СН'!$G$6-'СЕТ СН'!$G$23</f>
        <v>958.64662193000004</v>
      </c>
      <c r="O76" s="36">
        <f>SUMIFS(СВЦЭМ!$D$33:$D$776,СВЦЭМ!$A$33:$A$776,$A76,СВЦЭМ!$B$33:$B$776,O$47)+'СЕТ СН'!$G$11+СВЦЭМ!$D$10+'СЕТ СН'!$G$6-'СЕТ СН'!$G$23</f>
        <v>974.31327633000001</v>
      </c>
      <c r="P76" s="36">
        <f>SUMIFS(СВЦЭМ!$D$33:$D$776,СВЦЭМ!$A$33:$A$776,$A76,СВЦЭМ!$B$33:$B$776,P$47)+'СЕТ СН'!$G$11+СВЦЭМ!$D$10+'СЕТ СН'!$G$6-'СЕТ СН'!$G$23</f>
        <v>984.03210057000001</v>
      </c>
      <c r="Q76" s="36">
        <f>SUMIFS(СВЦЭМ!$D$33:$D$776,СВЦЭМ!$A$33:$A$776,$A76,СВЦЭМ!$B$33:$B$776,Q$47)+'СЕТ СН'!$G$11+СВЦЭМ!$D$10+'СЕТ СН'!$G$6-'СЕТ СН'!$G$23</f>
        <v>983.5953427899999</v>
      </c>
      <c r="R76" s="36">
        <f>SUMIFS(СВЦЭМ!$D$33:$D$776,СВЦЭМ!$A$33:$A$776,$A76,СВЦЭМ!$B$33:$B$776,R$47)+'СЕТ СН'!$G$11+СВЦЭМ!$D$10+'СЕТ СН'!$G$6-'СЕТ СН'!$G$23</f>
        <v>980.25374876000001</v>
      </c>
      <c r="S76" s="36">
        <f>SUMIFS(СВЦЭМ!$D$33:$D$776,СВЦЭМ!$A$33:$A$776,$A76,СВЦЭМ!$B$33:$B$776,S$47)+'СЕТ СН'!$G$11+СВЦЭМ!$D$10+'СЕТ СН'!$G$6-'СЕТ СН'!$G$23</f>
        <v>961.45835928999986</v>
      </c>
      <c r="T76" s="36">
        <f>SUMIFS(СВЦЭМ!$D$33:$D$776,СВЦЭМ!$A$33:$A$776,$A76,СВЦЭМ!$B$33:$B$776,T$47)+'СЕТ СН'!$G$11+СВЦЭМ!$D$10+'СЕТ СН'!$G$6-'СЕТ СН'!$G$23</f>
        <v>938.43570234999993</v>
      </c>
      <c r="U76" s="36">
        <f>SUMIFS(СВЦЭМ!$D$33:$D$776,СВЦЭМ!$A$33:$A$776,$A76,СВЦЭМ!$B$33:$B$776,U$47)+'СЕТ СН'!$G$11+СВЦЭМ!$D$10+'СЕТ СН'!$G$6-'СЕТ СН'!$G$23</f>
        <v>937.04895904</v>
      </c>
      <c r="V76" s="36">
        <f>SUMIFS(СВЦЭМ!$D$33:$D$776,СВЦЭМ!$A$33:$A$776,$A76,СВЦЭМ!$B$33:$B$776,V$47)+'СЕТ СН'!$G$11+СВЦЭМ!$D$10+'СЕТ СН'!$G$6-'СЕТ СН'!$G$23</f>
        <v>944.90266885999995</v>
      </c>
      <c r="W76" s="36">
        <f>SUMIFS(СВЦЭМ!$D$33:$D$776,СВЦЭМ!$A$33:$A$776,$A76,СВЦЭМ!$B$33:$B$776,W$47)+'СЕТ СН'!$G$11+СВЦЭМ!$D$10+'СЕТ СН'!$G$6-'СЕТ СН'!$G$23</f>
        <v>953.94908917999987</v>
      </c>
      <c r="X76" s="36">
        <f>SUMIFS(СВЦЭМ!$D$33:$D$776,СВЦЭМ!$A$33:$A$776,$A76,СВЦЭМ!$B$33:$B$776,X$47)+'СЕТ СН'!$G$11+СВЦЭМ!$D$10+'СЕТ СН'!$G$6-'СЕТ СН'!$G$23</f>
        <v>975.8717435399999</v>
      </c>
      <c r="Y76" s="36">
        <f>SUMIFS(СВЦЭМ!$D$33:$D$776,СВЦЭМ!$A$33:$A$776,$A76,СВЦЭМ!$B$33:$B$776,Y$47)+'СЕТ СН'!$G$11+СВЦЭМ!$D$10+'СЕТ СН'!$G$6-'СЕТ СН'!$G$23</f>
        <v>992.70481072999996</v>
      </c>
    </row>
    <row r="77" spans="1:26" ht="15.75" x14ac:dyDescent="0.2">
      <c r="A77" s="35">
        <f t="shared" si="1"/>
        <v>44165</v>
      </c>
      <c r="B77" s="36">
        <f>SUMIFS(СВЦЭМ!$D$33:$D$776,СВЦЭМ!$A$33:$A$776,$A77,СВЦЭМ!$B$33:$B$776,B$47)+'СЕТ СН'!$G$11+СВЦЭМ!$D$10+'СЕТ СН'!$G$6-'СЕТ СН'!$G$23</f>
        <v>1056.01557843</v>
      </c>
      <c r="C77" s="36">
        <f>SUMIFS(СВЦЭМ!$D$33:$D$776,СВЦЭМ!$A$33:$A$776,$A77,СВЦЭМ!$B$33:$B$776,C$47)+'СЕТ СН'!$G$11+СВЦЭМ!$D$10+'СЕТ СН'!$G$6-'СЕТ СН'!$G$23</f>
        <v>1125.6418997200001</v>
      </c>
      <c r="D77" s="36">
        <f>SUMIFS(СВЦЭМ!$D$33:$D$776,СВЦЭМ!$A$33:$A$776,$A77,СВЦЭМ!$B$33:$B$776,D$47)+'СЕТ СН'!$G$11+СВЦЭМ!$D$10+'СЕТ СН'!$G$6-'СЕТ СН'!$G$23</f>
        <v>1174.7988037600001</v>
      </c>
      <c r="E77" s="36">
        <f>SUMIFS(СВЦЭМ!$D$33:$D$776,СВЦЭМ!$A$33:$A$776,$A77,СВЦЭМ!$B$33:$B$776,E$47)+'СЕТ СН'!$G$11+СВЦЭМ!$D$10+'СЕТ СН'!$G$6-'СЕТ СН'!$G$23</f>
        <v>1182.6311269600001</v>
      </c>
      <c r="F77" s="36">
        <f>SUMIFS(СВЦЭМ!$D$33:$D$776,СВЦЭМ!$A$33:$A$776,$A77,СВЦЭМ!$B$33:$B$776,F$47)+'СЕТ СН'!$G$11+СВЦЭМ!$D$10+'СЕТ СН'!$G$6-'СЕТ СН'!$G$23</f>
        <v>1178.2501604700001</v>
      </c>
      <c r="G77" s="36">
        <f>SUMIFS(СВЦЭМ!$D$33:$D$776,СВЦЭМ!$A$33:$A$776,$A77,СВЦЭМ!$B$33:$B$776,G$47)+'СЕТ СН'!$G$11+СВЦЭМ!$D$10+'СЕТ СН'!$G$6-'СЕТ СН'!$G$23</f>
        <v>1162.50521594</v>
      </c>
      <c r="H77" s="36">
        <f>SUMIFS(СВЦЭМ!$D$33:$D$776,СВЦЭМ!$A$33:$A$776,$A77,СВЦЭМ!$B$33:$B$776,H$47)+'СЕТ СН'!$G$11+СВЦЭМ!$D$10+'СЕТ СН'!$G$6-'СЕТ СН'!$G$23</f>
        <v>1148.5160761099999</v>
      </c>
      <c r="I77" s="36">
        <f>SUMIFS(СВЦЭМ!$D$33:$D$776,СВЦЭМ!$A$33:$A$776,$A77,СВЦЭМ!$B$33:$B$776,I$47)+'СЕТ СН'!$G$11+СВЦЭМ!$D$10+'СЕТ СН'!$G$6-'СЕТ СН'!$G$23</f>
        <v>1120.6558546900001</v>
      </c>
      <c r="J77" s="36">
        <f>SUMIFS(СВЦЭМ!$D$33:$D$776,СВЦЭМ!$A$33:$A$776,$A77,СВЦЭМ!$B$33:$B$776,J$47)+'СЕТ СН'!$G$11+СВЦЭМ!$D$10+'СЕТ СН'!$G$6-'СЕТ СН'!$G$23</f>
        <v>1094.45114964</v>
      </c>
      <c r="K77" s="36">
        <f>SUMIFS(СВЦЭМ!$D$33:$D$776,СВЦЭМ!$A$33:$A$776,$A77,СВЦЭМ!$B$33:$B$776,K$47)+'СЕТ СН'!$G$11+СВЦЭМ!$D$10+'СЕТ СН'!$G$6-'СЕТ СН'!$G$23</f>
        <v>1086.67166178</v>
      </c>
      <c r="L77" s="36">
        <f>SUMIFS(СВЦЭМ!$D$33:$D$776,СВЦЭМ!$A$33:$A$776,$A77,СВЦЭМ!$B$33:$B$776,L$47)+'СЕТ СН'!$G$11+СВЦЭМ!$D$10+'СЕТ СН'!$G$6-'СЕТ СН'!$G$23</f>
        <v>1056.52469131</v>
      </c>
      <c r="M77" s="36">
        <f>SUMIFS(СВЦЭМ!$D$33:$D$776,СВЦЭМ!$A$33:$A$776,$A77,СВЦЭМ!$B$33:$B$776,M$47)+'СЕТ СН'!$G$11+СВЦЭМ!$D$10+'СЕТ СН'!$G$6-'СЕТ СН'!$G$23</f>
        <v>1017.1063596700001</v>
      </c>
      <c r="N77" s="36">
        <f>SUMIFS(СВЦЭМ!$D$33:$D$776,СВЦЭМ!$A$33:$A$776,$A77,СВЦЭМ!$B$33:$B$776,N$47)+'СЕТ СН'!$G$11+СВЦЭМ!$D$10+'СЕТ СН'!$G$6-'СЕТ СН'!$G$23</f>
        <v>1004.05602686</v>
      </c>
      <c r="O77" s="36">
        <f>SUMIFS(СВЦЭМ!$D$33:$D$776,СВЦЭМ!$A$33:$A$776,$A77,СВЦЭМ!$B$33:$B$776,O$47)+'СЕТ СН'!$G$11+СВЦЭМ!$D$10+'СЕТ СН'!$G$6-'СЕТ СН'!$G$23</f>
        <v>1008.59561538</v>
      </c>
      <c r="P77" s="36">
        <f>SUMIFS(СВЦЭМ!$D$33:$D$776,СВЦЭМ!$A$33:$A$776,$A77,СВЦЭМ!$B$33:$B$776,P$47)+'СЕТ СН'!$G$11+СВЦЭМ!$D$10+'СЕТ СН'!$G$6-'СЕТ СН'!$G$23</f>
        <v>1017.95897158</v>
      </c>
      <c r="Q77" s="36">
        <f>SUMIFS(СВЦЭМ!$D$33:$D$776,СВЦЭМ!$A$33:$A$776,$A77,СВЦЭМ!$B$33:$B$776,Q$47)+'СЕТ СН'!$G$11+СВЦЭМ!$D$10+'СЕТ СН'!$G$6-'СЕТ СН'!$G$23</f>
        <v>1011.84571633</v>
      </c>
      <c r="R77" s="36">
        <f>SUMIFS(СВЦЭМ!$D$33:$D$776,СВЦЭМ!$A$33:$A$776,$A77,СВЦЭМ!$B$33:$B$776,R$47)+'СЕТ СН'!$G$11+СВЦЭМ!$D$10+'СЕТ СН'!$G$6-'СЕТ СН'!$G$23</f>
        <v>1000.0569828299999</v>
      </c>
      <c r="S77" s="36">
        <f>SUMIFS(СВЦЭМ!$D$33:$D$776,СВЦЭМ!$A$33:$A$776,$A77,СВЦЭМ!$B$33:$B$776,S$47)+'СЕТ СН'!$G$11+СВЦЭМ!$D$10+'СЕТ СН'!$G$6-'СЕТ СН'!$G$23</f>
        <v>991.47498365999991</v>
      </c>
      <c r="T77" s="36">
        <f>SUMIFS(СВЦЭМ!$D$33:$D$776,СВЦЭМ!$A$33:$A$776,$A77,СВЦЭМ!$B$33:$B$776,T$47)+'СЕТ СН'!$G$11+СВЦЭМ!$D$10+'СЕТ СН'!$G$6-'СЕТ СН'!$G$23</f>
        <v>979.27338602999998</v>
      </c>
      <c r="U77" s="36">
        <f>SUMIFS(СВЦЭМ!$D$33:$D$776,СВЦЭМ!$A$33:$A$776,$A77,СВЦЭМ!$B$33:$B$776,U$47)+'СЕТ СН'!$G$11+СВЦЭМ!$D$10+'СЕТ СН'!$G$6-'СЕТ СН'!$G$23</f>
        <v>978.34389491000002</v>
      </c>
      <c r="V77" s="36">
        <f>SUMIFS(СВЦЭМ!$D$33:$D$776,СВЦЭМ!$A$33:$A$776,$A77,СВЦЭМ!$B$33:$B$776,V$47)+'СЕТ СН'!$G$11+СВЦЭМ!$D$10+'СЕТ СН'!$G$6-'СЕТ СН'!$G$23</f>
        <v>988.29721631000007</v>
      </c>
      <c r="W77" s="36">
        <f>SUMIFS(СВЦЭМ!$D$33:$D$776,СВЦЭМ!$A$33:$A$776,$A77,СВЦЭМ!$B$33:$B$776,W$47)+'СЕТ СН'!$G$11+СВЦЭМ!$D$10+'СЕТ СН'!$G$6-'СЕТ СН'!$G$23</f>
        <v>1000.0641981599999</v>
      </c>
      <c r="X77" s="36">
        <f>SUMIFS(СВЦЭМ!$D$33:$D$776,СВЦЭМ!$A$33:$A$776,$A77,СВЦЭМ!$B$33:$B$776,X$47)+'СЕТ СН'!$G$11+СВЦЭМ!$D$10+'СЕТ СН'!$G$6-'СЕТ СН'!$G$23</f>
        <v>1005.60830571</v>
      </c>
      <c r="Y77" s="36">
        <f>SUMIFS(СВЦЭМ!$D$33:$D$776,СВЦЭМ!$A$33:$A$776,$A77,СВЦЭМ!$B$33:$B$776,Y$47)+'СЕТ СН'!$G$11+СВЦЭМ!$D$10+'СЕТ СН'!$G$6-'СЕТ СН'!$G$23</f>
        <v>1025.1575093599999</v>
      </c>
    </row>
    <row r="78" spans="1:26" ht="15.75" hidden="1" x14ac:dyDescent="0.2">
      <c r="A78" s="35">
        <f t="shared" si="1"/>
        <v>44166</v>
      </c>
      <c r="B78" s="36">
        <f>SUMIFS(СВЦЭМ!$D$33:$D$776,СВЦЭМ!$A$33:$A$776,$A78,СВЦЭМ!$B$33:$B$776,B$47)+'СЕТ СН'!$G$11+СВЦЭМ!$D$10+'СЕТ СН'!$G$6-'СЕТ СН'!$G$23</f>
        <v>200.89131551</v>
      </c>
      <c r="C78" s="36">
        <f>SUMIFS(СВЦЭМ!$D$33:$D$776,СВЦЭМ!$A$33:$A$776,$A78,СВЦЭМ!$B$33:$B$776,C$47)+'СЕТ СН'!$G$11+СВЦЭМ!$D$10+'СЕТ СН'!$G$6-'СЕТ СН'!$G$23</f>
        <v>200.89131551</v>
      </c>
      <c r="D78" s="36">
        <f>SUMIFS(СВЦЭМ!$D$33:$D$776,СВЦЭМ!$A$33:$A$776,$A78,СВЦЭМ!$B$33:$B$776,D$47)+'СЕТ СН'!$G$11+СВЦЭМ!$D$10+'СЕТ СН'!$G$6-'СЕТ СН'!$G$23</f>
        <v>200.89131551</v>
      </c>
      <c r="E78" s="36">
        <f>SUMIFS(СВЦЭМ!$D$33:$D$776,СВЦЭМ!$A$33:$A$776,$A78,СВЦЭМ!$B$33:$B$776,E$47)+'СЕТ СН'!$G$11+СВЦЭМ!$D$10+'СЕТ СН'!$G$6-'СЕТ СН'!$G$23</f>
        <v>200.89131551</v>
      </c>
      <c r="F78" s="36">
        <f>SUMIFS(СВЦЭМ!$D$33:$D$776,СВЦЭМ!$A$33:$A$776,$A78,СВЦЭМ!$B$33:$B$776,F$47)+'СЕТ СН'!$G$11+СВЦЭМ!$D$10+'СЕТ СН'!$G$6-'СЕТ СН'!$G$23</f>
        <v>200.89131551</v>
      </c>
      <c r="G78" s="36">
        <f>SUMIFS(СВЦЭМ!$D$33:$D$776,СВЦЭМ!$A$33:$A$776,$A78,СВЦЭМ!$B$33:$B$776,G$47)+'СЕТ СН'!$G$11+СВЦЭМ!$D$10+'СЕТ СН'!$G$6-'СЕТ СН'!$G$23</f>
        <v>200.89131551</v>
      </c>
      <c r="H78" s="36">
        <f>SUMIFS(СВЦЭМ!$D$33:$D$776,СВЦЭМ!$A$33:$A$776,$A78,СВЦЭМ!$B$33:$B$776,H$47)+'СЕТ СН'!$G$11+СВЦЭМ!$D$10+'СЕТ СН'!$G$6-'СЕТ СН'!$G$23</f>
        <v>200.89131551</v>
      </c>
      <c r="I78" s="36">
        <f>SUMIFS(СВЦЭМ!$D$33:$D$776,СВЦЭМ!$A$33:$A$776,$A78,СВЦЭМ!$B$33:$B$776,I$47)+'СЕТ СН'!$G$11+СВЦЭМ!$D$10+'СЕТ СН'!$G$6-'СЕТ СН'!$G$23</f>
        <v>200.89131551</v>
      </c>
      <c r="J78" s="36">
        <f>SUMIFS(СВЦЭМ!$D$33:$D$776,СВЦЭМ!$A$33:$A$776,$A78,СВЦЭМ!$B$33:$B$776,J$47)+'СЕТ СН'!$G$11+СВЦЭМ!$D$10+'СЕТ СН'!$G$6-'СЕТ СН'!$G$23</f>
        <v>200.89131551</v>
      </c>
      <c r="K78" s="36">
        <f>SUMIFS(СВЦЭМ!$D$33:$D$776,СВЦЭМ!$A$33:$A$776,$A78,СВЦЭМ!$B$33:$B$776,K$47)+'СЕТ СН'!$G$11+СВЦЭМ!$D$10+'СЕТ СН'!$G$6-'СЕТ СН'!$G$23</f>
        <v>200.89131551</v>
      </c>
      <c r="L78" s="36">
        <f>SUMIFS(СВЦЭМ!$D$33:$D$776,СВЦЭМ!$A$33:$A$776,$A78,СВЦЭМ!$B$33:$B$776,L$47)+'СЕТ СН'!$G$11+СВЦЭМ!$D$10+'СЕТ СН'!$G$6-'СЕТ СН'!$G$23</f>
        <v>200.89131551</v>
      </c>
      <c r="M78" s="36">
        <f>SUMIFS(СВЦЭМ!$D$33:$D$776,СВЦЭМ!$A$33:$A$776,$A78,СВЦЭМ!$B$33:$B$776,M$47)+'СЕТ СН'!$G$11+СВЦЭМ!$D$10+'СЕТ СН'!$G$6-'СЕТ СН'!$G$23</f>
        <v>200.89131551</v>
      </c>
      <c r="N78" s="36">
        <f>SUMIFS(СВЦЭМ!$D$33:$D$776,СВЦЭМ!$A$33:$A$776,$A78,СВЦЭМ!$B$33:$B$776,N$47)+'СЕТ СН'!$G$11+СВЦЭМ!$D$10+'СЕТ СН'!$G$6-'СЕТ СН'!$G$23</f>
        <v>200.89131551</v>
      </c>
      <c r="O78" s="36">
        <f>SUMIFS(СВЦЭМ!$D$33:$D$776,СВЦЭМ!$A$33:$A$776,$A78,СВЦЭМ!$B$33:$B$776,O$47)+'СЕТ СН'!$G$11+СВЦЭМ!$D$10+'СЕТ СН'!$G$6-'СЕТ СН'!$G$23</f>
        <v>200.89131551</v>
      </c>
      <c r="P78" s="36">
        <f>SUMIFS(СВЦЭМ!$D$33:$D$776,СВЦЭМ!$A$33:$A$776,$A78,СВЦЭМ!$B$33:$B$776,P$47)+'СЕТ СН'!$G$11+СВЦЭМ!$D$10+'СЕТ СН'!$G$6-'СЕТ СН'!$G$23</f>
        <v>200.89131551</v>
      </c>
      <c r="Q78" s="36">
        <f>SUMIFS(СВЦЭМ!$D$33:$D$776,СВЦЭМ!$A$33:$A$776,$A78,СВЦЭМ!$B$33:$B$776,Q$47)+'СЕТ СН'!$G$11+СВЦЭМ!$D$10+'СЕТ СН'!$G$6-'СЕТ СН'!$G$23</f>
        <v>200.89131551</v>
      </c>
      <c r="R78" s="36">
        <f>SUMIFS(СВЦЭМ!$D$33:$D$776,СВЦЭМ!$A$33:$A$776,$A78,СВЦЭМ!$B$33:$B$776,R$47)+'СЕТ СН'!$G$11+СВЦЭМ!$D$10+'СЕТ СН'!$G$6-'СЕТ СН'!$G$23</f>
        <v>200.89131551</v>
      </c>
      <c r="S78" s="36">
        <f>SUMIFS(СВЦЭМ!$D$33:$D$776,СВЦЭМ!$A$33:$A$776,$A78,СВЦЭМ!$B$33:$B$776,S$47)+'СЕТ СН'!$G$11+СВЦЭМ!$D$10+'СЕТ СН'!$G$6-'СЕТ СН'!$G$23</f>
        <v>200.89131551</v>
      </c>
      <c r="T78" s="36">
        <f>SUMIFS(СВЦЭМ!$D$33:$D$776,СВЦЭМ!$A$33:$A$776,$A78,СВЦЭМ!$B$33:$B$776,T$47)+'СЕТ СН'!$G$11+СВЦЭМ!$D$10+'СЕТ СН'!$G$6-'СЕТ СН'!$G$23</f>
        <v>200.89131551</v>
      </c>
      <c r="U78" s="36">
        <f>SUMIFS(СВЦЭМ!$D$33:$D$776,СВЦЭМ!$A$33:$A$776,$A78,СВЦЭМ!$B$33:$B$776,U$47)+'СЕТ СН'!$G$11+СВЦЭМ!$D$10+'СЕТ СН'!$G$6-'СЕТ СН'!$G$23</f>
        <v>200.89131551</v>
      </c>
      <c r="V78" s="36">
        <f>SUMIFS(СВЦЭМ!$D$33:$D$776,СВЦЭМ!$A$33:$A$776,$A78,СВЦЭМ!$B$33:$B$776,V$47)+'СЕТ СН'!$G$11+СВЦЭМ!$D$10+'СЕТ СН'!$G$6-'СЕТ СН'!$G$23</f>
        <v>200.89131551</v>
      </c>
      <c r="W78" s="36">
        <f>SUMIFS(СВЦЭМ!$D$33:$D$776,СВЦЭМ!$A$33:$A$776,$A78,СВЦЭМ!$B$33:$B$776,W$47)+'СЕТ СН'!$G$11+СВЦЭМ!$D$10+'СЕТ СН'!$G$6-'СЕТ СН'!$G$23</f>
        <v>200.89131551</v>
      </c>
      <c r="X78" s="36">
        <f>SUMIFS(СВЦЭМ!$D$33:$D$776,СВЦЭМ!$A$33:$A$776,$A78,СВЦЭМ!$B$33:$B$776,X$47)+'СЕТ СН'!$G$11+СВЦЭМ!$D$10+'СЕТ СН'!$G$6-'СЕТ СН'!$G$23</f>
        <v>200.89131551</v>
      </c>
      <c r="Y78" s="36">
        <f>SUMIFS(СВЦЭМ!$D$33:$D$776,СВЦЭМ!$A$33:$A$776,$A78,СВЦЭМ!$B$33:$B$776,Y$47)+'СЕТ СН'!$G$11+СВЦЭМ!$D$10+'СЕТ СН'!$G$6-'СЕТ СН'!$G$23</f>
        <v>200.89131551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5" t="s">
        <v>7</v>
      </c>
      <c r="B81" s="128" t="s">
        <v>72</v>
      </c>
      <c r="C81" s="129"/>
      <c r="D81" s="129"/>
      <c r="E81" s="129"/>
      <c r="F81" s="129"/>
      <c r="G81" s="129"/>
      <c r="H81" s="129"/>
      <c r="I81" s="129"/>
      <c r="J81" s="129"/>
      <c r="K81" s="129"/>
      <c r="L81" s="129"/>
      <c r="M81" s="129"/>
      <c r="N81" s="129"/>
      <c r="O81" s="129"/>
      <c r="P81" s="129"/>
      <c r="Q81" s="129"/>
      <c r="R81" s="129"/>
      <c r="S81" s="129"/>
      <c r="T81" s="129"/>
      <c r="U81" s="129"/>
      <c r="V81" s="129"/>
      <c r="W81" s="129"/>
      <c r="X81" s="129"/>
      <c r="Y81" s="130"/>
    </row>
    <row r="82" spans="1:27" ht="12.75" customHeight="1" x14ac:dyDescent="0.2">
      <c r="A82" s="126"/>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3"/>
    </row>
    <row r="83" spans="1:27" ht="12.75" customHeight="1" x14ac:dyDescent="0.2">
      <c r="A83" s="127"/>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СН'!$H$11+СВЦЭМ!$D$10+'СЕТ СН'!$H$6-'СЕТ СН'!$H$23</f>
        <v>1020.3142729799999</v>
      </c>
      <c r="C84" s="36">
        <f>SUMIFS(СВЦЭМ!$D$33:$D$776,СВЦЭМ!$A$33:$A$776,$A84,СВЦЭМ!$B$33:$B$776,C$83)+'СЕТ СН'!$H$11+СВЦЭМ!$D$10+'СЕТ СН'!$H$6-'СЕТ СН'!$H$23</f>
        <v>1095.01600758</v>
      </c>
      <c r="D84" s="36">
        <f>SUMIFS(СВЦЭМ!$D$33:$D$776,СВЦЭМ!$A$33:$A$776,$A84,СВЦЭМ!$B$33:$B$776,D$83)+'СЕТ СН'!$H$11+СВЦЭМ!$D$10+'СЕТ СН'!$H$6-'СЕТ СН'!$H$23</f>
        <v>1144.0992864699999</v>
      </c>
      <c r="E84" s="36">
        <f>SUMIFS(СВЦЭМ!$D$33:$D$776,СВЦЭМ!$A$33:$A$776,$A84,СВЦЭМ!$B$33:$B$776,E$83)+'СЕТ СН'!$H$11+СВЦЭМ!$D$10+'СЕТ СН'!$H$6-'СЕТ СН'!$H$23</f>
        <v>1151.87663621</v>
      </c>
      <c r="F84" s="36">
        <f>SUMIFS(СВЦЭМ!$D$33:$D$776,СВЦЭМ!$A$33:$A$776,$A84,СВЦЭМ!$B$33:$B$776,F$83)+'СЕТ СН'!$H$11+СВЦЭМ!$D$10+'СЕТ СН'!$H$6-'СЕТ СН'!$H$23</f>
        <v>1157.3498985799999</v>
      </c>
      <c r="G84" s="36">
        <f>SUMIFS(СВЦЭМ!$D$33:$D$776,СВЦЭМ!$A$33:$A$776,$A84,СВЦЭМ!$B$33:$B$776,G$83)+'СЕТ СН'!$H$11+СВЦЭМ!$D$10+'СЕТ СН'!$H$6-'СЕТ СН'!$H$23</f>
        <v>1144.81282835</v>
      </c>
      <c r="H84" s="36">
        <f>SUMIFS(СВЦЭМ!$D$33:$D$776,СВЦЭМ!$A$33:$A$776,$A84,СВЦЭМ!$B$33:$B$776,H$83)+'СЕТ СН'!$H$11+СВЦЭМ!$D$10+'СЕТ СН'!$H$6-'СЕТ СН'!$H$23</f>
        <v>1128.28776275</v>
      </c>
      <c r="I84" s="36">
        <f>SUMIFS(СВЦЭМ!$D$33:$D$776,СВЦЭМ!$A$33:$A$776,$A84,СВЦЭМ!$B$33:$B$776,I$83)+'СЕТ СН'!$H$11+СВЦЭМ!$D$10+'СЕТ СН'!$H$6-'СЕТ СН'!$H$23</f>
        <v>1096.83379618</v>
      </c>
      <c r="J84" s="36">
        <f>SUMIFS(СВЦЭМ!$D$33:$D$776,СВЦЭМ!$A$33:$A$776,$A84,СВЦЭМ!$B$33:$B$776,J$83)+'СЕТ СН'!$H$11+СВЦЭМ!$D$10+'СЕТ СН'!$H$6-'СЕТ СН'!$H$23</f>
        <v>1077.3323307000001</v>
      </c>
      <c r="K84" s="36">
        <f>SUMIFS(СВЦЭМ!$D$33:$D$776,СВЦЭМ!$A$33:$A$776,$A84,СВЦЭМ!$B$33:$B$776,K$83)+'СЕТ СН'!$H$11+СВЦЭМ!$D$10+'СЕТ СН'!$H$6-'СЕТ СН'!$H$23</f>
        <v>1044.9189819000001</v>
      </c>
      <c r="L84" s="36">
        <f>SUMIFS(СВЦЭМ!$D$33:$D$776,СВЦЭМ!$A$33:$A$776,$A84,СВЦЭМ!$B$33:$B$776,L$83)+'СЕТ СН'!$H$11+СВЦЭМ!$D$10+'СЕТ СН'!$H$6-'СЕТ СН'!$H$23</f>
        <v>1019.32768431</v>
      </c>
      <c r="M84" s="36">
        <f>SUMIFS(СВЦЭМ!$D$33:$D$776,СВЦЭМ!$A$33:$A$776,$A84,СВЦЭМ!$B$33:$B$776,M$83)+'СЕТ СН'!$H$11+СВЦЭМ!$D$10+'СЕТ СН'!$H$6-'СЕТ СН'!$H$23</f>
        <v>980.50636364999991</v>
      </c>
      <c r="N84" s="36">
        <f>SUMIFS(СВЦЭМ!$D$33:$D$776,СВЦЭМ!$A$33:$A$776,$A84,СВЦЭМ!$B$33:$B$776,N$83)+'СЕТ СН'!$H$11+СВЦЭМ!$D$10+'СЕТ СН'!$H$6-'СЕТ СН'!$H$23</f>
        <v>977.35665639999991</v>
      </c>
      <c r="O84" s="36">
        <f>SUMIFS(СВЦЭМ!$D$33:$D$776,СВЦЭМ!$A$33:$A$776,$A84,СВЦЭМ!$B$33:$B$776,O$83)+'СЕТ СН'!$H$11+СВЦЭМ!$D$10+'СЕТ СН'!$H$6-'СЕТ СН'!$H$23</f>
        <v>983.11044215999993</v>
      </c>
      <c r="P84" s="36">
        <f>SUMIFS(СВЦЭМ!$D$33:$D$776,СВЦЭМ!$A$33:$A$776,$A84,СВЦЭМ!$B$33:$B$776,P$83)+'СЕТ СН'!$H$11+СВЦЭМ!$D$10+'СЕТ СН'!$H$6-'СЕТ СН'!$H$23</f>
        <v>1007.1228346099999</v>
      </c>
      <c r="Q84" s="36">
        <f>SUMIFS(СВЦЭМ!$D$33:$D$776,СВЦЭМ!$A$33:$A$776,$A84,СВЦЭМ!$B$33:$B$776,Q$83)+'СЕТ СН'!$H$11+СВЦЭМ!$D$10+'СЕТ СН'!$H$6-'СЕТ СН'!$H$23</f>
        <v>1007.2726100799999</v>
      </c>
      <c r="R84" s="36">
        <f>SUMIFS(СВЦЭМ!$D$33:$D$776,СВЦЭМ!$A$33:$A$776,$A84,СВЦЭМ!$B$33:$B$776,R$83)+'СЕТ СН'!$H$11+СВЦЭМ!$D$10+'СЕТ СН'!$H$6-'СЕТ СН'!$H$23</f>
        <v>999.71762460999992</v>
      </c>
      <c r="S84" s="36">
        <f>SUMIFS(СВЦЭМ!$D$33:$D$776,СВЦЭМ!$A$33:$A$776,$A84,СВЦЭМ!$B$33:$B$776,S$83)+'СЕТ СН'!$H$11+СВЦЭМ!$D$10+'СЕТ СН'!$H$6-'СЕТ СН'!$H$23</f>
        <v>986.54734081999993</v>
      </c>
      <c r="T84" s="36">
        <f>SUMIFS(СВЦЭМ!$D$33:$D$776,СВЦЭМ!$A$33:$A$776,$A84,СВЦЭМ!$B$33:$B$776,T$83)+'СЕТ СН'!$H$11+СВЦЭМ!$D$10+'СЕТ СН'!$H$6-'СЕТ СН'!$H$23</f>
        <v>968.74578036999992</v>
      </c>
      <c r="U84" s="36">
        <f>SUMIFS(СВЦЭМ!$D$33:$D$776,СВЦЭМ!$A$33:$A$776,$A84,СВЦЭМ!$B$33:$B$776,U$83)+'СЕТ СН'!$H$11+СВЦЭМ!$D$10+'СЕТ СН'!$H$6-'СЕТ СН'!$H$23</f>
        <v>955.56826314999989</v>
      </c>
      <c r="V84" s="36">
        <f>SUMIFS(СВЦЭМ!$D$33:$D$776,СВЦЭМ!$A$33:$A$776,$A84,СВЦЭМ!$B$33:$B$776,V$83)+'СЕТ СН'!$H$11+СВЦЭМ!$D$10+'СЕТ СН'!$H$6-'СЕТ СН'!$H$23</f>
        <v>968.40603270999998</v>
      </c>
      <c r="W84" s="36">
        <f>SUMIFS(СВЦЭМ!$D$33:$D$776,СВЦЭМ!$A$33:$A$776,$A84,СВЦЭМ!$B$33:$B$776,W$83)+'СЕТ СН'!$H$11+СВЦЭМ!$D$10+'СЕТ СН'!$H$6-'СЕТ СН'!$H$23</f>
        <v>976.17879449999998</v>
      </c>
      <c r="X84" s="36">
        <f>SUMIFS(СВЦЭМ!$D$33:$D$776,СВЦЭМ!$A$33:$A$776,$A84,СВЦЭМ!$B$33:$B$776,X$83)+'СЕТ СН'!$H$11+СВЦЭМ!$D$10+'СЕТ СН'!$H$6-'СЕТ СН'!$H$23</f>
        <v>990.7897346499999</v>
      </c>
      <c r="Y84" s="36">
        <f>SUMIFS(СВЦЭМ!$D$33:$D$776,СВЦЭМ!$A$33:$A$776,$A84,СВЦЭМ!$B$33:$B$776,Y$83)+'СЕТ СН'!$H$11+СВЦЭМ!$D$10+'СЕТ СН'!$H$6-'СЕТ СН'!$H$23</f>
        <v>1009.67132763</v>
      </c>
      <c r="AA84" s="45"/>
    </row>
    <row r="85" spans="1:27" ht="15.75" x14ac:dyDescent="0.2">
      <c r="A85" s="35">
        <f>A84+1</f>
        <v>44137</v>
      </c>
      <c r="B85" s="36">
        <f>SUMIFS(СВЦЭМ!$D$33:$D$776,СВЦЭМ!$A$33:$A$776,$A85,СВЦЭМ!$B$33:$B$776,B$83)+'СЕТ СН'!$H$11+СВЦЭМ!$D$10+'СЕТ СН'!$H$6-'СЕТ СН'!$H$23</f>
        <v>1017.68726065</v>
      </c>
      <c r="C85" s="36">
        <f>SUMIFS(СВЦЭМ!$D$33:$D$776,СВЦЭМ!$A$33:$A$776,$A85,СВЦЭМ!$B$33:$B$776,C$83)+'СЕТ СН'!$H$11+СВЦЭМ!$D$10+'СЕТ СН'!$H$6-'СЕТ СН'!$H$23</f>
        <v>1114.9544329400001</v>
      </c>
      <c r="D85" s="36">
        <f>SUMIFS(СВЦЭМ!$D$33:$D$776,СВЦЭМ!$A$33:$A$776,$A85,СВЦЭМ!$B$33:$B$776,D$83)+'СЕТ СН'!$H$11+СВЦЭМ!$D$10+'СЕТ СН'!$H$6-'СЕТ СН'!$H$23</f>
        <v>1194.4043124699999</v>
      </c>
      <c r="E85" s="36">
        <f>SUMIFS(СВЦЭМ!$D$33:$D$776,СВЦЭМ!$A$33:$A$776,$A85,СВЦЭМ!$B$33:$B$776,E$83)+'СЕТ СН'!$H$11+СВЦЭМ!$D$10+'СЕТ СН'!$H$6-'СЕТ СН'!$H$23</f>
        <v>1228.9754795599999</v>
      </c>
      <c r="F85" s="36">
        <f>SUMIFS(СВЦЭМ!$D$33:$D$776,СВЦЭМ!$A$33:$A$776,$A85,СВЦЭМ!$B$33:$B$776,F$83)+'СЕТ СН'!$H$11+СВЦЭМ!$D$10+'СЕТ СН'!$H$6-'СЕТ СН'!$H$23</f>
        <v>1237.6481902799999</v>
      </c>
      <c r="G85" s="36">
        <f>SUMIFS(СВЦЭМ!$D$33:$D$776,СВЦЭМ!$A$33:$A$776,$A85,СВЦЭМ!$B$33:$B$776,G$83)+'СЕТ СН'!$H$11+СВЦЭМ!$D$10+'СЕТ СН'!$H$6-'СЕТ СН'!$H$23</f>
        <v>1219.35890206</v>
      </c>
      <c r="H85" s="36">
        <f>SUMIFS(СВЦЭМ!$D$33:$D$776,СВЦЭМ!$A$33:$A$776,$A85,СВЦЭМ!$B$33:$B$776,H$83)+'СЕТ СН'!$H$11+СВЦЭМ!$D$10+'СЕТ СН'!$H$6-'СЕТ СН'!$H$23</f>
        <v>1172.1807683899999</v>
      </c>
      <c r="I85" s="36">
        <f>SUMIFS(СВЦЭМ!$D$33:$D$776,СВЦЭМ!$A$33:$A$776,$A85,СВЦЭМ!$B$33:$B$776,I$83)+'СЕТ СН'!$H$11+СВЦЭМ!$D$10+'СЕТ СН'!$H$6-'СЕТ СН'!$H$23</f>
        <v>1097.84047835</v>
      </c>
      <c r="J85" s="36">
        <f>SUMIFS(СВЦЭМ!$D$33:$D$776,СВЦЭМ!$A$33:$A$776,$A85,СВЦЭМ!$B$33:$B$776,J$83)+'СЕТ СН'!$H$11+СВЦЭМ!$D$10+'СЕТ СН'!$H$6-'СЕТ СН'!$H$23</f>
        <v>1072.80901307</v>
      </c>
      <c r="K85" s="36">
        <f>SUMIFS(СВЦЭМ!$D$33:$D$776,СВЦЭМ!$A$33:$A$776,$A85,СВЦЭМ!$B$33:$B$776,K$83)+'СЕТ СН'!$H$11+СВЦЭМ!$D$10+'СЕТ СН'!$H$6-'СЕТ СН'!$H$23</f>
        <v>1079.45466035</v>
      </c>
      <c r="L85" s="36">
        <f>SUMIFS(СВЦЭМ!$D$33:$D$776,СВЦЭМ!$A$33:$A$776,$A85,СВЦЭМ!$B$33:$B$776,L$83)+'СЕТ СН'!$H$11+СВЦЭМ!$D$10+'СЕТ СН'!$H$6-'СЕТ СН'!$H$23</f>
        <v>1053.1414873199999</v>
      </c>
      <c r="M85" s="36">
        <f>SUMIFS(СВЦЭМ!$D$33:$D$776,СВЦЭМ!$A$33:$A$776,$A85,СВЦЭМ!$B$33:$B$776,M$83)+'СЕТ СН'!$H$11+СВЦЭМ!$D$10+'СЕТ СН'!$H$6-'СЕТ СН'!$H$23</f>
        <v>1010.23352024</v>
      </c>
      <c r="N85" s="36">
        <f>SUMIFS(СВЦЭМ!$D$33:$D$776,СВЦЭМ!$A$33:$A$776,$A85,СВЦЭМ!$B$33:$B$776,N$83)+'СЕТ СН'!$H$11+СВЦЭМ!$D$10+'СЕТ СН'!$H$6-'СЕТ СН'!$H$23</f>
        <v>1006.9807609999999</v>
      </c>
      <c r="O85" s="36">
        <f>SUMIFS(СВЦЭМ!$D$33:$D$776,СВЦЭМ!$A$33:$A$776,$A85,СВЦЭМ!$B$33:$B$776,O$83)+'СЕТ СН'!$H$11+СВЦЭМ!$D$10+'СЕТ СН'!$H$6-'СЕТ СН'!$H$23</f>
        <v>1006.0870069099999</v>
      </c>
      <c r="P85" s="36">
        <f>SUMIFS(СВЦЭМ!$D$33:$D$776,СВЦЭМ!$A$33:$A$776,$A85,СВЦЭМ!$B$33:$B$776,P$83)+'СЕТ СН'!$H$11+СВЦЭМ!$D$10+'СЕТ СН'!$H$6-'СЕТ СН'!$H$23</f>
        <v>1010.0200853199999</v>
      </c>
      <c r="Q85" s="36">
        <f>SUMIFS(СВЦЭМ!$D$33:$D$776,СВЦЭМ!$A$33:$A$776,$A85,СВЦЭМ!$B$33:$B$776,Q$83)+'СЕТ СН'!$H$11+СВЦЭМ!$D$10+'СЕТ СН'!$H$6-'СЕТ СН'!$H$23</f>
        <v>1010.5955711199999</v>
      </c>
      <c r="R85" s="36">
        <f>SUMIFS(СВЦЭМ!$D$33:$D$776,СВЦЭМ!$A$33:$A$776,$A85,СВЦЭМ!$B$33:$B$776,R$83)+'СЕТ СН'!$H$11+СВЦЭМ!$D$10+'СЕТ СН'!$H$6-'СЕТ СН'!$H$23</f>
        <v>1004.3675082499999</v>
      </c>
      <c r="S85" s="36">
        <f>SUMIFS(СВЦЭМ!$D$33:$D$776,СВЦЭМ!$A$33:$A$776,$A85,СВЦЭМ!$B$33:$B$776,S$83)+'СЕТ СН'!$H$11+СВЦЭМ!$D$10+'СЕТ СН'!$H$6-'СЕТ СН'!$H$23</f>
        <v>987.47877428999993</v>
      </c>
      <c r="T85" s="36">
        <f>SUMIFS(СВЦЭМ!$D$33:$D$776,СВЦЭМ!$A$33:$A$776,$A85,СВЦЭМ!$B$33:$B$776,T$83)+'СЕТ СН'!$H$11+СВЦЭМ!$D$10+'СЕТ СН'!$H$6-'СЕТ СН'!$H$23</f>
        <v>960.97865250999996</v>
      </c>
      <c r="U85" s="36">
        <f>SUMIFS(СВЦЭМ!$D$33:$D$776,СВЦЭМ!$A$33:$A$776,$A85,СВЦЭМ!$B$33:$B$776,U$83)+'СЕТ СН'!$H$11+СВЦЭМ!$D$10+'СЕТ СН'!$H$6-'СЕТ СН'!$H$23</f>
        <v>961.3714860099999</v>
      </c>
      <c r="V85" s="36">
        <f>SUMIFS(СВЦЭМ!$D$33:$D$776,СВЦЭМ!$A$33:$A$776,$A85,СВЦЭМ!$B$33:$B$776,V$83)+'СЕТ СН'!$H$11+СВЦЭМ!$D$10+'СЕТ СН'!$H$6-'СЕТ СН'!$H$23</f>
        <v>951.00599416999989</v>
      </c>
      <c r="W85" s="36">
        <f>SUMIFS(СВЦЭМ!$D$33:$D$776,СВЦЭМ!$A$33:$A$776,$A85,СВЦЭМ!$B$33:$B$776,W$83)+'СЕТ СН'!$H$11+СВЦЭМ!$D$10+'СЕТ СН'!$H$6-'СЕТ СН'!$H$23</f>
        <v>970.4737306799999</v>
      </c>
      <c r="X85" s="36">
        <f>SUMIFS(СВЦЭМ!$D$33:$D$776,СВЦЭМ!$A$33:$A$776,$A85,СВЦЭМ!$B$33:$B$776,X$83)+'СЕТ СН'!$H$11+СВЦЭМ!$D$10+'СЕТ СН'!$H$6-'СЕТ СН'!$H$23</f>
        <v>979.28412855999989</v>
      </c>
      <c r="Y85" s="36">
        <f>SUMIFS(СВЦЭМ!$D$33:$D$776,СВЦЭМ!$A$33:$A$776,$A85,СВЦЭМ!$B$33:$B$776,Y$83)+'СЕТ СН'!$H$11+СВЦЭМ!$D$10+'СЕТ СН'!$H$6-'СЕТ СН'!$H$23</f>
        <v>1006.39625997</v>
      </c>
    </row>
    <row r="86" spans="1:27" ht="15.75" x14ac:dyDescent="0.2">
      <c r="A86" s="35">
        <f t="shared" ref="A86:A114" si="2">A85+1</f>
        <v>44138</v>
      </c>
      <c r="B86" s="36">
        <f>SUMIFS(СВЦЭМ!$D$33:$D$776,СВЦЭМ!$A$33:$A$776,$A86,СВЦЭМ!$B$33:$B$776,B$83)+'СЕТ СН'!$H$11+СВЦЭМ!$D$10+'СЕТ СН'!$H$6-'СЕТ СН'!$H$23</f>
        <v>1068.4771421800001</v>
      </c>
      <c r="C86" s="36">
        <f>SUMIFS(СВЦЭМ!$D$33:$D$776,СВЦЭМ!$A$33:$A$776,$A86,СВЦЭМ!$B$33:$B$776,C$83)+'СЕТ СН'!$H$11+СВЦЭМ!$D$10+'СЕТ СН'!$H$6-'СЕТ СН'!$H$23</f>
        <v>1150.8893272600001</v>
      </c>
      <c r="D86" s="36">
        <f>SUMIFS(СВЦЭМ!$D$33:$D$776,СВЦЭМ!$A$33:$A$776,$A86,СВЦЭМ!$B$33:$B$776,D$83)+'СЕТ СН'!$H$11+СВЦЭМ!$D$10+'СЕТ СН'!$H$6-'СЕТ СН'!$H$23</f>
        <v>1201.51817024</v>
      </c>
      <c r="E86" s="36">
        <f>SUMIFS(СВЦЭМ!$D$33:$D$776,СВЦЭМ!$A$33:$A$776,$A86,СВЦЭМ!$B$33:$B$776,E$83)+'СЕТ СН'!$H$11+СВЦЭМ!$D$10+'СЕТ СН'!$H$6-'СЕТ СН'!$H$23</f>
        <v>1208.6385175099999</v>
      </c>
      <c r="F86" s="36">
        <f>SUMIFS(СВЦЭМ!$D$33:$D$776,СВЦЭМ!$A$33:$A$776,$A86,СВЦЭМ!$B$33:$B$776,F$83)+'СЕТ СН'!$H$11+СВЦЭМ!$D$10+'СЕТ СН'!$H$6-'СЕТ СН'!$H$23</f>
        <v>1206.9711921200001</v>
      </c>
      <c r="G86" s="36">
        <f>SUMIFS(СВЦЭМ!$D$33:$D$776,СВЦЭМ!$A$33:$A$776,$A86,СВЦЭМ!$B$33:$B$776,G$83)+'СЕТ СН'!$H$11+СВЦЭМ!$D$10+'СЕТ СН'!$H$6-'СЕТ СН'!$H$23</f>
        <v>1190.09322191</v>
      </c>
      <c r="H86" s="36">
        <f>SUMIFS(СВЦЭМ!$D$33:$D$776,СВЦЭМ!$A$33:$A$776,$A86,СВЦЭМ!$B$33:$B$776,H$83)+'СЕТ СН'!$H$11+СВЦЭМ!$D$10+'СЕТ СН'!$H$6-'СЕТ СН'!$H$23</f>
        <v>1144.10918014</v>
      </c>
      <c r="I86" s="36">
        <f>SUMIFS(СВЦЭМ!$D$33:$D$776,СВЦЭМ!$A$33:$A$776,$A86,СВЦЭМ!$B$33:$B$776,I$83)+'СЕТ СН'!$H$11+СВЦЭМ!$D$10+'СЕТ СН'!$H$6-'СЕТ СН'!$H$23</f>
        <v>1084.27491502</v>
      </c>
      <c r="J86" s="36">
        <f>SUMIFS(СВЦЭМ!$D$33:$D$776,СВЦЭМ!$A$33:$A$776,$A86,СВЦЭМ!$B$33:$B$776,J$83)+'СЕТ СН'!$H$11+СВЦЭМ!$D$10+'СЕТ СН'!$H$6-'СЕТ СН'!$H$23</f>
        <v>1063.0488934499999</v>
      </c>
      <c r="K86" s="36">
        <f>SUMIFS(СВЦЭМ!$D$33:$D$776,СВЦЭМ!$A$33:$A$776,$A86,СВЦЭМ!$B$33:$B$776,K$83)+'СЕТ СН'!$H$11+СВЦЭМ!$D$10+'СЕТ СН'!$H$6-'СЕТ СН'!$H$23</f>
        <v>1061.8709109599999</v>
      </c>
      <c r="L86" s="36">
        <f>SUMIFS(СВЦЭМ!$D$33:$D$776,СВЦЭМ!$A$33:$A$776,$A86,СВЦЭМ!$B$33:$B$776,L$83)+'СЕТ СН'!$H$11+СВЦЭМ!$D$10+'СЕТ СН'!$H$6-'СЕТ СН'!$H$23</f>
        <v>1037.03350284</v>
      </c>
      <c r="M86" s="36">
        <f>SUMIFS(СВЦЭМ!$D$33:$D$776,СВЦЭМ!$A$33:$A$776,$A86,СВЦЭМ!$B$33:$B$776,M$83)+'СЕТ СН'!$H$11+СВЦЭМ!$D$10+'СЕТ СН'!$H$6-'СЕТ СН'!$H$23</f>
        <v>1010.6537804599999</v>
      </c>
      <c r="N86" s="36">
        <f>SUMIFS(СВЦЭМ!$D$33:$D$776,СВЦЭМ!$A$33:$A$776,$A86,СВЦЭМ!$B$33:$B$776,N$83)+'СЕТ СН'!$H$11+СВЦЭМ!$D$10+'СЕТ СН'!$H$6-'СЕТ СН'!$H$23</f>
        <v>1000.9304470899999</v>
      </c>
      <c r="O86" s="36">
        <f>SUMIFS(СВЦЭМ!$D$33:$D$776,СВЦЭМ!$A$33:$A$776,$A86,СВЦЭМ!$B$33:$B$776,O$83)+'СЕТ СН'!$H$11+СВЦЭМ!$D$10+'СЕТ СН'!$H$6-'СЕТ СН'!$H$23</f>
        <v>1008.2282603399999</v>
      </c>
      <c r="P86" s="36">
        <f>SUMIFS(СВЦЭМ!$D$33:$D$776,СВЦЭМ!$A$33:$A$776,$A86,СВЦЭМ!$B$33:$B$776,P$83)+'СЕТ СН'!$H$11+СВЦЭМ!$D$10+'СЕТ СН'!$H$6-'СЕТ СН'!$H$23</f>
        <v>1014.0521181299999</v>
      </c>
      <c r="Q86" s="36">
        <f>SUMIFS(СВЦЭМ!$D$33:$D$776,СВЦЭМ!$A$33:$A$776,$A86,СВЦЭМ!$B$33:$B$776,Q$83)+'СЕТ СН'!$H$11+СВЦЭМ!$D$10+'СЕТ СН'!$H$6-'СЕТ СН'!$H$23</f>
        <v>1016.52729097</v>
      </c>
      <c r="R86" s="36">
        <f>SUMIFS(СВЦЭМ!$D$33:$D$776,СВЦЭМ!$A$33:$A$776,$A86,СВЦЭМ!$B$33:$B$776,R$83)+'СЕТ СН'!$H$11+СВЦЭМ!$D$10+'СЕТ СН'!$H$6-'СЕТ СН'!$H$23</f>
        <v>1012.18914262</v>
      </c>
      <c r="S86" s="36">
        <f>SUMIFS(СВЦЭМ!$D$33:$D$776,СВЦЭМ!$A$33:$A$776,$A86,СВЦЭМ!$B$33:$B$776,S$83)+'СЕТ СН'!$H$11+СВЦЭМ!$D$10+'СЕТ СН'!$H$6-'СЕТ СН'!$H$23</f>
        <v>1021.0849125399999</v>
      </c>
      <c r="T86" s="36">
        <f>SUMIFS(СВЦЭМ!$D$33:$D$776,СВЦЭМ!$A$33:$A$776,$A86,СВЦЭМ!$B$33:$B$776,T$83)+'СЕТ СН'!$H$11+СВЦЭМ!$D$10+'СЕТ СН'!$H$6-'СЕТ СН'!$H$23</f>
        <v>971.37980647999996</v>
      </c>
      <c r="U86" s="36">
        <f>SUMIFS(СВЦЭМ!$D$33:$D$776,СВЦЭМ!$A$33:$A$776,$A86,СВЦЭМ!$B$33:$B$776,U$83)+'СЕТ СН'!$H$11+СВЦЭМ!$D$10+'СЕТ СН'!$H$6-'СЕТ СН'!$H$23</f>
        <v>962.77665788999991</v>
      </c>
      <c r="V86" s="36">
        <f>SUMIFS(СВЦЭМ!$D$33:$D$776,СВЦЭМ!$A$33:$A$776,$A86,СВЦЭМ!$B$33:$B$776,V$83)+'СЕТ СН'!$H$11+СВЦЭМ!$D$10+'СЕТ СН'!$H$6-'СЕТ СН'!$H$23</f>
        <v>960.25270595999996</v>
      </c>
      <c r="W86" s="36">
        <f>SUMIFS(СВЦЭМ!$D$33:$D$776,СВЦЭМ!$A$33:$A$776,$A86,СВЦЭМ!$B$33:$B$776,W$83)+'СЕТ СН'!$H$11+СВЦЭМ!$D$10+'СЕТ СН'!$H$6-'СЕТ СН'!$H$23</f>
        <v>971.31703327999992</v>
      </c>
      <c r="X86" s="36">
        <f>SUMIFS(СВЦЭМ!$D$33:$D$776,СВЦЭМ!$A$33:$A$776,$A86,СВЦЭМ!$B$33:$B$776,X$83)+'СЕТ СН'!$H$11+СВЦЭМ!$D$10+'СЕТ СН'!$H$6-'СЕТ СН'!$H$23</f>
        <v>1008.78823296</v>
      </c>
      <c r="Y86" s="36">
        <f>SUMIFS(СВЦЭМ!$D$33:$D$776,СВЦЭМ!$A$33:$A$776,$A86,СВЦЭМ!$B$33:$B$776,Y$83)+'СЕТ СН'!$H$11+СВЦЭМ!$D$10+'СЕТ СН'!$H$6-'СЕТ СН'!$H$23</f>
        <v>1041.5317435100001</v>
      </c>
    </row>
    <row r="87" spans="1:27" ht="15.75" x14ac:dyDescent="0.2">
      <c r="A87" s="35">
        <f t="shared" si="2"/>
        <v>44139</v>
      </c>
      <c r="B87" s="36">
        <f>SUMIFS(СВЦЭМ!$D$33:$D$776,СВЦЭМ!$A$33:$A$776,$A87,СВЦЭМ!$B$33:$B$776,B$83)+'СЕТ СН'!$H$11+СВЦЭМ!$D$10+'СЕТ СН'!$H$6-'СЕТ СН'!$H$23</f>
        <v>1033.6809881300001</v>
      </c>
      <c r="C87" s="36">
        <f>SUMIFS(СВЦЭМ!$D$33:$D$776,СВЦЭМ!$A$33:$A$776,$A87,СВЦЭМ!$B$33:$B$776,C$83)+'СЕТ СН'!$H$11+СВЦЭМ!$D$10+'СЕТ СН'!$H$6-'СЕТ СН'!$H$23</f>
        <v>1116.3495959100001</v>
      </c>
      <c r="D87" s="36">
        <f>SUMIFS(СВЦЭМ!$D$33:$D$776,СВЦЭМ!$A$33:$A$776,$A87,СВЦЭМ!$B$33:$B$776,D$83)+'СЕТ СН'!$H$11+СВЦЭМ!$D$10+'СЕТ СН'!$H$6-'СЕТ СН'!$H$23</f>
        <v>1178.8819564800001</v>
      </c>
      <c r="E87" s="36">
        <f>SUMIFS(СВЦЭМ!$D$33:$D$776,СВЦЭМ!$A$33:$A$776,$A87,СВЦЭМ!$B$33:$B$776,E$83)+'СЕТ СН'!$H$11+СВЦЭМ!$D$10+'СЕТ СН'!$H$6-'СЕТ СН'!$H$23</f>
        <v>1183.85207466</v>
      </c>
      <c r="F87" s="36">
        <f>SUMIFS(СВЦЭМ!$D$33:$D$776,СВЦЭМ!$A$33:$A$776,$A87,СВЦЭМ!$B$33:$B$776,F$83)+'СЕТ СН'!$H$11+СВЦЭМ!$D$10+'СЕТ СН'!$H$6-'СЕТ СН'!$H$23</f>
        <v>1175.46768703</v>
      </c>
      <c r="G87" s="36">
        <f>SUMIFS(СВЦЭМ!$D$33:$D$776,СВЦЭМ!$A$33:$A$776,$A87,СВЦЭМ!$B$33:$B$776,G$83)+'СЕТ СН'!$H$11+СВЦЭМ!$D$10+'СЕТ СН'!$H$6-'СЕТ СН'!$H$23</f>
        <v>1161.28019655</v>
      </c>
      <c r="H87" s="36">
        <f>SUMIFS(СВЦЭМ!$D$33:$D$776,СВЦЭМ!$A$33:$A$776,$A87,СВЦЭМ!$B$33:$B$776,H$83)+'СЕТ СН'!$H$11+СВЦЭМ!$D$10+'СЕТ СН'!$H$6-'СЕТ СН'!$H$23</f>
        <v>1136.5335432899999</v>
      </c>
      <c r="I87" s="36">
        <f>SUMIFS(СВЦЭМ!$D$33:$D$776,СВЦЭМ!$A$33:$A$776,$A87,СВЦЭМ!$B$33:$B$776,I$83)+'СЕТ СН'!$H$11+СВЦЭМ!$D$10+'СЕТ СН'!$H$6-'СЕТ СН'!$H$23</f>
        <v>1090.46543933</v>
      </c>
      <c r="J87" s="36">
        <f>SUMIFS(СВЦЭМ!$D$33:$D$776,СВЦЭМ!$A$33:$A$776,$A87,СВЦЭМ!$B$33:$B$776,J$83)+'СЕТ СН'!$H$11+СВЦЭМ!$D$10+'СЕТ СН'!$H$6-'СЕТ СН'!$H$23</f>
        <v>1057.6448272299999</v>
      </c>
      <c r="K87" s="36">
        <f>SUMIFS(СВЦЭМ!$D$33:$D$776,СВЦЭМ!$A$33:$A$776,$A87,СВЦЭМ!$B$33:$B$776,K$83)+'СЕТ СН'!$H$11+СВЦЭМ!$D$10+'СЕТ СН'!$H$6-'СЕТ СН'!$H$23</f>
        <v>1055.23792151</v>
      </c>
      <c r="L87" s="36">
        <f>SUMIFS(СВЦЭМ!$D$33:$D$776,СВЦЭМ!$A$33:$A$776,$A87,СВЦЭМ!$B$33:$B$776,L$83)+'СЕТ СН'!$H$11+СВЦЭМ!$D$10+'СЕТ СН'!$H$6-'СЕТ СН'!$H$23</f>
        <v>1029.5094793000001</v>
      </c>
      <c r="M87" s="36">
        <f>SUMIFS(СВЦЭМ!$D$33:$D$776,СВЦЭМ!$A$33:$A$776,$A87,СВЦЭМ!$B$33:$B$776,M$83)+'СЕТ СН'!$H$11+СВЦЭМ!$D$10+'СЕТ СН'!$H$6-'СЕТ СН'!$H$23</f>
        <v>985.68861909999998</v>
      </c>
      <c r="N87" s="36">
        <f>SUMIFS(СВЦЭМ!$D$33:$D$776,СВЦЭМ!$A$33:$A$776,$A87,СВЦЭМ!$B$33:$B$776,N$83)+'СЕТ СН'!$H$11+СВЦЭМ!$D$10+'СЕТ СН'!$H$6-'СЕТ СН'!$H$23</f>
        <v>967.62782256999992</v>
      </c>
      <c r="O87" s="36">
        <f>SUMIFS(СВЦЭМ!$D$33:$D$776,СВЦЭМ!$A$33:$A$776,$A87,СВЦЭМ!$B$33:$B$776,O$83)+'СЕТ СН'!$H$11+СВЦЭМ!$D$10+'СЕТ СН'!$H$6-'СЕТ СН'!$H$23</f>
        <v>977.09420909999994</v>
      </c>
      <c r="P87" s="36">
        <f>SUMIFS(СВЦЭМ!$D$33:$D$776,СВЦЭМ!$A$33:$A$776,$A87,СВЦЭМ!$B$33:$B$776,P$83)+'СЕТ СН'!$H$11+СВЦЭМ!$D$10+'СЕТ СН'!$H$6-'СЕТ СН'!$H$23</f>
        <v>996.5229853699999</v>
      </c>
      <c r="Q87" s="36">
        <f>SUMIFS(СВЦЭМ!$D$33:$D$776,СВЦЭМ!$A$33:$A$776,$A87,СВЦЭМ!$B$33:$B$776,Q$83)+'СЕТ СН'!$H$11+СВЦЭМ!$D$10+'СЕТ СН'!$H$6-'СЕТ СН'!$H$23</f>
        <v>997.29459491999989</v>
      </c>
      <c r="R87" s="36">
        <f>SUMIFS(СВЦЭМ!$D$33:$D$776,СВЦЭМ!$A$33:$A$776,$A87,СВЦЭМ!$B$33:$B$776,R$83)+'СЕТ СН'!$H$11+СВЦЭМ!$D$10+'СЕТ СН'!$H$6-'СЕТ СН'!$H$23</f>
        <v>991.37322196999992</v>
      </c>
      <c r="S87" s="36">
        <f>SUMIFS(СВЦЭМ!$D$33:$D$776,СВЦЭМ!$A$33:$A$776,$A87,СВЦЭМ!$B$33:$B$776,S$83)+'СЕТ СН'!$H$11+СВЦЭМ!$D$10+'СЕТ СН'!$H$6-'СЕТ СН'!$H$23</f>
        <v>981.16041443999995</v>
      </c>
      <c r="T87" s="36">
        <f>SUMIFS(СВЦЭМ!$D$33:$D$776,СВЦЭМ!$A$33:$A$776,$A87,СВЦЭМ!$B$33:$B$776,T$83)+'СЕТ СН'!$H$11+СВЦЭМ!$D$10+'СЕТ СН'!$H$6-'СЕТ СН'!$H$23</f>
        <v>989.31190226999991</v>
      </c>
      <c r="U87" s="36">
        <f>SUMIFS(СВЦЭМ!$D$33:$D$776,СВЦЭМ!$A$33:$A$776,$A87,СВЦЭМ!$B$33:$B$776,U$83)+'СЕТ СН'!$H$11+СВЦЭМ!$D$10+'СЕТ СН'!$H$6-'СЕТ СН'!$H$23</f>
        <v>989.64100008999992</v>
      </c>
      <c r="V87" s="36">
        <f>SUMIFS(СВЦЭМ!$D$33:$D$776,СВЦЭМ!$A$33:$A$776,$A87,СВЦЭМ!$B$33:$B$776,V$83)+'СЕТ СН'!$H$11+СВЦЭМ!$D$10+'СЕТ СН'!$H$6-'СЕТ СН'!$H$23</f>
        <v>976.5860961599999</v>
      </c>
      <c r="W87" s="36">
        <f>SUMIFS(СВЦЭМ!$D$33:$D$776,СВЦЭМ!$A$33:$A$776,$A87,СВЦЭМ!$B$33:$B$776,W$83)+'СЕТ СН'!$H$11+СВЦЭМ!$D$10+'СЕТ СН'!$H$6-'СЕТ СН'!$H$23</f>
        <v>975.70408263999991</v>
      </c>
      <c r="X87" s="36">
        <f>SUMIFS(СВЦЭМ!$D$33:$D$776,СВЦЭМ!$A$33:$A$776,$A87,СВЦЭМ!$B$33:$B$776,X$83)+'СЕТ СН'!$H$11+СВЦЭМ!$D$10+'СЕТ СН'!$H$6-'СЕТ СН'!$H$23</f>
        <v>978.81265617999998</v>
      </c>
      <c r="Y87" s="36">
        <f>SUMIFS(СВЦЭМ!$D$33:$D$776,СВЦЭМ!$A$33:$A$776,$A87,СВЦЭМ!$B$33:$B$776,Y$83)+'СЕТ СН'!$H$11+СВЦЭМ!$D$10+'СЕТ СН'!$H$6-'СЕТ СН'!$H$23</f>
        <v>1007.51241421</v>
      </c>
    </row>
    <row r="88" spans="1:27" ht="15.75" x14ac:dyDescent="0.2">
      <c r="A88" s="35">
        <f t="shared" si="2"/>
        <v>44140</v>
      </c>
      <c r="B88" s="36">
        <f>SUMIFS(СВЦЭМ!$D$33:$D$776,СВЦЭМ!$A$33:$A$776,$A88,СВЦЭМ!$B$33:$B$776,B$83)+'СЕТ СН'!$H$11+СВЦЭМ!$D$10+'СЕТ СН'!$H$6-'СЕТ СН'!$H$23</f>
        <v>998.52977587999999</v>
      </c>
      <c r="C88" s="36">
        <f>SUMIFS(СВЦЭМ!$D$33:$D$776,СВЦЭМ!$A$33:$A$776,$A88,СВЦЭМ!$B$33:$B$776,C$83)+'СЕТ СН'!$H$11+СВЦЭМ!$D$10+'СЕТ СН'!$H$6-'СЕТ СН'!$H$23</f>
        <v>1072.4932022</v>
      </c>
      <c r="D88" s="36">
        <f>SUMIFS(СВЦЭМ!$D$33:$D$776,СВЦЭМ!$A$33:$A$776,$A88,СВЦЭМ!$B$33:$B$776,D$83)+'СЕТ СН'!$H$11+СВЦЭМ!$D$10+'СЕТ СН'!$H$6-'СЕТ СН'!$H$23</f>
        <v>1124.1866486700001</v>
      </c>
      <c r="E88" s="36">
        <f>SUMIFS(СВЦЭМ!$D$33:$D$776,СВЦЭМ!$A$33:$A$776,$A88,СВЦЭМ!$B$33:$B$776,E$83)+'СЕТ СН'!$H$11+СВЦЭМ!$D$10+'СЕТ СН'!$H$6-'СЕТ СН'!$H$23</f>
        <v>1124.3980130699999</v>
      </c>
      <c r="F88" s="36">
        <f>SUMIFS(СВЦЭМ!$D$33:$D$776,СВЦЭМ!$A$33:$A$776,$A88,СВЦЭМ!$B$33:$B$776,F$83)+'СЕТ СН'!$H$11+СВЦЭМ!$D$10+'СЕТ СН'!$H$6-'СЕТ СН'!$H$23</f>
        <v>1127.06365127</v>
      </c>
      <c r="G88" s="36">
        <f>SUMIFS(СВЦЭМ!$D$33:$D$776,СВЦЭМ!$A$33:$A$776,$A88,СВЦЭМ!$B$33:$B$776,G$83)+'СЕТ СН'!$H$11+СВЦЭМ!$D$10+'СЕТ СН'!$H$6-'СЕТ СН'!$H$23</f>
        <v>1119.3587428999999</v>
      </c>
      <c r="H88" s="36">
        <f>SUMIFS(СВЦЭМ!$D$33:$D$776,СВЦЭМ!$A$33:$A$776,$A88,СВЦЭМ!$B$33:$B$776,H$83)+'СЕТ СН'!$H$11+СВЦЭМ!$D$10+'СЕТ СН'!$H$6-'СЕТ СН'!$H$23</f>
        <v>1101.6788950299999</v>
      </c>
      <c r="I88" s="36">
        <f>SUMIFS(СВЦЭМ!$D$33:$D$776,СВЦЭМ!$A$33:$A$776,$A88,СВЦЭМ!$B$33:$B$776,I$83)+'СЕТ СН'!$H$11+СВЦЭМ!$D$10+'СЕТ СН'!$H$6-'СЕТ СН'!$H$23</f>
        <v>1113.9309931299999</v>
      </c>
      <c r="J88" s="36">
        <f>SUMIFS(СВЦЭМ!$D$33:$D$776,СВЦЭМ!$A$33:$A$776,$A88,СВЦЭМ!$B$33:$B$776,J$83)+'СЕТ СН'!$H$11+СВЦЭМ!$D$10+'СЕТ СН'!$H$6-'СЕТ СН'!$H$23</f>
        <v>1099.2754318</v>
      </c>
      <c r="K88" s="36">
        <f>SUMIFS(СВЦЭМ!$D$33:$D$776,СВЦЭМ!$A$33:$A$776,$A88,СВЦЭМ!$B$33:$B$776,K$83)+'СЕТ СН'!$H$11+СВЦЭМ!$D$10+'СЕТ СН'!$H$6-'СЕТ СН'!$H$23</f>
        <v>1093.9341970600001</v>
      </c>
      <c r="L88" s="36">
        <f>SUMIFS(СВЦЭМ!$D$33:$D$776,СВЦЭМ!$A$33:$A$776,$A88,СВЦЭМ!$B$33:$B$776,L$83)+'СЕТ СН'!$H$11+СВЦЭМ!$D$10+'СЕТ СН'!$H$6-'СЕТ СН'!$H$23</f>
        <v>1079.36159752</v>
      </c>
      <c r="M88" s="36">
        <f>SUMIFS(СВЦЭМ!$D$33:$D$776,СВЦЭМ!$A$33:$A$776,$A88,СВЦЭМ!$B$33:$B$776,M$83)+'СЕТ СН'!$H$11+СВЦЭМ!$D$10+'СЕТ СН'!$H$6-'СЕТ СН'!$H$23</f>
        <v>1033.4440218699999</v>
      </c>
      <c r="N88" s="36">
        <f>SUMIFS(СВЦЭМ!$D$33:$D$776,СВЦЭМ!$A$33:$A$776,$A88,СВЦЭМ!$B$33:$B$776,N$83)+'СЕТ СН'!$H$11+СВЦЭМ!$D$10+'СЕТ СН'!$H$6-'СЕТ СН'!$H$23</f>
        <v>1005.84119243</v>
      </c>
      <c r="O88" s="36">
        <f>SUMIFS(СВЦЭМ!$D$33:$D$776,СВЦЭМ!$A$33:$A$776,$A88,СВЦЭМ!$B$33:$B$776,O$83)+'СЕТ СН'!$H$11+СВЦЭМ!$D$10+'СЕТ СН'!$H$6-'СЕТ СН'!$H$23</f>
        <v>1012.6235746</v>
      </c>
      <c r="P88" s="36">
        <f>SUMIFS(СВЦЭМ!$D$33:$D$776,СВЦЭМ!$A$33:$A$776,$A88,СВЦЭМ!$B$33:$B$776,P$83)+'СЕТ СН'!$H$11+СВЦЭМ!$D$10+'СЕТ СН'!$H$6-'СЕТ СН'!$H$23</f>
        <v>1014.2832790499999</v>
      </c>
      <c r="Q88" s="36">
        <f>SUMIFS(СВЦЭМ!$D$33:$D$776,СВЦЭМ!$A$33:$A$776,$A88,СВЦЭМ!$B$33:$B$776,Q$83)+'СЕТ СН'!$H$11+СВЦЭМ!$D$10+'СЕТ СН'!$H$6-'СЕТ СН'!$H$23</f>
        <v>1017.26023431</v>
      </c>
      <c r="R88" s="36">
        <f>SUMIFS(СВЦЭМ!$D$33:$D$776,СВЦЭМ!$A$33:$A$776,$A88,СВЦЭМ!$B$33:$B$776,R$83)+'СЕТ СН'!$H$11+СВЦЭМ!$D$10+'СЕТ СН'!$H$6-'СЕТ СН'!$H$23</f>
        <v>1011.3258615299999</v>
      </c>
      <c r="S88" s="36">
        <f>SUMIFS(СВЦЭМ!$D$33:$D$776,СВЦЭМ!$A$33:$A$776,$A88,СВЦЭМ!$B$33:$B$776,S$83)+'СЕТ СН'!$H$11+СВЦЭМ!$D$10+'СЕТ СН'!$H$6-'СЕТ СН'!$H$23</f>
        <v>1004.5964848799999</v>
      </c>
      <c r="T88" s="36">
        <f>SUMIFS(СВЦЭМ!$D$33:$D$776,СВЦЭМ!$A$33:$A$776,$A88,СВЦЭМ!$B$33:$B$776,T$83)+'СЕТ СН'!$H$11+СВЦЭМ!$D$10+'СЕТ СН'!$H$6-'СЕТ СН'!$H$23</f>
        <v>953.20822450999992</v>
      </c>
      <c r="U88" s="36">
        <f>SUMIFS(СВЦЭМ!$D$33:$D$776,СВЦЭМ!$A$33:$A$776,$A88,СВЦЭМ!$B$33:$B$776,U$83)+'СЕТ СН'!$H$11+СВЦЭМ!$D$10+'СЕТ СН'!$H$6-'СЕТ СН'!$H$23</f>
        <v>948.80718953999997</v>
      </c>
      <c r="V88" s="36">
        <f>SUMIFS(СВЦЭМ!$D$33:$D$776,СВЦЭМ!$A$33:$A$776,$A88,СВЦЭМ!$B$33:$B$776,V$83)+'СЕТ СН'!$H$11+СВЦЭМ!$D$10+'СЕТ СН'!$H$6-'СЕТ СН'!$H$23</f>
        <v>970.01623223999991</v>
      </c>
      <c r="W88" s="36">
        <f>SUMIFS(СВЦЭМ!$D$33:$D$776,СВЦЭМ!$A$33:$A$776,$A88,СВЦЭМ!$B$33:$B$776,W$83)+'СЕТ СН'!$H$11+СВЦЭМ!$D$10+'СЕТ СН'!$H$6-'СЕТ СН'!$H$23</f>
        <v>1003.69111801</v>
      </c>
      <c r="X88" s="36">
        <f>SUMIFS(СВЦЭМ!$D$33:$D$776,СВЦЭМ!$A$33:$A$776,$A88,СВЦЭМ!$B$33:$B$776,X$83)+'СЕТ СН'!$H$11+СВЦЭМ!$D$10+'СЕТ СН'!$H$6-'СЕТ СН'!$H$23</f>
        <v>1015.6800129699999</v>
      </c>
      <c r="Y88" s="36">
        <f>SUMIFS(СВЦЭМ!$D$33:$D$776,СВЦЭМ!$A$33:$A$776,$A88,СВЦЭМ!$B$33:$B$776,Y$83)+'СЕТ СН'!$H$11+СВЦЭМ!$D$10+'СЕТ СН'!$H$6-'СЕТ СН'!$H$23</f>
        <v>1054.25417853</v>
      </c>
    </row>
    <row r="89" spans="1:27" ht="15.75" x14ac:dyDescent="0.2">
      <c r="A89" s="35">
        <f t="shared" si="2"/>
        <v>44141</v>
      </c>
      <c r="B89" s="36">
        <f>SUMIFS(СВЦЭМ!$D$33:$D$776,СВЦЭМ!$A$33:$A$776,$A89,СВЦЭМ!$B$33:$B$776,B$83)+'СЕТ СН'!$H$11+СВЦЭМ!$D$10+'СЕТ СН'!$H$6-'СЕТ СН'!$H$23</f>
        <v>1035.0340603899999</v>
      </c>
      <c r="C89" s="36">
        <f>SUMIFS(СВЦЭМ!$D$33:$D$776,СВЦЭМ!$A$33:$A$776,$A89,СВЦЭМ!$B$33:$B$776,C$83)+'СЕТ СН'!$H$11+СВЦЭМ!$D$10+'СЕТ СН'!$H$6-'СЕТ СН'!$H$23</f>
        <v>1107.0988452199999</v>
      </c>
      <c r="D89" s="36">
        <f>SUMIFS(СВЦЭМ!$D$33:$D$776,СВЦЭМ!$A$33:$A$776,$A89,СВЦЭМ!$B$33:$B$776,D$83)+'СЕТ СН'!$H$11+СВЦЭМ!$D$10+'СЕТ СН'!$H$6-'СЕТ СН'!$H$23</f>
        <v>1163.80769317</v>
      </c>
      <c r="E89" s="36">
        <f>SUMIFS(СВЦЭМ!$D$33:$D$776,СВЦЭМ!$A$33:$A$776,$A89,СВЦЭМ!$B$33:$B$776,E$83)+'СЕТ СН'!$H$11+СВЦЭМ!$D$10+'СЕТ СН'!$H$6-'СЕТ СН'!$H$23</f>
        <v>1166.0434636099999</v>
      </c>
      <c r="F89" s="36">
        <f>SUMIFS(СВЦЭМ!$D$33:$D$776,СВЦЭМ!$A$33:$A$776,$A89,СВЦЭМ!$B$33:$B$776,F$83)+'СЕТ СН'!$H$11+СВЦЭМ!$D$10+'СЕТ СН'!$H$6-'СЕТ СН'!$H$23</f>
        <v>1167.85059692</v>
      </c>
      <c r="G89" s="36">
        <f>SUMIFS(СВЦЭМ!$D$33:$D$776,СВЦЭМ!$A$33:$A$776,$A89,СВЦЭМ!$B$33:$B$776,G$83)+'СЕТ СН'!$H$11+СВЦЭМ!$D$10+'СЕТ СН'!$H$6-'СЕТ СН'!$H$23</f>
        <v>1157.5623394899999</v>
      </c>
      <c r="H89" s="36">
        <f>SUMIFS(СВЦЭМ!$D$33:$D$776,СВЦЭМ!$A$33:$A$776,$A89,СВЦЭМ!$B$33:$B$776,H$83)+'СЕТ СН'!$H$11+СВЦЭМ!$D$10+'СЕТ СН'!$H$6-'СЕТ СН'!$H$23</f>
        <v>1131.4663786199999</v>
      </c>
      <c r="I89" s="36">
        <f>SUMIFS(СВЦЭМ!$D$33:$D$776,СВЦЭМ!$A$33:$A$776,$A89,СВЦЭМ!$B$33:$B$776,I$83)+'СЕТ СН'!$H$11+СВЦЭМ!$D$10+'СЕТ СН'!$H$6-'СЕТ СН'!$H$23</f>
        <v>1135.7631686899999</v>
      </c>
      <c r="J89" s="36">
        <f>SUMIFS(СВЦЭМ!$D$33:$D$776,СВЦЭМ!$A$33:$A$776,$A89,СВЦЭМ!$B$33:$B$776,J$83)+'СЕТ СН'!$H$11+СВЦЭМ!$D$10+'СЕТ СН'!$H$6-'СЕТ СН'!$H$23</f>
        <v>1128.5998581599999</v>
      </c>
      <c r="K89" s="36">
        <f>SUMIFS(СВЦЭМ!$D$33:$D$776,СВЦЭМ!$A$33:$A$776,$A89,СВЦЭМ!$B$33:$B$776,K$83)+'СЕТ СН'!$H$11+СВЦЭМ!$D$10+'СЕТ СН'!$H$6-'СЕТ СН'!$H$23</f>
        <v>1116.23790233</v>
      </c>
      <c r="L89" s="36">
        <f>SUMIFS(СВЦЭМ!$D$33:$D$776,СВЦЭМ!$A$33:$A$776,$A89,СВЦЭМ!$B$33:$B$776,L$83)+'СЕТ СН'!$H$11+СВЦЭМ!$D$10+'СЕТ СН'!$H$6-'СЕТ СН'!$H$23</f>
        <v>1095.8507377399999</v>
      </c>
      <c r="M89" s="36">
        <f>SUMIFS(СВЦЭМ!$D$33:$D$776,СВЦЭМ!$A$33:$A$776,$A89,СВЦЭМ!$B$33:$B$776,M$83)+'СЕТ СН'!$H$11+СВЦЭМ!$D$10+'СЕТ СН'!$H$6-'СЕТ СН'!$H$23</f>
        <v>1066.6548085899999</v>
      </c>
      <c r="N89" s="36">
        <f>SUMIFS(СВЦЭМ!$D$33:$D$776,СВЦЭМ!$A$33:$A$776,$A89,СВЦЭМ!$B$33:$B$776,N$83)+'СЕТ СН'!$H$11+СВЦЭМ!$D$10+'СЕТ СН'!$H$6-'СЕТ СН'!$H$23</f>
        <v>1022.8047758299999</v>
      </c>
      <c r="O89" s="36">
        <f>SUMIFS(СВЦЭМ!$D$33:$D$776,СВЦЭМ!$A$33:$A$776,$A89,СВЦЭМ!$B$33:$B$776,O$83)+'СЕТ СН'!$H$11+СВЦЭМ!$D$10+'СЕТ СН'!$H$6-'СЕТ СН'!$H$23</f>
        <v>1011.3380279199999</v>
      </c>
      <c r="P89" s="36">
        <f>SUMIFS(СВЦЭМ!$D$33:$D$776,СВЦЭМ!$A$33:$A$776,$A89,СВЦЭМ!$B$33:$B$776,P$83)+'СЕТ СН'!$H$11+СВЦЭМ!$D$10+'СЕТ СН'!$H$6-'СЕТ СН'!$H$23</f>
        <v>1016.55539528</v>
      </c>
      <c r="Q89" s="36">
        <f>SUMIFS(СВЦЭМ!$D$33:$D$776,СВЦЭМ!$A$33:$A$776,$A89,СВЦЭМ!$B$33:$B$776,Q$83)+'СЕТ СН'!$H$11+СВЦЭМ!$D$10+'СЕТ СН'!$H$6-'СЕТ СН'!$H$23</f>
        <v>1027.8429896499999</v>
      </c>
      <c r="R89" s="36">
        <f>SUMIFS(СВЦЭМ!$D$33:$D$776,СВЦЭМ!$A$33:$A$776,$A89,СВЦЭМ!$B$33:$B$776,R$83)+'СЕТ СН'!$H$11+СВЦЭМ!$D$10+'СЕТ СН'!$H$6-'СЕТ СН'!$H$23</f>
        <v>1022.3295180199999</v>
      </c>
      <c r="S89" s="36">
        <f>SUMIFS(СВЦЭМ!$D$33:$D$776,СВЦЭМ!$A$33:$A$776,$A89,СВЦЭМ!$B$33:$B$776,S$83)+'СЕТ СН'!$H$11+СВЦЭМ!$D$10+'СЕТ СН'!$H$6-'СЕТ СН'!$H$23</f>
        <v>1014.08537953</v>
      </c>
      <c r="T89" s="36">
        <f>SUMIFS(СВЦЭМ!$D$33:$D$776,СВЦЭМ!$A$33:$A$776,$A89,СВЦЭМ!$B$33:$B$776,T$83)+'СЕТ СН'!$H$11+СВЦЭМ!$D$10+'СЕТ СН'!$H$6-'СЕТ СН'!$H$23</f>
        <v>975.6990902199999</v>
      </c>
      <c r="U89" s="36">
        <f>SUMIFS(СВЦЭМ!$D$33:$D$776,СВЦЭМ!$A$33:$A$776,$A89,СВЦЭМ!$B$33:$B$776,U$83)+'СЕТ СН'!$H$11+СВЦЭМ!$D$10+'СЕТ СН'!$H$6-'СЕТ СН'!$H$23</f>
        <v>975.08379679999996</v>
      </c>
      <c r="V89" s="36">
        <f>SUMIFS(СВЦЭМ!$D$33:$D$776,СВЦЭМ!$A$33:$A$776,$A89,СВЦЭМ!$B$33:$B$776,V$83)+'СЕТ СН'!$H$11+СВЦЭМ!$D$10+'СЕТ СН'!$H$6-'СЕТ СН'!$H$23</f>
        <v>985.95488882999996</v>
      </c>
      <c r="W89" s="36">
        <f>SUMIFS(СВЦЭМ!$D$33:$D$776,СВЦЭМ!$A$33:$A$776,$A89,СВЦЭМ!$B$33:$B$776,W$83)+'СЕТ СН'!$H$11+СВЦЭМ!$D$10+'СЕТ СН'!$H$6-'СЕТ СН'!$H$23</f>
        <v>1019.6784782799999</v>
      </c>
      <c r="X89" s="36">
        <f>SUMIFS(СВЦЭМ!$D$33:$D$776,СВЦЭМ!$A$33:$A$776,$A89,СВЦЭМ!$B$33:$B$776,X$83)+'СЕТ СН'!$H$11+СВЦЭМ!$D$10+'СЕТ СН'!$H$6-'СЕТ СН'!$H$23</f>
        <v>1031.3276264199999</v>
      </c>
      <c r="Y89" s="36">
        <f>SUMIFS(СВЦЭМ!$D$33:$D$776,СВЦЭМ!$A$33:$A$776,$A89,СВЦЭМ!$B$33:$B$776,Y$83)+'СЕТ СН'!$H$11+СВЦЭМ!$D$10+'СЕТ СН'!$H$6-'СЕТ СН'!$H$23</f>
        <v>1056.24134613</v>
      </c>
    </row>
    <row r="90" spans="1:27" ht="15.75" x14ac:dyDescent="0.2">
      <c r="A90" s="35">
        <f t="shared" si="2"/>
        <v>44142</v>
      </c>
      <c r="B90" s="36">
        <f>SUMIFS(СВЦЭМ!$D$33:$D$776,СВЦЭМ!$A$33:$A$776,$A90,СВЦЭМ!$B$33:$B$776,B$83)+'СЕТ СН'!$H$11+СВЦЭМ!$D$10+'СЕТ СН'!$H$6-'СЕТ СН'!$H$23</f>
        <v>1060.9775772999999</v>
      </c>
      <c r="C90" s="36">
        <f>SUMIFS(СВЦЭМ!$D$33:$D$776,СВЦЭМ!$A$33:$A$776,$A90,СВЦЭМ!$B$33:$B$776,C$83)+'СЕТ СН'!$H$11+СВЦЭМ!$D$10+'СЕТ СН'!$H$6-'СЕТ СН'!$H$23</f>
        <v>1131.26639462</v>
      </c>
      <c r="D90" s="36">
        <f>SUMIFS(СВЦЭМ!$D$33:$D$776,СВЦЭМ!$A$33:$A$776,$A90,СВЦЭМ!$B$33:$B$776,D$83)+'СЕТ СН'!$H$11+СВЦЭМ!$D$10+'СЕТ СН'!$H$6-'СЕТ СН'!$H$23</f>
        <v>1195.1222179199999</v>
      </c>
      <c r="E90" s="36">
        <f>SUMIFS(СВЦЭМ!$D$33:$D$776,СВЦЭМ!$A$33:$A$776,$A90,СВЦЭМ!$B$33:$B$776,E$83)+'СЕТ СН'!$H$11+СВЦЭМ!$D$10+'СЕТ СН'!$H$6-'СЕТ СН'!$H$23</f>
        <v>1206.2337013599999</v>
      </c>
      <c r="F90" s="36">
        <f>SUMIFS(СВЦЭМ!$D$33:$D$776,СВЦЭМ!$A$33:$A$776,$A90,СВЦЭМ!$B$33:$B$776,F$83)+'СЕТ СН'!$H$11+СВЦЭМ!$D$10+'СЕТ СН'!$H$6-'СЕТ СН'!$H$23</f>
        <v>1196.91751297</v>
      </c>
      <c r="G90" s="36">
        <f>SUMIFS(СВЦЭМ!$D$33:$D$776,СВЦЭМ!$A$33:$A$776,$A90,СВЦЭМ!$B$33:$B$776,G$83)+'СЕТ СН'!$H$11+СВЦЭМ!$D$10+'СЕТ СН'!$H$6-'СЕТ СН'!$H$23</f>
        <v>1186.35558509</v>
      </c>
      <c r="H90" s="36">
        <f>SUMIFS(СВЦЭМ!$D$33:$D$776,СВЦЭМ!$A$33:$A$776,$A90,СВЦЭМ!$B$33:$B$776,H$83)+'СЕТ СН'!$H$11+СВЦЭМ!$D$10+'СЕТ СН'!$H$6-'СЕТ СН'!$H$23</f>
        <v>1170.2595002600001</v>
      </c>
      <c r="I90" s="36">
        <f>SUMIFS(СВЦЭМ!$D$33:$D$776,СВЦЭМ!$A$33:$A$776,$A90,СВЦЭМ!$B$33:$B$776,I$83)+'СЕТ СН'!$H$11+СВЦЭМ!$D$10+'СЕТ СН'!$H$6-'СЕТ СН'!$H$23</f>
        <v>1123.9109155199999</v>
      </c>
      <c r="J90" s="36">
        <f>SUMIFS(СВЦЭМ!$D$33:$D$776,СВЦЭМ!$A$33:$A$776,$A90,СВЦЭМ!$B$33:$B$776,J$83)+'СЕТ СН'!$H$11+СВЦЭМ!$D$10+'СЕТ СН'!$H$6-'СЕТ СН'!$H$23</f>
        <v>1086.4480910699999</v>
      </c>
      <c r="K90" s="36">
        <f>SUMIFS(СВЦЭМ!$D$33:$D$776,СВЦЭМ!$A$33:$A$776,$A90,СВЦЭМ!$B$33:$B$776,K$83)+'СЕТ СН'!$H$11+СВЦЭМ!$D$10+'СЕТ СН'!$H$6-'СЕТ СН'!$H$23</f>
        <v>1062.99729125</v>
      </c>
      <c r="L90" s="36">
        <f>SUMIFS(СВЦЭМ!$D$33:$D$776,СВЦЭМ!$A$33:$A$776,$A90,СВЦЭМ!$B$33:$B$776,L$83)+'СЕТ СН'!$H$11+СВЦЭМ!$D$10+'СЕТ СН'!$H$6-'СЕТ СН'!$H$23</f>
        <v>1035.4386564500001</v>
      </c>
      <c r="M90" s="36">
        <f>SUMIFS(СВЦЭМ!$D$33:$D$776,СВЦЭМ!$A$33:$A$776,$A90,СВЦЭМ!$B$33:$B$776,M$83)+'СЕТ СН'!$H$11+СВЦЭМ!$D$10+'СЕТ СН'!$H$6-'СЕТ СН'!$H$23</f>
        <v>998.15687280999998</v>
      </c>
      <c r="N90" s="36">
        <f>SUMIFS(СВЦЭМ!$D$33:$D$776,СВЦЭМ!$A$33:$A$776,$A90,СВЦЭМ!$B$33:$B$776,N$83)+'СЕТ СН'!$H$11+СВЦЭМ!$D$10+'СЕТ СН'!$H$6-'СЕТ СН'!$H$23</f>
        <v>982.47626813999989</v>
      </c>
      <c r="O90" s="36">
        <f>SUMIFS(СВЦЭМ!$D$33:$D$776,СВЦЭМ!$A$33:$A$776,$A90,СВЦЭМ!$B$33:$B$776,O$83)+'СЕТ СН'!$H$11+СВЦЭМ!$D$10+'СЕТ СН'!$H$6-'СЕТ СН'!$H$23</f>
        <v>995.17094498999995</v>
      </c>
      <c r="P90" s="36">
        <f>SUMIFS(СВЦЭМ!$D$33:$D$776,СВЦЭМ!$A$33:$A$776,$A90,СВЦЭМ!$B$33:$B$776,P$83)+'СЕТ СН'!$H$11+СВЦЭМ!$D$10+'СЕТ СН'!$H$6-'СЕТ СН'!$H$23</f>
        <v>995.72434955999995</v>
      </c>
      <c r="Q90" s="36">
        <f>SUMIFS(СВЦЭМ!$D$33:$D$776,СВЦЭМ!$A$33:$A$776,$A90,СВЦЭМ!$B$33:$B$776,Q$83)+'СЕТ СН'!$H$11+СВЦЭМ!$D$10+'СЕТ СН'!$H$6-'СЕТ СН'!$H$23</f>
        <v>988.96951022999997</v>
      </c>
      <c r="R90" s="36">
        <f>SUMIFS(СВЦЭМ!$D$33:$D$776,СВЦЭМ!$A$33:$A$776,$A90,СВЦЭМ!$B$33:$B$776,R$83)+'СЕТ СН'!$H$11+СВЦЭМ!$D$10+'СЕТ СН'!$H$6-'СЕТ СН'!$H$23</f>
        <v>977.09807139999998</v>
      </c>
      <c r="S90" s="36">
        <f>SUMIFS(СВЦЭМ!$D$33:$D$776,СВЦЭМ!$A$33:$A$776,$A90,СВЦЭМ!$B$33:$B$776,S$83)+'СЕТ СН'!$H$11+СВЦЭМ!$D$10+'СЕТ СН'!$H$6-'СЕТ СН'!$H$23</f>
        <v>973.72157954999989</v>
      </c>
      <c r="T90" s="36">
        <f>SUMIFS(СВЦЭМ!$D$33:$D$776,СВЦЭМ!$A$33:$A$776,$A90,СВЦЭМ!$B$33:$B$776,T$83)+'СЕТ СН'!$H$11+СВЦЭМ!$D$10+'СЕТ СН'!$H$6-'СЕТ СН'!$H$23</f>
        <v>952.77562940999996</v>
      </c>
      <c r="U90" s="36">
        <f>SUMIFS(СВЦЭМ!$D$33:$D$776,СВЦЭМ!$A$33:$A$776,$A90,СВЦЭМ!$B$33:$B$776,U$83)+'СЕТ СН'!$H$11+СВЦЭМ!$D$10+'СЕТ СН'!$H$6-'СЕТ СН'!$H$23</f>
        <v>958.10050449999994</v>
      </c>
      <c r="V90" s="36">
        <f>SUMIFS(СВЦЭМ!$D$33:$D$776,СВЦЭМ!$A$33:$A$776,$A90,СВЦЭМ!$B$33:$B$776,V$83)+'СЕТ СН'!$H$11+СВЦЭМ!$D$10+'СЕТ СН'!$H$6-'СЕТ СН'!$H$23</f>
        <v>970.55897694999999</v>
      </c>
      <c r="W90" s="36">
        <f>SUMIFS(СВЦЭМ!$D$33:$D$776,СВЦЭМ!$A$33:$A$776,$A90,СВЦЭМ!$B$33:$B$776,W$83)+'СЕТ СН'!$H$11+СВЦЭМ!$D$10+'СЕТ СН'!$H$6-'СЕТ СН'!$H$23</f>
        <v>978.05567477</v>
      </c>
      <c r="X90" s="36">
        <f>SUMIFS(СВЦЭМ!$D$33:$D$776,СВЦЭМ!$A$33:$A$776,$A90,СВЦЭМ!$B$33:$B$776,X$83)+'СЕТ СН'!$H$11+СВЦЭМ!$D$10+'СЕТ СН'!$H$6-'СЕТ СН'!$H$23</f>
        <v>987.65802835</v>
      </c>
      <c r="Y90" s="36">
        <f>SUMIFS(СВЦЭМ!$D$33:$D$776,СВЦЭМ!$A$33:$A$776,$A90,СВЦЭМ!$B$33:$B$776,Y$83)+'СЕТ СН'!$H$11+СВЦЭМ!$D$10+'СЕТ СН'!$H$6-'СЕТ СН'!$H$23</f>
        <v>1017.7864309099999</v>
      </c>
    </row>
    <row r="91" spans="1:27" ht="15.75" x14ac:dyDescent="0.2">
      <c r="A91" s="35">
        <f t="shared" si="2"/>
        <v>44143</v>
      </c>
      <c r="B91" s="36">
        <f>SUMIFS(СВЦЭМ!$D$33:$D$776,СВЦЭМ!$A$33:$A$776,$A91,СВЦЭМ!$B$33:$B$776,B$83)+'СЕТ СН'!$H$11+СВЦЭМ!$D$10+'СЕТ СН'!$H$6-'СЕТ СН'!$H$23</f>
        <v>1063.34719421</v>
      </c>
      <c r="C91" s="36">
        <f>SUMIFS(СВЦЭМ!$D$33:$D$776,СВЦЭМ!$A$33:$A$776,$A91,СВЦЭМ!$B$33:$B$776,C$83)+'СЕТ СН'!$H$11+СВЦЭМ!$D$10+'СЕТ СН'!$H$6-'СЕТ СН'!$H$23</f>
        <v>1144.4169372900001</v>
      </c>
      <c r="D91" s="36">
        <f>SUMIFS(СВЦЭМ!$D$33:$D$776,СВЦЭМ!$A$33:$A$776,$A91,СВЦЭМ!$B$33:$B$776,D$83)+'СЕТ СН'!$H$11+СВЦЭМ!$D$10+'СЕТ СН'!$H$6-'СЕТ СН'!$H$23</f>
        <v>1207.7629512999999</v>
      </c>
      <c r="E91" s="36">
        <f>SUMIFS(СВЦЭМ!$D$33:$D$776,СВЦЭМ!$A$33:$A$776,$A91,СВЦЭМ!$B$33:$B$776,E$83)+'СЕТ СН'!$H$11+СВЦЭМ!$D$10+'СЕТ СН'!$H$6-'СЕТ СН'!$H$23</f>
        <v>1221.3922432100001</v>
      </c>
      <c r="F91" s="36">
        <f>SUMIFS(СВЦЭМ!$D$33:$D$776,СВЦЭМ!$A$33:$A$776,$A91,СВЦЭМ!$B$33:$B$776,F$83)+'СЕТ СН'!$H$11+СВЦЭМ!$D$10+'СЕТ СН'!$H$6-'СЕТ СН'!$H$23</f>
        <v>1216.3630456599999</v>
      </c>
      <c r="G91" s="36">
        <f>SUMIFS(СВЦЭМ!$D$33:$D$776,СВЦЭМ!$A$33:$A$776,$A91,СВЦЭМ!$B$33:$B$776,G$83)+'СЕТ СН'!$H$11+СВЦЭМ!$D$10+'СЕТ СН'!$H$6-'СЕТ СН'!$H$23</f>
        <v>1215.0580690700001</v>
      </c>
      <c r="H91" s="36">
        <f>SUMIFS(СВЦЭМ!$D$33:$D$776,СВЦЭМ!$A$33:$A$776,$A91,СВЦЭМ!$B$33:$B$776,H$83)+'СЕТ СН'!$H$11+СВЦЭМ!$D$10+'СЕТ СН'!$H$6-'СЕТ СН'!$H$23</f>
        <v>1198.9804440099999</v>
      </c>
      <c r="I91" s="36">
        <f>SUMIFS(СВЦЭМ!$D$33:$D$776,СВЦЭМ!$A$33:$A$776,$A91,СВЦЭМ!$B$33:$B$776,I$83)+'СЕТ СН'!$H$11+СВЦЭМ!$D$10+'СЕТ СН'!$H$6-'СЕТ СН'!$H$23</f>
        <v>1168.1882407400001</v>
      </c>
      <c r="J91" s="36">
        <f>SUMIFS(СВЦЭМ!$D$33:$D$776,СВЦЭМ!$A$33:$A$776,$A91,СВЦЭМ!$B$33:$B$776,J$83)+'СЕТ СН'!$H$11+СВЦЭМ!$D$10+'СЕТ СН'!$H$6-'СЕТ СН'!$H$23</f>
        <v>1127.4124356100001</v>
      </c>
      <c r="K91" s="36">
        <f>SUMIFS(СВЦЭМ!$D$33:$D$776,СВЦЭМ!$A$33:$A$776,$A91,СВЦЭМ!$B$33:$B$776,K$83)+'СЕТ СН'!$H$11+СВЦЭМ!$D$10+'СЕТ СН'!$H$6-'СЕТ СН'!$H$23</f>
        <v>1090.3096778900001</v>
      </c>
      <c r="L91" s="36">
        <f>SUMIFS(СВЦЭМ!$D$33:$D$776,СВЦЭМ!$A$33:$A$776,$A91,СВЦЭМ!$B$33:$B$776,L$83)+'СЕТ СН'!$H$11+СВЦЭМ!$D$10+'СЕТ СН'!$H$6-'СЕТ СН'!$H$23</f>
        <v>1043.69300174</v>
      </c>
      <c r="M91" s="36">
        <f>SUMIFS(СВЦЭМ!$D$33:$D$776,СВЦЭМ!$A$33:$A$776,$A91,СВЦЭМ!$B$33:$B$776,M$83)+'СЕТ СН'!$H$11+СВЦЭМ!$D$10+'СЕТ СН'!$H$6-'СЕТ СН'!$H$23</f>
        <v>1010.9523052599999</v>
      </c>
      <c r="N91" s="36">
        <f>SUMIFS(СВЦЭМ!$D$33:$D$776,СВЦЭМ!$A$33:$A$776,$A91,СВЦЭМ!$B$33:$B$776,N$83)+'СЕТ СН'!$H$11+СВЦЭМ!$D$10+'СЕТ СН'!$H$6-'СЕТ СН'!$H$23</f>
        <v>1004.9342383999999</v>
      </c>
      <c r="O91" s="36">
        <f>SUMIFS(СВЦЭМ!$D$33:$D$776,СВЦЭМ!$A$33:$A$776,$A91,СВЦЭМ!$B$33:$B$776,O$83)+'СЕТ СН'!$H$11+СВЦЭМ!$D$10+'СЕТ СН'!$H$6-'СЕТ СН'!$H$23</f>
        <v>1011.8079576399999</v>
      </c>
      <c r="P91" s="36">
        <f>SUMIFS(СВЦЭМ!$D$33:$D$776,СВЦЭМ!$A$33:$A$776,$A91,СВЦЭМ!$B$33:$B$776,P$83)+'СЕТ СН'!$H$11+СВЦЭМ!$D$10+'СЕТ СН'!$H$6-'СЕТ СН'!$H$23</f>
        <v>1017.49893044</v>
      </c>
      <c r="Q91" s="36">
        <f>SUMIFS(СВЦЭМ!$D$33:$D$776,СВЦЭМ!$A$33:$A$776,$A91,СВЦЭМ!$B$33:$B$776,Q$83)+'СЕТ СН'!$H$11+СВЦЭМ!$D$10+'СЕТ СН'!$H$6-'СЕТ СН'!$H$23</f>
        <v>1024.85929827</v>
      </c>
      <c r="R91" s="36">
        <f>SUMIFS(СВЦЭМ!$D$33:$D$776,СВЦЭМ!$A$33:$A$776,$A91,СВЦЭМ!$B$33:$B$776,R$83)+'СЕТ СН'!$H$11+СВЦЭМ!$D$10+'СЕТ СН'!$H$6-'СЕТ СН'!$H$23</f>
        <v>1014.6046874399999</v>
      </c>
      <c r="S91" s="36">
        <f>SUMIFS(СВЦЭМ!$D$33:$D$776,СВЦЭМ!$A$33:$A$776,$A91,СВЦЭМ!$B$33:$B$776,S$83)+'СЕТ СН'!$H$11+СВЦЭМ!$D$10+'СЕТ СН'!$H$6-'СЕТ СН'!$H$23</f>
        <v>992.82777392999992</v>
      </c>
      <c r="T91" s="36">
        <f>SUMIFS(СВЦЭМ!$D$33:$D$776,СВЦЭМ!$A$33:$A$776,$A91,СВЦЭМ!$B$33:$B$776,T$83)+'СЕТ СН'!$H$11+СВЦЭМ!$D$10+'СЕТ СН'!$H$6-'СЕТ СН'!$H$23</f>
        <v>979.32160184999998</v>
      </c>
      <c r="U91" s="36">
        <f>SUMIFS(СВЦЭМ!$D$33:$D$776,СВЦЭМ!$A$33:$A$776,$A91,СВЦЭМ!$B$33:$B$776,U$83)+'СЕТ СН'!$H$11+СВЦЭМ!$D$10+'СЕТ СН'!$H$6-'СЕТ СН'!$H$23</f>
        <v>974.85725496999999</v>
      </c>
      <c r="V91" s="36">
        <f>SUMIFS(СВЦЭМ!$D$33:$D$776,СВЦЭМ!$A$33:$A$776,$A91,СВЦЭМ!$B$33:$B$776,V$83)+'СЕТ СН'!$H$11+СВЦЭМ!$D$10+'СЕТ СН'!$H$6-'СЕТ СН'!$H$23</f>
        <v>990.98941535999995</v>
      </c>
      <c r="W91" s="36">
        <f>SUMIFS(СВЦЭМ!$D$33:$D$776,СВЦЭМ!$A$33:$A$776,$A91,СВЦЭМ!$B$33:$B$776,W$83)+'СЕТ СН'!$H$11+СВЦЭМ!$D$10+'СЕТ СН'!$H$6-'СЕТ СН'!$H$23</f>
        <v>1005.7690214199999</v>
      </c>
      <c r="X91" s="36">
        <f>SUMIFS(СВЦЭМ!$D$33:$D$776,СВЦЭМ!$A$33:$A$776,$A91,СВЦЭМ!$B$33:$B$776,X$83)+'СЕТ СН'!$H$11+СВЦЭМ!$D$10+'СЕТ СН'!$H$6-'СЕТ СН'!$H$23</f>
        <v>1012.74772874</v>
      </c>
      <c r="Y91" s="36">
        <f>SUMIFS(СВЦЭМ!$D$33:$D$776,СВЦЭМ!$A$33:$A$776,$A91,СВЦЭМ!$B$33:$B$776,Y$83)+'СЕТ СН'!$H$11+СВЦЭМ!$D$10+'СЕТ СН'!$H$6-'СЕТ СН'!$H$23</f>
        <v>1019.2421637299999</v>
      </c>
    </row>
    <row r="92" spans="1:27" ht="15.75" x14ac:dyDescent="0.2">
      <c r="A92" s="35">
        <f t="shared" si="2"/>
        <v>44144</v>
      </c>
      <c r="B92" s="36">
        <f>SUMIFS(СВЦЭМ!$D$33:$D$776,СВЦЭМ!$A$33:$A$776,$A92,СВЦЭМ!$B$33:$B$776,B$83)+'СЕТ СН'!$H$11+СВЦЭМ!$D$10+'СЕТ СН'!$H$6-'СЕТ СН'!$H$23</f>
        <v>995.63566938999998</v>
      </c>
      <c r="C92" s="36">
        <f>SUMIFS(СВЦЭМ!$D$33:$D$776,СВЦЭМ!$A$33:$A$776,$A92,СВЦЭМ!$B$33:$B$776,C$83)+'СЕТ СН'!$H$11+СВЦЭМ!$D$10+'СЕТ СН'!$H$6-'СЕТ СН'!$H$23</f>
        <v>1014.22650729</v>
      </c>
      <c r="D92" s="36">
        <f>SUMIFS(СВЦЭМ!$D$33:$D$776,СВЦЭМ!$A$33:$A$776,$A92,СВЦЭМ!$B$33:$B$776,D$83)+'СЕТ СН'!$H$11+СВЦЭМ!$D$10+'СЕТ СН'!$H$6-'СЕТ СН'!$H$23</f>
        <v>1082.0274955899999</v>
      </c>
      <c r="E92" s="36">
        <f>SUMIFS(СВЦЭМ!$D$33:$D$776,СВЦЭМ!$A$33:$A$776,$A92,СВЦЭМ!$B$33:$B$776,E$83)+'СЕТ СН'!$H$11+СВЦЭМ!$D$10+'СЕТ СН'!$H$6-'СЕТ СН'!$H$23</f>
        <v>1089.5912763199999</v>
      </c>
      <c r="F92" s="36">
        <f>SUMIFS(СВЦЭМ!$D$33:$D$776,СВЦЭМ!$A$33:$A$776,$A92,СВЦЭМ!$B$33:$B$776,F$83)+'СЕТ СН'!$H$11+СВЦЭМ!$D$10+'СЕТ СН'!$H$6-'СЕТ СН'!$H$23</f>
        <v>1085.32647423</v>
      </c>
      <c r="G92" s="36">
        <f>SUMIFS(СВЦЭМ!$D$33:$D$776,СВЦЭМ!$A$33:$A$776,$A92,СВЦЭМ!$B$33:$B$776,G$83)+'СЕТ СН'!$H$11+СВЦЭМ!$D$10+'СЕТ СН'!$H$6-'СЕТ СН'!$H$23</f>
        <v>1101.7941835700001</v>
      </c>
      <c r="H92" s="36">
        <f>SUMIFS(СВЦЭМ!$D$33:$D$776,СВЦЭМ!$A$33:$A$776,$A92,СВЦЭМ!$B$33:$B$776,H$83)+'СЕТ СН'!$H$11+СВЦЭМ!$D$10+'СЕТ СН'!$H$6-'СЕТ СН'!$H$23</f>
        <v>1133.74522499</v>
      </c>
      <c r="I92" s="36">
        <f>SUMIFS(СВЦЭМ!$D$33:$D$776,СВЦЭМ!$A$33:$A$776,$A92,СВЦЭМ!$B$33:$B$776,I$83)+'СЕТ СН'!$H$11+СВЦЭМ!$D$10+'СЕТ СН'!$H$6-'СЕТ СН'!$H$23</f>
        <v>1158.1345481400001</v>
      </c>
      <c r="J92" s="36">
        <f>SUMIFS(СВЦЭМ!$D$33:$D$776,СВЦЭМ!$A$33:$A$776,$A92,СВЦЭМ!$B$33:$B$776,J$83)+'СЕТ СН'!$H$11+СВЦЭМ!$D$10+'СЕТ СН'!$H$6-'СЕТ СН'!$H$23</f>
        <v>1145.03863656</v>
      </c>
      <c r="K92" s="36">
        <f>SUMIFS(СВЦЭМ!$D$33:$D$776,СВЦЭМ!$A$33:$A$776,$A92,СВЦЭМ!$B$33:$B$776,K$83)+'СЕТ СН'!$H$11+СВЦЭМ!$D$10+'СЕТ СН'!$H$6-'СЕТ СН'!$H$23</f>
        <v>1141.1990869799999</v>
      </c>
      <c r="L92" s="36">
        <f>SUMIFS(СВЦЭМ!$D$33:$D$776,СВЦЭМ!$A$33:$A$776,$A92,СВЦЭМ!$B$33:$B$776,L$83)+'СЕТ СН'!$H$11+СВЦЭМ!$D$10+'СЕТ СН'!$H$6-'СЕТ СН'!$H$23</f>
        <v>1101.73533946</v>
      </c>
      <c r="M92" s="36">
        <f>SUMIFS(СВЦЭМ!$D$33:$D$776,СВЦЭМ!$A$33:$A$776,$A92,СВЦЭМ!$B$33:$B$776,M$83)+'СЕТ СН'!$H$11+СВЦЭМ!$D$10+'СЕТ СН'!$H$6-'СЕТ СН'!$H$23</f>
        <v>1067.0195283800001</v>
      </c>
      <c r="N92" s="36">
        <f>SUMIFS(СВЦЭМ!$D$33:$D$776,СВЦЭМ!$A$33:$A$776,$A92,СВЦЭМ!$B$33:$B$776,N$83)+'СЕТ СН'!$H$11+СВЦЭМ!$D$10+'СЕТ СН'!$H$6-'СЕТ СН'!$H$23</f>
        <v>1063.22429876</v>
      </c>
      <c r="O92" s="36">
        <f>SUMIFS(СВЦЭМ!$D$33:$D$776,СВЦЭМ!$A$33:$A$776,$A92,СВЦЭМ!$B$33:$B$776,O$83)+'СЕТ СН'!$H$11+СВЦЭМ!$D$10+'СЕТ СН'!$H$6-'СЕТ СН'!$H$23</f>
        <v>1073.6229096</v>
      </c>
      <c r="P92" s="36">
        <f>SUMIFS(СВЦЭМ!$D$33:$D$776,СВЦЭМ!$A$33:$A$776,$A92,СВЦЭМ!$B$33:$B$776,P$83)+'СЕТ СН'!$H$11+СВЦЭМ!$D$10+'СЕТ СН'!$H$6-'СЕТ СН'!$H$23</f>
        <v>1074.1535160399999</v>
      </c>
      <c r="Q92" s="36">
        <f>SUMIFS(СВЦЭМ!$D$33:$D$776,СВЦЭМ!$A$33:$A$776,$A92,СВЦЭМ!$B$33:$B$776,Q$83)+'СЕТ СН'!$H$11+СВЦЭМ!$D$10+'СЕТ СН'!$H$6-'СЕТ СН'!$H$23</f>
        <v>1073.65013813</v>
      </c>
      <c r="R92" s="36">
        <f>SUMIFS(СВЦЭМ!$D$33:$D$776,СВЦЭМ!$A$33:$A$776,$A92,СВЦЭМ!$B$33:$B$776,R$83)+'СЕТ СН'!$H$11+СВЦЭМ!$D$10+'СЕТ СН'!$H$6-'СЕТ СН'!$H$23</f>
        <v>1067.5276603699999</v>
      </c>
      <c r="S92" s="36">
        <f>SUMIFS(СВЦЭМ!$D$33:$D$776,СВЦЭМ!$A$33:$A$776,$A92,СВЦЭМ!$B$33:$B$776,S$83)+'СЕТ СН'!$H$11+СВЦЭМ!$D$10+'СЕТ СН'!$H$6-'СЕТ СН'!$H$23</f>
        <v>1066.02029358</v>
      </c>
      <c r="T92" s="36">
        <f>SUMIFS(СВЦЭМ!$D$33:$D$776,СВЦЭМ!$A$33:$A$776,$A92,СВЦЭМ!$B$33:$B$776,T$83)+'СЕТ СН'!$H$11+СВЦЭМ!$D$10+'СЕТ СН'!$H$6-'СЕТ СН'!$H$23</f>
        <v>1053.5880300199999</v>
      </c>
      <c r="U92" s="36">
        <f>SUMIFS(СВЦЭМ!$D$33:$D$776,СВЦЭМ!$A$33:$A$776,$A92,СВЦЭМ!$B$33:$B$776,U$83)+'СЕТ СН'!$H$11+СВЦЭМ!$D$10+'СЕТ СН'!$H$6-'СЕТ СН'!$H$23</f>
        <v>1045.5860674800001</v>
      </c>
      <c r="V92" s="36">
        <f>SUMIFS(СВЦЭМ!$D$33:$D$776,СВЦЭМ!$A$33:$A$776,$A92,СВЦЭМ!$B$33:$B$776,V$83)+'СЕТ СН'!$H$11+СВЦЭМ!$D$10+'СЕТ СН'!$H$6-'СЕТ СН'!$H$23</f>
        <v>1042.2239538700001</v>
      </c>
      <c r="W92" s="36">
        <f>SUMIFS(СВЦЭМ!$D$33:$D$776,СВЦЭМ!$A$33:$A$776,$A92,СВЦЭМ!$B$33:$B$776,W$83)+'СЕТ СН'!$H$11+СВЦЭМ!$D$10+'СЕТ СН'!$H$6-'СЕТ СН'!$H$23</f>
        <v>1058.64870189</v>
      </c>
      <c r="X92" s="36">
        <f>SUMIFS(СВЦЭМ!$D$33:$D$776,СВЦЭМ!$A$33:$A$776,$A92,СВЦЭМ!$B$33:$B$776,X$83)+'СЕТ СН'!$H$11+СВЦЭМ!$D$10+'СЕТ СН'!$H$6-'СЕТ СН'!$H$23</f>
        <v>1089.80339033</v>
      </c>
      <c r="Y92" s="36">
        <f>SUMIFS(СВЦЭМ!$D$33:$D$776,СВЦЭМ!$A$33:$A$776,$A92,СВЦЭМ!$B$33:$B$776,Y$83)+'СЕТ СН'!$H$11+СВЦЭМ!$D$10+'СЕТ СН'!$H$6-'СЕТ СН'!$H$23</f>
        <v>1117.6291364799999</v>
      </c>
    </row>
    <row r="93" spans="1:27" ht="15.75" x14ac:dyDescent="0.2">
      <c r="A93" s="35">
        <f t="shared" si="2"/>
        <v>44145</v>
      </c>
      <c r="B93" s="36">
        <f>SUMIFS(СВЦЭМ!$D$33:$D$776,СВЦЭМ!$A$33:$A$776,$A93,СВЦЭМ!$B$33:$B$776,B$83)+'СЕТ СН'!$H$11+СВЦЭМ!$D$10+'СЕТ СН'!$H$6-'СЕТ СН'!$H$23</f>
        <v>1033.7061012199999</v>
      </c>
      <c r="C93" s="36">
        <f>SUMIFS(СВЦЭМ!$D$33:$D$776,СВЦЭМ!$A$33:$A$776,$A93,СВЦЭМ!$B$33:$B$776,C$83)+'СЕТ СН'!$H$11+СВЦЭМ!$D$10+'СЕТ СН'!$H$6-'СЕТ СН'!$H$23</f>
        <v>1126.50436307</v>
      </c>
      <c r="D93" s="36">
        <f>SUMIFS(СВЦЭМ!$D$33:$D$776,СВЦЭМ!$A$33:$A$776,$A93,СВЦЭМ!$B$33:$B$776,D$83)+'СЕТ СН'!$H$11+СВЦЭМ!$D$10+'СЕТ СН'!$H$6-'СЕТ СН'!$H$23</f>
        <v>1162.20757463</v>
      </c>
      <c r="E93" s="36">
        <f>SUMIFS(СВЦЭМ!$D$33:$D$776,СВЦЭМ!$A$33:$A$776,$A93,СВЦЭМ!$B$33:$B$776,E$83)+'СЕТ СН'!$H$11+СВЦЭМ!$D$10+'СЕТ СН'!$H$6-'СЕТ СН'!$H$23</f>
        <v>1165.42632471</v>
      </c>
      <c r="F93" s="36">
        <f>SUMIFS(СВЦЭМ!$D$33:$D$776,СВЦЭМ!$A$33:$A$776,$A93,СВЦЭМ!$B$33:$B$776,F$83)+'СЕТ СН'!$H$11+СВЦЭМ!$D$10+'СЕТ СН'!$H$6-'СЕТ СН'!$H$23</f>
        <v>1167.7013539</v>
      </c>
      <c r="G93" s="36">
        <f>SUMIFS(СВЦЭМ!$D$33:$D$776,СВЦЭМ!$A$33:$A$776,$A93,СВЦЭМ!$B$33:$B$776,G$83)+'СЕТ СН'!$H$11+СВЦЭМ!$D$10+'СЕТ СН'!$H$6-'СЕТ СН'!$H$23</f>
        <v>1171.8280170600001</v>
      </c>
      <c r="H93" s="36">
        <f>SUMIFS(СВЦЭМ!$D$33:$D$776,СВЦЭМ!$A$33:$A$776,$A93,СВЦЭМ!$B$33:$B$776,H$83)+'СЕТ СН'!$H$11+СВЦЭМ!$D$10+'СЕТ СН'!$H$6-'СЕТ СН'!$H$23</f>
        <v>1146.36617617</v>
      </c>
      <c r="I93" s="36">
        <f>SUMIFS(СВЦЭМ!$D$33:$D$776,СВЦЭМ!$A$33:$A$776,$A93,СВЦЭМ!$B$33:$B$776,I$83)+'СЕТ СН'!$H$11+СВЦЭМ!$D$10+'СЕТ СН'!$H$6-'СЕТ СН'!$H$23</f>
        <v>1102.33177071</v>
      </c>
      <c r="J93" s="36">
        <f>SUMIFS(СВЦЭМ!$D$33:$D$776,СВЦЭМ!$A$33:$A$776,$A93,СВЦЭМ!$B$33:$B$776,J$83)+'СЕТ СН'!$H$11+СВЦЭМ!$D$10+'СЕТ СН'!$H$6-'СЕТ СН'!$H$23</f>
        <v>1086.5563933599999</v>
      </c>
      <c r="K93" s="36">
        <f>SUMIFS(СВЦЭМ!$D$33:$D$776,СВЦЭМ!$A$33:$A$776,$A93,СВЦЭМ!$B$33:$B$776,K$83)+'СЕТ СН'!$H$11+СВЦЭМ!$D$10+'СЕТ СН'!$H$6-'СЕТ СН'!$H$23</f>
        <v>1090.0258351</v>
      </c>
      <c r="L93" s="36">
        <f>SUMIFS(СВЦЭМ!$D$33:$D$776,СВЦЭМ!$A$33:$A$776,$A93,СВЦЭМ!$B$33:$B$776,L$83)+'СЕТ СН'!$H$11+СВЦЭМ!$D$10+'СЕТ СН'!$H$6-'СЕТ СН'!$H$23</f>
        <v>1055.4671757999999</v>
      </c>
      <c r="M93" s="36">
        <f>SUMIFS(СВЦЭМ!$D$33:$D$776,СВЦЭМ!$A$33:$A$776,$A93,СВЦЭМ!$B$33:$B$776,M$83)+'СЕТ СН'!$H$11+СВЦЭМ!$D$10+'СЕТ СН'!$H$6-'СЕТ СН'!$H$23</f>
        <v>1017.5977581799999</v>
      </c>
      <c r="N93" s="36">
        <f>SUMIFS(СВЦЭМ!$D$33:$D$776,СВЦЭМ!$A$33:$A$776,$A93,СВЦЭМ!$B$33:$B$776,N$83)+'СЕТ СН'!$H$11+СВЦЭМ!$D$10+'СЕТ СН'!$H$6-'СЕТ СН'!$H$23</f>
        <v>1012.0422205799999</v>
      </c>
      <c r="O93" s="36">
        <f>SUMIFS(СВЦЭМ!$D$33:$D$776,СВЦЭМ!$A$33:$A$776,$A93,СВЦЭМ!$B$33:$B$776,O$83)+'СЕТ СН'!$H$11+СВЦЭМ!$D$10+'СЕТ СН'!$H$6-'СЕТ СН'!$H$23</f>
        <v>1018.03402117</v>
      </c>
      <c r="P93" s="36">
        <f>SUMIFS(СВЦЭМ!$D$33:$D$776,СВЦЭМ!$A$33:$A$776,$A93,СВЦЭМ!$B$33:$B$776,P$83)+'СЕТ СН'!$H$11+СВЦЭМ!$D$10+'СЕТ СН'!$H$6-'СЕТ СН'!$H$23</f>
        <v>1018.49094208</v>
      </c>
      <c r="Q93" s="36">
        <f>SUMIFS(СВЦЭМ!$D$33:$D$776,СВЦЭМ!$A$33:$A$776,$A93,СВЦЭМ!$B$33:$B$776,Q$83)+'СЕТ СН'!$H$11+СВЦЭМ!$D$10+'СЕТ СН'!$H$6-'СЕТ СН'!$H$23</f>
        <v>1018.2751136899999</v>
      </c>
      <c r="R93" s="36">
        <f>SUMIFS(СВЦЭМ!$D$33:$D$776,СВЦЭМ!$A$33:$A$776,$A93,СВЦЭМ!$B$33:$B$776,R$83)+'СЕТ СН'!$H$11+СВЦЭМ!$D$10+'СЕТ СН'!$H$6-'СЕТ СН'!$H$23</f>
        <v>1011.4953910899999</v>
      </c>
      <c r="S93" s="36">
        <f>SUMIFS(СВЦЭМ!$D$33:$D$776,СВЦЭМ!$A$33:$A$776,$A93,СВЦЭМ!$B$33:$B$776,S$83)+'СЕТ СН'!$H$11+СВЦЭМ!$D$10+'СЕТ СН'!$H$6-'СЕТ СН'!$H$23</f>
        <v>1000.7304774199999</v>
      </c>
      <c r="T93" s="36">
        <f>SUMIFS(СВЦЭМ!$D$33:$D$776,СВЦЭМ!$A$33:$A$776,$A93,СВЦЭМ!$B$33:$B$776,T$83)+'СЕТ СН'!$H$11+СВЦЭМ!$D$10+'СЕТ СН'!$H$6-'СЕТ СН'!$H$23</f>
        <v>1013.0064265399999</v>
      </c>
      <c r="U93" s="36">
        <f>SUMIFS(СВЦЭМ!$D$33:$D$776,СВЦЭМ!$A$33:$A$776,$A93,СВЦЭМ!$B$33:$B$776,U$83)+'СЕТ СН'!$H$11+СВЦЭМ!$D$10+'СЕТ СН'!$H$6-'СЕТ СН'!$H$23</f>
        <v>1020.24011735</v>
      </c>
      <c r="V93" s="36">
        <f>SUMIFS(СВЦЭМ!$D$33:$D$776,СВЦЭМ!$A$33:$A$776,$A93,СВЦЭМ!$B$33:$B$776,V$83)+'СЕТ СН'!$H$11+СВЦЭМ!$D$10+'СЕТ СН'!$H$6-'СЕТ СН'!$H$23</f>
        <v>1012.7486953099999</v>
      </c>
      <c r="W93" s="36">
        <f>SUMIFS(СВЦЭМ!$D$33:$D$776,СВЦЭМ!$A$33:$A$776,$A93,СВЦЭМ!$B$33:$B$776,W$83)+'СЕТ СН'!$H$11+СВЦЭМ!$D$10+'СЕТ СН'!$H$6-'СЕТ СН'!$H$23</f>
        <v>1002.53425333</v>
      </c>
      <c r="X93" s="36">
        <f>SUMIFS(СВЦЭМ!$D$33:$D$776,СВЦЭМ!$A$33:$A$776,$A93,СВЦЭМ!$B$33:$B$776,X$83)+'СЕТ СН'!$H$11+СВЦЭМ!$D$10+'СЕТ СН'!$H$6-'СЕТ СН'!$H$23</f>
        <v>1003.3283209499999</v>
      </c>
      <c r="Y93" s="36">
        <f>SUMIFS(СВЦЭМ!$D$33:$D$776,СВЦЭМ!$A$33:$A$776,$A93,СВЦЭМ!$B$33:$B$776,Y$83)+'СЕТ СН'!$H$11+СВЦЭМ!$D$10+'СЕТ СН'!$H$6-'СЕТ СН'!$H$23</f>
        <v>1085.9908452100001</v>
      </c>
    </row>
    <row r="94" spans="1:27" ht="15.75" x14ac:dyDescent="0.2">
      <c r="A94" s="35">
        <f t="shared" si="2"/>
        <v>44146</v>
      </c>
      <c r="B94" s="36">
        <f>SUMIFS(СВЦЭМ!$D$33:$D$776,СВЦЭМ!$A$33:$A$776,$A94,СВЦЭМ!$B$33:$B$776,B$83)+'СЕТ СН'!$H$11+СВЦЭМ!$D$10+'СЕТ СН'!$H$6-'СЕТ СН'!$H$23</f>
        <v>1081.2078596399999</v>
      </c>
      <c r="C94" s="36">
        <f>SUMIFS(СВЦЭМ!$D$33:$D$776,СВЦЭМ!$A$33:$A$776,$A94,СВЦЭМ!$B$33:$B$776,C$83)+'СЕТ СН'!$H$11+СВЦЭМ!$D$10+'СЕТ СН'!$H$6-'СЕТ СН'!$H$23</f>
        <v>1135.4268158100001</v>
      </c>
      <c r="D94" s="36">
        <f>SUMIFS(СВЦЭМ!$D$33:$D$776,СВЦЭМ!$A$33:$A$776,$A94,СВЦЭМ!$B$33:$B$776,D$83)+'СЕТ СН'!$H$11+СВЦЭМ!$D$10+'СЕТ СН'!$H$6-'СЕТ СН'!$H$23</f>
        <v>1197.0406427999999</v>
      </c>
      <c r="E94" s="36">
        <f>SUMIFS(СВЦЭМ!$D$33:$D$776,СВЦЭМ!$A$33:$A$776,$A94,СВЦЭМ!$B$33:$B$776,E$83)+'СЕТ СН'!$H$11+СВЦЭМ!$D$10+'СЕТ СН'!$H$6-'СЕТ СН'!$H$23</f>
        <v>1215.23858832</v>
      </c>
      <c r="F94" s="36">
        <f>SUMIFS(СВЦЭМ!$D$33:$D$776,СВЦЭМ!$A$33:$A$776,$A94,СВЦЭМ!$B$33:$B$776,F$83)+'СЕТ СН'!$H$11+СВЦЭМ!$D$10+'СЕТ СН'!$H$6-'СЕТ СН'!$H$23</f>
        <v>1219.1256164599999</v>
      </c>
      <c r="G94" s="36">
        <f>SUMIFS(СВЦЭМ!$D$33:$D$776,СВЦЭМ!$A$33:$A$776,$A94,СВЦЭМ!$B$33:$B$776,G$83)+'СЕТ СН'!$H$11+СВЦЭМ!$D$10+'СЕТ СН'!$H$6-'СЕТ СН'!$H$23</f>
        <v>1202.4188253499999</v>
      </c>
      <c r="H94" s="36">
        <f>SUMIFS(СВЦЭМ!$D$33:$D$776,СВЦЭМ!$A$33:$A$776,$A94,СВЦЭМ!$B$33:$B$776,H$83)+'СЕТ СН'!$H$11+СВЦЭМ!$D$10+'СЕТ СН'!$H$6-'СЕТ СН'!$H$23</f>
        <v>1162.11442332</v>
      </c>
      <c r="I94" s="36">
        <f>SUMIFS(СВЦЭМ!$D$33:$D$776,СВЦЭМ!$A$33:$A$776,$A94,СВЦЭМ!$B$33:$B$776,I$83)+'СЕТ СН'!$H$11+СВЦЭМ!$D$10+'СЕТ СН'!$H$6-'СЕТ СН'!$H$23</f>
        <v>1123.6929001999999</v>
      </c>
      <c r="J94" s="36">
        <f>SUMIFS(СВЦЭМ!$D$33:$D$776,СВЦЭМ!$A$33:$A$776,$A94,СВЦЭМ!$B$33:$B$776,J$83)+'СЕТ СН'!$H$11+СВЦЭМ!$D$10+'СЕТ СН'!$H$6-'СЕТ СН'!$H$23</f>
        <v>1103.5271692199999</v>
      </c>
      <c r="K94" s="36">
        <f>SUMIFS(СВЦЭМ!$D$33:$D$776,СВЦЭМ!$A$33:$A$776,$A94,СВЦЭМ!$B$33:$B$776,K$83)+'СЕТ СН'!$H$11+СВЦЭМ!$D$10+'СЕТ СН'!$H$6-'СЕТ СН'!$H$23</f>
        <v>1091.66849071</v>
      </c>
      <c r="L94" s="36">
        <f>SUMIFS(СВЦЭМ!$D$33:$D$776,СВЦЭМ!$A$33:$A$776,$A94,СВЦЭМ!$B$33:$B$776,L$83)+'СЕТ СН'!$H$11+СВЦЭМ!$D$10+'СЕТ СН'!$H$6-'СЕТ СН'!$H$23</f>
        <v>1067.7136931099999</v>
      </c>
      <c r="M94" s="36">
        <f>SUMIFS(СВЦЭМ!$D$33:$D$776,СВЦЭМ!$A$33:$A$776,$A94,СВЦЭМ!$B$33:$B$776,M$83)+'СЕТ СН'!$H$11+СВЦЭМ!$D$10+'СЕТ СН'!$H$6-'СЕТ СН'!$H$23</f>
        <v>1040.90179612</v>
      </c>
      <c r="N94" s="36">
        <f>SUMIFS(СВЦЭМ!$D$33:$D$776,СВЦЭМ!$A$33:$A$776,$A94,СВЦЭМ!$B$33:$B$776,N$83)+'СЕТ СН'!$H$11+СВЦЭМ!$D$10+'СЕТ СН'!$H$6-'СЕТ СН'!$H$23</f>
        <v>1025.7182557199999</v>
      </c>
      <c r="O94" s="36">
        <f>SUMIFS(СВЦЭМ!$D$33:$D$776,СВЦЭМ!$A$33:$A$776,$A94,СВЦЭМ!$B$33:$B$776,O$83)+'СЕТ СН'!$H$11+СВЦЭМ!$D$10+'СЕТ СН'!$H$6-'СЕТ СН'!$H$23</f>
        <v>1030.8124857299999</v>
      </c>
      <c r="P94" s="36">
        <f>SUMIFS(СВЦЭМ!$D$33:$D$776,СВЦЭМ!$A$33:$A$776,$A94,СВЦЭМ!$B$33:$B$776,P$83)+'СЕТ СН'!$H$11+СВЦЭМ!$D$10+'СЕТ СН'!$H$6-'СЕТ СН'!$H$23</f>
        <v>1035.29257211</v>
      </c>
      <c r="Q94" s="36">
        <f>SUMIFS(СВЦЭМ!$D$33:$D$776,СВЦЭМ!$A$33:$A$776,$A94,СВЦЭМ!$B$33:$B$776,Q$83)+'СЕТ СН'!$H$11+СВЦЭМ!$D$10+'СЕТ СН'!$H$6-'СЕТ СН'!$H$23</f>
        <v>1035.9681600500001</v>
      </c>
      <c r="R94" s="36">
        <f>SUMIFS(СВЦЭМ!$D$33:$D$776,СВЦЭМ!$A$33:$A$776,$A94,СВЦЭМ!$B$33:$B$776,R$83)+'СЕТ СН'!$H$11+СВЦЭМ!$D$10+'СЕТ СН'!$H$6-'СЕТ СН'!$H$23</f>
        <v>1034.4768476300001</v>
      </c>
      <c r="S94" s="36">
        <f>SUMIFS(СВЦЭМ!$D$33:$D$776,СВЦЭМ!$A$33:$A$776,$A94,СВЦЭМ!$B$33:$B$776,S$83)+'СЕТ СН'!$H$11+СВЦЭМ!$D$10+'СЕТ СН'!$H$6-'СЕТ СН'!$H$23</f>
        <v>1029.55637974</v>
      </c>
      <c r="T94" s="36">
        <f>SUMIFS(СВЦЭМ!$D$33:$D$776,СВЦЭМ!$A$33:$A$776,$A94,СВЦЭМ!$B$33:$B$776,T$83)+'СЕТ СН'!$H$11+СВЦЭМ!$D$10+'СЕТ СН'!$H$6-'СЕТ СН'!$H$23</f>
        <v>1048.6309003599999</v>
      </c>
      <c r="U94" s="36">
        <f>SUMIFS(СВЦЭМ!$D$33:$D$776,СВЦЭМ!$A$33:$A$776,$A94,СВЦЭМ!$B$33:$B$776,U$83)+'СЕТ СН'!$H$11+СВЦЭМ!$D$10+'СЕТ СН'!$H$6-'СЕТ СН'!$H$23</f>
        <v>1044.03046694</v>
      </c>
      <c r="V94" s="36">
        <f>SUMIFS(СВЦЭМ!$D$33:$D$776,СВЦЭМ!$A$33:$A$776,$A94,СВЦЭМ!$B$33:$B$776,V$83)+'СЕТ СН'!$H$11+СВЦЭМ!$D$10+'СЕТ СН'!$H$6-'СЕТ СН'!$H$23</f>
        <v>1033.03124671</v>
      </c>
      <c r="W94" s="36">
        <f>SUMIFS(СВЦЭМ!$D$33:$D$776,СВЦЭМ!$A$33:$A$776,$A94,СВЦЭМ!$B$33:$B$776,W$83)+'СЕТ СН'!$H$11+СВЦЭМ!$D$10+'СЕТ СН'!$H$6-'СЕТ СН'!$H$23</f>
        <v>1026.72924521</v>
      </c>
      <c r="X94" s="36">
        <f>SUMIFS(СВЦЭМ!$D$33:$D$776,СВЦЭМ!$A$33:$A$776,$A94,СВЦЭМ!$B$33:$B$776,X$83)+'СЕТ СН'!$H$11+СВЦЭМ!$D$10+'СЕТ СН'!$H$6-'СЕТ СН'!$H$23</f>
        <v>1028.0699397799999</v>
      </c>
      <c r="Y94" s="36">
        <f>SUMIFS(СВЦЭМ!$D$33:$D$776,СВЦЭМ!$A$33:$A$776,$A94,СВЦЭМ!$B$33:$B$776,Y$83)+'СЕТ СН'!$H$11+СВЦЭМ!$D$10+'СЕТ СН'!$H$6-'СЕТ СН'!$H$23</f>
        <v>1046.8729555299999</v>
      </c>
    </row>
    <row r="95" spans="1:27" ht="15.75" x14ac:dyDescent="0.2">
      <c r="A95" s="35">
        <f t="shared" si="2"/>
        <v>44147</v>
      </c>
      <c r="B95" s="36">
        <f>SUMIFS(СВЦЭМ!$D$33:$D$776,СВЦЭМ!$A$33:$A$776,$A95,СВЦЭМ!$B$33:$B$776,B$83)+'СЕТ СН'!$H$11+СВЦЭМ!$D$10+'СЕТ СН'!$H$6-'СЕТ СН'!$H$23</f>
        <v>1044.7700650300001</v>
      </c>
      <c r="C95" s="36">
        <f>SUMIFS(СВЦЭМ!$D$33:$D$776,СВЦЭМ!$A$33:$A$776,$A95,СВЦЭМ!$B$33:$B$776,C$83)+'СЕТ СН'!$H$11+СВЦЭМ!$D$10+'СЕТ СН'!$H$6-'СЕТ СН'!$H$23</f>
        <v>1124.29441926</v>
      </c>
      <c r="D95" s="36">
        <f>SUMIFS(СВЦЭМ!$D$33:$D$776,СВЦЭМ!$A$33:$A$776,$A95,СВЦЭМ!$B$33:$B$776,D$83)+'СЕТ СН'!$H$11+СВЦЭМ!$D$10+'СЕТ СН'!$H$6-'СЕТ СН'!$H$23</f>
        <v>1166.47151695</v>
      </c>
      <c r="E95" s="36">
        <f>SUMIFS(СВЦЭМ!$D$33:$D$776,СВЦЭМ!$A$33:$A$776,$A95,СВЦЭМ!$B$33:$B$776,E$83)+'СЕТ СН'!$H$11+СВЦЭМ!$D$10+'СЕТ СН'!$H$6-'СЕТ СН'!$H$23</f>
        <v>1181.3376448199999</v>
      </c>
      <c r="F95" s="36">
        <f>SUMIFS(СВЦЭМ!$D$33:$D$776,СВЦЭМ!$A$33:$A$776,$A95,СВЦЭМ!$B$33:$B$776,F$83)+'СЕТ СН'!$H$11+СВЦЭМ!$D$10+'СЕТ СН'!$H$6-'СЕТ СН'!$H$23</f>
        <v>1183.7788893699999</v>
      </c>
      <c r="G95" s="36">
        <f>SUMIFS(СВЦЭМ!$D$33:$D$776,СВЦЭМ!$A$33:$A$776,$A95,СВЦЭМ!$B$33:$B$776,G$83)+'СЕТ СН'!$H$11+СВЦЭМ!$D$10+'СЕТ СН'!$H$6-'СЕТ СН'!$H$23</f>
        <v>1178.4170008799999</v>
      </c>
      <c r="H95" s="36">
        <f>SUMIFS(СВЦЭМ!$D$33:$D$776,СВЦЭМ!$A$33:$A$776,$A95,СВЦЭМ!$B$33:$B$776,H$83)+'СЕТ СН'!$H$11+СВЦЭМ!$D$10+'СЕТ СН'!$H$6-'СЕТ СН'!$H$23</f>
        <v>1152.85755008</v>
      </c>
      <c r="I95" s="36">
        <f>SUMIFS(СВЦЭМ!$D$33:$D$776,СВЦЭМ!$A$33:$A$776,$A95,СВЦЭМ!$B$33:$B$776,I$83)+'СЕТ СН'!$H$11+СВЦЭМ!$D$10+'СЕТ СН'!$H$6-'СЕТ СН'!$H$23</f>
        <v>1117.7821659599999</v>
      </c>
      <c r="J95" s="36">
        <f>SUMIFS(СВЦЭМ!$D$33:$D$776,СВЦЭМ!$A$33:$A$776,$A95,СВЦЭМ!$B$33:$B$776,J$83)+'СЕТ СН'!$H$11+СВЦЭМ!$D$10+'СЕТ СН'!$H$6-'СЕТ СН'!$H$23</f>
        <v>1117.90033582</v>
      </c>
      <c r="K95" s="36">
        <f>SUMIFS(СВЦЭМ!$D$33:$D$776,СВЦЭМ!$A$33:$A$776,$A95,СВЦЭМ!$B$33:$B$776,K$83)+'СЕТ СН'!$H$11+СВЦЭМ!$D$10+'СЕТ СН'!$H$6-'СЕТ СН'!$H$23</f>
        <v>1109.27378933</v>
      </c>
      <c r="L95" s="36">
        <f>SUMIFS(СВЦЭМ!$D$33:$D$776,СВЦЭМ!$A$33:$A$776,$A95,СВЦЭМ!$B$33:$B$776,L$83)+'СЕТ СН'!$H$11+СВЦЭМ!$D$10+'СЕТ СН'!$H$6-'СЕТ СН'!$H$23</f>
        <v>1070.9729907200001</v>
      </c>
      <c r="M95" s="36">
        <f>SUMIFS(СВЦЭМ!$D$33:$D$776,СВЦЭМ!$A$33:$A$776,$A95,СВЦЭМ!$B$33:$B$776,M$83)+'СЕТ СН'!$H$11+СВЦЭМ!$D$10+'СЕТ СН'!$H$6-'СЕТ СН'!$H$23</f>
        <v>1041.25687705</v>
      </c>
      <c r="N95" s="36">
        <f>SUMIFS(СВЦЭМ!$D$33:$D$776,СВЦЭМ!$A$33:$A$776,$A95,СВЦЭМ!$B$33:$B$776,N$83)+'СЕТ СН'!$H$11+СВЦЭМ!$D$10+'СЕТ СН'!$H$6-'СЕТ СН'!$H$23</f>
        <v>1042.27190387</v>
      </c>
      <c r="O95" s="36">
        <f>SUMIFS(СВЦЭМ!$D$33:$D$776,СВЦЭМ!$A$33:$A$776,$A95,СВЦЭМ!$B$33:$B$776,O$83)+'СЕТ СН'!$H$11+СВЦЭМ!$D$10+'СЕТ СН'!$H$6-'СЕТ СН'!$H$23</f>
        <v>1041.7266677699999</v>
      </c>
      <c r="P95" s="36">
        <f>SUMIFS(СВЦЭМ!$D$33:$D$776,СВЦЭМ!$A$33:$A$776,$A95,СВЦЭМ!$B$33:$B$776,P$83)+'СЕТ СН'!$H$11+СВЦЭМ!$D$10+'СЕТ СН'!$H$6-'СЕТ СН'!$H$23</f>
        <v>1039.2509458500001</v>
      </c>
      <c r="Q95" s="36">
        <f>SUMIFS(СВЦЭМ!$D$33:$D$776,СВЦЭМ!$A$33:$A$776,$A95,СВЦЭМ!$B$33:$B$776,Q$83)+'СЕТ СН'!$H$11+СВЦЭМ!$D$10+'СЕТ СН'!$H$6-'СЕТ СН'!$H$23</f>
        <v>1037.72909069</v>
      </c>
      <c r="R95" s="36">
        <f>SUMIFS(СВЦЭМ!$D$33:$D$776,СВЦЭМ!$A$33:$A$776,$A95,СВЦЭМ!$B$33:$B$776,R$83)+'СЕТ СН'!$H$11+СВЦЭМ!$D$10+'СЕТ СН'!$H$6-'СЕТ СН'!$H$23</f>
        <v>1038.10506016</v>
      </c>
      <c r="S95" s="36">
        <f>SUMIFS(СВЦЭМ!$D$33:$D$776,СВЦЭМ!$A$33:$A$776,$A95,СВЦЭМ!$B$33:$B$776,S$83)+'СЕТ СН'!$H$11+СВЦЭМ!$D$10+'СЕТ СН'!$H$6-'СЕТ СН'!$H$23</f>
        <v>1034.7597744499999</v>
      </c>
      <c r="T95" s="36">
        <f>SUMIFS(СВЦЭМ!$D$33:$D$776,СВЦЭМ!$A$33:$A$776,$A95,СВЦЭМ!$B$33:$B$776,T$83)+'СЕТ СН'!$H$11+СВЦЭМ!$D$10+'СЕТ СН'!$H$6-'СЕТ СН'!$H$23</f>
        <v>1057.1985212699999</v>
      </c>
      <c r="U95" s="36">
        <f>SUMIFS(СВЦЭМ!$D$33:$D$776,СВЦЭМ!$A$33:$A$776,$A95,СВЦЭМ!$B$33:$B$776,U$83)+'СЕТ СН'!$H$11+СВЦЭМ!$D$10+'СЕТ СН'!$H$6-'СЕТ СН'!$H$23</f>
        <v>1052.15144098</v>
      </c>
      <c r="V95" s="36">
        <f>SUMIFS(СВЦЭМ!$D$33:$D$776,СВЦЭМ!$A$33:$A$776,$A95,СВЦЭМ!$B$33:$B$776,V$83)+'СЕТ СН'!$H$11+СВЦЭМ!$D$10+'СЕТ СН'!$H$6-'СЕТ СН'!$H$23</f>
        <v>1031.89812332</v>
      </c>
      <c r="W95" s="36">
        <f>SUMIFS(СВЦЭМ!$D$33:$D$776,СВЦЭМ!$A$33:$A$776,$A95,СВЦЭМ!$B$33:$B$776,W$83)+'СЕТ СН'!$H$11+СВЦЭМ!$D$10+'СЕТ СН'!$H$6-'СЕТ СН'!$H$23</f>
        <v>1032.5863633700001</v>
      </c>
      <c r="X95" s="36">
        <f>SUMIFS(СВЦЭМ!$D$33:$D$776,СВЦЭМ!$A$33:$A$776,$A95,СВЦЭМ!$B$33:$B$776,X$83)+'СЕТ СН'!$H$11+СВЦЭМ!$D$10+'СЕТ СН'!$H$6-'СЕТ СН'!$H$23</f>
        <v>1115.1389720699999</v>
      </c>
      <c r="Y95" s="36">
        <f>SUMIFS(СВЦЭМ!$D$33:$D$776,СВЦЭМ!$A$33:$A$776,$A95,СВЦЭМ!$B$33:$B$776,Y$83)+'СЕТ СН'!$H$11+СВЦЭМ!$D$10+'СЕТ СН'!$H$6-'СЕТ СН'!$H$23</f>
        <v>1083.4409522200001</v>
      </c>
    </row>
    <row r="96" spans="1:27" ht="15.75" x14ac:dyDescent="0.2">
      <c r="A96" s="35">
        <f t="shared" si="2"/>
        <v>44148</v>
      </c>
      <c r="B96" s="36">
        <f>SUMIFS(СВЦЭМ!$D$33:$D$776,СВЦЭМ!$A$33:$A$776,$A96,СВЦЭМ!$B$33:$B$776,B$83)+'СЕТ СН'!$H$11+СВЦЭМ!$D$10+'СЕТ СН'!$H$6-'СЕТ СН'!$H$23</f>
        <v>1054.4911735799999</v>
      </c>
      <c r="C96" s="36">
        <f>SUMIFS(СВЦЭМ!$D$33:$D$776,СВЦЭМ!$A$33:$A$776,$A96,СВЦЭМ!$B$33:$B$776,C$83)+'СЕТ СН'!$H$11+СВЦЭМ!$D$10+'СЕТ СН'!$H$6-'СЕТ СН'!$H$23</f>
        <v>1134.2837880499999</v>
      </c>
      <c r="D96" s="36">
        <f>SUMIFS(СВЦЭМ!$D$33:$D$776,СВЦЭМ!$A$33:$A$776,$A96,СВЦЭМ!$B$33:$B$776,D$83)+'СЕТ СН'!$H$11+СВЦЭМ!$D$10+'СЕТ СН'!$H$6-'СЕТ СН'!$H$23</f>
        <v>1188.46184126</v>
      </c>
      <c r="E96" s="36">
        <f>SUMIFS(СВЦЭМ!$D$33:$D$776,СВЦЭМ!$A$33:$A$776,$A96,СВЦЭМ!$B$33:$B$776,E$83)+'СЕТ СН'!$H$11+СВЦЭМ!$D$10+'СЕТ СН'!$H$6-'СЕТ СН'!$H$23</f>
        <v>1202.1277889</v>
      </c>
      <c r="F96" s="36">
        <f>SUMIFS(СВЦЭМ!$D$33:$D$776,СВЦЭМ!$A$33:$A$776,$A96,СВЦЭМ!$B$33:$B$776,F$83)+'СЕТ СН'!$H$11+СВЦЭМ!$D$10+'СЕТ СН'!$H$6-'СЕТ СН'!$H$23</f>
        <v>1195.4458382099999</v>
      </c>
      <c r="G96" s="36">
        <f>SUMIFS(СВЦЭМ!$D$33:$D$776,СВЦЭМ!$A$33:$A$776,$A96,СВЦЭМ!$B$33:$B$776,G$83)+'СЕТ СН'!$H$11+СВЦЭМ!$D$10+'СЕТ СН'!$H$6-'СЕТ СН'!$H$23</f>
        <v>1180.9873322599999</v>
      </c>
      <c r="H96" s="36">
        <f>SUMIFS(СВЦЭМ!$D$33:$D$776,СВЦЭМ!$A$33:$A$776,$A96,СВЦЭМ!$B$33:$B$776,H$83)+'СЕТ СН'!$H$11+СВЦЭМ!$D$10+'СЕТ СН'!$H$6-'СЕТ СН'!$H$23</f>
        <v>1143.81418422</v>
      </c>
      <c r="I96" s="36">
        <f>SUMIFS(СВЦЭМ!$D$33:$D$776,СВЦЭМ!$A$33:$A$776,$A96,СВЦЭМ!$B$33:$B$776,I$83)+'СЕТ СН'!$H$11+СВЦЭМ!$D$10+'СЕТ СН'!$H$6-'СЕТ СН'!$H$23</f>
        <v>1104.4348976799999</v>
      </c>
      <c r="J96" s="36">
        <f>SUMIFS(СВЦЭМ!$D$33:$D$776,СВЦЭМ!$A$33:$A$776,$A96,СВЦЭМ!$B$33:$B$776,J$83)+'СЕТ СН'!$H$11+СВЦЭМ!$D$10+'СЕТ СН'!$H$6-'СЕТ СН'!$H$23</f>
        <v>1078.53732188</v>
      </c>
      <c r="K96" s="36">
        <f>SUMIFS(СВЦЭМ!$D$33:$D$776,СВЦЭМ!$A$33:$A$776,$A96,СВЦЭМ!$B$33:$B$776,K$83)+'СЕТ СН'!$H$11+СВЦЭМ!$D$10+'СЕТ СН'!$H$6-'СЕТ СН'!$H$23</f>
        <v>1073.6391139100001</v>
      </c>
      <c r="L96" s="36">
        <f>SUMIFS(СВЦЭМ!$D$33:$D$776,СВЦЭМ!$A$33:$A$776,$A96,СВЦЭМ!$B$33:$B$776,L$83)+'СЕТ СН'!$H$11+СВЦЭМ!$D$10+'СЕТ СН'!$H$6-'СЕТ СН'!$H$23</f>
        <v>1045.0828343799999</v>
      </c>
      <c r="M96" s="36">
        <f>SUMIFS(СВЦЭМ!$D$33:$D$776,СВЦЭМ!$A$33:$A$776,$A96,СВЦЭМ!$B$33:$B$776,M$83)+'СЕТ СН'!$H$11+СВЦЭМ!$D$10+'СЕТ СН'!$H$6-'СЕТ СН'!$H$23</f>
        <v>1023.01241877</v>
      </c>
      <c r="N96" s="36">
        <f>SUMIFS(СВЦЭМ!$D$33:$D$776,СВЦЭМ!$A$33:$A$776,$A96,СВЦЭМ!$B$33:$B$776,N$83)+'СЕТ СН'!$H$11+СВЦЭМ!$D$10+'СЕТ СН'!$H$6-'СЕТ СН'!$H$23</f>
        <v>1013.16252159</v>
      </c>
      <c r="O96" s="36">
        <f>SUMIFS(СВЦЭМ!$D$33:$D$776,СВЦЭМ!$A$33:$A$776,$A96,СВЦЭМ!$B$33:$B$776,O$83)+'СЕТ СН'!$H$11+СВЦЭМ!$D$10+'СЕТ СН'!$H$6-'СЕТ СН'!$H$23</f>
        <v>1008.3726434399999</v>
      </c>
      <c r="P96" s="36">
        <f>SUMIFS(СВЦЭМ!$D$33:$D$776,СВЦЭМ!$A$33:$A$776,$A96,СВЦЭМ!$B$33:$B$776,P$83)+'СЕТ СН'!$H$11+СВЦЭМ!$D$10+'СЕТ СН'!$H$6-'СЕТ СН'!$H$23</f>
        <v>1006.82247722</v>
      </c>
      <c r="Q96" s="36">
        <f>SUMIFS(СВЦЭМ!$D$33:$D$776,СВЦЭМ!$A$33:$A$776,$A96,СВЦЭМ!$B$33:$B$776,Q$83)+'СЕТ СН'!$H$11+СВЦЭМ!$D$10+'СЕТ СН'!$H$6-'СЕТ СН'!$H$23</f>
        <v>1006.1978717599999</v>
      </c>
      <c r="R96" s="36">
        <f>SUMIFS(СВЦЭМ!$D$33:$D$776,СВЦЭМ!$A$33:$A$776,$A96,СВЦЭМ!$B$33:$B$776,R$83)+'СЕТ СН'!$H$11+СВЦЭМ!$D$10+'СЕТ СН'!$H$6-'СЕТ СН'!$H$23</f>
        <v>1005.08332993</v>
      </c>
      <c r="S96" s="36">
        <f>SUMIFS(СВЦЭМ!$D$33:$D$776,СВЦЭМ!$A$33:$A$776,$A96,СВЦЭМ!$B$33:$B$776,S$83)+'СЕТ СН'!$H$11+СВЦЭМ!$D$10+'СЕТ СН'!$H$6-'СЕТ СН'!$H$23</f>
        <v>1020.26084909</v>
      </c>
      <c r="T96" s="36">
        <f>SUMIFS(СВЦЭМ!$D$33:$D$776,СВЦЭМ!$A$33:$A$776,$A96,СВЦЭМ!$B$33:$B$776,T$83)+'СЕТ СН'!$H$11+СВЦЭМ!$D$10+'СЕТ СН'!$H$6-'СЕТ СН'!$H$23</f>
        <v>1043.2757621200001</v>
      </c>
      <c r="U96" s="36">
        <f>SUMIFS(СВЦЭМ!$D$33:$D$776,СВЦЭМ!$A$33:$A$776,$A96,СВЦЭМ!$B$33:$B$776,U$83)+'СЕТ СН'!$H$11+СВЦЭМ!$D$10+'СЕТ СН'!$H$6-'СЕТ СН'!$H$23</f>
        <v>1038.6648542200001</v>
      </c>
      <c r="V96" s="36">
        <f>SUMIFS(СВЦЭМ!$D$33:$D$776,СВЦЭМ!$A$33:$A$776,$A96,СВЦЭМ!$B$33:$B$776,V$83)+'СЕТ СН'!$H$11+СВЦЭМ!$D$10+'СЕТ СН'!$H$6-'СЕТ СН'!$H$23</f>
        <v>1025.17057858</v>
      </c>
      <c r="W96" s="36">
        <f>SUMIFS(СВЦЭМ!$D$33:$D$776,СВЦЭМ!$A$33:$A$776,$A96,СВЦЭМ!$B$33:$B$776,W$83)+'СЕТ СН'!$H$11+СВЦЭМ!$D$10+'СЕТ СН'!$H$6-'СЕТ СН'!$H$23</f>
        <v>1015.08187427</v>
      </c>
      <c r="X96" s="36">
        <f>SUMIFS(СВЦЭМ!$D$33:$D$776,СВЦЭМ!$A$33:$A$776,$A96,СВЦЭМ!$B$33:$B$776,X$83)+'СЕТ СН'!$H$11+СВЦЭМ!$D$10+'СЕТ СН'!$H$6-'СЕТ СН'!$H$23</f>
        <v>996.88395715999991</v>
      </c>
      <c r="Y96" s="36">
        <f>SUMIFS(СВЦЭМ!$D$33:$D$776,СВЦЭМ!$A$33:$A$776,$A96,СВЦЭМ!$B$33:$B$776,Y$83)+'СЕТ СН'!$H$11+СВЦЭМ!$D$10+'СЕТ СН'!$H$6-'СЕТ СН'!$H$23</f>
        <v>1007.9156555699999</v>
      </c>
    </row>
    <row r="97" spans="1:25" ht="15.75" x14ac:dyDescent="0.2">
      <c r="A97" s="35">
        <f t="shared" si="2"/>
        <v>44149</v>
      </c>
      <c r="B97" s="36">
        <f>SUMIFS(СВЦЭМ!$D$33:$D$776,СВЦЭМ!$A$33:$A$776,$A97,СВЦЭМ!$B$33:$B$776,B$83)+'СЕТ СН'!$H$11+СВЦЭМ!$D$10+'СЕТ СН'!$H$6-'СЕТ СН'!$H$23</f>
        <v>1056.89599125</v>
      </c>
      <c r="C97" s="36">
        <f>SUMIFS(СВЦЭМ!$D$33:$D$776,СВЦЭМ!$A$33:$A$776,$A97,СВЦЭМ!$B$33:$B$776,C$83)+'СЕТ СН'!$H$11+СВЦЭМ!$D$10+'СЕТ СН'!$H$6-'СЕТ СН'!$H$23</f>
        <v>1122.9053179</v>
      </c>
      <c r="D97" s="36">
        <f>SUMIFS(СВЦЭМ!$D$33:$D$776,СВЦЭМ!$A$33:$A$776,$A97,СВЦЭМ!$B$33:$B$776,D$83)+'СЕТ СН'!$H$11+СВЦЭМ!$D$10+'СЕТ СН'!$H$6-'СЕТ СН'!$H$23</f>
        <v>1177.5975551199999</v>
      </c>
      <c r="E97" s="36">
        <f>SUMIFS(СВЦЭМ!$D$33:$D$776,СВЦЭМ!$A$33:$A$776,$A97,СВЦЭМ!$B$33:$B$776,E$83)+'СЕТ СН'!$H$11+СВЦЭМ!$D$10+'СЕТ СН'!$H$6-'СЕТ СН'!$H$23</f>
        <v>1185.96179332</v>
      </c>
      <c r="F97" s="36">
        <f>SUMIFS(СВЦЭМ!$D$33:$D$776,СВЦЭМ!$A$33:$A$776,$A97,СВЦЭМ!$B$33:$B$776,F$83)+'СЕТ СН'!$H$11+СВЦЭМ!$D$10+'СЕТ СН'!$H$6-'СЕТ СН'!$H$23</f>
        <v>1173.22780175</v>
      </c>
      <c r="G97" s="36">
        <f>SUMIFS(СВЦЭМ!$D$33:$D$776,СВЦЭМ!$A$33:$A$776,$A97,СВЦЭМ!$B$33:$B$776,G$83)+'СЕТ СН'!$H$11+СВЦЭМ!$D$10+'СЕТ СН'!$H$6-'СЕТ СН'!$H$23</f>
        <v>1157.64184166</v>
      </c>
      <c r="H97" s="36">
        <f>SUMIFS(СВЦЭМ!$D$33:$D$776,СВЦЭМ!$A$33:$A$776,$A97,СВЦЭМ!$B$33:$B$776,H$83)+'СЕТ СН'!$H$11+СВЦЭМ!$D$10+'СЕТ СН'!$H$6-'СЕТ СН'!$H$23</f>
        <v>1135.5670837800001</v>
      </c>
      <c r="I97" s="36">
        <f>SUMIFS(СВЦЭМ!$D$33:$D$776,СВЦЭМ!$A$33:$A$776,$A97,СВЦЭМ!$B$33:$B$776,I$83)+'СЕТ СН'!$H$11+СВЦЭМ!$D$10+'СЕТ СН'!$H$6-'СЕТ СН'!$H$23</f>
        <v>1119.1152456499999</v>
      </c>
      <c r="J97" s="36">
        <f>SUMIFS(СВЦЭМ!$D$33:$D$776,СВЦЭМ!$A$33:$A$776,$A97,СВЦЭМ!$B$33:$B$776,J$83)+'СЕТ СН'!$H$11+СВЦЭМ!$D$10+'СЕТ СН'!$H$6-'СЕТ СН'!$H$23</f>
        <v>1101.37381411</v>
      </c>
      <c r="K97" s="36">
        <f>SUMIFS(СВЦЭМ!$D$33:$D$776,СВЦЭМ!$A$33:$A$776,$A97,СВЦЭМ!$B$33:$B$776,K$83)+'СЕТ СН'!$H$11+СВЦЭМ!$D$10+'СЕТ СН'!$H$6-'СЕТ СН'!$H$23</f>
        <v>1080.26311799</v>
      </c>
      <c r="L97" s="36">
        <f>SUMIFS(СВЦЭМ!$D$33:$D$776,СВЦЭМ!$A$33:$A$776,$A97,СВЦЭМ!$B$33:$B$776,L$83)+'СЕТ СН'!$H$11+СВЦЭМ!$D$10+'СЕТ СН'!$H$6-'СЕТ СН'!$H$23</f>
        <v>1053.3882503499999</v>
      </c>
      <c r="M97" s="36">
        <f>SUMIFS(СВЦЭМ!$D$33:$D$776,СВЦЭМ!$A$33:$A$776,$A97,СВЦЭМ!$B$33:$B$776,M$83)+'СЕТ СН'!$H$11+СВЦЭМ!$D$10+'СЕТ СН'!$H$6-'СЕТ СН'!$H$23</f>
        <v>1008.4521074899999</v>
      </c>
      <c r="N97" s="36">
        <f>SUMIFS(СВЦЭМ!$D$33:$D$776,СВЦЭМ!$A$33:$A$776,$A97,СВЦЭМ!$B$33:$B$776,N$83)+'СЕТ СН'!$H$11+СВЦЭМ!$D$10+'СЕТ СН'!$H$6-'СЕТ СН'!$H$23</f>
        <v>1004.9119151799999</v>
      </c>
      <c r="O97" s="36">
        <f>SUMIFS(СВЦЭМ!$D$33:$D$776,СВЦЭМ!$A$33:$A$776,$A97,СВЦЭМ!$B$33:$B$776,O$83)+'СЕТ СН'!$H$11+СВЦЭМ!$D$10+'СЕТ СН'!$H$6-'СЕТ СН'!$H$23</f>
        <v>1029.56132729</v>
      </c>
      <c r="P97" s="36">
        <f>SUMIFS(СВЦЭМ!$D$33:$D$776,СВЦЭМ!$A$33:$A$776,$A97,СВЦЭМ!$B$33:$B$776,P$83)+'СЕТ СН'!$H$11+СВЦЭМ!$D$10+'СЕТ СН'!$H$6-'СЕТ СН'!$H$23</f>
        <v>1041.8224735700001</v>
      </c>
      <c r="Q97" s="36">
        <f>SUMIFS(СВЦЭМ!$D$33:$D$776,СВЦЭМ!$A$33:$A$776,$A97,СВЦЭМ!$B$33:$B$776,Q$83)+'СЕТ СН'!$H$11+СВЦЭМ!$D$10+'СЕТ СН'!$H$6-'СЕТ СН'!$H$23</f>
        <v>1042.1137304599999</v>
      </c>
      <c r="R97" s="36">
        <f>SUMIFS(СВЦЭМ!$D$33:$D$776,СВЦЭМ!$A$33:$A$776,$A97,СВЦЭМ!$B$33:$B$776,R$83)+'СЕТ СН'!$H$11+СВЦЭМ!$D$10+'СЕТ СН'!$H$6-'СЕТ СН'!$H$23</f>
        <v>1037.3137977599999</v>
      </c>
      <c r="S97" s="36">
        <f>SUMIFS(СВЦЭМ!$D$33:$D$776,СВЦЭМ!$A$33:$A$776,$A97,СВЦЭМ!$B$33:$B$776,S$83)+'СЕТ СН'!$H$11+СВЦЭМ!$D$10+'СЕТ СН'!$H$6-'СЕТ СН'!$H$23</f>
        <v>1007.8972156599999</v>
      </c>
      <c r="T97" s="36">
        <f>SUMIFS(СВЦЭМ!$D$33:$D$776,СВЦЭМ!$A$33:$A$776,$A97,СВЦЭМ!$B$33:$B$776,T$83)+'СЕТ СН'!$H$11+СВЦЭМ!$D$10+'СЕТ СН'!$H$6-'СЕТ СН'!$H$23</f>
        <v>978.90886386999989</v>
      </c>
      <c r="U97" s="36">
        <f>SUMIFS(СВЦЭМ!$D$33:$D$776,СВЦЭМ!$A$33:$A$776,$A97,СВЦЭМ!$B$33:$B$776,U$83)+'СЕТ СН'!$H$11+СВЦЭМ!$D$10+'СЕТ СН'!$H$6-'СЕТ СН'!$H$23</f>
        <v>982.37569525999993</v>
      </c>
      <c r="V97" s="36">
        <f>SUMIFS(СВЦЭМ!$D$33:$D$776,СВЦЭМ!$A$33:$A$776,$A97,СВЦЭМ!$B$33:$B$776,V$83)+'СЕТ СН'!$H$11+СВЦЭМ!$D$10+'СЕТ СН'!$H$6-'СЕТ СН'!$H$23</f>
        <v>1010.44138025</v>
      </c>
      <c r="W97" s="36">
        <f>SUMIFS(СВЦЭМ!$D$33:$D$776,СВЦЭМ!$A$33:$A$776,$A97,СВЦЭМ!$B$33:$B$776,W$83)+'СЕТ СН'!$H$11+СВЦЭМ!$D$10+'СЕТ СН'!$H$6-'СЕТ СН'!$H$23</f>
        <v>1026.7594034000001</v>
      </c>
      <c r="X97" s="36">
        <f>SUMIFS(СВЦЭМ!$D$33:$D$776,СВЦЭМ!$A$33:$A$776,$A97,СВЦЭМ!$B$33:$B$776,X$83)+'СЕТ СН'!$H$11+СВЦЭМ!$D$10+'СЕТ СН'!$H$6-'СЕТ СН'!$H$23</f>
        <v>1035.73601669</v>
      </c>
      <c r="Y97" s="36">
        <f>SUMIFS(СВЦЭМ!$D$33:$D$776,СВЦЭМ!$A$33:$A$776,$A97,СВЦЭМ!$B$33:$B$776,Y$83)+'СЕТ СН'!$H$11+СВЦЭМ!$D$10+'СЕТ СН'!$H$6-'СЕТ СН'!$H$23</f>
        <v>1031.224232</v>
      </c>
    </row>
    <row r="98" spans="1:25" ht="15.75" x14ac:dyDescent="0.2">
      <c r="A98" s="35">
        <f t="shared" si="2"/>
        <v>44150</v>
      </c>
      <c r="B98" s="36">
        <f>SUMIFS(СВЦЭМ!$D$33:$D$776,СВЦЭМ!$A$33:$A$776,$A98,СВЦЭМ!$B$33:$B$776,B$83)+'СЕТ СН'!$H$11+СВЦЭМ!$D$10+'СЕТ СН'!$H$6-'СЕТ СН'!$H$23</f>
        <v>1055.6235586299999</v>
      </c>
      <c r="C98" s="36">
        <f>SUMIFS(СВЦЭМ!$D$33:$D$776,СВЦЭМ!$A$33:$A$776,$A98,СВЦЭМ!$B$33:$B$776,C$83)+'СЕТ СН'!$H$11+СВЦЭМ!$D$10+'СЕТ СН'!$H$6-'СЕТ СН'!$H$23</f>
        <v>1134.83523281</v>
      </c>
      <c r="D98" s="36">
        <f>SUMIFS(СВЦЭМ!$D$33:$D$776,СВЦЭМ!$A$33:$A$776,$A98,СВЦЭМ!$B$33:$B$776,D$83)+'СЕТ СН'!$H$11+СВЦЭМ!$D$10+'СЕТ СН'!$H$6-'СЕТ СН'!$H$23</f>
        <v>1195.1545705399999</v>
      </c>
      <c r="E98" s="36">
        <f>SUMIFS(СВЦЭМ!$D$33:$D$776,СВЦЭМ!$A$33:$A$776,$A98,СВЦЭМ!$B$33:$B$776,E$83)+'СЕТ СН'!$H$11+СВЦЭМ!$D$10+'СЕТ СН'!$H$6-'СЕТ СН'!$H$23</f>
        <v>1208.4924654399999</v>
      </c>
      <c r="F98" s="36">
        <f>SUMIFS(СВЦЭМ!$D$33:$D$776,СВЦЭМ!$A$33:$A$776,$A98,СВЦЭМ!$B$33:$B$776,F$83)+'СЕТ СН'!$H$11+СВЦЭМ!$D$10+'СЕТ СН'!$H$6-'СЕТ СН'!$H$23</f>
        <v>1213.6177993199999</v>
      </c>
      <c r="G98" s="36">
        <f>SUMIFS(СВЦЭМ!$D$33:$D$776,СВЦЭМ!$A$33:$A$776,$A98,СВЦЭМ!$B$33:$B$776,G$83)+'СЕТ СН'!$H$11+СВЦЭМ!$D$10+'СЕТ СН'!$H$6-'СЕТ СН'!$H$23</f>
        <v>1201.0910529800001</v>
      </c>
      <c r="H98" s="36">
        <f>SUMIFS(СВЦЭМ!$D$33:$D$776,СВЦЭМ!$A$33:$A$776,$A98,СВЦЭМ!$B$33:$B$776,H$83)+'СЕТ СН'!$H$11+СВЦЭМ!$D$10+'СЕТ СН'!$H$6-'СЕТ СН'!$H$23</f>
        <v>1189.98368873</v>
      </c>
      <c r="I98" s="36">
        <f>SUMIFS(СВЦЭМ!$D$33:$D$776,СВЦЭМ!$A$33:$A$776,$A98,СВЦЭМ!$B$33:$B$776,I$83)+'СЕТ СН'!$H$11+СВЦЭМ!$D$10+'СЕТ СН'!$H$6-'СЕТ СН'!$H$23</f>
        <v>1161.3333455500001</v>
      </c>
      <c r="J98" s="36">
        <f>SUMIFS(СВЦЭМ!$D$33:$D$776,СВЦЭМ!$A$33:$A$776,$A98,СВЦЭМ!$B$33:$B$776,J$83)+'СЕТ СН'!$H$11+СВЦЭМ!$D$10+'СЕТ СН'!$H$6-'СЕТ СН'!$H$23</f>
        <v>1140.0832592500001</v>
      </c>
      <c r="K98" s="36">
        <f>SUMIFS(СВЦЭМ!$D$33:$D$776,СВЦЭМ!$A$33:$A$776,$A98,СВЦЭМ!$B$33:$B$776,K$83)+'СЕТ СН'!$H$11+СВЦЭМ!$D$10+'СЕТ СН'!$H$6-'СЕТ СН'!$H$23</f>
        <v>1125.35552115</v>
      </c>
      <c r="L98" s="36">
        <f>SUMIFS(СВЦЭМ!$D$33:$D$776,СВЦЭМ!$A$33:$A$776,$A98,СВЦЭМ!$B$33:$B$776,L$83)+'СЕТ СН'!$H$11+СВЦЭМ!$D$10+'СЕТ СН'!$H$6-'СЕТ СН'!$H$23</f>
        <v>1082.97198488</v>
      </c>
      <c r="M98" s="36">
        <f>SUMIFS(СВЦЭМ!$D$33:$D$776,СВЦЭМ!$A$33:$A$776,$A98,СВЦЭМ!$B$33:$B$776,M$83)+'СЕТ СН'!$H$11+СВЦЭМ!$D$10+'СЕТ СН'!$H$6-'СЕТ СН'!$H$23</f>
        <v>1028.08487268</v>
      </c>
      <c r="N98" s="36">
        <f>SUMIFS(СВЦЭМ!$D$33:$D$776,СВЦЭМ!$A$33:$A$776,$A98,СВЦЭМ!$B$33:$B$776,N$83)+'СЕТ СН'!$H$11+СВЦЭМ!$D$10+'СЕТ СН'!$H$6-'СЕТ СН'!$H$23</f>
        <v>1019.9219320999999</v>
      </c>
      <c r="O98" s="36">
        <f>SUMIFS(СВЦЭМ!$D$33:$D$776,СВЦЭМ!$A$33:$A$776,$A98,СВЦЭМ!$B$33:$B$776,O$83)+'СЕТ СН'!$H$11+СВЦЭМ!$D$10+'СЕТ СН'!$H$6-'СЕТ СН'!$H$23</f>
        <v>1024.84001091</v>
      </c>
      <c r="P98" s="36">
        <f>SUMIFS(СВЦЭМ!$D$33:$D$776,СВЦЭМ!$A$33:$A$776,$A98,СВЦЭМ!$B$33:$B$776,P$83)+'СЕТ СН'!$H$11+СВЦЭМ!$D$10+'СЕТ СН'!$H$6-'СЕТ СН'!$H$23</f>
        <v>1026.0170093199999</v>
      </c>
      <c r="Q98" s="36">
        <f>SUMIFS(СВЦЭМ!$D$33:$D$776,СВЦЭМ!$A$33:$A$776,$A98,СВЦЭМ!$B$33:$B$776,Q$83)+'СЕТ СН'!$H$11+СВЦЭМ!$D$10+'СЕТ СН'!$H$6-'СЕТ СН'!$H$23</f>
        <v>1023.4635354699999</v>
      </c>
      <c r="R98" s="36">
        <f>SUMIFS(СВЦЭМ!$D$33:$D$776,СВЦЭМ!$A$33:$A$776,$A98,СВЦЭМ!$B$33:$B$776,R$83)+'СЕТ СН'!$H$11+СВЦЭМ!$D$10+'СЕТ СН'!$H$6-'СЕТ СН'!$H$23</f>
        <v>1021.2090867799999</v>
      </c>
      <c r="S98" s="36">
        <f>SUMIFS(СВЦЭМ!$D$33:$D$776,СВЦЭМ!$A$33:$A$776,$A98,СВЦЭМ!$B$33:$B$776,S$83)+'СЕТ СН'!$H$11+СВЦЭМ!$D$10+'СЕТ СН'!$H$6-'СЕТ СН'!$H$23</f>
        <v>1005.13494553</v>
      </c>
      <c r="T98" s="36">
        <f>SUMIFS(СВЦЭМ!$D$33:$D$776,СВЦЭМ!$A$33:$A$776,$A98,СВЦЭМ!$B$33:$B$776,T$83)+'СЕТ СН'!$H$11+СВЦЭМ!$D$10+'СЕТ СН'!$H$6-'СЕТ СН'!$H$23</f>
        <v>976.27035584999999</v>
      </c>
      <c r="U98" s="36">
        <f>SUMIFS(СВЦЭМ!$D$33:$D$776,СВЦЭМ!$A$33:$A$776,$A98,СВЦЭМ!$B$33:$B$776,U$83)+'СЕТ СН'!$H$11+СВЦЭМ!$D$10+'СЕТ СН'!$H$6-'СЕТ СН'!$H$23</f>
        <v>976.57975138999996</v>
      </c>
      <c r="V98" s="36">
        <f>SUMIFS(СВЦЭМ!$D$33:$D$776,СВЦЭМ!$A$33:$A$776,$A98,СВЦЭМ!$B$33:$B$776,V$83)+'СЕТ СН'!$H$11+СВЦЭМ!$D$10+'СЕТ СН'!$H$6-'СЕТ СН'!$H$23</f>
        <v>995.41698709999991</v>
      </c>
      <c r="W98" s="36">
        <f>SUMIFS(СВЦЭМ!$D$33:$D$776,СВЦЭМ!$A$33:$A$776,$A98,СВЦЭМ!$B$33:$B$776,W$83)+'СЕТ СН'!$H$11+СВЦЭМ!$D$10+'СЕТ СН'!$H$6-'СЕТ СН'!$H$23</f>
        <v>1007.8278008299999</v>
      </c>
      <c r="X98" s="36">
        <f>SUMIFS(СВЦЭМ!$D$33:$D$776,СВЦЭМ!$A$33:$A$776,$A98,СВЦЭМ!$B$33:$B$776,X$83)+'СЕТ СН'!$H$11+СВЦЭМ!$D$10+'СЕТ СН'!$H$6-'СЕТ СН'!$H$23</f>
        <v>1021.8267122899999</v>
      </c>
      <c r="Y98" s="36">
        <f>SUMIFS(СВЦЭМ!$D$33:$D$776,СВЦЭМ!$A$33:$A$776,$A98,СВЦЭМ!$B$33:$B$776,Y$83)+'СЕТ СН'!$H$11+СВЦЭМ!$D$10+'СЕТ СН'!$H$6-'СЕТ СН'!$H$23</f>
        <v>1027.3161844399999</v>
      </c>
    </row>
    <row r="99" spans="1:25" ht="15.75" x14ac:dyDescent="0.2">
      <c r="A99" s="35">
        <f t="shared" si="2"/>
        <v>44151</v>
      </c>
      <c r="B99" s="36">
        <f>SUMIFS(СВЦЭМ!$D$33:$D$776,СВЦЭМ!$A$33:$A$776,$A99,СВЦЭМ!$B$33:$B$776,B$83)+'СЕТ СН'!$H$11+СВЦЭМ!$D$10+'СЕТ СН'!$H$6-'СЕТ СН'!$H$23</f>
        <v>1100.65654468</v>
      </c>
      <c r="C99" s="36">
        <f>SUMIFS(СВЦЭМ!$D$33:$D$776,СВЦЭМ!$A$33:$A$776,$A99,СВЦЭМ!$B$33:$B$776,C$83)+'СЕТ СН'!$H$11+СВЦЭМ!$D$10+'СЕТ СН'!$H$6-'СЕТ СН'!$H$23</f>
        <v>1182.4607275000001</v>
      </c>
      <c r="D99" s="36">
        <f>SUMIFS(СВЦЭМ!$D$33:$D$776,СВЦЭМ!$A$33:$A$776,$A99,СВЦЭМ!$B$33:$B$776,D$83)+'СЕТ СН'!$H$11+СВЦЭМ!$D$10+'СЕТ СН'!$H$6-'СЕТ СН'!$H$23</f>
        <v>1239.2646430399998</v>
      </c>
      <c r="E99" s="36">
        <f>SUMIFS(СВЦЭМ!$D$33:$D$776,СВЦЭМ!$A$33:$A$776,$A99,СВЦЭМ!$B$33:$B$776,E$83)+'СЕТ СН'!$H$11+СВЦЭМ!$D$10+'СЕТ СН'!$H$6-'СЕТ СН'!$H$23</f>
        <v>1248.0131246399999</v>
      </c>
      <c r="F99" s="36">
        <f>SUMIFS(СВЦЭМ!$D$33:$D$776,СВЦЭМ!$A$33:$A$776,$A99,СВЦЭМ!$B$33:$B$776,F$83)+'СЕТ СН'!$H$11+СВЦЭМ!$D$10+'СЕТ СН'!$H$6-'СЕТ СН'!$H$23</f>
        <v>1242.0939898499998</v>
      </c>
      <c r="G99" s="36">
        <f>SUMIFS(СВЦЭМ!$D$33:$D$776,СВЦЭМ!$A$33:$A$776,$A99,СВЦЭМ!$B$33:$B$776,G$83)+'СЕТ СН'!$H$11+СВЦЭМ!$D$10+'СЕТ СН'!$H$6-'СЕТ СН'!$H$23</f>
        <v>1224.71757073</v>
      </c>
      <c r="H99" s="36">
        <f>SUMIFS(СВЦЭМ!$D$33:$D$776,СВЦЭМ!$A$33:$A$776,$A99,СВЦЭМ!$B$33:$B$776,H$83)+'СЕТ СН'!$H$11+СВЦЭМ!$D$10+'СЕТ СН'!$H$6-'СЕТ СН'!$H$23</f>
        <v>1175.5903499599999</v>
      </c>
      <c r="I99" s="36">
        <f>SUMIFS(СВЦЭМ!$D$33:$D$776,СВЦЭМ!$A$33:$A$776,$A99,СВЦЭМ!$B$33:$B$776,I$83)+'СЕТ СН'!$H$11+СВЦЭМ!$D$10+'СЕТ СН'!$H$6-'СЕТ СН'!$H$23</f>
        <v>1137.65810356</v>
      </c>
      <c r="J99" s="36">
        <f>SUMIFS(СВЦЭМ!$D$33:$D$776,СВЦЭМ!$A$33:$A$776,$A99,СВЦЭМ!$B$33:$B$776,J$83)+'СЕТ СН'!$H$11+СВЦЭМ!$D$10+'СЕТ СН'!$H$6-'СЕТ СН'!$H$23</f>
        <v>1121.4263600500001</v>
      </c>
      <c r="K99" s="36">
        <f>SUMIFS(СВЦЭМ!$D$33:$D$776,СВЦЭМ!$A$33:$A$776,$A99,СВЦЭМ!$B$33:$B$776,K$83)+'СЕТ СН'!$H$11+СВЦЭМ!$D$10+'СЕТ СН'!$H$6-'СЕТ СН'!$H$23</f>
        <v>1124.14186696</v>
      </c>
      <c r="L99" s="36">
        <f>SUMIFS(СВЦЭМ!$D$33:$D$776,СВЦЭМ!$A$33:$A$776,$A99,СВЦЭМ!$B$33:$B$776,L$83)+'СЕТ СН'!$H$11+СВЦЭМ!$D$10+'СЕТ СН'!$H$6-'СЕТ СН'!$H$23</f>
        <v>1089.0083953000001</v>
      </c>
      <c r="M99" s="36">
        <f>SUMIFS(СВЦЭМ!$D$33:$D$776,СВЦЭМ!$A$33:$A$776,$A99,СВЦЭМ!$B$33:$B$776,M$83)+'СЕТ СН'!$H$11+СВЦЭМ!$D$10+'СЕТ СН'!$H$6-'СЕТ СН'!$H$23</f>
        <v>1051.4056834400001</v>
      </c>
      <c r="N99" s="36">
        <f>SUMIFS(СВЦЭМ!$D$33:$D$776,СВЦЭМ!$A$33:$A$776,$A99,СВЦЭМ!$B$33:$B$776,N$83)+'СЕТ СН'!$H$11+СВЦЭМ!$D$10+'СЕТ СН'!$H$6-'СЕТ СН'!$H$23</f>
        <v>1038.9676104499999</v>
      </c>
      <c r="O99" s="36">
        <f>SUMIFS(СВЦЭМ!$D$33:$D$776,СВЦЭМ!$A$33:$A$776,$A99,СВЦЭМ!$B$33:$B$776,O$83)+'СЕТ СН'!$H$11+СВЦЭМ!$D$10+'СЕТ СН'!$H$6-'СЕТ СН'!$H$23</f>
        <v>1048.2591243100001</v>
      </c>
      <c r="P99" s="36">
        <f>SUMIFS(СВЦЭМ!$D$33:$D$776,СВЦЭМ!$A$33:$A$776,$A99,СВЦЭМ!$B$33:$B$776,P$83)+'СЕТ СН'!$H$11+СВЦЭМ!$D$10+'СЕТ СН'!$H$6-'СЕТ СН'!$H$23</f>
        <v>1049.8503547600001</v>
      </c>
      <c r="Q99" s="36">
        <f>SUMIFS(СВЦЭМ!$D$33:$D$776,СВЦЭМ!$A$33:$A$776,$A99,СВЦЭМ!$B$33:$B$776,Q$83)+'СЕТ СН'!$H$11+СВЦЭМ!$D$10+'СЕТ СН'!$H$6-'СЕТ СН'!$H$23</f>
        <v>1052.7436116199999</v>
      </c>
      <c r="R99" s="36">
        <f>SUMIFS(СВЦЭМ!$D$33:$D$776,СВЦЭМ!$A$33:$A$776,$A99,СВЦЭМ!$B$33:$B$776,R$83)+'СЕТ СН'!$H$11+СВЦЭМ!$D$10+'СЕТ СН'!$H$6-'СЕТ СН'!$H$23</f>
        <v>1041.86466008</v>
      </c>
      <c r="S99" s="36">
        <f>SUMIFS(СВЦЭМ!$D$33:$D$776,СВЦЭМ!$A$33:$A$776,$A99,СВЦЭМ!$B$33:$B$776,S$83)+'СЕТ СН'!$H$11+СВЦЭМ!$D$10+'СЕТ СН'!$H$6-'СЕТ СН'!$H$23</f>
        <v>1030.97388404</v>
      </c>
      <c r="T99" s="36">
        <f>SUMIFS(СВЦЭМ!$D$33:$D$776,СВЦЭМ!$A$33:$A$776,$A99,СВЦЭМ!$B$33:$B$776,T$83)+'СЕТ СН'!$H$11+СВЦЭМ!$D$10+'СЕТ СН'!$H$6-'СЕТ СН'!$H$23</f>
        <v>1015.71702478</v>
      </c>
      <c r="U99" s="36">
        <f>SUMIFS(СВЦЭМ!$D$33:$D$776,СВЦЭМ!$A$33:$A$776,$A99,СВЦЭМ!$B$33:$B$776,U$83)+'СЕТ СН'!$H$11+СВЦЭМ!$D$10+'СЕТ СН'!$H$6-'СЕТ СН'!$H$23</f>
        <v>990.97270682999999</v>
      </c>
      <c r="V99" s="36">
        <f>SUMIFS(СВЦЭМ!$D$33:$D$776,СВЦЭМ!$A$33:$A$776,$A99,СВЦЭМ!$B$33:$B$776,V$83)+'СЕТ СН'!$H$11+СВЦЭМ!$D$10+'СЕТ СН'!$H$6-'СЕТ СН'!$H$23</f>
        <v>992.86690709999993</v>
      </c>
      <c r="W99" s="36">
        <f>SUMIFS(СВЦЭМ!$D$33:$D$776,СВЦЭМ!$A$33:$A$776,$A99,СВЦЭМ!$B$33:$B$776,W$83)+'СЕТ СН'!$H$11+СВЦЭМ!$D$10+'СЕТ СН'!$H$6-'СЕТ СН'!$H$23</f>
        <v>1008.57609221</v>
      </c>
      <c r="X99" s="36">
        <f>SUMIFS(СВЦЭМ!$D$33:$D$776,СВЦЭМ!$A$33:$A$776,$A99,СВЦЭМ!$B$33:$B$776,X$83)+'СЕТ СН'!$H$11+СВЦЭМ!$D$10+'СЕТ СН'!$H$6-'СЕТ СН'!$H$23</f>
        <v>1019.78097955</v>
      </c>
      <c r="Y99" s="36">
        <f>SUMIFS(СВЦЭМ!$D$33:$D$776,СВЦЭМ!$A$33:$A$776,$A99,СВЦЭМ!$B$33:$B$776,Y$83)+'СЕТ СН'!$H$11+СВЦЭМ!$D$10+'СЕТ СН'!$H$6-'СЕТ СН'!$H$23</f>
        <v>1045.4678919200001</v>
      </c>
    </row>
    <row r="100" spans="1:25" ht="15.75" x14ac:dyDescent="0.2">
      <c r="A100" s="35">
        <f t="shared" si="2"/>
        <v>44152</v>
      </c>
      <c r="B100" s="36">
        <f>SUMIFS(СВЦЭМ!$D$33:$D$776,СВЦЭМ!$A$33:$A$776,$A100,СВЦЭМ!$B$33:$B$776,B$83)+'СЕТ СН'!$H$11+СВЦЭМ!$D$10+'СЕТ СН'!$H$6-'СЕТ СН'!$H$23</f>
        <v>1069.6657252800001</v>
      </c>
      <c r="C100" s="36">
        <f>SUMIFS(СВЦЭМ!$D$33:$D$776,СВЦЭМ!$A$33:$A$776,$A100,СВЦЭМ!$B$33:$B$776,C$83)+'СЕТ СН'!$H$11+СВЦЭМ!$D$10+'СЕТ СН'!$H$6-'СЕТ СН'!$H$23</f>
        <v>1142.8088642800001</v>
      </c>
      <c r="D100" s="36">
        <f>SUMIFS(СВЦЭМ!$D$33:$D$776,СВЦЭМ!$A$33:$A$776,$A100,СВЦЭМ!$B$33:$B$776,D$83)+'СЕТ СН'!$H$11+СВЦЭМ!$D$10+'СЕТ СН'!$H$6-'СЕТ СН'!$H$23</f>
        <v>1198.2400902300001</v>
      </c>
      <c r="E100" s="36">
        <f>SUMIFS(СВЦЭМ!$D$33:$D$776,СВЦЭМ!$A$33:$A$776,$A100,СВЦЭМ!$B$33:$B$776,E$83)+'СЕТ СН'!$H$11+СВЦЭМ!$D$10+'СЕТ СН'!$H$6-'СЕТ СН'!$H$23</f>
        <v>1202.6136649800001</v>
      </c>
      <c r="F100" s="36">
        <f>SUMIFS(СВЦЭМ!$D$33:$D$776,СВЦЭМ!$A$33:$A$776,$A100,СВЦЭМ!$B$33:$B$776,F$83)+'СЕТ СН'!$H$11+СВЦЭМ!$D$10+'СЕТ СН'!$H$6-'СЕТ СН'!$H$23</f>
        <v>1205.11213716</v>
      </c>
      <c r="G100" s="36">
        <f>SUMIFS(СВЦЭМ!$D$33:$D$776,СВЦЭМ!$A$33:$A$776,$A100,СВЦЭМ!$B$33:$B$776,G$83)+'СЕТ СН'!$H$11+СВЦЭМ!$D$10+'СЕТ СН'!$H$6-'СЕТ СН'!$H$23</f>
        <v>1196.13450472</v>
      </c>
      <c r="H100" s="36">
        <f>SUMIFS(СВЦЭМ!$D$33:$D$776,СВЦЭМ!$A$33:$A$776,$A100,СВЦЭМ!$B$33:$B$776,H$83)+'СЕТ СН'!$H$11+СВЦЭМ!$D$10+'СЕТ СН'!$H$6-'СЕТ СН'!$H$23</f>
        <v>1158.39069051</v>
      </c>
      <c r="I100" s="36">
        <f>SUMIFS(СВЦЭМ!$D$33:$D$776,СВЦЭМ!$A$33:$A$776,$A100,СВЦЭМ!$B$33:$B$776,I$83)+'СЕТ СН'!$H$11+СВЦЭМ!$D$10+'СЕТ СН'!$H$6-'СЕТ СН'!$H$23</f>
        <v>1112.16398293</v>
      </c>
      <c r="J100" s="36">
        <f>SUMIFS(СВЦЭМ!$D$33:$D$776,СВЦЭМ!$A$33:$A$776,$A100,СВЦЭМ!$B$33:$B$776,J$83)+'СЕТ СН'!$H$11+СВЦЭМ!$D$10+'СЕТ СН'!$H$6-'СЕТ СН'!$H$23</f>
        <v>1083.04373321</v>
      </c>
      <c r="K100" s="36">
        <f>SUMIFS(СВЦЭМ!$D$33:$D$776,СВЦЭМ!$A$33:$A$776,$A100,СВЦЭМ!$B$33:$B$776,K$83)+'СЕТ СН'!$H$11+СВЦЭМ!$D$10+'СЕТ СН'!$H$6-'СЕТ СН'!$H$23</f>
        <v>1130.3812643599999</v>
      </c>
      <c r="L100" s="36">
        <f>SUMIFS(СВЦЭМ!$D$33:$D$776,СВЦЭМ!$A$33:$A$776,$A100,СВЦЭМ!$B$33:$B$776,L$83)+'СЕТ СН'!$H$11+СВЦЭМ!$D$10+'СЕТ СН'!$H$6-'СЕТ СН'!$H$23</f>
        <v>1090.7563689599999</v>
      </c>
      <c r="M100" s="36">
        <f>SUMIFS(СВЦЭМ!$D$33:$D$776,СВЦЭМ!$A$33:$A$776,$A100,СВЦЭМ!$B$33:$B$776,M$83)+'СЕТ СН'!$H$11+СВЦЭМ!$D$10+'СЕТ СН'!$H$6-'СЕТ СН'!$H$23</f>
        <v>1028.3823141</v>
      </c>
      <c r="N100" s="36">
        <f>SUMIFS(СВЦЭМ!$D$33:$D$776,СВЦЭМ!$A$33:$A$776,$A100,СВЦЭМ!$B$33:$B$776,N$83)+'СЕТ СН'!$H$11+СВЦЭМ!$D$10+'СЕТ СН'!$H$6-'СЕТ СН'!$H$23</f>
        <v>1015.0173409099999</v>
      </c>
      <c r="O100" s="36">
        <f>SUMIFS(СВЦЭМ!$D$33:$D$776,СВЦЭМ!$A$33:$A$776,$A100,СВЦЭМ!$B$33:$B$776,O$83)+'СЕТ СН'!$H$11+СВЦЭМ!$D$10+'СЕТ СН'!$H$6-'СЕТ СН'!$H$23</f>
        <v>1018.9353949599999</v>
      </c>
      <c r="P100" s="36">
        <f>SUMIFS(СВЦЭМ!$D$33:$D$776,СВЦЭМ!$A$33:$A$776,$A100,СВЦЭМ!$B$33:$B$776,P$83)+'СЕТ СН'!$H$11+СВЦЭМ!$D$10+'СЕТ СН'!$H$6-'СЕТ СН'!$H$23</f>
        <v>1016.9303976399999</v>
      </c>
      <c r="Q100" s="36">
        <f>SUMIFS(СВЦЭМ!$D$33:$D$776,СВЦЭМ!$A$33:$A$776,$A100,СВЦЭМ!$B$33:$B$776,Q$83)+'СЕТ СН'!$H$11+СВЦЭМ!$D$10+'СЕТ СН'!$H$6-'СЕТ СН'!$H$23</f>
        <v>1017.1834817399999</v>
      </c>
      <c r="R100" s="36">
        <f>SUMIFS(СВЦЭМ!$D$33:$D$776,СВЦЭМ!$A$33:$A$776,$A100,СВЦЭМ!$B$33:$B$776,R$83)+'СЕТ СН'!$H$11+СВЦЭМ!$D$10+'СЕТ СН'!$H$6-'СЕТ СН'!$H$23</f>
        <v>1118.07658483</v>
      </c>
      <c r="S100" s="36">
        <f>SUMIFS(СВЦЭМ!$D$33:$D$776,СВЦЭМ!$A$33:$A$776,$A100,СВЦЭМ!$B$33:$B$776,S$83)+'СЕТ СН'!$H$11+СВЦЭМ!$D$10+'СЕТ СН'!$H$6-'СЕТ СН'!$H$23</f>
        <v>1090.53546297</v>
      </c>
      <c r="T100" s="36">
        <f>SUMIFS(СВЦЭМ!$D$33:$D$776,СВЦЭМ!$A$33:$A$776,$A100,СВЦЭМ!$B$33:$B$776,T$83)+'СЕТ СН'!$H$11+СВЦЭМ!$D$10+'СЕТ СН'!$H$6-'СЕТ СН'!$H$23</f>
        <v>1024.77901823</v>
      </c>
      <c r="U100" s="36">
        <f>SUMIFS(СВЦЭМ!$D$33:$D$776,СВЦЭМ!$A$33:$A$776,$A100,СВЦЭМ!$B$33:$B$776,U$83)+'СЕТ СН'!$H$11+СВЦЭМ!$D$10+'СЕТ СН'!$H$6-'СЕТ СН'!$H$23</f>
        <v>975.29591842999992</v>
      </c>
      <c r="V100" s="36">
        <f>SUMIFS(СВЦЭМ!$D$33:$D$776,СВЦЭМ!$A$33:$A$776,$A100,СВЦЭМ!$B$33:$B$776,V$83)+'СЕТ СН'!$H$11+СВЦЭМ!$D$10+'СЕТ СН'!$H$6-'СЕТ СН'!$H$23</f>
        <v>966.5556340899999</v>
      </c>
      <c r="W100" s="36">
        <f>SUMIFS(СВЦЭМ!$D$33:$D$776,СВЦЭМ!$A$33:$A$776,$A100,СВЦЭМ!$B$33:$B$776,W$83)+'СЕТ СН'!$H$11+СВЦЭМ!$D$10+'СЕТ СН'!$H$6-'СЕТ СН'!$H$23</f>
        <v>997.89176776999989</v>
      </c>
      <c r="X100" s="36">
        <f>SUMIFS(СВЦЭМ!$D$33:$D$776,СВЦЭМ!$A$33:$A$776,$A100,СВЦЭМ!$B$33:$B$776,X$83)+'СЕТ СН'!$H$11+СВЦЭМ!$D$10+'СЕТ СН'!$H$6-'СЕТ СН'!$H$23</f>
        <v>998.44339926999999</v>
      </c>
      <c r="Y100" s="36">
        <f>SUMIFS(СВЦЭМ!$D$33:$D$776,СВЦЭМ!$A$33:$A$776,$A100,СВЦЭМ!$B$33:$B$776,Y$83)+'СЕТ СН'!$H$11+СВЦЭМ!$D$10+'СЕТ СН'!$H$6-'СЕТ СН'!$H$23</f>
        <v>1016.94424262</v>
      </c>
    </row>
    <row r="101" spans="1:25" ht="15.75" x14ac:dyDescent="0.2">
      <c r="A101" s="35">
        <f t="shared" si="2"/>
        <v>44153</v>
      </c>
      <c r="B101" s="36">
        <f>SUMIFS(СВЦЭМ!$D$33:$D$776,СВЦЭМ!$A$33:$A$776,$A101,СВЦЭМ!$B$33:$B$776,B$83)+'СЕТ СН'!$H$11+СВЦЭМ!$D$10+'СЕТ СН'!$H$6-'СЕТ СН'!$H$23</f>
        <v>1077.35241516</v>
      </c>
      <c r="C101" s="36">
        <f>SUMIFS(СВЦЭМ!$D$33:$D$776,СВЦЭМ!$A$33:$A$776,$A101,СВЦЭМ!$B$33:$B$776,C$83)+'СЕТ СН'!$H$11+СВЦЭМ!$D$10+'СЕТ СН'!$H$6-'СЕТ СН'!$H$23</f>
        <v>1128.3927403</v>
      </c>
      <c r="D101" s="36">
        <f>SUMIFS(СВЦЭМ!$D$33:$D$776,СВЦЭМ!$A$33:$A$776,$A101,СВЦЭМ!$B$33:$B$776,D$83)+'СЕТ СН'!$H$11+СВЦЭМ!$D$10+'СЕТ СН'!$H$6-'СЕТ СН'!$H$23</f>
        <v>1167.78652635</v>
      </c>
      <c r="E101" s="36">
        <f>SUMIFS(СВЦЭМ!$D$33:$D$776,СВЦЭМ!$A$33:$A$776,$A101,СВЦЭМ!$B$33:$B$776,E$83)+'СЕТ СН'!$H$11+СВЦЭМ!$D$10+'СЕТ СН'!$H$6-'СЕТ СН'!$H$23</f>
        <v>1181.65041791</v>
      </c>
      <c r="F101" s="36">
        <f>SUMIFS(СВЦЭМ!$D$33:$D$776,СВЦЭМ!$A$33:$A$776,$A101,СВЦЭМ!$B$33:$B$776,F$83)+'СЕТ СН'!$H$11+СВЦЭМ!$D$10+'СЕТ СН'!$H$6-'СЕТ СН'!$H$23</f>
        <v>1177.6343219400001</v>
      </c>
      <c r="G101" s="36">
        <f>SUMIFS(СВЦЭМ!$D$33:$D$776,СВЦЭМ!$A$33:$A$776,$A101,СВЦЭМ!$B$33:$B$776,G$83)+'СЕТ СН'!$H$11+СВЦЭМ!$D$10+'СЕТ СН'!$H$6-'СЕТ СН'!$H$23</f>
        <v>1159.342058</v>
      </c>
      <c r="H101" s="36">
        <f>SUMIFS(СВЦЭМ!$D$33:$D$776,СВЦЭМ!$A$33:$A$776,$A101,СВЦЭМ!$B$33:$B$776,H$83)+'СЕТ СН'!$H$11+СВЦЭМ!$D$10+'СЕТ СН'!$H$6-'СЕТ СН'!$H$23</f>
        <v>1159.3934276499999</v>
      </c>
      <c r="I101" s="36">
        <f>SUMIFS(СВЦЭМ!$D$33:$D$776,СВЦЭМ!$A$33:$A$776,$A101,СВЦЭМ!$B$33:$B$776,I$83)+'СЕТ СН'!$H$11+СВЦЭМ!$D$10+'СЕТ СН'!$H$6-'СЕТ СН'!$H$23</f>
        <v>1140.05775799</v>
      </c>
      <c r="J101" s="36">
        <f>SUMIFS(СВЦЭМ!$D$33:$D$776,СВЦЭМ!$A$33:$A$776,$A101,СВЦЭМ!$B$33:$B$776,J$83)+'СЕТ СН'!$H$11+СВЦЭМ!$D$10+'СЕТ СН'!$H$6-'СЕТ СН'!$H$23</f>
        <v>1114.47514626</v>
      </c>
      <c r="K101" s="36">
        <f>SUMIFS(СВЦЭМ!$D$33:$D$776,СВЦЭМ!$A$33:$A$776,$A101,СВЦЭМ!$B$33:$B$776,K$83)+'СЕТ СН'!$H$11+СВЦЭМ!$D$10+'СЕТ СН'!$H$6-'СЕТ СН'!$H$23</f>
        <v>1103.63549567</v>
      </c>
      <c r="L101" s="36">
        <f>SUMIFS(СВЦЭМ!$D$33:$D$776,СВЦЭМ!$A$33:$A$776,$A101,СВЦЭМ!$B$33:$B$776,L$83)+'СЕТ СН'!$H$11+СВЦЭМ!$D$10+'СЕТ СН'!$H$6-'СЕТ СН'!$H$23</f>
        <v>1073.3360451000001</v>
      </c>
      <c r="M101" s="36">
        <f>SUMIFS(СВЦЭМ!$D$33:$D$776,СВЦЭМ!$A$33:$A$776,$A101,СВЦЭМ!$B$33:$B$776,M$83)+'СЕТ СН'!$H$11+СВЦЭМ!$D$10+'СЕТ СН'!$H$6-'СЕТ СН'!$H$23</f>
        <v>1049.17193604</v>
      </c>
      <c r="N101" s="36">
        <f>SUMIFS(СВЦЭМ!$D$33:$D$776,СВЦЭМ!$A$33:$A$776,$A101,СВЦЭМ!$B$33:$B$776,N$83)+'СЕТ СН'!$H$11+СВЦЭМ!$D$10+'СЕТ СН'!$H$6-'СЕТ СН'!$H$23</f>
        <v>1036.4581032799999</v>
      </c>
      <c r="O101" s="36">
        <f>SUMIFS(СВЦЭМ!$D$33:$D$776,СВЦЭМ!$A$33:$A$776,$A101,СВЦЭМ!$B$33:$B$776,O$83)+'СЕТ СН'!$H$11+СВЦЭМ!$D$10+'СЕТ СН'!$H$6-'СЕТ СН'!$H$23</f>
        <v>1034.8727145</v>
      </c>
      <c r="P101" s="36">
        <f>SUMIFS(СВЦЭМ!$D$33:$D$776,СВЦЭМ!$A$33:$A$776,$A101,СВЦЭМ!$B$33:$B$776,P$83)+'СЕТ СН'!$H$11+СВЦЭМ!$D$10+'СЕТ СН'!$H$6-'СЕТ СН'!$H$23</f>
        <v>1037.0380941599999</v>
      </c>
      <c r="Q101" s="36">
        <f>SUMIFS(СВЦЭМ!$D$33:$D$776,СВЦЭМ!$A$33:$A$776,$A101,СВЦЭМ!$B$33:$B$776,Q$83)+'СЕТ СН'!$H$11+СВЦЭМ!$D$10+'СЕТ СН'!$H$6-'СЕТ СН'!$H$23</f>
        <v>1036.5141492299999</v>
      </c>
      <c r="R101" s="36">
        <f>SUMIFS(СВЦЭМ!$D$33:$D$776,СВЦЭМ!$A$33:$A$776,$A101,СВЦЭМ!$B$33:$B$776,R$83)+'СЕТ СН'!$H$11+СВЦЭМ!$D$10+'СЕТ СН'!$H$6-'СЕТ СН'!$H$23</f>
        <v>1030.24608848</v>
      </c>
      <c r="S101" s="36">
        <f>SUMIFS(СВЦЭМ!$D$33:$D$776,СВЦЭМ!$A$33:$A$776,$A101,СВЦЭМ!$B$33:$B$776,S$83)+'СЕТ СН'!$H$11+СВЦЭМ!$D$10+'СЕТ СН'!$H$6-'СЕТ СН'!$H$23</f>
        <v>1045.75908076</v>
      </c>
      <c r="T101" s="36">
        <f>SUMIFS(СВЦЭМ!$D$33:$D$776,СВЦЭМ!$A$33:$A$776,$A101,СВЦЭМ!$B$33:$B$776,T$83)+'СЕТ СН'!$H$11+СВЦЭМ!$D$10+'СЕТ СН'!$H$6-'СЕТ СН'!$H$23</f>
        <v>1068.3098972099999</v>
      </c>
      <c r="U101" s="36">
        <f>SUMIFS(СВЦЭМ!$D$33:$D$776,СВЦЭМ!$A$33:$A$776,$A101,СВЦЭМ!$B$33:$B$776,U$83)+'СЕТ СН'!$H$11+СВЦЭМ!$D$10+'СЕТ СН'!$H$6-'СЕТ СН'!$H$23</f>
        <v>1066.8549541899999</v>
      </c>
      <c r="V101" s="36">
        <f>SUMIFS(СВЦЭМ!$D$33:$D$776,СВЦЭМ!$A$33:$A$776,$A101,СВЦЭМ!$B$33:$B$776,V$83)+'СЕТ СН'!$H$11+СВЦЭМ!$D$10+'СЕТ СН'!$H$6-'СЕТ СН'!$H$23</f>
        <v>1057.2581854800001</v>
      </c>
      <c r="W101" s="36">
        <f>SUMIFS(СВЦЭМ!$D$33:$D$776,СВЦЭМ!$A$33:$A$776,$A101,СВЦЭМ!$B$33:$B$776,W$83)+'СЕТ СН'!$H$11+СВЦЭМ!$D$10+'СЕТ СН'!$H$6-'СЕТ СН'!$H$23</f>
        <v>1048.4226755100001</v>
      </c>
      <c r="X101" s="36">
        <f>SUMIFS(СВЦЭМ!$D$33:$D$776,СВЦЭМ!$A$33:$A$776,$A101,СВЦЭМ!$B$33:$B$776,X$83)+'СЕТ СН'!$H$11+СВЦЭМ!$D$10+'СЕТ СН'!$H$6-'СЕТ СН'!$H$23</f>
        <v>1039.66535039</v>
      </c>
      <c r="Y101" s="36">
        <f>SUMIFS(СВЦЭМ!$D$33:$D$776,СВЦЭМ!$A$33:$A$776,$A101,СВЦЭМ!$B$33:$B$776,Y$83)+'СЕТ СН'!$H$11+СВЦЭМ!$D$10+'СЕТ СН'!$H$6-'СЕТ СН'!$H$23</f>
        <v>1044.4136943599999</v>
      </c>
    </row>
    <row r="102" spans="1:25" ht="15.75" x14ac:dyDescent="0.2">
      <c r="A102" s="35">
        <f t="shared" si="2"/>
        <v>44154</v>
      </c>
      <c r="B102" s="36">
        <f>SUMIFS(СВЦЭМ!$D$33:$D$776,СВЦЭМ!$A$33:$A$776,$A102,СВЦЭМ!$B$33:$B$776,B$83)+'СЕТ СН'!$H$11+СВЦЭМ!$D$10+'СЕТ СН'!$H$6-'СЕТ СН'!$H$23</f>
        <v>1113.7944783400001</v>
      </c>
      <c r="C102" s="36">
        <f>SUMIFS(СВЦЭМ!$D$33:$D$776,СВЦЭМ!$A$33:$A$776,$A102,СВЦЭМ!$B$33:$B$776,C$83)+'СЕТ СН'!$H$11+СВЦЭМ!$D$10+'СЕТ СН'!$H$6-'СЕТ СН'!$H$23</f>
        <v>1176.60648236</v>
      </c>
      <c r="D102" s="36">
        <f>SUMIFS(СВЦЭМ!$D$33:$D$776,СВЦЭМ!$A$33:$A$776,$A102,СВЦЭМ!$B$33:$B$776,D$83)+'СЕТ СН'!$H$11+СВЦЭМ!$D$10+'СЕТ СН'!$H$6-'СЕТ СН'!$H$23</f>
        <v>1205.74914969</v>
      </c>
      <c r="E102" s="36">
        <f>SUMIFS(СВЦЭМ!$D$33:$D$776,СВЦЭМ!$A$33:$A$776,$A102,СВЦЭМ!$B$33:$B$776,E$83)+'СЕТ СН'!$H$11+СВЦЭМ!$D$10+'СЕТ СН'!$H$6-'СЕТ СН'!$H$23</f>
        <v>1209.33890159</v>
      </c>
      <c r="F102" s="36">
        <f>SUMIFS(СВЦЭМ!$D$33:$D$776,СВЦЭМ!$A$33:$A$776,$A102,СВЦЭМ!$B$33:$B$776,F$83)+'СЕТ СН'!$H$11+СВЦЭМ!$D$10+'СЕТ СН'!$H$6-'СЕТ СН'!$H$23</f>
        <v>1207.1108586299999</v>
      </c>
      <c r="G102" s="36">
        <f>SUMIFS(СВЦЭМ!$D$33:$D$776,СВЦЭМ!$A$33:$A$776,$A102,СВЦЭМ!$B$33:$B$776,G$83)+'СЕТ СН'!$H$11+СВЦЭМ!$D$10+'СЕТ СН'!$H$6-'СЕТ СН'!$H$23</f>
        <v>1208.0402586299999</v>
      </c>
      <c r="H102" s="36">
        <f>SUMIFS(СВЦЭМ!$D$33:$D$776,СВЦЭМ!$A$33:$A$776,$A102,СВЦЭМ!$B$33:$B$776,H$83)+'СЕТ СН'!$H$11+СВЦЭМ!$D$10+'СЕТ СН'!$H$6-'СЕТ СН'!$H$23</f>
        <v>1186.3853851599999</v>
      </c>
      <c r="I102" s="36">
        <f>SUMIFS(СВЦЭМ!$D$33:$D$776,СВЦЭМ!$A$33:$A$776,$A102,СВЦЭМ!$B$33:$B$776,I$83)+'СЕТ СН'!$H$11+СВЦЭМ!$D$10+'СЕТ СН'!$H$6-'СЕТ СН'!$H$23</f>
        <v>1141.3920868499999</v>
      </c>
      <c r="J102" s="36">
        <f>SUMIFS(СВЦЭМ!$D$33:$D$776,СВЦЭМ!$A$33:$A$776,$A102,СВЦЭМ!$B$33:$B$776,J$83)+'СЕТ СН'!$H$11+СВЦЭМ!$D$10+'СЕТ СН'!$H$6-'СЕТ СН'!$H$23</f>
        <v>1113.26434152</v>
      </c>
      <c r="K102" s="36">
        <f>SUMIFS(СВЦЭМ!$D$33:$D$776,СВЦЭМ!$A$33:$A$776,$A102,СВЦЭМ!$B$33:$B$776,K$83)+'СЕТ СН'!$H$11+СВЦЭМ!$D$10+'СЕТ СН'!$H$6-'СЕТ СН'!$H$23</f>
        <v>1107.5989428099999</v>
      </c>
      <c r="L102" s="36">
        <f>SUMIFS(СВЦЭМ!$D$33:$D$776,СВЦЭМ!$A$33:$A$776,$A102,СВЦЭМ!$B$33:$B$776,L$83)+'СЕТ СН'!$H$11+СВЦЭМ!$D$10+'СЕТ СН'!$H$6-'СЕТ СН'!$H$23</f>
        <v>1076.4852414500001</v>
      </c>
      <c r="M102" s="36">
        <f>SUMIFS(СВЦЭМ!$D$33:$D$776,СВЦЭМ!$A$33:$A$776,$A102,СВЦЭМ!$B$33:$B$776,M$83)+'СЕТ СН'!$H$11+СВЦЭМ!$D$10+'СЕТ СН'!$H$6-'СЕТ СН'!$H$23</f>
        <v>1051.5855893200001</v>
      </c>
      <c r="N102" s="36">
        <f>SUMIFS(СВЦЭМ!$D$33:$D$776,СВЦЭМ!$A$33:$A$776,$A102,СВЦЭМ!$B$33:$B$776,N$83)+'СЕТ СН'!$H$11+СВЦЭМ!$D$10+'СЕТ СН'!$H$6-'СЕТ СН'!$H$23</f>
        <v>1036.8812603599999</v>
      </c>
      <c r="O102" s="36">
        <f>SUMIFS(СВЦЭМ!$D$33:$D$776,СВЦЭМ!$A$33:$A$776,$A102,СВЦЭМ!$B$33:$B$776,O$83)+'СЕТ СН'!$H$11+СВЦЭМ!$D$10+'СЕТ СН'!$H$6-'СЕТ СН'!$H$23</f>
        <v>1042.41268268</v>
      </c>
      <c r="P102" s="36">
        <f>SUMIFS(СВЦЭМ!$D$33:$D$776,СВЦЭМ!$A$33:$A$776,$A102,СВЦЭМ!$B$33:$B$776,P$83)+'СЕТ СН'!$H$11+СВЦЭМ!$D$10+'СЕТ СН'!$H$6-'СЕТ СН'!$H$23</f>
        <v>1048.40030247</v>
      </c>
      <c r="Q102" s="36">
        <f>SUMIFS(СВЦЭМ!$D$33:$D$776,СВЦЭМ!$A$33:$A$776,$A102,СВЦЭМ!$B$33:$B$776,Q$83)+'СЕТ СН'!$H$11+СВЦЭМ!$D$10+'СЕТ СН'!$H$6-'СЕТ СН'!$H$23</f>
        <v>1050.0522354</v>
      </c>
      <c r="R102" s="36">
        <f>SUMIFS(СВЦЭМ!$D$33:$D$776,СВЦЭМ!$A$33:$A$776,$A102,СВЦЭМ!$B$33:$B$776,R$83)+'СЕТ СН'!$H$11+СВЦЭМ!$D$10+'СЕТ СН'!$H$6-'СЕТ СН'!$H$23</f>
        <v>1045.2977397699999</v>
      </c>
      <c r="S102" s="36">
        <f>SUMIFS(СВЦЭМ!$D$33:$D$776,СВЦЭМ!$A$33:$A$776,$A102,СВЦЭМ!$B$33:$B$776,S$83)+'СЕТ СН'!$H$11+СВЦЭМ!$D$10+'СЕТ СН'!$H$6-'СЕТ СН'!$H$23</f>
        <v>1046.77466319</v>
      </c>
      <c r="T102" s="36">
        <f>SUMIFS(СВЦЭМ!$D$33:$D$776,СВЦЭМ!$A$33:$A$776,$A102,СВЦЭМ!$B$33:$B$776,T$83)+'СЕТ СН'!$H$11+СВЦЭМ!$D$10+'СЕТ СН'!$H$6-'СЕТ СН'!$H$23</f>
        <v>1062.77164262</v>
      </c>
      <c r="U102" s="36">
        <f>SUMIFS(СВЦЭМ!$D$33:$D$776,СВЦЭМ!$A$33:$A$776,$A102,СВЦЭМ!$B$33:$B$776,U$83)+'СЕТ СН'!$H$11+СВЦЭМ!$D$10+'СЕТ СН'!$H$6-'СЕТ СН'!$H$23</f>
        <v>1058.0395886599999</v>
      </c>
      <c r="V102" s="36">
        <f>SUMIFS(СВЦЭМ!$D$33:$D$776,СВЦЭМ!$A$33:$A$776,$A102,СВЦЭМ!$B$33:$B$776,V$83)+'СЕТ СН'!$H$11+СВЦЭМ!$D$10+'СЕТ СН'!$H$6-'СЕТ СН'!$H$23</f>
        <v>1043.0369170700001</v>
      </c>
      <c r="W102" s="36">
        <f>SUMIFS(СВЦЭМ!$D$33:$D$776,СВЦЭМ!$A$33:$A$776,$A102,СВЦЭМ!$B$33:$B$776,W$83)+'СЕТ СН'!$H$11+СВЦЭМ!$D$10+'СЕТ СН'!$H$6-'СЕТ СН'!$H$23</f>
        <v>1032.7036224599999</v>
      </c>
      <c r="X102" s="36">
        <f>SUMIFS(СВЦЭМ!$D$33:$D$776,СВЦЭМ!$A$33:$A$776,$A102,СВЦЭМ!$B$33:$B$776,X$83)+'СЕТ СН'!$H$11+СВЦЭМ!$D$10+'СЕТ СН'!$H$6-'СЕТ СН'!$H$23</f>
        <v>1024.8569996199999</v>
      </c>
      <c r="Y102" s="36">
        <f>SUMIFS(СВЦЭМ!$D$33:$D$776,СВЦЭМ!$A$33:$A$776,$A102,СВЦЭМ!$B$33:$B$776,Y$83)+'СЕТ СН'!$H$11+СВЦЭМ!$D$10+'СЕТ СН'!$H$6-'СЕТ СН'!$H$23</f>
        <v>1021.5518364999999</v>
      </c>
    </row>
    <row r="103" spans="1:25" ht="15.75" x14ac:dyDescent="0.2">
      <c r="A103" s="35">
        <f t="shared" si="2"/>
        <v>44155</v>
      </c>
      <c r="B103" s="36">
        <f>SUMIFS(СВЦЭМ!$D$33:$D$776,СВЦЭМ!$A$33:$A$776,$A103,СВЦЭМ!$B$33:$B$776,B$83)+'СЕТ СН'!$H$11+СВЦЭМ!$D$10+'СЕТ СН'!$H$6-'СЕТ СН'!$H$23</f>
        <v>1094.6287042900001</v>
      </c>
      <c r="C103" s="36">
        <f>SUMIFS(СВЦЭМ!$D$33:$D$776,СВЦЭМ!$A$33:$A$776,$A103,СВЦЭМ!$B$33:$B$776,C$83)+'СЕТ СН'!$H$11+СВЦЭМ!$D$10+'СЕТ СН'!$H$6-'СЕТ СН'!$H$23</f>
        <v>1181.1067795900001</v>
      </c>
      <c r="D103" s="36">
        <f>SUMIFS(СВЦЭМ!$D$33:$D$776,СВЦЭМ!$A$33:$A$776,$A103,СВЦЭМ!$B$33:$B$776,D$83)+'СЕТ СН'!$H$11+СВЦЭМ!$D$10+'СЕТ СН'!$H$6-'СЕТ СН'!$H$23</f>
        <v>1226.9101020799999</v>
      </c>
      <c r="E103" s="36">
        <f>SUMIFS(СВЦЭМ!$D$33:$D$776,СВЦЭМ!$A$33:$A$776,$A103,СВЦЭМ!$B$33:$B$776,E$83)+'СЕТ СН'!$H$11+СВЦЭМ!$D$10+'СЕТ СН'!$H$6-'СЕТ СН'!$H$23</f>
        <v>1239.45136624</v>
      </c>
      <c r="F103" s="36">
        <f>SUMIFS(СВЦЭМ!$D$33:$D$776,СВЦЭМ!$A$33:$A$776,$A103,СВЦЭМ!$B$33:$B$776,F$83)+'СЕТ СН'!$H$11+СВЦЭМ!$D$10+'СЕТ СН'!$H$6-'СЕТ СН'!$H$23</f>
        <v>1234.9862391499998</v>
      </c>
      <c r="G103" s="36">
        <f>SUMIFS(СВЦЭМ!$D$33:$D$776,СВЦЭМ!$A$33:$A$776,$A103,СВЦЭМ!$B$33:$B$776,G$83)+'СЕТ СН'!$H$11+СВЦЭМ!$D$10+'СЕТ СН'!$H$6-'СЕТ СН'!$H$23</f>
        <v>1218.3823788300001</v>
      </c>
      <c r="H103" s="36">
        <f>SUMIFS(СВЦЭМ!$D$33:$D$776,СВЦЭМ!$A$33:$A$776,$A103,СВЦЭМ!$B$33:$B$776,H$83)+'СЕТ СН'!$H$11+СВЦЭМ!$D$10+'СЕТ СН'!$H$6-'СЕТ СН'!$H$23</f>
        <v>1173.9517336700001</v>
      </c>
      <c r="I103" s="36">
        <f>SUMIFS(СВЦЭМ!$D$33:$D$776,СВЦЭМ!$A$33:$A$776,$A103,СВЦЭМ!$B$33:$B$776,I$83)+'СЕТ СН'!$H$11+СВЦЭМ!$D$10+'СЕТ СН'!$H$6-'СЕТ СН'!$H$23</f>
        <v>1130.42058103</v>
      </c>
      <c r="J103" s="36">
        <f>SUMIFS(СВЦЭМ!$D$33:$D$776,СВЦЭМ!$A$33:$A$776,$A103,СВЦЭМ!$B$33:$B$776,J$83)+'СЕТ СН'!$H$11+СВЦЭМ!$D$10+'СЕТ СН'!$H$6-'СЕТ СН'!$H$23</f>
        <v>1112.6517775899999</v>
      </c>
      <c r="K103" s="36">
        <f>SUMIFS(СВЦЭМ!$D$33:$D$776,СВЦЭМ!$A$33:$A$776,$A103,СВЦЭМ!$B$33:$B$776,K$83)+'СЕТ СН'!$H$11+СВЦЭМ!$D$10+'СЕТ СН'!$H$6-'СЕТ СН'!$H$23</f>
        <v>1108.01085756</v>
      </c>
      <c r="L103" s="36">
        <f>SUMIFS(СВЦЭМ!$D$33:$D$776,СВЦЭМ!$A$33:$A$776,$A103,СВЦЭМ!$B$33:$B$776,L$83)+'СЕТ СН'!$H$11+СВЦЭМ!$D$10+'СЕТ СН'!$H$6-'СЕТ СН'!$H$23</f>
        <v>1086.74719736</v>
      </c>
      <c r="M103" s="36">
        <f>SUMIFS(СВЦЭМ!$D$33:$D$776,СВЦЭМ!$A$33:$A$776,$A103,СВЦЭМ!$B$33:$B$776,M$83)+'СЕТ СН'!$H$11+СВЦЭМ!$D$10+'СЕТ СН'!$H$6-'СЕТ СН'!$H$23</f>
        <v>1039.5406931099999</v>
      </c>
      <c r="N103" s="36">
        <f>SUMIFS(СВЦЭМ!$D$33:$D$776,СВЦЭМ!$A$33:$A$776,$A103,СВЦЭМ!$B$33:$B$776,N$83)+'СЕТ СН'!$H$11+СВЦЭМ!$D$10+'СЕТ СН'!$H$6-'СЕТ СН'!$H$23</f>
        <v>1027.1737352600001</v>
      </c>
      <c r="O103" s="36">
        <f>SUMIFS(СВЦЭМ!$D$33:$D$776,СВЦЭМ!$A$33:$A$776,$A103,СВЦЭМ!$B$33:$B$776,O$83)+'СЕТ СН'!$H$11+СВЦЭМ!$D$10+'СЕТ СН'!$H$6-'СЕТ СН'!$H$23</f>
        <v>1030.9194317199999</v>
      </c>
      <c r="P103" s="36">
        <f>SUMIFS(СВЦЭМ!$D$33:$D$776,СВЦЭМ!$A$33:$A$776,$A103,СВЦЭМ!$B$33:$B$776,P$83)+'СЕТ СН'!$H$11+СВЦЭМ!$D$10+'СЕТ СН'!$H$6-'СЕТ СН'!$H$23</f>
        <v>1037.90395719</v>
      </c>
      <c r="Q103" s="36">
        <f>SUMIFS(СВЦЭМ!$D$33:$D$776,СВЦЭМ!$A$33:$A$776,$A103,СВЦЭМ!$B$33:$B$776,Q$83)+'СЕТ СН'!$H$11+СВЦЭМ!$D$10+'СЕТ СН'!$H$6-'СЕТ СН'!$H$23</f>
        <v>1037.82263545</v>
      </c>
      <c r="R103" s="36">
        <f>SUMIFS(СВЦЭМ!$D$33:$D$776,СВЦЭМ!$A$33:$A$776,$A103,СВЦЭМ!$B$33:$B$776,R$83)+'СЕТ СН'!$H$11+СВЦЭМ!$D$10+'СЕТ СН'!$H$6-'СЕТ СН'!$H$23</f>
        <v>1031.21365672</v>
      </c>
      <c r="S103" s="36">
        <f>SUMIFS(СВЦЭМ!$D$33:$D$776,СВЦЭМ!$A$33:$A$776,$A103,СВЦЭМ!$B$33:$B$776,S$83)+'СЕТ СН'!$H$11+СВЦЭМ!$D$10+'СЕТ СН'!$H$6-'СЕТ СН'!$H$23</f>
        <v>1001.2775653899999</v>
      </c>
      <c r="T103" s="36">
        <f>SUMIFS(СВЦЭМ!$D$33:$D$776,СВЦЭМ!$A$33:$A$776,$A103,СВЦЭМ!$B$33:$B$776,T$83)+'СЕТ СН'!$H$11+СВЦЭМ!$D$10+'СЕТ СН'!$H$6-'СЕТ СН'!$H$23</f>
        <v>988.14390896999998</v>
      </c>
      <c r="U103" s="36">
        <f>SUMIFS(СВЦЭМ!$D$33:$D$776,СВЦЭМ!$A$33:$A$776,$A103,СВЦЭМ!$B$33:$B$776,U$83)+'СЕТ СН'!$H$11+СВЦЭМ!$D$10+'СЕТ СН'!$H$6-'СЕТ СН'!$H$23</f>
        <v>993.30561627999998</v>
      </c>
      <c r="V103" s="36">
        <f>SUMIFS(СВЦЭМ!$D$33:$D$776,СВЦЭМ!$A$33:$A$776,$A103,СВЦЭМ!$B$33:$B$776,V$83)+'СЕТ СН'!$H$11+СВЦЭМ!$D$10+'СЕТ СН'!$H$6-'СЕТ СН'!$H$23</f>
        <v>1001.1536728699999</v>
      </c>
      <c r="W103" s="36">
        <f>SUMIFS(СВЦЭМ!$D$33:$D$776,СВЦЭМ!$A$33:$A$776,$A103,СВЦЭМ!$B$33:$B$776,W$83)+'СЕТ СН'!$H$11+СВЦЭМ!$D$10+'СЕТ СН'!$H$6-'СЕТ СН'!$H$23</f>
        <v>1011.3230077999999</v>
      </c>
      <c r="X103" s="36">
        <f>SUMIFS(СВЦЭМ!$D$33:$D$776,СВЦЭМ!$A$33:$A$776,$A103,СВЦЭМ!$B$33:$B$776,X$83)+'СЕТ СН'!$H$11+СВЦЭМ!$D$10+'СЕТ СН'!$H$6-'СЕТ СН'!$H$23</f>
        <v>1011.3936703099999</v>
      </c>
      <c r="Y103" s="36">
        <f>SUMIFS(СВЦЭМ!$D$33:$D$776,СВЦЭМ!$A$33:$A$776,$A103,СВЦЭМ!$B$33:$B$776,Y$83)+'СЕТ СН'!$H$11+СВЦЭМ!$D$10+'СЕТ СН'!$H$6-'СЕТ СН'!$H$23</f>
        <v>1026.7048967000001</v>
      </c>
    </row>
    <row r="104" spans="1:25" ht="15.75" x14ac:dyDescent="0.2">
      <c r="A104" s="35">
        <f t="shared" si="2"/>
        <v>44156</v>
      </c>
      <c r="B104" s="36">
        <f>SUMIFS(СВЦЭМ!$D$33:$D$776,СВЦЭМ!$A$33:$A$776,$A104,СВЦЭМ!$B$33:$B$776,B$83)+'СЕТ СН'!$H$11+СВЦЭМ!$D$10+'СЕТ СН'!$H$6-'СЕТ СН'!$H$23</f>
        <v>1111.01570535</v>
      </c>
      <c r="C104" s="36">
        <f>SUMIFS(СВЦЭМ!$D$33:$D$776,СВЦЭМ!$A$33:$A$776,$A104,СВЦЭМ!$B$33:$B$776,C$83)+'СЕТ СН'!$H$11+СВЦЭМ!$D$10+'СЕТ СН'!$H$6-'СЕТ СН'!$H$23</f>
        <v>1160.2434654000001</v>
      </c>
      <c r="D104" s="36">
        <f>SUMIFS(СВЦЭМ!$D$33:$D$776,СВЦЭМ!$A$33:$A$776,$A104,СВЦЭМ!$B$33:$B$776,D$83)+'СЕТ СН'!$H$11+СВЦЭМ!$D$10+'СЕТ СН'!$H$6-'СЕТ СН'!$H$23</f>
        <v>1212.5064718900001</v>
      </c>
      <c r="E104" s="36">
        <f>SUMIFS(СВЦЭМ!$D$33:$D$776,СВЦЭМ!$A$33:$A$776,$A104,СВЦЭМ!$B$33:$B$776,E$83)+'СЕТ СН'!$H$11+СВЦЭМ!$D$10+'СЕТ СН'!$H$6-'СЕТ СН'!$H$23</f>
        <v>1216.4584053799999</v>
      </c>
      <c r="F104" s="36">
        <f>SUMIFS(СВЦЭМ!$D$33:$D$776,СВЦЭМ!$A$33:$A$776,$A104,СВЦЭМ!$B$33:$B$776,F$83)+'СЕТ СН'!$H$11+СВЦЭМ!$D$10+'СЕТ СН'!$H$6-'СЕТ СН'!$H$23</f>
        <v>1214.05433221</v>
      </c>
      <c r="G104" s="36">
        <f>SUMIFS(СВЦЭМ!$D$33:$D$776,СВЦЭМ!$A$33:$A$776,$A104,СВЦЭМ!$B$33:$B$776,G$83)+'СЕТ СН'!$H$11+СВЦЭМ!$D$10+'СЕТ СН'!$H$6-'СЕТ СН'!$H$23</f>
        <v>1199.6254867800001</v>
      </c>
      <c r="H104" s="36">
        <f>SUMIFS(СВЦЭМ!$D$33:$D$776,СВЦЭМ!$A$33:$A$776,$A104,СВЦЭМ!$B$33:$B$776,H$83)+'СЕТ СН'!$H$11+СВЦЭМ!$D$10+'СЕТ СН'!$H$6-'СЕТ СН'!$H$23</f>
        <v>1184.0238067800001</v>
      </c>
      <c r="I104" s="36">
        <f>SUMIFS(СВЦЭМ!$D$33:$D$776,СВЦЭМ!$A$33:$A$776,$A104,СВЦЭМ!$B$33:$B$776,I$83)+'СЕТ СН'!$H$11+СВЦЭМ!$D$10+'СЕТ СН'!$H$6-'СЕТ СН'!$H$23</f>
        <v>1152.1014862500001</v>
      </c>
      <c r="J104" s="36">
        <f>SUMIFS(СВЦЭМ!$D$33:$D$776,СВЦЭМ!$A$33:$A$776,$A104,СВЦЭМ!$B$33:$B$776,J$83)+'СЕТ СН'!$H$11+СВЦЭМ!$D$10+'СЕТ СН'!$H$6-'СЕТ СН'!$H$23</f>
        <v>1117.0291421699999</v>
      </c>
      <c r="K104" s="36">
        <f>SUMIFS(СВЦЭМ!$D$33:$D$776,СВЦЭМ!$A$33:$A$776,$A104,СВЦЭМ!$B$33:$B$776,K$83)+'СЕТ СН'!$H$11+СВЦЭМ!$D$10+'СЕТ СН'!$H$6-'СЕТ СН'!$H$23</f>
        <v>1088.60364652</v>
      </c>
      <c r="L104" s="36">
        <f>SUMIFS(СВЦЭМ!$D$33:$D$776,СВЦЭМ!$A$33:$A$776,$A104,СВЦЭМ!$B$33:$B$776,L$83)+'СЕТ СН'!$H$11+СВЦЭМ!$D$10+'СЕТ СН'!$H$6-'СЕТ СН'!$H$23</f>
        <v>1042.9475062900001</v>
      </c>
      <c r="M104" s="36">
        <f>SUMIFS(СВЦЭМ!$D$33:$D$776,СВЦЭМ!$A$33:$A$776,$A104,СВЦЭМ!$B$33:$B$776,M$83)+'СЕТ СН'!$H$11+СВЦЭМ!$D$10+'СЕТ СН'!$H$6-'СЕТ СН'!$H$23</f>
        <v>1004.5824914699999</v>
      </c>
      <c r="N104" s="36">
        <f>SUMIFS(СВЦЭМ!$D$33:$D$776,СВЦЭМ!$A$33:$A$776,$A104,СВЦЭМ!$B$33:$B$776,N$83)+'СЕТ СН'!$H$11+СВЦЭМ!$D$10+'СЕТ СН'!$H$6-'СЕТ СН'!$H$23</f>
        <v>995.2136078499999</v>
      </c>
      <c r="O104" s="36">
        <f>SUMIFS(СВЦЭМ!$D$33:$D$776,СВЦЭМ!$A$33:$A$776,$A104,СВЦЭМ!$B$33:$B$776,O$83)+'СЕТ СН'!$H$11+СВЦЭМ!$D$10+'СЕТ СН'!$H$6-'СЕТ СН'!$H$23</f>
        <v>1000.1187869399999</v>
      </c>
      <c r="P104" s="36">
        <f>SUMIFS(СВЦЭМ!$D$33:$D$776,СВЦЭМ!$A$33:$A$776,$A104,СВЦЭМ!$B$33:$B$776,P$83)+'СЕТ СН'!$H$11+СВЦЭМ!$D$10+'СЕТ СН'!$H$6-'СЕТ СН'!$H$23</f>
        <v>1010.3291290699999</v>
      </c>
      <c r="Q104" s="36">
        <f>SUMIFS(СВЦЭМ!$D$33:$D$776,СВЦЭМ!$A$33:$A$776,$A104,СВЦЭМ!$B$33:$B$776,Q$83)+'СЕТ СН'!$H$11+СВЦЭМ!$D$10+'СЕТ СН'!$H$6-'СЕТ СН'!$H$23</f>
        <v>998.25619252999991</v>
      </c>
      <c r="R104" s="36">
        <f>SUMIFS(СВЦЭМ!$D$33:$D$776,СВЦЭМ!$A$33:$A$776,$A104,СВЦЭМ!$B$33:$B$776,R$83)+'СЕТ СН'!$H$11+СВЦЭМ!$D$10+'СЕТ СН'!$H$6-'СЕТ СН'!$H$23</f>
        <v>989.96882212999992</v>
      </c>
      <c r="S104" s="36">
        <f>SUMIFS(СВЦЭМ!$D$33:$D$776,СВЦЭМ!$A$33:$A$776,$A104,СВЦЭМ!$B$33:$B$776,S$83)+'СЕТ СН'!$H$11+СВЦЭМ!$D$10+'СЕТ СН'!$H$6-'СЕТ СН'!$H$23</f>
        <v>965.29976254999997</v>
      </c>
      <c r="T104" s="36">
        <f>SUMIFS(СВЦЭМ!$D$33:$D$776,СВЦЭМ!$A$33:$A$776,$A104,СВЦЭМ!$B$33:$B$776,T$83)+'СЕТ СН'!$H$11+СВЦЭМ!$D$10+'СЕТ СН'!$H$6-'СЕТ СН'!$H$23</f>
        <v>964.69744331999993</v>
      </c>
      <c r="U104" s="36">
        <f>SUMIFS(СВЦЭМ!$D$33:$D$776,СВЦЭМ!$A$33:$A$776,$A104,СВЦЭМ!$B$33:$B$776,U$83)+'СЕТ СН'!$H$11+СВЦЭМ!$D$10+'СЕТ СН'!$H$6-'СЕТ СН'!$H$23</f>
        <v>963.84264258999997</v>
      </c>
      <c r="V104" s="36">
        <f>SUMIFS(СВЦЭМ!$D$33:$D$776,СВЦЭМ!$A$33:$A$776,$A104,СВЦЭМ!$B$33:$B$776,V$83)+'СЕТ СН'!$H$11+СВЦЭМ!$D$10+'СЕТ СН'!$H$6-'СЕТ СН'!$H$23</f>
        <v>970.30020487999991</v>
      </c>
      <c r="W104" s="36">
        <f>SUMIFS(СВЦЭМ!$D$33:$D$776,СВЦЭМ!$A$33:$A$776,$A104,СВЦЭМ!$B$33:$B$776,W$83)+'СЕТ СН'!$H$11+СВЦЭМ!$D$10+'СЕТ СН'!$H$6-'СЕТ СН'!$H$23</f>
        <v>984.21719426999994</v>
      </c>
      <c r="X104" s="36">
        <f>SUMIFS(СВЦЭМ!$D$33:$D$776,СВЦЭМ!$A$33:$A$776,$A104,СВЦЭМ!$B$33:$B$776,X$83)+'СЕТ СН'!$H$11+СВЦЭМ!$D$10+'СЕТ СН'!$H$6-'СЕТ СН'!$H$23</f>
        <v>1002.9830704699999</v>
      </c>
      <c r="Y104" s="36">
        <f>SUMIFS(СВЦЭМ!$D$33:$D$776,СВЦЭМ!$A$33:$A$776,$A104,СВЦЭМ!$B$33:$B$776,Y$83)+'СЕТ СН'!$H$11+СВЦЭМ!$D$10+'СЕТ СН'!$H$6-'СЕТ СН'!$H$23</f>
        <v>1037.4215929300001</v>
      </c>
    </row>
    <row r="105" spans="1:25" ht="15.75" x14ac:dyDescent="0.2">
      <c r="A105" s="35">
        <f t="shared" si="2"/>
        <v>44157</v>
      </c>
      <c r="B105" s="36">
        <f>SUMIFS(СВЦЭМ!$D$33:$D$776,СВЦЭМ!$A$33:$A$776,$A105,СВЦЭМ!$B$33:$B$776,B$83)+'СЕТ СН'!$H$11+СВЦЭМ!$D$10+'СЕТ СН'!$H$6-'СЕТ СН'!$H$23</f>
        <v>1081.2978440500001</v>
      </c>
      <c r="C105" s="36">
        <f>SUMIFS(СВЦЭМ!$D$33:$D$776,СВЦЭМ!$A$33:$A$776,$A105,СВЦЭМ!$B$33:$B$776,C$83)+'СЕТ СН'!$H$11+СВЦЭМ!$D$10+'СЕТ СН'!$H$6-'СЕТ СН'!$H$23</f>
        <v>1163.1485883299999</v>
      </c>
      <c r="D105" s="36">
        <f>SUMIFS(СВЦЭМ!$D$33:$D$776,СВЦЭМ!$A$33:$A$776,$A105,СВЦЭМ!$B$33:$B$776,D$83)+'СЕТ СН'!$H$11+СВЦЭМ!$D$10+'СЕТ СН'!$H$6-'СЕТ СН'!$H$23</f>
        <v>1215.6088330099999</v>
      </c>
      <c r="E105" s="36">
        <f>SUMIFS(СВЦЭМ!$D$33:$D$776,СВЦЭМ!$A$33:$A$776,$A105,СВЦЭМ!$B$33:$B$776,E$83)+'СЕТ СН'!$H$11+СВЦЭМ!$D$10+'СЕТ СН'!$H$6-'СЕТ СН'!$H$23</f>
        <v>1221.6413734400001</v>
      </c>
      <c r="F105" s="36">
        <f>SUMIFS(СВЦЭМ!$D$33:$D$776,СВЦЭМ!$A$33:$A$776,$A105,СВЦЭМ!$B$33:$B$776,F$83)+'СЕТ СН'!$H$11+СВЦЭМ!$D$10+'СЕТ СН'!$H$6-'СЕТ СН'!$H$23</f>
        <v>1219.8837458999999</v>
      </c>
      <c r="G105" s="36">
        <f>SUMIFS(СВЦЭМ!$D$33:$D$776,СВЦЭМ!$A$33:$A$776,$A105,СВЦЭМ!$B$33:$B$776,G$83)+'СЕТ СН'!$H$11+СВЦЭМ!$D$10+'СЕТ СН'!$H$6-'СЕТ СН'!$H$23</f>
        <v>1209.1097182399999</v>
      </c>
      <c r="H105" s="36">
        <f>SUMIFS(СВЦЭМ!$D$33:$D$776,СВЦЭМ!$A$33:$A$776,$A105,СВЦЭМ!$B$33:$B$776,H$83)+'СЕТ СН'!$H$11+СВЦЭМ!$D$10+'СЕТ СН'!$H$6-'СЕТ СН'!$H$23</f>
        <v>1189.88684248</v>
      </c>
      <c r="I105" s="36">
        <f>SUMIFS(СВЦЭМ!$D$33:$D$776,СВЦЭМ!$A$33:$A$776,$A105,СВЦЭМ!$B$33:$B$776,I$83)+'СЕТ СН'!$H$11+СВЦЭМ!$D$10+'СЕТ СН'!$H$6-'СЕТ СН'!$H$23</f>
        <v>1163.6944737700001</v>
      </c>
      <c r="J105" s="36">
        <f>SUMIFS(СВЦЭМ!$D$33:$D$776,СВЦЭМ!$A$33:$A$776,$A105,СВЦЭМ!$B$33:$B$776,J$83)+'СЕТ СН'!$H$11+СВЦЭМ!$D$10+'СЕТ СН'!$H$6-'СЕТ СН'!$H$23</f>
        <v>1130.84005804</v>
      </c>
      <c r="K105" s="36">
        <f>SUMIFS(СВЦЭМ!$D$33:$D$776,СВЦЭМ!$A$33:$A$776,$A105,СВЦЭМ!$B$33:$B$776,K$83)+'СЕТ СН'!$H$11+СВЦЭМ!$D$10+'СЕТ СН'!$H$6-'СЕТ СН'!$H$23</f>
        <v>1110.8908700899999</v>
      </c>
      <c r="L105" s="36">
        <f>SUMIFS(СВЦЭМ!$D$33:$D$776,СВЦЭМ!$A$33:$A$776,$A105,СВЦЭМ!$B$33:$B$776,L$83)+'СЕТ СН'!$H$11+СВЦЭМ!$D$10+'СЕТ СН'!$H$6-'СЕТ СН'!$H$23</f>
        <v>1064.2774592599999</v>
      </c>
      <c r="M105" s="36">
        <f>SUMIFS(СВЦЭМ!$D$33:$D$776,СВЦЭМ!$A$33:$A$776,$A105,СВЦЭМ!$B$33:$B$776,M$83)+'СЕТ СН'!$H$11+СВЦЭМ!$D$10+'СЕТ СН'!$H$6-'СЕТ СН'!$H$23</f>
        <v>1011.27324657</v>
      </c>
      <c r="N105" s="36">
        <f>SUMIFS(СВЦЭМ!$D$33:$D$776,СВЦЭМ!$A$33:$A$776,$A105,СВЦЭМ!$B$33:$B$776,N$83)+'СЕТ СН'!$H$11+СВЦЭМ!$D$10+'СЕТ СН'!$H$6-'СЕТ СН'!$H$23</f>
        <v>1005.9468677199999</v>
      </c>
      <c r="O105" s="36">
        <f>SUMIFS(СВЦЭМ!$D$33:$D$776,СВЦЭМ!$A$33:$A$776,$A105,СВЦЭМ!$B$33:$B$776,O$83)+'СЕТ СН'!$H$11+СВЦЭМ!$D$10+'СЕТ СН'!$H$6-'СЕТ СН'!$H$23</f>
        <v>1014.44314459</v>
      </c>
      <c r="P105" s="36">
        <f>SUMIFS(СВЦЭМ!$D$33:$D$776,СВЦЭМ!$A$33:$A$776,$A105,СВЦЭМ!$B$33:$B$776,P$83)+'СЕТ СН'!$H$11+СВЦЭМ!$D$10+'СЕТ СН'!$H$6-'СЕТ СН'!$H$23</f>
        <v>1017.6680555299999</v>
      </c>
      <c r="Q105" s="36">
        <f>SUMIFS(СВЦЭМ!$D$33:$D$776,СВЦЭМ!$A$33:$A$776,$A105,СВЦЭМ!$B$33:$B$776,Q$83)+'СЕТ СН'!$H$11+СВЦЭМ!$D$10+'СЕТ СН'!$H$6-'СЕТ СН'!$H$23</f>
        <v>1014.33806494</v>
      </c>
      <c r="R105" s="36">
        <f>SUMIFS(СВЦЭМ!$D$33:$D$776,СВЦЭМ!$A$33:$A$776,$A105,СВЦЭМ!$B$33:$B$776,R$83)+'СЕТ СН'!$H$11+СВЦЭМ!$D$10+'СЕТ СН'!$H$6-'СЕТ СН'!$H$23</f>
        <v>1009.8817461699999</v>
      </c>
      <c r="S105" s="36">
        <f>SUMIFS(СВЦЭМ!$D$33:$D$776,СВЦЭМ!$A$33:$A$776,$A105,СВЦЭМ!$B$33:$B$776,S$83)+'СЕТ СН'!$H$11+СВЦЭМ!$D$10+'СЕТ СН'!$H$6-'СЕТ СН'!$H$23</f>
        <v>1002.5619948999999</v>
      </c>
      <c r="T105" s="36">
        <f>SUMIFS(СВЦЭМ!$D$33:$D$776,СВЦЭМ!$A$33:$A$776,$A105,СВЦЭМ!$B$33:$B$776,T$83)+'СЕТ СН'!$H$11+СВЦЭМ!$D$10+'СЕТ СН'!$H$6-'СЕТ СН'!$H$23</f>
        <v>966.56609549999996</v>
      </c>
      <c r="U105" s="36">
        <f>SUMIFS(СВЦЭМ!$D$33:$D$776,СВЦЭМ!$A$33:$A$776,$A105,СВЦЭМ!$B$33:$B$776,U$83)+'СЕТ СН'!$H$11+СВЦЭМ!$D$10+'СЕТ СН'!$H$6-'СЕТ СН'!$H$23</f>
        <v>966.99978684999996</v>
      </c>
      <c r="V105" s="36">
        <f>SUMIFS(СВЦЭМ!$D$33:$D$776,СВЦЭМ!$A$33:$A$776,$A105,СВЦЭМ!$B$33:$B$776,V$83)+'СЕТ СН'!$H$11+СВЦЭМ!$D$10+'СЕТ СН'!$H$6-'СЕТ СН'!$H$23</f>
        <v>972.19039157999998</v>
      </c>
      <c r="W105" s="36">
        <f>SUMIFS(СВЦЭМ!$D$33:$D$776,СВЦЭМ!$A$33:$A$776,$A105,СВЦЭМ!$B$33:$B$776,W$83)+'СЕТ СН'!$H$11+СВЦЭМ!$D$10+'СЕТ СН'!$H$6-'СЕТ СН'!$H$23</f>
        <v>1002.64493106</v>
      </c>
      <c r="X105" s="36">
        <f>SUMIFS(СВЦЭМ!$D$33:$D$776,СВЦЭМ!$A$33:$A$776,$A105,СВЦЭМ!$B$33:$B$776,X$83)+'СЕТ СН'!$H$11+СВЦЭМ!$D$10+'СЕТ СН'!$H$6-'СЕТ СН'!$H$23</f>
        <v>1017.7967210799999</v>
      </c>
      <c r="Y105" s="36">
        <f>SUMIFS(СВЦЭМ!$D$33:$D$776,СВЦЭМ!$A$33:$A$776,$A105,СВЦЭМ!$B$33:$B$776,Y$83)+'СЕТ СН'!$H$11+СВЦЭМ!$D$10+'СЕТ СН'!$H$6-'СЕТ СН'!$H$23</f>
        <v>1040.1863486899999</v>
      </c>
    </row>
    <row r="106" spans="1:25" ht="15.75" x14ac:dyDescent="0.2">
      <c r="A106" s="35">
        <f t="shared" si="2"/>
        <v>44158</v>
      </c>
      <c r="B106" s="36">
        <f>SUMIFS(СВЦЭМ!$D$33:$D$776,СВЦЭМ!$A$33:$A$776,$A106,СВЦЭМ!$B$33:$B$776,B$83)+'СЕТ СН'!$H$11+СВЦЭМ!$D$10+'СЕТ СН'!$H$6-'СЕТ СН'!$H$23</f>
        <v>1051.81008492</v>
      </c>
      <c r="C106" s="36">
        <f>SUMIFS(СВЦЭМ!$D$33:$D$776,СВЦЭМ!$A$33:$A$776,$A106,СВЦЭМ!$B$33:$B$776,C$83)+'СЕТ СН'!$H$11+СВЦЭМ!$D$10+'СЕТ СН'!$H$6-'СЕТ СН'!$H$23</f>
        <v>1099.73181011</v>
      </c>
      <c r="D106" s="36">
        <f>SUMIFS(СВЦЭМ!$D$33:$D$776,СВЦЭМ!$A$33:$A$776,$A106,СВЦЭМ!$B$33:$B$776,D$83)+'СЕТ СН'!$H$11+СВЦЭМ!$D$10+'СЕТ СН'!$H$6-'СЕТ СН'!$H$23</f>
        <v>1138.6956998200001</v>
      </c>
      <c r="E106" s="36">
        <f>SUMIFS(СВЦЭМ!$D$33:$D$776,СВЦЭМ!$A$33:$A$776,$A106,СВЦЭМ!$B$33:$B$776,E$83)+'СЕТ СН'!$H$11+СВЦЭМ!$D$10+'СЕТ СН'!$H$6-'СЕТ СН'!$H$23</f>
        <v>1141.9602444899999</v>
      </c>
      <c r="F106" s="36">
        <f>SUMIFS(СВЦЭМ!$D$33:$D$776,СВЦЭМ!$A$33:$A$776,$A106,СВЦЭМ!$B$33:$B$776,F$83)+'СЕТ СН'!$H$11+СВЦЭМ!$D$10+'СЕТ СН'!$H$6-'СЕТ СН'!$H$23</f>
        <v>1139.7136349</v>
      </c>
      <c r="G106" s="36">
        <f>SUMIFS(СВЦЭМ!$D$33:$D$776,СВЦЭМ!$A$33:$A$776,$A106,СВЦЭМ!$B$33:$B$776,G$83)+'СЕТ СН'!$H$11+СВЦЭМ!$D$10+'СЕТ СН'!$H$6-'СЕТ СН'!$H$23</f>
        <v>1139.6188277199999</v>
      </c>
      <c r="H106" s="36">
        <f>SUMIFS(СВЦЭМ!$D$33:$D$776,СВЦЭМ!$A$33:$A$776,$A106,СВЦЭМ!$B$33:$B$776,H$83)+'СЕТ СН'!$H$11+СВЦЭМ!$D$10+'СЕТ СН'!$H$6-'СЕТ СН'!$H$23</f>
        <v>1142.03926712</v>
      </c>
      <c r="I106" s="36">
        <f>SUMIFS(СВЦЭМ!$D$33:$D$776,СВЦЭМ!$A$33:$A$776,$A106,СВЦЭМ!$B$33:$B$776,I$83)+'СЕТ СН'!$H$11+СВЦЭМ!$D$10+'СЕТ СН'!$H$6-'СЕТ СН'!$H$23</f>
        <v>1130.6011160400001</v>
      </c>
      <c r="J106" s="36">
        <f>SUMIFS(СВЦЭМ!$D$33:$D$776,СВЦЭМ!$A$33:$A$776,$A106,СВЦЭМ!$B$33:$B$776,J$83)+'СЕТ СН'!$H$11+СВЦЭМ!$D$10+'СЕТ СН'!$H$6-'СЕТ СН'!$H$23</f>
        <v>1121.5355706600001</v>
      </c>
      <c r="K106" s="36">
        <f>SUMIFS(СВЦЭМ!$D$33:$D$776,СВЦЭМ!$A$33:$A$776,$A106,СВЦЭМ!$B$33:$B$776,K$83)+'СЕТ СН'!$H$11+СВЦЭМ!$D$10+'СЕТ СН'!$H$6-'СЕТ СН'!$H$23</f>
        <v>1139.7197810099999</v>
      </c>
      <c r="L106" s="36">
        <f>SUMIFS(СВЦЭМ!$D$33:$D$776,СВЦЭМ!$A$33:$A$776,$A106,СВЦЭМ!$B$33:$B$776,L$83)+'СЕТ СН'!$H$11+СВЦЭМ!$D$10+'СЕТ СН'!$H$6-'СЕТ СН'!$H$23</f>
        <v>1114.10102938</v>
      </c>
      <c r="M106" s="36">
        <f>SUMIFS(СВЦЭМ!$D$33:$D$776,СВЦЭМ!$A$33:$A$776,$A106,СВЦЭМ!$B$33:$B$776,M$83)+'СЕТ СН'!$H$11+СВЦЭМ!$D$10+'СЕТ СН'!$H$6-'СЕТ СН'!$H$23</f>
        <v>1062.1237720700001</v>
      </c>
      <c r="N106" s="36">
        <f>SUMIFS(СВЦЭМ!$D$33:$D$776,СВЦЭМ!$A$33:$A$776,$A106,СВЦЭМ!$B$33:$B$776,N$83)+'СЕТ СН'!$H$11+СВЦЭМ!$D$10+'СЕТ СН'!$H$6-'СЕТ СН'!$H$23</f>
        <v>1042.54107103</v>
      </c>
      <c r="O106" s="36">
        <f>SUMIFS(СВЦЭМ!$D$33:$D$776,СВЦЭМ!$A$33:$A$776,$A106,СВЦЭМ!$B$33:$B$776,O$83)+'СЕТ СН'!$H$11+СВЦЭМ!$D$10+'СЕТ СН'!$H$6-'СЕТ СН'!$H$23</f>
        <v>1051.6738173599999</v>
      </c>
      <c r="P106" s="36">
        <f>SUMIFS(СВЦЭМ!$D$33:$D$776,СВЦЭМ!$A$33:$A$776,$A106,СВЦЭМ!$B$33:$B$776,P$83)+'СЕТ СН'!$H$11+СВЦЭМ!$D$10+'СЕТ СН'!$H$6-'СЕТ СН'!$H$23</f>
        <v>1054.64127908</v>
      </c>
      <c r="Q106" s="36">
        <f>SUMIFS(СВЦЭМ!$D$33:$D$776,СВЦЭМ!$A$33:$A$776,$A106,СВЦЭМ!$B$33:$B$776,Q$83)+'СЕТ СН'!$H$11+СВЦЭМ!$D$10+'СЕТ СН'!$H$6-'СЕТ СН'!$H$23</f>
        <v>1055.2146580599999</v>
      </c>
      <c r="R106" s="36">
        <f>SUMIFS(СВЦЭМ!$D$33:$D$776,СВЦЭМ!$A$33:$A$776,$A106,СВЦЭМ!$B$33:$B$776,R$83)+'СЕТ СН'!$H$11+СВЦЭМ!$D$10+'СЕТ СН'!$H$6-'СЕТ СН'!$H$23</f>
        <v>1043.67818876</v>
      </c>
      <c r="S106" s="36">
        <f>SUMIFS(СВЦЭМ!$D$33:$D$776,СВЦЭМ!$A$33:$A$776,$A106,СВЦЭМ!$B$33:$B$776,S$83)+'СЕТ СН'!$H$11+СВЦЭМ!$D$10+'СЕТ СН'!$H$6-'СЕТ СН'!$H$23</f>
        <v>1028.6434626499999</v>
      </c>
      <c r="T106" s="36">
        <f>SUMIFS(СВЦЭМ!$D$33:$D$776,СВЦЭМ!$A$33:$A$776,$A106,СВЦЭМ!$B$33:$B$776,T$83)+'СЕТ СН'!$H$11+СВЦЭМ!$D$10+'СЕТ СН'!$H$6-'СЕТ СН'!$H$23</f>
        <v>1015.18713611</v>
      </c>
      <c r="U106" s="36">
        <f>SUMIFS(СВЦЭМ!$D$33:$D$776,СВЦЭМ!$A$33:$A$776,$A106,СВЦЭМ!$B$33:$B$776,U$83)+'СЕТ СН'!$H$11+СВЦЭМ!$D$10+'СЕТ СН'!$H$6-'СЕТ СН'!$H$23</f>
        <v>1011.5588281399999</v>
      </c>
      <c r="V106" s="36">
        <f>SUMIFS(СВЦЭМ!$D$33:$D$776,СВЦЭМ!$A$33:$A$776,$A106,СВЦЭМ!$B$33:$B$776,V$83)+'СЕТ СН'!$H$11+СВЦЭМ!$D$10+'СЕТ СН'!$H$6-'СЕТ СН'!$H$23</f>
        <v>1022.3562800999999</v>
      </c>
      <c r="W106" s="36">
        <f>SUMIFS(СВЦЭМ!$D$33:$D$776,СВЦЭМ!$A$33:$A$776,$A106,СВЦЭМ!$B$33:$B$776,W$83)+'СЕТ СН'!$H$11+СВЦЭМ!$D$10+'СЕТ СН'!$H$6-'СЕТ СН'!$H$23</f>
        <v>1035.23989839</v>
      </c>
      <c r="X106" s="36">
        <f>SUMIFS(СВЦЭМ!$D$33:$D$776,СВЦЭМ!$A$33:$A$776,$A106,СВЦЭМ!$B$33:$B$776,X$83)+'СЕТ СН'!$H$11+СВЦЭМ!$D$10+'СЕТ СН'!$H$6-'СЕТ СН'!$H$23</f>
        <v>1029.13750686</v>
      </c>
      <c r="Y106" s="36">
        <f>SUMIFS(СВЦЭМ!$D$33:$D$776,СВЦЭМ!$A$33:$A$776,$A106,СВЦЭМ!$B$33:$B$776,Y$83)+'СЕТ СН'!$H$11+СВЦЭМ!$D$10+'СЕТ СН'!$H$6-'СЕТ СН'!$H$23</f>
        <v>1048.3665350799999</v>
      </c>
    </row>
    <row r="107" spans="1:25" ht="15.75" x14ac:dyDescent="0.2">
      <c r="A107" s="35">
        <f t="shared" si="2"/>
        <v>44159</v>
      </c>
      <c r="B107" s="36">
        <f>SUMIFS(СВЦЭМ!$D$33:$D$776,СВЦЭМ!$A$33:$A$776,$A107,СВЦЭМ!$B$33:$B$776,B$83)+'СЕТ СН'!$H$11+СВЦЭМ!$D$10+'СЕТ СН'!$H$6-'СЕТ СН'!$H$23</f>
        <v>1063.1197736399999</v>
      </c>
      <c r="C107" s="36">
        <f>SUMIFS(СВЦЭМ!$D$33:$D$776,СВЦЭМ!$A$33:$A$776,$A107,СВЦЭМ!$B$33:$B$776,C$83)+'СЕТ СН'!$H$11+СВЦЭМ!$D$10+'СЕТ СН'!$H$6-'СЕТ СН'!$H$23</f>
        <v>1145.5747977799999</v>
      </c>
      <c r="D107" s="36">
        <f>SUMIFS(СВЦЭМ!$D$33:$D$776,СВЦЭМ!$A$33:$A$776,$A107,СВЦЭМ!$B$33:$B$776,D$83)+'СЕТ СН'!$H$11+СВЦЭМ!$D$10+'СЕТ СН'!$H$6-'СЕТ СН'!$H$23</f>
        <v>1203.9395300799999</v>
      </c>
      <c r="E107" s="36">
        <f>SUMIFS(СВЦЭМ!$D$33:$D$776,СВЦЭМ!$A$33:$A$776,$A107,СВЦЭМ!$B$33:$B$776,E$83)+'СЕТ СН'!$H$11+СВЦЭМ!$D$10+'СЕТ СН'!$H$6-'СЕТ СН'!$H$23</f>
        <v>1221.4350104600001</v>
      </c>
      <c r="F107" s="36">
        <f>SUMIFS(СВЦЭМ!$D$33:$D$776,СВЦЭМ!$A$33:$A$776,$A107,СВЦЭМ!$B$33:$B$776,F$83)+'СЕТ СН'!$H$11+СВЦЭМ!$D$10+'СЕТ СН'!$H$6-'СЕТ СН'!$H$23</f>
        <v>1220.0607519</v>
      </c>
      <c r="G107" s="36">
        <f>SUMIFS(СВЦЭМ!$D$33:$D$776,СВЦЭМ!$A$33:$A$776,$A107,СВЦЭМ!$B$33:$B$776,G$83)+'СЕТ СН'!$H$11+СВЦЭМ!$D$10+'СЕТ СН'!$H$6-'СЕТ СН'!$H$23</f>
        <v>1206.66167281</v>
      </c>
      <c r="H107" s="36">
        <f>SUMIFS(СВЦЭМ!$D$33:$D$776,СВЦЭМ!$A$33:$A$776,$A107,СВЦЭМ!$B$33:$B$776,H$83)+'СЕТ СН'!$H$11+СВЦЭМ!$D$10+'СЕТ СН'!$H$6-'СЕТ СН'!$H$23</f>
        <v>1168.0871804200001</v>
      </c>
      <c r="I107" s="36">
        <f>SUMIFS(СВЦЭМ!$D$33:$D$776,СВЦЭМ!$A$33:$A$776,$A107,СВЦЭМ!$B$33:$B$776,I$83)+'СЕТ СН'!$H$11+СВЦЭМ!$D$10+'СЕТ СН'!$H$6-'СЕТ СН'!$H$23</f>
        <v>1115.49193698</v>
      </c>
      <c r="J107" s="36">
        <f>SUMIFS(СВЦЭМ!$D$33:$D$776,СВЦЭМ!$A$33:$A$776,$A107,СВЦЭМ!$B$33:$B$776,J$83)+'СЕТ СН'!$H$11+СВЦЭМ!$D$10+'СЕТ СН'!$H$6-'СЕТ СН'!$H$23</f>
        <v>1086.40267382</v>
      </c>
      <c r="K107" s="36">
        <f>SUMIFS(СВЦЭМ!$D$33:$D$776,СВЦЭМ!$A$33:$A$776,$A107,СВЦЭМ!$B$33:$B$776,K$83)+'СЕТ СН'!$H$11+СВЦЭМ!$D$10+'СЕТ СН'!$H$6-'СЕТ СН'!$H$23</f>
        <v>1084.6899135199999</v>
      </c>
      <c r="L107" s="36">
        <f>SUMIFS(СВЦЭМ!$D$33:$D$776,СВЦЭМ!$A$33:$A$776,$A107,СВЦЭМ!$B$33:$B$776,L$83)+'СЕТ СН'!$H$11+СВЦЭМ!$D$10+'СЕТ СН'!$H$6-'СЕТ СН'!$H$23</f>
        <v>1052.5972285299999</v>
      </c>
      <c r="M107" s="36">
        <f>SUMIFS(СВЦЭМ!$D$33:$D$776,СВЦЭМ!$A$33:$A$776,$A107,СВЦЭМ!$B$33:$B$776,M$83)+'СЕТ СН'!$H$11+СВЦЭМ!$D$10+'СЕТ СН'!$H$6-'СЕТ СН'!$H$23</f>
        <v>1005.27348235</v>
      </c>
      <c r="N107" s="36">
        <f>SUMIFS(СВЦЭМ!$D$33:$D$776,СВЦЭМ!$A$33:$A$776,$A107,СВЦЭМ!$B$33:$B$776,N$83)+'СЕТ СН'!$H$11+СВЦЭМ!$D$10+'СЕТ СН'!$H$6-'СЕТ СН'!$H$23</f>
        <v>997.71516872999996</v>
      </c>
      <c r="O107" s="36">
        <f>SUMIFS(СВЦЭМ!$D$33:$D$776,СВЦЭМ!$A$33:$A$776,$A107,СВЦЭМ!$B$33:$B$776,O$83)+'СЕТ СН'!$H$11+СВЦЭМ!$D$10+'СЕТ СН'!$H$6-'СЕТ СН'!$H$23</f>
        <v>1017.1086173699999</v>
      </c>
      <c r="P107" s="36">
        <f>SUMIFS(СВЦЭМ!$D$33:$D$776,СВЦЭМ!$A$33:$A$776,$A107,СВЦЭМ!$B$33:$B$776,P$83)+'СЕТ СН'!$H$11+СВЦЭМ!$D$10+'СЕТ СН'!$H$6-'СЕТ СН'!$H$23</f>
        <v>1029.75316871</v>
      </c>
      <c r="Q107" s="36">
        <f>SUMIFS(СВЦЭМ!$D$33:$D$776,СВЦЭМ!$A$33:$A$776,$A107,СВЦЭМ!$B$33:$B$776,Q$83)+'СЕТ СН'!$H$11+СВЦЭМ!$D$10+'СЕТ СН'!$H$6-'СЕТ СН'!$H$23</f>
        <v>1037.83359081</v>
      </c>
      <c r="R107" s="36">
        <f>SUMIFS(СВЦЭМ!$D$33:$D$776,СВЦЭМ!$A$33:$A$776,$A107,СВЦЭМ!$B$33:$B$776,R$83)+'СЕТ СН'!$H$11+СВЦЭМ!$D$10+'СЕТ СН'!$H$6-'СЕТ СН'!$H$23</f>
        <v>1046.5275610599999</v>
      </c>
      <c r="S107" s="36">
        <f>SUMIFS(СВЦЭМ!$D$33:$D$776,СВЦЭМ!$A$33:$A$776,$A107,СВЦЭМ!$B$33:$B$776,S$83)+'СЕТ СН'!$H$11+СВЦЭМ!$D$10+'СЕТ СН'!$H$6-'СЕТ СН'!$H$23</f>
        <v>1034.3405241</v>
      </c>
      <c r="T107" s="36">
        <f>SUMIFS(СВЦЭМ!$D$33:$D$776,СВЦЭМ!$A$33:$A$776,$A107,СВЦЭМ!$B$33:$B$776,T$83)+'СЕТ СН'!$H$11+СВЦЭМ!$D$10+'СЕТ СН'!$H$6-'СЕТ СН'!$H$23</f>
        <v>997.85913160999996</v>
      </c>
      <c r="U107" s="36">
        <f>SUMIFS(СВЦЭМ!$D$33:$D$776,СВЦЭМ!$A$33:$A$776,$A107,СВЦЭМ!$B$33:$B$776,U$83)+'СЕТ СН'!$H$11+СВЦЭМ!$D$10+'СЕТ СН'!$H$6-'СЕТ СН'!$H$23</f>
        <v>981.96550797999998</v>
      </c>
      <c r="V107" s="36">
        <f>SUMIFS(СВЦЭМ!$D$33:$D$776,СВЦЭМ!$A$33:$A$776,$A107,СВЦЭМ!$B$33:$B$776,V$83)+'СЕТ СН'!$H$11+СВЦЭМ!$D$10+'СЕТ СН'!$H$6-'СЕТ СН'!$H$23</f>
        <v>990.88212100999999</v>
      </c>
      <c r="W107" s="36">
        <f>SUMIFS(СВЦЭМ!$D$33:$D$776,СВЦЭМ!$A$33:$A$776,$A107,СВЦЭМ!$B$33:$B$776,W$83)+'СЕТ СН'!$H$11+СВЦЭМ!$D$10+'СЕТ СН'!$H$6-'СЕТ СН'!$H$23</f>
        <v>1000.8237098999999</v>
      </c>
      <c r="X107" s="36">
        <f>SUMIFS(СВЦЭМ!$D$33:$D$776,СВЦЭМ!$A$33:$A$776,$A107,СВЦЭМ!$B$33:$B$776,X$83)+'СЕТ СН'!$H$11+СВЦЭМ!$D$10+'СЕТ СН'!$H$6-'СЕТ СН'!$H$23</f>
        <v>1001.1395815499999</v>
      </c>
      <c r="Y107" s="36">
        <f>SUMIFS(СВЦЭМ!$D$33:$D$776,СВЦЭМ!$A$33:$A$776,$A107,СВЦЭМ!$B$33:$B$776,Y$83)+'СЕТ СН'!$H$11+СВЦЭМ!$D$10+'СЕТ СН'!$H$6-'СЕТ СН'!$H$23</f>
        <v>1026.0465304700001</v>
      </c>
    </row>
    <row r="108" spans="1:25" ht="15.75" x14ac:dyDescent="0.2">
      <c r="A108" s="35">
        <f t="shared" si="2"/>
        <v>44160</v>
      </c>
      <c r="B108" s="36">
        <f>SUMIFS(СВЦЭМ!$D$33:$D$776,СВЦЭМ!$A$33:$A$776,$A108,СВЦЭМ!$B$33:$B$776,B$83)+'СЕТ СН'!$H$11+СВЦЭМ!$D$10+'СЕТ СН'!$H$6-'СЕТ СН'!$H$23</f>
        <v>1064.33509968</v>
      </c>
      <c r="C108" s="36">
        <f>SUMIFS(СВЦЭМ!$D$33:$D$776,СВЦЭМ!$A$33:$A$776,$A108,СВЦЭМ!$B$33:$B$776,C$83)+'СЕТ СН'!$H$11+СВЦЭМ!$D$10+'СЕТ СН'!$H$6-'СЕТ СН'!$H$23</f>
        <v>1138.73779833</v>
      </c>
      <c r="D108" s="36">
        <f>SUMIFS(СВЦЭМ!$D$33:$D$776,СВЦЭМ!$A$33:$A$776,$A108,СВЦЭМ!$B$33:$B$776,D$83)+'СЕТ СН'!$H$11+СВЦЭМ!$D$10+'СЕТ СН'!$H$6-'СЕТ СН'!$H$23</f>
        <v>1188.63880309</v>
      </c>
      <c r="E108" s="36">
        <f>SUMIFS(СВЦЭМ!$D$33:$D$776,СВЦЭМ!$A$33:$A$776,$A108,СВЦЭМ!$B$33:$B$776,E$83)+'СЕТ СН'!$H$11+СВЦЭМ!$D$10+'СЕТ СН'!$H$6-'СЕТ СН'!$H$23</f>
        <v>1197.3116594999999</v>
      </c>
      <c r="F108" s="36">
        <f>SUMIFS(СВЦЭМ!$D$33:$D$776,СВЦЭМ!$A$33:$A$776,$A108,СВЦЭМ!$B$33:$B$776,F$83)+'СЕТ СН'!$H$11+СВЦЭМ!$D$10+'СЕТ СН'!$H$6-'СЕТ СН'!$H$23</f>
        <v>1191.74815489</v>
      </c>
      <c r="G108" s="36">
        <f>SUMIFS(СВЦЭМ!$D$33:$D$776,СВЦЭМ!$A$33:$A$776,$A108,СВЦЭМ!$B$33:$B$776,G$83)+'СЕТ СН'!$H$11+СВЦЭМ!$D$10+'СЕТ СН'!$H$6-'СЕТ СН'!$H$23</f>
        <v>1181.18698051</v>
      </c>
      <c r="H108" s="36">
        <f>SUMIFS(СВЦЭМ!$D$33:$D$776,СВЦЭМ!$A$33:$A$776,$A108,СВЦЭМ!$B$33:$B$776,H$83)+'СЕТ СН'!$H$11+СВЦЭМ!$D$10+'СЕТ СН'!$H$6-'СЕТ СН'!$H$23</f>
        <v>1158.50540849</v>
      </c>
      <c r="I108" s="36">
        <f>SUMIFS(СВЦЭМ!$D$33:$D$776,СВЦЭМ!$A$33:$A$776,$A108,СВЦЭМ!$B$33:$B$776,I$83)+'СЕТ СН'!$H$11+СВЦЭМ!$D$10+'СЕТ СН'!$H$6-'СЕТ СН'!$H$23</f>
        <v>1122.49455304</v>
      </c>
      <c r="J108" s="36">
        <f>SUMIFS(СВЦЭМ!$D$33:$D$776,СВЦЭМ!$A$33:$A$776,$A108,СВЦЭМ!$B$33:$B$776,J$83)+'СЕТ СН'!$H$11+СВЦЭМ!$D$10+'СЕТ СН'!$H$6-'СЕТ СН'!$H$23</f>
        <v>1107.19249384</v>
      </c>
      <c r="K108" s="36">
        <f>SUMIFS(СВЦЭМ!$D$33:$D$776,СВЦЭМ!$A$33:$A$776,$A108,СВЦЭМ!$B$33:$B$776,K$83)+'СЕТ СН'!$H$11+СВЦЭМ!$D$10+'СЕТ СН'!$H$6-'СЕТ СН'!$H$23</f>
        <v>1099.21576342</v>
      </c>
      <c r="L108" s="36">
        <f>SUMIFS(СВЦЭМ!$D$33:$D$776,СВЦЭМ!$A$33:$A$776,$A108,СВЦЭМ!$B$33:$B$776,L$83)+'СЕТ СН'!$H$11+СВЦЭМ!$D$10+'СЕТ СН'!$H$6-'СЕТ СН'!$H$23</f>
        <v>1069.27664338</v>
      </c>
      <c r="M108" s="36">
        <f>SUMIFS(СВЦЭМ!$D$33:$D$776,СВЦЭМ!$A$33:$A$776,$A108,СВЦЭМ!$B$33:$B$776,M$83)+'СЕТ СН'!$H$11+СВЦЭМ!$D$10+'СЕТ СН'!$H$6-'СЕТ СН'!$H$23</f>
        <v>1022.8328855899999</v>
      </c>
      <c r="N108" s="36">
        <f>SUMIFS(СВЦЭМ!$D$33:$D$776,СВЦЭМ!$A$33:$A$776,$A108,СВЦЭМ!$B$33:$B$776,N$83)+'СЕТ СН'!$H$11+СВЦЭМ!$D$10+'СЕТ СН'!$H$6-'СЕТ СН'!$H$23</f>
        <v>1009.40364014</v>
      </c>
      <c r="O108" s="36">
        <f>SUMIFS(СВЦЭМ!$D$33:$D$776,СВЦЭМ!$A$33:$A$776,$A108,СВЦЭМ!$B$33:$B$776,O$83)+'СЕТ СН'!$H$11+СВЦЭМ!$D$10+'СЕТ СН'!$H$6-'СЕТ СН'!$H$23</f>
        <v>1024.8758632399999</v>
      </c>
      <c r="P108" s="36">
        <f>SUMIFS(СВЦЭМ!$D$33:$D$776,СВЦЭМ!$A$33:$A$776,$A108,СВЦЭМ!$B$33:$B$776,P$83)+'СЕТ СН'!$H$11+СВЦЭМ!$D$10+'СЕТ СН'!$H$6-'СЕТ СН'!$H$23</f>
        <v>1032.35090225</v>
      </c>
      <c r="Q108" s="36">
        <f>SUMIFS(СВЦЭМ!$D$33:$D$776,СВЦЭМ!$A$33:$A$776,$A108,СВЦЭМ!$B$33:$B$776,Q$83)+'СЕТ СН'!$H$11+СВЦЭМ!$D$10+'СЕТ СН'!$H$6-'СЕТ СН'!$H$23</f>
        <v>1031.52003268</v>
      </c>
      <c r="R108" s="36">
        <f>SUMIFS(СВЦЭМ!$D$33:$D$776,СВЦЭМ!$A$33:$A$776,$A108,СВЦЭМ!$B$33:$B$776,R$83)+'СЕТ СН'!$H$11+СВЦЭМ!$D$10+'СЕТ СН'!$H$6-'СЕТ СН'!$H$23</f>
        <v>1031.02164055</v>
      </c>
      <c r="S108" s="36">
        <f>SUMIFS(СВЦЭМ!$D$33:$D$776,СВЦЭМ!$A$33:$A$776,$A108,СВЦЭМ!$B$33:$B$776,S$83)+'СЕТ СН'!$H$11+СВЦЭМ!$D$10+'СЕТ СН'!$H$6-'СЕТ СН'!$H$23</f>
        <v>1018.44742433</v>
      </c>
      <c r="T108" s="36">
        <f>SUMIFS(СВЦЭМ!$D$33:$D$776,СВЦЭМ!$A$33:$A$776,$A108,СВЦЭМ!$B$33:$B$776,T$83)+'СЕТ СН'!$H$11+СВЦЭМ!$D$10+'СЕТ СН'!$H$6-'СЕТ СН'!$H$23</f>
        <v>1030.6176891699999</v>
      </c>
      <c r="U108" s="36">
        <f>SUMIFS(СВЦЭМ!$D$33:$D$776,СВЦЭМ!$A$33:$A$776,$A108,СВЦЭМ!$B$33:$B$776,U$83)+'СЕТ СН'!$H$11+СВЦЭМ!$D$10+'СЕТ СН'!$H$6-'СЕТ СН'!$H$23</f>
        <v>1025.94270643</v>
      </c>
      <c r="V108" s="36">
        <f>SUMIFS(СВЦЭМ!$D$33:$D$776,СВЦЭМ!$A$33:$A$776,$A108,СВЦЭМ!$B$33:$B$776,V$83)+'СЕТ СН'!$H$11+СВЦЭМ!$D$10+'СЕТ СН'!$H$6-'СЕТ СН'!$H$23</f>
        <v>1013.16061106</v>
      </c>
      <c r="W108" s="36">
        <f>SUMIFS(СВЦЭМ!$D$33:$D$776,СВЦЭМ!$A$33:$A$776,$A108,СВЦЭМ!$B$33:$B$776,W$83)+'СЕТ СН'!$H$11+СВЦЭМ!$D$10+'СЕТ СН'!$H$6-'СЕТ СН'!$H$23</f>
        <v>1017.20910668</v>
      </c>
      <c r="X108" s="36">
        <f>SUMIFS(СВЦЭМ!$D$33:$D$776,СВЦЭМ!$A$33:$A$776,$A108,СВЦЭМ!$B$33:$B$776,X$83)+'СЕТ СН'!$H$11+СВЦЭМ!$D$10+'СЕТ СН'!$H$6-'СЕТ СН'!$H$23</f>
        <v>1030.8312390799999</v>
      </c>
      <c r="Y108" s="36">
        <f>SUMIFS(СВЦЭМ!$D$33:$D$776,СВЦЭМ!$A$33:$A$776,$A108,СВЦЭМ!$B$33:$B$776,Y$83)+'СЕТ СН'!$H$11+СВЦЭМ!$D$10+'СЕТ СН'!$H$6-'СЕТ СН'!$H$23</f>
        <v>1049.3815295300001</v>
      </c>
    </row>
    <row r="109" spans="1:25" ht="15.75" x14ac:dyDescent="0.2">
      <c r="A109" s="35">
        <f t="shared" si="2"/>
        <v>44161</v>
      </c>
      <c r="B109" s="36">
        <f>SUMIFS(СВЦЭМ!$D$33:$D$776,СВЦЭМ!$A$33:$A$776,$A109,СВЦЭМ!$B$33:$B$776,B$83)+'СЕТ СН'!$H$11+СВЦЭМ!$D$10+'СЕТ СН'!$H$6-'СЕТ СН'!$H$23</f>
        <v>1046.91981132</v>
      </c>
      <c r="C109" s="36">
        <f>SUMIFS(СВЦЭМ!$D$33:$D$776,СВЦЭМ!$A$33:$A$776,$A109,СВЦЭМ!$B$33:$B$776,C$83)+'СЕТ СН'!$H$11+СВЦЭМ!$D$10+'СЕТ СН'!$H$6-'СЕТ СН'!$H$23</f>
        <v>1123.6572944500001</v>
      </c>
      <c r="D109" s="36">
        <f>SUMIFS(СВЦЭМ!$D$33:$D$776,СВЦЭМ!$A$33:$A$776,$A109,СВЦЭМ!$B$33:$B$776,D$83)+'СЕТ СН'!$H$11+СВЦЭМ!$D$10+'СЕТ СН'!$H$6-'СЕТ СН'!$H$23</f>
        <v>1179.8878594099999</v>
      </c>
      <c r="E109" s="36">
        <f>SUMIFS(СВЦЭМ!$D$33:$D$776,СВЦЭМ!$A$33:$A$776,$A109,СВЦЭМ!$B$33:$B$776,E$83)+'СЕТ СН'!$H$11+СВЦЭМ!$D$10+'СЕТ СН'!$H$6-'СЕТ СН'!$H$23</f>
        <v>1188.7376206599999</v>
      </c>
      <c r="F109" s="36">
        <f>SUMIFS(СВЦЭМ!$D$33:$D$776,СВЦЭМ!$A$33:$A$776,$A109,СВЦЭМ!$B$33:$B$776,F$83)+'СЕТ СН'!$H$11+СВЦЭМ!$D$10+'СЕТ СН'!$H$6-'СЕТ СН'!$H$23</f>
        <v>1181.2556818</v>
      </c>
      <c r="G109" s="36">
        <f>SUMIFS(СВЦЭМ!$D$33:$D$776,СВЦЭМ!$A$33:$A$776,$A109,СВЦЭМ!$B$33:$B$776,G$83)+'СЕТ СН'!$H$11+СВЦЭМ!$D$10+'СЕТ СН'!$H$6-'СЕТ СН'!$H$23</f>
        <v>1160.5959772000001</v>
      </c>
      <c r="H109" s="36">
        <f>SUMIFS(СВЦЭМ!$D$33:$D$776,СВЦЭМ!$A$33:$A$776,$A109,СВЦЭМ!$B$33:$B$776,H$83)+'СЕТ СН'!$H$11+СВЦЭМ!$D$10+'СЕТ СН'!$H$6-'СЕТ СН'!$H$23</f>
        <v>1134.0419348800001</v>
      </c>
      <c r="I109" s="36">
        <f>SUMIFS(СВЦЭМ!$D$33:$D$776,СВЦЭМ!$A$33:$A$776,$A109,СВЦЭМ!$B$33:$B$776,I$83)+'СЕТ СН'!$H$11+СВЦЭМ!$D$10+'СЕТ СН'!$H$6-'СЕТ СН'!$H$23</f>
        <v>1102.6327337600001</v>
      </c>
      <c r="J109" s="36">
        <f>SUMIFS(СВЦЭМ!$D$33:$D$776,СВЦЭМ!$A$33:$A$776,$A109,СВЦЭМ!$B$33:$B$776,J$83)+'СЕТ СН'!$H$11+СВЦЭМ!$D$10+'СЕТ СН'!$H$6-'СЕТ СН'!$H$23</f>
        <v>1083.70555081</v>
      </c>
      <c r="K109" s="36">
        <f>SUMIFS(СВЦЭМ!$D$33:$D$776,СВЦЭМ!$A$33:$A$776,$A109,СВЦЭМ!$B$33:$B$776,K$83)+'СЕТ СН'!$H$11+СВЦЭМ!$D$10+'СЕТ СН'!$H$6-'СЕТ СН'!$H$23</f>
        <v>1086.22602259</v>
      </c>
      <c r="L109" s="36">
        <f>SUMIFS(СВЦЭМ!$D$33:$D$776,СВЦЭМ!$A$33:$A$776,$A109,СВЦЭМ!$B$33:$B$776,L$83)+'СЕТ СН'!$H$11+СВЦЭМ!$D$10+'СЕТ СН'!$H$6-'СЕТ СН'!$H$23</f>
        <v>1058.62236979</v>
      </c>
      <c r="M109" s="36">
        <f>SUMIFS(СВЦЭМ!$D$33:$D$776,СВЦЭМ!$A$33:$A$776,$A109,СВЦЭМ!$B$33:$B$776,M$83)+'СЕТ СН'!$H$11+СВЦЭМ!$D$10+'СЕТ СН'!$H$6-'СЕТ СН'!$H$23</f>
        <v>1023.65028234</v>
      </c>
      <c r="N109" s="36">
        <f>SUMIFS(СВЦЭМ!$D$33:$D$776,СВЦЭМ!$A$33:$A$776,$A109,СВЦЭМ!$B$33:$B$776,N$83)+'СЕТ СН'!$H$11+СВЦЭМ!$D$10+'СЕТ СН'!$H$6-'СЕТ СН'!$H$23</f>
        <v>1031.54233843</v>
      </c>
      <c r="O109" s="36">
        <f>SUMIFS(СВЦЭМ!$D$33:$D$776,СВЦЭМ!$A$33:$A$776,$A109,СВЦЭМ!$B$33:$B$776,O$83)+'СЕТ СН'!$H$11+СВЦЭМ!$D$10+'СЕТ СН'!$H$6-'СЕТ СН'!$H$23</f>
        <v>1035.4536916300001</v>
      </c>
      <c r="P109" s="36">
        <f>SUMIFS(СВЦЭМ!$D$33:$D$776,СВЦЭМ!$A$33:$A$776,$A109,СВЦЭМ!$B$33:$B$776,P$83)+'СЕТ СН'!$H$11+СВЦЭМ!$D$10+'СЕТ СН'!$H$6-'СЕТ СН'!$H$23</f>
        <v>1037.63289061</v>
      </c>
      <c r="Q109" s="36">
        <f>SUMIFS(СВЦЭМ!$D$33:$D$776,СВЦЭМ!$A$33:$A$776,$A109,СВЦЭМ!$B$33:$B$776,Q$83)+'СЕТ СН'!$H$11+СВЦЭМ!$D$10+'СЕТ СН'!$H$6-'СЕТ СН'!$H$23</f>
        <v>1039.50675677</v>
      </c>
      <c r="R109" s="36">
        <f>SUMIFS(СВЦЭМ!$D$33:$D$776,СВЦЭМ!$A$33:$A$776,$A109,СВЦЭМ!$B$33:$B$776,R$83)+'СЕТ СН'!$H$11+СВЦЭМ!$D$10+'СЕТ СН'!$H$6-'СЕТ СН'!$H$23</f>
        <v>1026.70669931</v>
      </c>
      <c r="S109" s="36">
        <f>SUMIFS(СВЦЭМ!$D$33:$D$776,СВЦЭМ!$A$33:$A$776,$A109,СВЦЭМ!$B$33:$B$776,S$83)+'СЕТ СН'!$H$11+СВЦЭМ!$D$10+'СЕТ СН'!$H$6-'СЕТ СН'!$H$23</f>
        <v>1008.38165294</v>
      </c>
      <c r="T109" s="36">
        <f>SUMIFS(СВЦЭМ!$D$33:$D$776,СВЦЭМ!$A$33:$A$776,$A109,СВЦЭМ!$B$33:$B$776,T$83)+'СЕТ СН'!$H$11+СВЦЭМ!$D$10+'СЕТ СН'!$H$6-'СЕТ СН'!$H$23</f>
        <v>1024.79773561</v>
      </c>
      <c r="U109" s="36">
        <f>SUMIFS(СВЦЭМ!$D$33:$D$776,СВЦЭМ!$A$33:$A$776,$A109,СВЦЭМ!$B$33:$B$776,U$83)+'СЕТ СН'!$H$11+СВЦЭМ!$D$10+'СЕТ СН'!$H$6-'СЕТ СН'!$H$23</f>
        <v>1015.1379499799999</v>
      </c>
      <c r="V109" s="36">
        <f>SUMIFS(СВЦЭМ!$D$33:$D$776,СВЦЭМ!$A$33:$A$776,$A109,СВЦЭМ!$B$33:$B$776,V$83)+'СЕТ СН'!$H$11+СВЦЭМ!$D$10+'СЕТ СН'!$H$6-'СЕТ СН'!$H$23</f>
        <v>1001.9606062299999</v>
      </c>
      <c r="W109" s="36">
        <f>SUMIFS(СВЦЭМ!$D$33:$D$776,СВЦЭМ!$A$33:$A$776,$A109,СВЦЭМ!$B$33:$B$776,W$83)+'СЕТ СН'!$H$11+СВЦЭМ!$D$10+'СЕТ СН'!$H$6-'СЕТ СН'!$H$23</f>
        <v>1026.3567105300001</v>
      </c>
      <c r="X109" s="36">
        <f>SUMIFS(СВЦЭМ!$D$33:$D$776,СВЦЭМ!$A$33:$A$776,$A109,СВЦЭМ!$B$33:$B$776,X$83)+'СЕТ СН'!$H$11+СВЦЭМ!$D$10+'СЕТ СН'!$H$6-'СЕТ СН'!$H$23</f>
        <v>1033.8261500900001</v>
      </c>
      <c r="Y109" s="36">
        <f>SUMIFS(СВЦЭМ!$D$33:$D$776,СВЦЭМ!$A$33:$A$776,$A109,СВЦЭМ!$B$33:$B$776,Y$83)+'СЕТ СН'!$H$11+СВЦЭМ!$D$10+'СЕТ СН'!$H$6-'СЕТ СН'!$H$23</f>
        <v>1047.2826859300001</v>
      </c>
    </row>
    <row r="110" spans="1:25" ht="15.75" x14ac:dyDescent="0.2">
      <c r="A110" s="35">
        <f t="shared" si="2"/>
        <v>44162</v>
      </c>
      <c r="B110" s="36">
        <f>SUMIFS(СВЦЭМ!$D$33:$D$776,СВЦЭМ!$A$33:$A$776,$A110,СВЦЭМ!$B$33:$B$776,B$83)+'СЕТ СН'!$H$11+СВЦЭМ!$D$10+'СЕТ СН'!$H$6-'СЕТ СН'!$H$23</f>
        <v>1050.4282806000001</v>
      </c>
      <c r="C110" s="36">
        <f>SUMIFS(СВЦЭМ!$D$33:$D$776,СВЦЭМ!$A$33:$A$776,$A110,СВЦЭМ!$B$33:$B$776,C$83)+'СЕТ СН'!$H$11+СВЦЭМ!$D$10+'СЕТ СН'!$H$6-'СЕТ СН'!$H$23</f>
        <v>1132.1378614400001</v>
      </c>
      <c r="D110" s="36">
        <f>SUMIFS(СВЦЭМ!$D$33:$D$776,СВЦЭМ!$A$33:$A$776,$A110,СВЦЭМ!$B$33:$B$776,D$83)+'СЕТ СН'!$H$11+СВЦЭМ!$D$10+'СЕТ СН'!$H$6-'СЕТ СН'!$H$23</f>
        <v>1190.4910907399999</v>
      </c>
      <c r="E110" s="36">
        <f>SUMIFS(СВЦЭМ!$D$33:$D$776,СВЦЭМ!$A$33:$A$776,$A110,СВЦЭМ!$B$33:$B$776,E$83)+'СЕТ СН'!$H$11+СВЦЭМ!$D$10+'СЕТ СН'!$H$6-'СЕТ СН'!$H$23</f>
        <v>1202.0661788800001</v>
      </c>
      <c r="F110" s="36">
        <f>SUMIFS(СВЦЭМ!$D$33:$D$776,СВЦЭМ!$A$33:$A$776,$A110,СВЦЭМ!$B$33:$B$776,F$83)+'СЕТ СН'!$H$11+СВЦЭМ!$D$10+'СЕТ СН'!$H$6-'СЕТ СН'!$H$23</f>
        <v>1204.8944318399999</v>
      </c>
      <c r="G110" s="36">
        <f>SUMIFS(СВЦЭМ!$D$33:$D$776,СВЦЭМ!$A$33:$A$776,$A110,СВЦЭМ!$B$33:$B$776,G$83)+'СЕТ СН'!$H$11+СВЦЭМ!$D$10+'СЕТ СН'!$H$6-'СЕТ СН'!$H$23</f>
        <v>1192.9086649799999</v>
      </c>
      <c r="H110" s="36">
        <f>SUMIFS(СВЦЭМ!$D$33:$D$776,СВЦЭМ!$A$33:$A$776,$A110,СВЦЭМ!$B$33:$B$776,H$83)+'СЕТ СН'!$H$11+СВЦЭМ!$D$10+'СЕТ СН'!$H$6-'СЕТ СН'!$H$23</f>
        <v>1147.74398707</v>
      </c>
      <c r="I110" s="36">
        <f>SUMIFS(СВЦЭМ!$D$33:$D$776,СВЦЭМ!$A$33:$A$776,$A110,СВЦЭМ!$B$33:$B$776,I$83)+'СЕТ СН'!$H$11+СВЦЭМ!$D$10+'СЕТ СН'!$H$6-'СЕТ СН'!$H$23</f>
        <v>1111.8845232199999</v>
      </c>
      <c r="J110" s="36">
        <f>SUMIFS(СВЦЭМ!$D$33:$D$776,СВЦЭМ!$A$33:$A$776,$A110,СВЦЭМ!$B$33:$B$776,J$83)+'СЕТ СН'!$H$11+СВЦЭМ!$D$10+'СЕТ СН'!$H$6-'СЕТ СН'!$H$23</f>
        <v>1104.9352433500001</v>
      </c>
      <c r="K110" s="36">
        <f>SUMIFS(СВЦЭМ!$D$33:$D$776,СВЦЭМ!$A$33:$A$776,$A110,СВЦЭМ!$B$33:$B$776,K$83)+'СЕТ СН'!$H$11+СВЦЭМ!$D$10+'СЕТ СН'!$H$6-'СЕТ СН'!$H$23</f>
        <v>1107.3767518100001</v>
      </c>
      <c r="L110" s="36">
        <f>SUMIFS(СВЦЭМ!$D$33:$D$776,СВЦЭМ!$A$33:$A$776,$A110,СВЦЭМ!$B$33:$B$776,L$83)+'СЕТ СН'!$H$11+СВЦЭМ!$D$10+'СЕТ СН'!$H$6-'СЕТ СН'!$H$23</f>
        <v>1078.6007359</v>
      </c>
      <c r="M110" s="36">
        <f>SUMIFS(СВЦЭМ!$D$33:$D$776,СВЦЭМ!$A$33:$A$776,$A110,СВЦЭМ!$B$33:$B$776,M$83)+'СЕТ СН'!$H$11+СВЦЭМ!$D$10+'СЕТ СН'!$H$6-'СЕТ СН'!$H$23</f>
        <v>1030.09955137</v>
      </c>
      <c r="N110" s="36">
        <f>SUMIFS(СВЦЭМ!$D$33:$D$776,СВЦЭМ!$A$33:$A$776,$A110,СВЦЭМ!$B$33:$B$776,N$83)+'СЕТ СН'!$H$11+СВЦЭМ!$D$10+'СЕТ СН'!$H$6-'СЕТ СН'!$H$23</f>
        <v>1015.50051185</v>
      </c>
      <c r="O110" s="36">
        <f>SUMIFS(СВЦЭМ!$D$33:$D$776,СВЦЭМ!$A$33:$A$776,$A110,СВЦЭМ!$B$33:$B$776,O$83)+'СЕТ СН'!$H$11+СВЦЭМ!$D$10+'СЕТ СН'!$H$6-'СЕТ СН'!$H$23</f>
        <v>1016.9019004999999</v>
      </c>
      <c r="P110" s="36">
        <f>SUMIFS(СВЦЭМ!$D$33:$D$776,СВЦЭМ!$A$33:$A$776,$A110,СВЦЭМ!$B$33:$B$776,P$83)+'СЕТ СН'!$H$11+СВЦЭМ!$D$10+'СЕТ СН'!$H$6-'СЕТ СН'!$H$23</f>
        <v>1028.51724147</v>
      </c>
      <c r="Q110" s="36">
        <f>SUMIFS(СВЦЭМ!$D$33:$D$776,СВЦЭМ!$A$33:$A$776,$A110,СВЦЭМ!$B$33:$B$776,Q$83)+'СЕТ СН'!$H$11+СВЦЭМ!$D$10+'СЕТ СН'!$H$6-'СЕТ СН'!$H$23</f>
        <v>1037.62163811</v>
      </c>
      <c r="R110" s="36">
        <f>SUMIFS(СВЦЭМ!$D$33:$D$776,СВЦЭМ!$A$33:$A$776,$A110,СВЦЭМ!$B$33:$B$776,R$83)+'СЕТ СН'!$H$11+СВЦЭМ!$D$10+'СЕТ СН'!$H$6-'СЕТ СН'!$H$23</f>
        <v>1033.3938743900001</v>
      </c>
      <c r="S110" s="36">
        <f>SUMIFS(СВЦЭМ!$D$33:$D$776,СВЦЭМ!$A$33:$A$776,$A110,СВЦЭМ!$B$33:$B$776,S$83)+'СЕТ СН'!$H$11+СВЦЭМ!$D$10+'СЕТ СН'!$H$6-'СЕТ СН'!$H$23</f>
        <v>1012.0020979</v>
      </c>
      <c r="T110" s="36">
        <f>SUMIFS(СВЦЭМ!$D$33:$D$776,СВЦЭМ!$A$33:$A$776,$A110,СВЦЭМ!$B$33:$B$776,T$83)+'СЕТ СН'!$H$11+СВЦЭМ!$D$10+'СЕТ СН'!$H$6-'СЕТ СН'!$H$23</f>
        <v>993.38349472999994</v>
      </c>
      <c r="U110" s="36">
        <f>SUMIFS(СВЦЭМ!$D$33:$D$776,СВЦЭМ!$A$33:$A$776,$A110,СВЦЭМ!$B$33:$B$776,U$83)+'СЕТ СН'!$H$11+СВЦЭМ!$D$10+'СЕТ СН'!$H$6-'СЕТ СН'!$H$23</f>
        <v>993.67824160999999</v>
      </c>
      <c r="V110" s="36">
        <f>SUMIFS(СВЦЭМ!$D$33:$D$776,СВЦЭМ!$A$33:$A$776,$A110,СВЦЭМ!$B$33:$B$776,V$83)+'СЕТ СН'!$H$11+СВЦЭМ!$D$10+'СЕТ СН'!$H$6-'СЕТ СН'!$H$23</f>
        <v>992.40701189999993</v>
      </c>
      <c r="W110" s="36">
        <f>SUMIFS(СВЦЭМ!$D$33:$D$776,СВЦЭМ!$A$33:$A$776,$A110,СВЦЭМ!$B$33:$B$776,W$83)+'СЕТ СН'!$H$11+СВЦЭМ!$D$10+'СЕТ СН'!$H$6-'СЕТ СН'!$H$23</f>
        <v>1006.2452323199999</v>
      </c>
      <c r="X110" s="36">
        <f>SUMIFS(СВЦЭМ!$D$33:$D$776,СВЦЭМ!$A$33:$A$776,$A110,СВЦЭМ!$B$33:$B$776,X$83)+'СЕТ СН'!$H$11+СВЦЭМ!$D$10+'СЕТ СН'!$H$6-'СЕТ СН'!$H$23</f>
        <v>1018.2037412999999</v>
      </c>
      <c r="Y110" s="36">
        <f>SUMIFS(СВЦЭМ!$D$33:$D$776,СВЦЭМ!$A$33:$A$776,$A110,СВЦЭМ!$B$33:$B$776,Y$83)+'СЕТ СН'!$H$11+СВЦЭМ!$D$10+'СЕТ СН'!$H$6-'СЕТ СН'!$H$23</f>
        <v>1039.1399110899999</v>
      </c>
    </row>
    <row r="111" spans="1:25" ht="15.75" x14ac:dyDescent="0.2">
      <c r="A111" s="35">
        <f t="shared" si="2"/>
        <v>44163</v>
      </c>
      <c r="B111" s="36">
        <f>SUMIFS(СВЦЭМ!$D$33:$D$776,СВЦЭМ!$A$33:$A$776,$A111,СВЦЭМ!$B$33:$B$776,B$83)+'СЕТ СН'!$H$11+СВЦЭМ!$D$10+'СЕТ СН'!$H$6-'СЕТ СН'!$H$23</f>
        <v>1063.8266139299999</v>
      </c>
      <c r="C111" s="36">
        <f>SUMIFS(СВЦЭМ!$D$33:$D$776,СВЦЭМ!$A$33:$A$776,$A111,СВЦЭМ!$B$33:$B$776,C$83)+'СЕТ СН'!$H$11+СВЦЭМ!$D$10+'СЕТ СН'!$H$6-'СЕТ СН'!$H$23</f>
        <v>1131.1251732000001</v>
      </c>
      <c r="D111" s="36">
        <f>SUMIFS(СВЦЭМ!$D$33:$D$776,СВЦЭМ!$A$33:$A$776,$A111,СВЦЭМ!$B$33:$B$776,D$83)+'СЕТ СН'!$H$11+СВЦЭМ!$D$10+'СЕТ СН'!$H$6-'СЕТ СН'!$H$23</f>
        <v>1176.5437113400001</v>
      </c>
      <c r="E111" s="36">
        <f>SUMIFS(СВЦЭМ!$D$33:$D$776,СВЦЭМ!$A$33:$A$776,$A111,СВЦЭМ!$B$33:$B$776,E$83)+'СЕТ СН'!$H$11+СВЦЭМ!$D$10+'СЕТ СН'!$H$6-'СЕТ СН'!$H$23</f>
        <v>1183.44957387</v>
      </c>
      <c r="F111" s="36">
        <f>SUMIFS(СВЦЭМ!$D$33:$D$776,СВЦЭМ!$A$33:$A$776,$A111,СВЦЭМ!$B$33:$B$776,F$83)+'СЕТ СН'!$H$11+СВЦЭМ!$D$10+'СЕТ СН'!$H$6-'СЕТ СН'!$H$23</f>
        <v>1183.4521989299999</v>
      </c>
      <c r="G111" s="36">
        <f>SUMIFS(СВЦЭМ!$D$33:$D$776,СВЦЭМ!$A$33:$A$776,$A111,СВЦЭМ!$B$33:$B$776,G$83)+'СЕТ СН'!$H$11+СВЦЭМ!$D$10+'СЕТ СН'!$H$6-'СЕТ СН'!$H$23</f>
        <v>1178.7707383699999</v>
      </c>
      <c r="H111" s="36">
        <f>SUMIFS(СВЦЭМ!$D$33:$D$776,СВЦЭМ!$A$33:$A$776,$A111,СВЦЭМ!$B$33:$B$776,H$83)+'СЕТ СН'!$H$11+СВЦЭМ!$D$10+'СЕТ СН'!$H$6-'СЕТ СН'!$H$23</f>
        <v>1163.8642899399999</v>
      </c>
      <c r="I111" s="36">
        <f>SUMIFS(СВЦЭМ!$D$33:$D$776,СВЦЭМ!$A$33:$A$776,$A111,СВЦЭМ!$B$33:$B$776,I$83)+'СЕТ СН'!$H$11+СВЦЭМ!$D$10+'СЕТ СН'!$H$6-'СЕТ СН'!$H$23</f>
        <v>1146.83241015</v>
      </c>
      <c r="J111" s="36">
        <f>SUMIFS(СВЦЭМ!$D$33:$D$776,СВЦЭМ!$A$33:$A$776,$A111,СВЦЭМ!$B$33:$B$776,J$83)+'СЕТ СН'!$H$11+СВЦЭМ!$D$10+'СЕТ СН'!$H$6-'СЕТ СН'!$H$23</f>
        <v>1124.3666871</v>
      </c>
      <c r="K111" s="36">
        <f>SUMIFS(СВЦЭМ!$D$33:$D$776,СВЦЭМ!$A$33:$A$776,$A111,СВЦЭМ!$B$33:$B$776,K$83)+'СЕТ СН'!$H$11+СВЦЭМ!$D$10+'СЕТ СН'!$H$6-'СЕТ СН'!$H$23</f>
        <v>1108.16501668</v>
      </c>
      <c r="L111" s="36">
        <f>SUMIFS(СВЦЭМ!$D$33:$D$776,СВЦЭМ!$A$33:$A$776,$A111,СВЦЭМ!$B$33:$B$776,L$83)+'СЕТ СН'!$H$11+СВЦЭМ!$D$10+'СЕТ СН'!$H$6-'СЕТ СН'!$H$23</f>
        <v>1069.4012599099999</v>
      </c>
      <c r="M111" s="36">
        <f>SUMIFS(СВЦЭМ!$D$33:$D$776,СВЦЭМ!$A$33:$A$776,$A111,СВЦЭМ!$B$33:$B$776,M$83)+'СЕТ СН'!$H$11+СВЦЭМ!$D$10+'СЕТ СН'!$H$6-'СЕТ СН'!$H$23</f>
        <v>1025.4292675500001</v>
      </c>
      <c r="N111" s="36">
        <f>SUMIFS(СВЦЭМ!$D$33:$D$776,СВЦЭМ!$A$33:$A$776,$A111,СВЦЭМ!$B$33:$B$776,N$83)+'СЕТ СН'!$H$11+СВЦЭМ!$D$10+'СЕТ СН'!$H$6-'СЕТ СН'!$H$23</f>
        <v>1020.0328042399999</v>
      </c>
      <c r="O111" s="36">
        <f>SUMIFS(СВЦЭМ!$D$33:$D$776,СВЦЭМ!$A$33:$A$776,$A111,СВЦЭМ!$B$33:$B$776,O$83)+'СЕТ СН'!$H$11+СВЦЭМ!$D$10+'СЕТ СН'!$H$6-'СЕТ СН'!$H$23</f>
        <v>1031.4730153999999</v>
      </c>
      <c r="P111" s="36">
        <f>SUMIFS(СВЦЭМ!$D$33:$D$776,СВЦЭМ!$A$33:$A$776,$A111,СВЦЭМ!$B$33:$B$776,P$83)+'СЕТ СН'!$H$11+СВЦЭМ!$D$10+'СЕТ СН'!$H$6-'СЕТ СН'!$H$23</f>
        <v>1038.3516347</v>
      </c>
      <c r="Q111" s="36">
        <f>SUMIFS(СВЦЭМ!$D$33:$D$776,СВЦЭМ!$A$33:$A$776,$A111,СВЦЭМ!$B$33:$B$776,Q$83)+'СЕТ СН'!$H$11+СВЦЭМ!$D$10+'СЕТ СН'!$H$6-'СЕТ СН'!$H$23</f>
        <v>1030.5639598400001</v>
      </c>
      <c r="R111" s="36">
        <f>SUMIFS(СВЦЭМ!$D$33:$D$776,СВЦЭМ!$A$33:$A$776,$A111,СВЦЭМ!$B$33:$B$776,R$83)+'СЕТ СН'!$H$11+СВЦЭМ!$D$10+'СЕТ СН'!$H$6-'СЕТ СН'!$H$23</f>
        <v>1022.7804353099999</v>
      </c>
      <c r="S111" s="36">
        <f>SUMIFS(СВЦЭМ!$D$33:$D$776,СВЦЭМ!$A$33:$A$776,$A111,СВЦЭМ!$B$33:$B$776,S$83)+'СЕТ СН'!$H$11+СВЦЭМ!$D$10+'СЕТ СН'!$H$6-'СЕТ СН'!$H$23</f>
        <v>1004.2689458799999</v>
      </c>
      <c r="T111" s="36">
        <f>SUMIFS(СВЦЭМ!$D$33:$D$776,СВЦЭМ!$A$33:$A$776,$A111,СВЦЭМ!$B$33:$B$776,T$83)+'СЕТ СН'!$H$11+СВЦЭМ!$D$10+'СЕТ СН'!$H$6-'СЕТ СН'!$H$23</f>
        <v>997.44777754999996</v>
      </c>
      <c r="U111" s="36">
        <f>SUMIFS(СВЦЭМ!$D$33:$D$776,СВЦЭМ!$A$33:$A$776,$A111,СВЦЭМ!$B$33:$B$776,U$83)+'СЕТ СН'!$H$11+СВЦЭМ!$D$10+'СЕТ СН'!$H$6-'СЕТ СН'!$H$23</f>
        <v>989.35446905999993</v>
      </c>
      <c r="V111" s="36">
        <f>SUMIFS(СВЦЭМ!$D$33:$D$776,СВЦЭМ!$A$33:$A$776,$A111,СВЦЭМ!$B$33:$B$776,V$83)+'СЕТ СН'!$H$11+СВЦЭМ!$D$10+'СЕТ СН'!$H$6-'СЕТ СН'!$H$23</f>
        <v>987.20305442999995</v>
      </c>
      <c r="W111" s="36">
        <f>SUMIFS(СВЦЭМ!$D$33:$D$776,СВЦЭМ!$A$33:$A$776,$A111,СВЦЭМ!$B$33:$B$776,W$83)+'СЕТ СН'!$H$11+СВЦЭМ!$D$10+'СЕТ СН'!$H$6-'СЕТ СН'!$H$23</f>
        <v>1005.2612462699999</v>
      </c>
      <c r="X111" s="36">
        <f>SUMIFS(СВЦЭМ!$D$33:$D$776,СВЦЭМ!$A$33:$A$776,$A111,СВЦЭМ!$B$33:$B$776,X$83)+'СЕТ СН'!$H$11+СВЦЭМ!$D$10+'СЕТ СН'!$H$6-'СЕТ СН'!$H$23</f>
        <v>1024.7876964899999</v>
      </c>
      <c r="Y111" s="36">
        <f>SUMIFS(СВЦЭМ!$D$33:$D$776,СВЦЭМ!$A$33:$A$776,$A111,СВЦЭМ!$B$33:$B$776,Y$83)+'СЕТ СН'!$H$11+СВЦЭМ!$D$10+'СЕТ СН'!$H$6-'СЕТ СН'!$H$23</f>
        <v>1047.1630983699999</v>
      </c>
    </row>
    <row r="112" spans="1:25" ht="15.75" x14ac:dyDescent="0.2">
      <c r="A112" s="35">
        <f t="shared" si="2"/>
        <v>44164</v>
      </c>
      <c r="B112" s="36">
        <f>SUMIFS(СВЦЭМ!$D$33:$D$776,СВЦЭМ!$A$33:$A$776,$A112,СВЦЭМ!$B$33:$B$776,B$83)+'СЕТ СН'!$H$11+СВЦЭМ!$D$10+'СЕТ СН'!$H$6-'СЕТ СН'!$H$23</f>
        <v>1058.21398034</v>
      </c>
      <c r="C112" s="36">
        <f>SUMIFS(СВЦЭМ!$D$33:$D$776,СВЦЭМ!$A$33:$A$776,$A112,СВЦЭМ!$B$33:$B$776,C$83)+'СЕТ СН'!$H$11+СВЦЭМ!$D$10+'СЕТ СН'!$H$6-'СЕТ СН'!$H$23</f>
        <v>1136.4749968599999</v>
      </c>
      <c r="D112" s="36">
        <f>SUMIFS(СВЦЭМ!$D$33:$D$776,СВЦЭМ!$A$33:$A$776,$A112,СВЦЭМ!$B$33:$B$776,D$83)+'СЕТ СН'!$H$11+СВЦЭМ!$D$10+'СЕТ СН'!$H$6-'СЕТ СН'!$H$23</f>
        <v>1188.46537941</v>
      </c>
      <c r="E112" s="36">
        <f>SUMIFS(СВЦЭМ!$D$33:$D$776,СВЦЭМ!$A$33:$A$776,$A112,СВЦЭМ!$B$33:$B$776,E$83)+'СЕТ СН'!$H$11+СВЦЭМ!$D$10+'СЕТ СН'!$H$6-'СЕТ СН'!$H$23</f>
        <v>1199.2758239299999</v>
      </c>
      <c r="F112" s="36">
        <f>SUMIFS(СВЦЭМ!$D$33:$D$776,СВЦЭМ!$A$33:$A$776,$A112,СВЦЭМ!$B$33:$B$776,F$83)+'СЕТ СН'!$H$11+СВЦЭМ!$D$10+'СЕТ СН'!$H$6-'СЕТ СН'!$H$23</f>
        <v>1197.7517452499999</v>
      </c>
      <c r="G112" s="36">
        <f>SUMIFS(СВЦЭМ!$D$33:$D$776,СВЦЭМ!$A$33:$A$776,$A112,СВЦЭМ!$B$33:$B$776,G$83)+'СЕТ СН'!$H$11+СВЦЭМ!$D$10+'СЕТ СН'!$H$6-'СЕТ СН'!$H$23</f>
        <v>1194.48196343</v>
      </c>
      <c r="H112" s="36">
        <f>SUMIFS(СВЦЭМ!$D$33:$D$776,СВЦЭМ!$A$33:$A$776,$A112,СВЦЭМ!$B$33:$B$776,H$83)+'СЕТ СН'!$H$11+СВЦЭМ!$D$10+'СЕТ СН'!$H$6-'СЕТ СН'!$H$23</f>
        <v>1179.36152683</v>
      </c>
      <c r="I112" s="36">
        <f>SUMIFS(СВЦЭМ!$D$33:$D$776,СВЦЭМ!$A$33:$A$776,$A112,СВЦЭМ!$B$33:$B$776,I$83)+'СЕТ СН'!$H$11+СВЦЭМ!$D$10+'СЕТ СН'!$H$6-'СЕТ СН'!$H$23</f>
        <v>1153.85980619</v>
      </c>
      <c r="J112" s="36">
        <f>SUMIFS(СВЦЭМ!$D$33:$D$776,СВЦЭМ!$A$33:$A$776,$A112,СВЦЭМ!$B$33:$B$776,J$83)+'СЕТ СН'!$H$11+СВЦЭМ!$D$10+'СЕТ СН'!$H$6-'СЕТ СН'!$H$23</f>
        <v>1116.26700618</v>
      </c>
      <c r="K112" s="36">
        <f>SUMIFS(СВЦЭМ!$D$33:$D$776,СВЦЭМ!$A$33:$A$776,$A112,СВЦЭМ!$B$33:$B$776,K$83)+'СЕТ СН'!$H$11+СВЦЭМ!$D$10+'СЕТ СН'!$H$6-'СЕТ СН'!$H$23</f>
        <v>1100.30743409</v>
      </c>
      <c r="L112" s="36">
        <f>SUMIFS(СВЦЭМ!$D$33:$D$776,СВЦЭМ!$A$33:$A$776,$A112,СВЦЭМ!$B$33:$B$776,L$83)+'СЕТ СН'!$H$11+СВЦЭМ!$D$10+'СЕТ СН'!$H$6-'СЕТ СН'!$H$23</f>
        <v>1058.96032302</v>
      </c>
      <c r="M112" s="36">
        <f>SUMIFS(СВЦЭМ!$D$33:$D$776,СВЦЭМ!$A$33:$A$776,$A112,СВЦЭМ!$B$33:$B$776,M$83)+'СЕТ СН'!$H$11+СВЦЭМ!$D$10+'СЕТ СН'!$H$6-'СЕТ СН'!$H$23</f>
        <v>1017.41694534</v>
      </c>
      <c r="N112" s="36">
        <f>SUMIFS(СВЦЭМ!$D$33:$D$776,СВЦЭМ!$A$33:$A$776,$A112,СВЦЭМ!$B$33:$B$776,N$83)+'СЕТ СН'!$H$11+СВЦЭМ!$D$10+'СЕТ СН'!$H$6-'СЕТ СН'!$H$23</f>
        <v>1004.36662193</v>
      </c>
      <c r="O112" s="36">
        <f>SUMIFS(СВЦЭМ!$D$33:$D$776,СВЦЭМ!$A$33:$A$776,$A112,СВЦЭМ!$B$33:$B$776,O$83)+'СЕТ СН'!$H$11+СВЦЭМ!$D$10+'СЕТ СН'!$H$6-'СЕТ СН'!$H$23</f>
        <v>1020.0332763299999</v>
      </c>
      <c r="P112" s="36">
        <f>SUMIFS(СВЦЭМ!$D$33:$D$776,СВЦЭМ!$A$33:$A$776,$A112,СВЦЭМ!$B$33:$B$776,P$83)+'СЕТ СН'!$H$11+СВЦЭМ!$D$10+'СЕТ СН'!$H$6-'СЕТ СН'!$H$23</f>
        <v>1029.75210057</v>
      </c>
      <c r="Q112" s="36">
        <f>SUMIFS(СВЦЭМ!$D$33:$D$776,СВЦЭМ!$A$33:$A$776,$A112,СВЦЭМ!$B$33:$B$776,Q$83)+'СЕТ СН'!$H$11+СВЦЭМ!$D$10+'СЕТ СН'!$H$6-'СЕТ СН'!$H$23</f>
        <v>1029.3153427899999</v>
      </c>
      <c r="R112" s="36">
        <f>SUMIFS(СВЦЭМ!$D$33:$D$776,СВЦЭМ!$A$33:$A$776,$A112,СВЦЭМ!$B$33:$B$776,R$83)+'СЕТ СН'!$H$11+СВЦЭМ!$D$10+'СЕТ СН'!$H$6-'СЕТ СН'!$H$23</f>
        <v>1025.97374876</v>
      </c>
      <c r="S112" s="36">
        <f>SUMIFS(СВЦЭМ!$D$33:$D$776,СВЦЭМ!$A$33:$A$776,$A112,СВЦЭМ!$B$33:$B$776,S$83)+'СЕТ СН'!$H$11+СВЦЭМ!$D$10+'СЕТ СН'!$H$6-'СЕТ СН'!$H$23</f>
        <v>1007.1783592899999</v>
      </c>
      <c r="T112" s="36">
        <f>SUMIFS(СВЦЭМ!$D$33:$D$776,СВЦЭМ!$A$33:$A$776,$A112,СВЦЭМ!$B$33:$B$776,T$83)+'СЕТ СН'!$H$11+СВЦЭМ!$D$10+'СЕТ СН'!$H$6-'СЕТ СН'!$H$23</f>
        <v>984.15570234999996</v>
      </c>
      <c r="U112" s="36">
        <f>SUMIFS(СВЦЭМ!$D$33:$D$776,СВЦЭМ!$A$33:$A$776,$A112,СВЦЭМ!$B$33:$B$776,U$83)+'СЕТ СН'!$H$11+СВЦЭМ!$D$10+'СЕТ СН'!$H$6-'СЕТ СН'!$H$23</f>
        <v>982.76895903999991</v>
      </c>
      <c r="V112" s="36">
        <f>SUMIFS(СВЦЭМ!$D$33:$D$776,СВЦЭМ!$A$33:$A$776,$A112,СВЦЭМ!$B$33:$B$776,V$83)+'СЕТ СН'!$H$11+СВЦЭМ!$D$10+'СЕТ СН'!$H$6-'СЕТ СН'!$H$23</f>
        <v>990.62266885999998</v>
      </c>
      <c r="W112" s="36">
        <f>SUMIFS(СВЦЭМ!$D$33:$D$776,СВЦЭМ!$A$33:$A$776,$A112,СВЦЭМ!$B$33:$B$776,W$83)+'СЕТ СН'!$H$11+СВЦЭМ!$D$10+'СЕТ СН'!$H$6-'СЕТ СН'!$H$23</f>
        <v>999.6690891799999</v>
      </c>
      <c r="X112" s="36">
        <f>SUMIFS(СВЦЭМ!$D$33:$D$776,СВЦЭМ!$A$33:$A$776,$A112,СВЦЭМ!$B$33:$B$776,X$83)+'СЕТ СН'!$H$11+СВЦЭМ!$D$10+'СЕТ СН'!$H$6-'СЕТ СН'!$H$23</f>
        <v>1021.5917435399999</v>
      </c>
      <c r="Y112" s="36">
        <f>SUMIFS(СВЦЭМ!$D$33:$D$776,СВЦЭМ!$A$33:$A$776,$A112,СВЦЭМ!$B$33:$B$776,Y$83)+'СЕТ СН'!$H$11+СВЦЭМ!$D$10+'СЕТ СН'!$H$6-'СЕТ СН'!$H$23</f>
        <v>1038.42481073</v>
      </c>
    </row>
    <row r="113" spans="1:27" ht="15.75" x14ac:dyDescent="0.2">
      <c r="A113" s="35">
        <f t="shared" si="2"/>
        <v>44165</v>
      </c>
      <c r="B113" s="36">
        <f>SUMIFS(СВЦЭМ!$D$33:$D$776,СВЦЭМ!$A$33:$A$776,$A113,СВЦЭМ!$B$33:$B$776,B$83)+'СЕТ СН'!$H$11+СВЦЭМ!$D$10+'СЕТ СН'!$H$6-'СЕТ СН'!$H$23</f>
        <v>1101.73557843</v>
      </c>
      <c r="C113" s="36">
        <f>SUMIFS(СВЦЭМ!$D$33:$D$776,СВЦЭМ!$A$33:$A$776,$A113,СВЦЭМ!$B$33:$B$776,C$83)+'СЕТ СН'!$H$11+СВЦЭМ!$D$10+'СЕТ СН'!$H$6-'СЕТ СН'!$H$23</f>
        <v>1171.3618997200001</v>
      </c>
      <c r="D113" s="36">
        <f>SUMIFS(СВЦЭМ!$D$33:$D$776,СВЦЭМ!$A$33:$A$776,$A113,СВЦЭМ!$B$33:$B$776,D$83)+'СЕТ СН'!$H$11+СВЦЭМ!$D$10+'СЕТ СН'!$H$6-'СЕТ СН'!$H$23</f>
        <v>1220.5188037600001</v>
      </c>
      <c r="E113" s="36">
        <f>SUMIFS(СВЦЭМ!$D$33:$D$776,СВЦЭМ!$A$33:$A$776,$A113,СВЦЭМ!$B$33:$B$776,E$83)+'СЕТ СН'!$H$11+СВЦЭМ!$D$10+'СЕТ СН'!$H$6-'СЕТ СН'!$H$23</f>
        <v>1228.3511269600001</v>
      </c>
      <c r="F113" s="36">
        <f>SUMIFS(СВЦЭМ!$D$33:$D$776,СВЦЭМ!$A$33:$A$776,$A113,СВЦЭМ!$B$33:$B$776,F$83)+'СЕТ СН'!$H$11+СВЦЭМ!$D$10+'СЕТ СН'!$H$6-'СЕТ СН'!$H$23</f>
        <v>1223.9701604700001</v>
      </c>
      <c r="G113" s="36">
        <f>SUMIFS(СВЦЭМ!$D$33:$D$776,СВЦЭМ!$A$33:$A$776,$A113,СВЦЭМ!$B$33:$B$776,G$83)+'СЕТ СН'!$H$11+СВЦЭМ!$D$10+'СЕТ СН'!$H$6-'СЕТ СН'!$H$23</f>
        <v>1208.22521594</v>
      </c>
      <c r="H113" s="36">
        <f>SUMIFS(СВЦЭМ!$D$33:$D$776,СВЦЭМ!$A$33:$A$776,$A113,СВЦЭМ!$B$33:$B$776,H$83)+'СЕТ СН'!$H$11+СВЦЭМ!$D$10+'СЕТ СН'!$H$6-'СЕТ СН'!$H$23</f>
        <v>1194.2360761099999</v>
      </c>
      <c r="I113" s="36">
        <f>SUMIFS(СВЦЭМ!$D$33:$D$776,СВЦЭМ!$A$33:$A$776,$A113,СВЦЭМ!$B$33:$B$776,I$83)+'СЕТ СН'!$H$11+СВЦЭМ!$D$10+'СЕТ СН'!$H$6-'СЕТ СН'!$H$23</f>
        <v>1166.3758546900001</v>
      </c>
      <c r="J113" s="36">
        <f>SUMIFS(СВЦЭМ!$D$33:$D$776,СВЦЭМ!$A$33:$A$776,$A113,СВЦЭМ!$B$33:$B$776,J$83)+'СЕТ СН'!$H$11+СВЦЭМ!$D$10+'СЕТ СН'!$H$6-'СЕТ СН'!$H$23</f>
        <v>1140.1711496400001</v>
      </c>
      <c r="K113" s="36">
        <f>SUMIFS(СВЦЭМ!$D$33:$D$776,СВЦЭМ!$A$33:$A$776,$A113,СВЦЭМ!$B$33:$B$776,K$83)+'СЕТ СН'!$H$11+СВЦЭМ!$D$10+'СЕТ СН'!$H$6-'СЕТ СН'!$H$23</f>
        <v>1132.39166178</v>
      </c>
      <c r="L113" s="36">
        <f>SUMIFS(СВЦЭМ!$D$33:$D$776,СВЦЭМ!$A$33:$A$776,$A113,СВЦЭМ!$B$33:$B$776,L$83)+'СЕТ СН'!$H$11+СВЦЭМ!$D$10+'СЕТ СН'!$H$6-'СЕТ СН'!$H$23</f>
        <v>1102.24469131</v>
      </c>
      <c r="M113" s="36">
        <f>SUMIFS(СВЦЭМ!$D$33:$D$776,СВЦЭМ!$A$33:$A$776,$A113,СВЦЭМ!$B$33:$B$776,M$83)+'СЕТ СН'!$H$11+СВЦЭМ!$D$10+'СЕТ СН'!$H$6-'СЕТ СН'!$H$23</f>
        <v>1062.8263596700001</v>
      </c>
      <c r="N113" s="36">
        <f>SUMIFS(СВЦЭМ!$D$33:$D$776,СВЦЭМ!$A$33:$A$776,$A113,СВЦЭМ!$B$33:$B$776,N$83)+'СЕТ СН'!$H$11+СВЦЭМ!$D$10+'СЕТ СН'!$H$6-'СЕТ СН'!$H$23</f>
        <v>1049.77602686</v>
      </c>
      <c r="O113" s="36">
        <f>SUMIFS(СВЦЭМ!$D$33:$D$776,СВЦЭМ!$A$33:$A$776,$A113,СВЦЭМ!$B$33:$B$776,O$83)+'СЕТ СН'!$H$11+СВЦЭМ!$D$10+'СЕТ СН'!$H$6-'СЕТ СН'!$H$23</f>
        <v>1054.3156153800001</v>
      </c>
      <c r="P113" s="36">
        <f>SUMIFS(СВЦЭМ!$D$33:$D$776,СВЦЭМ!$A$33:$A$776,$A113,СВЦЭМ!$B$33:$B$776,P$83)+'СЕТ СН'!$H$11+СВЦЭМ!$D$10+'СЕТ СН'!$H$6-'СЕТ СН'!$H$23</f>
        <v>1063.6789715800001</v>
      </c>
      <c r="Q113" s="36">
        <f>SUMIFS(СВЦЭМ!$D$33:$D$776,СВЦЭМ!$A$33:$A$776,$A113,СВЦЭМ!$B$33:$B$776,Q$83)+'СЕТ СН'!$H$11+СВЦЭМ!$D$10+'СЕТ СН'!$H$6-'СЕТ СН'!$H$23</f>
        <v>1057.56571633</v>
      </c>
      <c r="R113" s="36">
        <f>SUMIFS(СВЦЭМ!$D$33:$D$776,СВЦЭМ!$A$33:$A$776,$A113,СВЦЭМ!$B$33:$B$776,R$83)+'СЕТ СН'!$H$11+СВЦЭМ!$D$10+'СЕТ СН'!$H$6-'СЕТ СН'!$H$23</f>
        <v>1045.77698283</v>
      </c>
      <c r="S113" s="36">
        <f>SUMIFS(СВЦЭМ!$D$33:$D$776,СВЦЭМ!$A$33:$A$776,$A113,СВЦЭМ!$B$33:$B$776,S$83)+'СЕТ СН'!$H$11+СВЦЭМ!$D$10+'СЕТ СН'!$H$6-'СЕТ СН'!$H$23</f>
        <v>1037.1949836599999</v>
      </c>
      <c r="T113" s="36">
        <f>SUMIFS(СВЦЭМ!$D$33:$D$776,СВЦЭМ!$A$33:$A$776,$A113,СВЦЭМ!$B$33:$B$776,T$83)+'СЕТ СН'!$H$11+СВЦЭМ!$D$10+'СЕТ СН'!$H$6-'СЕТ СН'!$H$23</f>
        <v>1024.99338603</v>
      </c>
      <c r="U113" s="36">
        <f>SUMIFS(СВЦЭМ!$D$33:$D$776,СВЦЭМ!$A$33:$A$776,$A113,СВЦЭМ!$B$33:$B$776,U$83)+'СЕТ СН'!$H$11+СВЦЭМ!$D$10+'СЕТ СН'!$H$6-'СЕТ СН'!$H$23</f>
        <v>1024.06389491</v>
      </c>
      <c r="V113" s="36">
        <f>SUMIFS(СВЦЭМ!$D$33:$D$776,СВЦЭМ!$A$33:$A$776,$A113,СВЦЭМ!$B$33:$B$776,V$83)+'СЕТ СН'!$H$11+СВЦЭМ!$D$10+'СЕТ СН'!$H$6-'СЕТ СН'!$H$23</f>
        <v>1034.0172163100001</v>
      </c>
      <c r="W113" s="36">
        <f>SUMIFS(СВЦЭМ!$D$33:$D$776,СВЦЭМ!$A$33:$A$776,$A113,СВЦЭМ!$B$33:$B$776,W$83)+'СЕТ СН'!$H$11+СВЦЭМ!$D$10+'СЕТ СН'!$H$6-'СЕТ СН'!$H$23</f>
        <v>1045.78419816</v>
      </c>
      <c r="X113" s="36">
        <f>SUMIFS(СВЦЭМ!$D$33:$D$776,СВЦЭМ!$A$33:$A$776,$A113,СВЦЭМ!$B$33:$B$776,X$83)+'СЕТ СН'!$H$11+СВЦЭМ!$D$10+'СЕТ СН'!$H$6-'СЕТ СН'!$H$23</f>
        <v>1051.32830571</v>
      </c>
      <c r="Y113" s="36">
        <f>SUMIFS(СВЦЭМ!$D$33:$D$776,СВЦЭМ!$A$33:$A$776,$A113,СВЦЭМ!$B$33:$B$776,Y$83)+'СЕТ СН'!$H$11+СВЦЭМ!$D$10+'СЕТ СН'!$H$6-'СЕТ СН'!$H$23</f>
        <v>1070.87750936</v>
      </c>
    </row>
    <row r="114" spans="1:27" ht="15.75" hidden="1" x14ac:dyDescent="0.2">
      <c r="A114" s="35">
        <f t="shared" si="2"/>
        <v>44166</v>
      </c>
      <c r="B114" s="36">
        <f>SUMIFS(СВЦЭМ!$D$33:$D$776,СВЦЭМ!$A$33:$A$776,$A114,СВЦЭМ!$B$33:$B$776,B$83)+'СЕТ СН'!$H$11+СВЦЭМ!$D$10+'СЕТ СН'!$H$6-'СЕТ СН'!$H$23</f>
        <v>246.61131551</v>
      </c>
      <c r="C114" s="36">
        <f>SUMIFS(СВЦЭМ!$D$33:$D$776,СВЦЭМ!$A$33:$A$776,$A114,СВЦЭМ!$B$33:$B$776,C$83)+'СЕТ СН'!$H$11+СВЦЭМ!$D$10+'СЕТ СН'!$H$6-'СЕТ СН'!$H$23</f>
        <v>246.61131551</v>
      </c>
      <c r="D114" s="36">
        <f>SUMIFS(СВЦЭМ!$D$33:$D$776,СВЦЭМ!$A$33:$A$776,$A114,СВЦЭМ!$B$33:$B$776,D$83)+'СЕТ СН'!$H$11+СВЦЭМ!$D$10+'СЕТ СН'!$H$6-'СЕТ СН'!$H$23</f>
        <v>246.61131551</v>
      </c>
      <c r="E114" s="36">
        <f>SUMIFS(СВЦЭМ!$D$33:$D$776,СВЦЭМ!$A$33:$A$776,$A114,СВЦЭМ!$B$33:$B$776,E$83)+'СЕТ СН'!$H$11+СВЦЭМ!$D$10+'СЕТ СН'!$H$6-'СЕТ СН'!$H$23</f>
        <v>246.61131551</v>
      </c>
      <c r="F114" s="36">
        <f>SUMIFS(СВЦЭМ!$D$33:$D$776,СВЦЭМ!$A$33:$A$776,$A114,СВЦЭМ!$B$33:$B$776,F$83)+'СЕТ СН'!$H$11+СВЦЭМ!$D$10+'СЕТ СН'!$H$6-'СЕТ СН'!$H$23</f>
        <v>246.61131551</v>
      </c>
      <c r="G114" s="36">
        <f>SUMIFS(СВЦЭМ!$D$33:$D$776,СВЦЭМ!$A$33:$A$776,$A114,СВЦЭМ!$B$33:$B$776,G$83)+'СЕТ СН'!$H$11+СВЦЭМ!$D$10+'СЕТ СН'!$H$6-'СЕТ СН'!$H$23</f>
        <v>246.61131551</v>
      </c>
      <c r="H114" s="36">
        <f>SUMIFS(СВЦЭМ!$D$33:$D$776,СВЦЭМ!$A$33:$A$776,$A114,СВЦЭМ!$B$33:$B$776,H$83)+'СЕТ СН'!$H$11+СВЦЭМ!$D$10+'СЕТ СН'!$H$6-'СЕТ СН'!$H$23</f>
        <v>246.61131551</v>
      </c>
      <c r="I114" s="36">
        <f>SUMIFS(СВЦЭМ!$D$33:$D$776,СВЦЭМ!$A$33:$A$776,$A114,СВЦЭМ!$B$33:$B$776,I$83)+'СЕТ СН'!$H$11+СВЦЭМ!$D$10+'СЕТ СН'!$H$6-'СЕТ СН'!$H$23</f>
        <v>246.61131551</v>
      </c>
      <c r="J114" s="36">
        <f>SUMIFS(СВЦЭМ!$D$33:$D$776,СВЦЭМ!$A$33:$A$776,$A114,СВЦЭМ!$B$33:$B$776,J$83)+'СЕТ СН'!$H$11+СВЦЭМ!$D$10+'СЕТ СН'!$H$6-'СЕТ СН'!$H$23</f>
        <v>246.61131551</v>
      </c>
      <c r="K114" s="36">
        <f>SUMIFS(СВЦЭМ!$D$33:$D$776,СВЦЭМ!$A$33:$A$776,$A114,СВЦЭМ!$B$33:$B$776,K$83)+'СЕТ СН'!$H$11+СВЦЭМ!$D$10+'СЕТ СН'!$H$6-'СЕТ СН'!$H$23</f>
        <v>246.61131551</v>
      </c>
      <c r="L114" s="36">
        <f>SUMIFS(СВЦЭМ!$D$33:$D$776,СВЦЭМ!$A$33:$A$776,$A114,СВЦЭМ!$B$33:$B$776,L$83)+'СЕТ СН'!$H$11+СВЦЭМ!$D$10+'СЕТ СН'!$H$6-'СЕТ СН'!$H$23</f>
        <v>246.61131551</v>
      </c>
      <c r="M114" s="36">
        <f>SUMIFS(СВЦЭМ!$D$33:$D$776,СВЦЭМ!$A$33:$A$776,$A114,СВЦЭМ!$B$33:$B$776,M$83)+'СЕТ СН'!$H$11+СВЦЭМ!$D$10+'СЕТ СН'!$H$6-'СЕТ СН'!$H$23</f>
        <v>246.61131551</v>
      </c>
      <c r="N114" s="36">
        <f>SUMIFS(СВЦЭМ!$D$33:$D$776,СВЦЭМ!$A$33:$A$776,$A114,СВЦЭМ!$B$33:$B$776,N$83)+'СЕТ СН'!$H$11+СВЦЭМ!$D$10+'СЕТ СН'!$H$6-'СЕТ СН'!$H$23</f>
        <v>246.61131551</v>
      </c>
      <c r="O114" s="36">
        <f>SUMIFS(СВЦЭМ!$D$33:$D$776,СВЦЭМ!$A$33:$A$776,$A114,СВЦЭМ!$B$33:$B$776,O$83)+'СЕТ СН'!$H$11+СВЦЭМ!$D$10+'СЕТ СН'!$H$6-'СЕТ СН'!$H$23</f>
        <v>246.61131551</v>
      </c>
      <c r="P114" s="36">
        <f>SUMIFS(СВЦЭМ!$D$33:$D$776,СВЦЭМ!$A$33:$A$776,$A114,СВЦЭМ!$B$33:$B$776,P$83)+'СЕТ СН'!$H$11+СВЦЭМ!$D$10+'СЕТ СН'!$H$6-'СЕТ СН'!$H$23</f>
        <v>246.61131551</v>
      </c>
      <c r="Q114" s="36">
        <f>SUMIFS(СВЦЭМ!$D$33:$D$776,СВЦЭМ!$A$33:$A$776,$A114,СВЦЭМ!$B$33:$B$776,Q$83)+'СЕТ СН'!$H$11+СВЦЭМ!$D$10+'СЕТ СН'!$H$6-'СЕТ СН'!$H$23</f>
        <v>246.61131551</v>
      </c>
      <c r="R114" s="36">
        <f>SUMIFS(СВЦЭМ!$D$33:$D$776,СВЦЭМ!$A$33:$A$776,$A114,СВЦЭМ!$B$33:$B$776,R$83)+'СЕТ СН'!$H$11+СВЦЭМ!$D$10+'СЕТ СН'!$H$6-'СЕТ СН'!$H$23</f>
        <v>246.61131551</v>
      </c>
      <c r="S114" s="36">
        <f>SUMIFS(СВЦЭМ!$D$33:$D$776,СВЦЭМ!$A$33:$A$776,$A114,СВЦЭМ!$B$33:$B$776,S$83)+'СЕТ СН'!$H$11+СВЦЭМ!$D$10+'СЕТ СН'!$H$6-'СЕТ СН'!$H$23</f>
        <v>246.61131551</v>
      </c>
      <c r="T114" s="36">
        <f>SUMIFS(СВЦЭМ!$D$33:$D$776,СВЦЭМ!$A$33:$A$776,$A114,СВЦЭМ!$B$33:$B$776,T$83)+'СЕТ СН'!$H$11+СВЦЭМ!$D$10+'СЕТ СН'!$H$6-'СЕТ СН'!$H$23</f>
        <v>246.61131551</v>
      </c>
      <c r="U114" s="36">
        <f>SUMIFS(СВЦЭМ!$D$33:$D$776,СВЦЭМ!$A$33:$A$776,$A114,СВЦЭМ!$B$33:$B$776,U$83)+'СЕТ СН'!$H$11+СВЦЭМ!$D$10+'СЕТ СН'!$H$6-'СЕТ СН'!$H$23</f>
        <v>246.61131551</v>
      </c>
      <c r="V114" s="36">
        <f>SUMIFS(СВЦЭМ!$D$33:$D$776,СВЦЭМ!$A$33:$A$776,$A114,СВЦЭМ!$B$33:$B$776,V$83)+'СЕТ СН'!$H$11+СВЦЭМ!$D$10+'СЕТ СН'!$H$6-'СЕТ СН'!$H$23</f>
        <v>246.61131551</v>
      </c>
      <c r="W114" s="36">
        <f>SUMIFS(СВЦЭМ!$D$33:$D$776,СВЦЭМ!$A$33:$A$776,$A114,СВЦЭМ!$B$33:$B$776,W$83)+'СЕТ СН'!$H$11+СВЦЭМ!$D$10+'СЕТ СН'!$H$6-'СЕТ СН'!$H$23</f>
        <v>246.61131551</v>
      </c>
      <c r="X114" s="36">
        <f>SUMIFS(СВЦЭМ!$D$33:$D$776,СВЦЭМ!$A$33:$A$776,$A114,СВЦЭМ!$B$33:$B$776,X$83)+'СЕТ СН'!$H$11+СВЦЭМ!$D$10+'СЕТ СН'!$H$6-'СЕТ СН'!$H$23</f>
        <v>246.61131551</v>
      </c>
      <c r="Y114" s="36">
        <f>SUMIFS(СВЦЭМ!$D$33:$D$776,СВЦЭМ!$A$33:$A$776,$A114,СВЦЭМ!$B$33:$B$776,Y$83)+'СЕТ СН'!$H$11+СВЦЭМ!$D$10+'СЕТ СН'!$H$6-'СЕТ СН'!$H$23</f>
        <v>246.61131551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5" t="s">
        <v>7</v>
      </c>
      <c r="B117" s="128" t="s">
        <v>73</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30"/>
    </row>
    <row r="118" spans="1:27" ht="12.75" customHeight="1" x14ac:dyDescent="0.2">
      <c r="A118" s="126"/>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3"/>
    </row>
    <row r="119" spans="1:27" ht="12.75" customHeight="1" x14ac:dyDescent="0.2">
      <c r="A119" s="127"/>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СН'!$I$11+СВЦЭМ!$D$10+'СЕТ СН'!$I$6-'СЕТ СН'!$I$23</f>
        <v>1333.01427298</v>
      </c>
      <c r="C120" s="36">
        <f>SUMIFS(СВЦЭМ!$D$33:$D$776,СВЦЭМ!$A$33:$A$776,$A120,СВЦЭМ!$B$33:$B$776,C$119)+'СЕТ СН'!$I$11+СВЦЭМ!$D$10+'СЕТ СН'!$I$6-'СЕТ СН'!$I$23</f>
        <v>1407.71600758</v>
      </c>
      <c r="D120" s="36">
        <f>SUMIFS(СВЦЭМ!$D$33:$D$776,СВЦЭМ!$A$33:$A$776,$A120,СВЦЭМ!$B$33:$B$776,D$119)+'СЕТ СН'!$I$11+СВЦЭМ!$D$10+'СЕТ СН'!$I$6-'СЕТ СН'!$I$23</f>
        <v>1456.79928647</v>
      </c>
      <c r="E120" s="36">
        <f>SUMIFS(СВЦЭМ!$D$33:$D$776,СВЦЭМ!$A$33:$A$776,$A120,СВЦЭМ!$B$33:$B$776,E$119)+'СЕТ СН'!$I$11+СВЦЭМ!$D$10+'СЕТ СН'!$I$6-'СЕТ СН'!$I$23</f>
        <v>1464.5766362099998</v>
      </c>
      <c r="F120" s="36">
        <f>SUMIFS(СВЦЭМ!$D$33:$D$776,СВЦЭМ!$A$33:$A$776,$A120,СВЦЭМ!$B$33:$B$776,F$119)+'СЕТ СН'!$I$11+СВЦЭМ!$D$10+'СЕТ СН'!$I$6-'СЕТ СН'!$I$23</f>
        <v>1470.04989858</v>
      </c>
      <c r="G120" s="36">
        <f>SUMIFS(СВЦЭМ!$D$33:$D$776,СВЦЭМ!$A$33:$A$776,$A120,СВЦЭМ!$B$33:$B$776,G$119)+'СЕТ СН'!$I$11+СВЦЭМ!$D$10+'СЕТ СН'!$I$6-'СЕТ СН'!$I$23</f>
        <v>1457.5128283499998</v>
      </c>
      <c r="H120" s="36">
        <f>SUMIFS(СВЦЭМ!$D$33:$D$776,СВЦЭМ!$A$33:$A$776,$A120,СВЦЭМ!$B$33:$B$776,H$119)+'СЕТ СН'!$I$11+СВЦЭМ!$D$10+'СЕТ СН'!$I$6-'СЕТ СН'!$I$23</f>
        <v>1440.98776275</v>
      </c>
      <c r="I120" s="36">
        <f>SUMIFS(СВЦЭМ!$D$33:$D$776,СВЦЭМ!$A$33:$A$776,$A120,СВЦЭМ!$B$33:$B$776,I$119)+'СЕТ СН'!$I$11+СВЦЭМ!$D$10+'СЕТ СН'!$I$6-'СЕТ СН'!$I$23</f>
        <v>1409.5337961800001</v>
      </c>
      <c r="J120" s="36">
        <f>SUMIFS(СВЦЭМ!$D$33:$D$776,СВЦЭМ!$A$33:$A$776,$A120,СВЦЭМ!$B$33:$B$776,J$119)+'СЕТ СН'!$I$11+СВЦЭМ!$D$10+'СЕТ СН'!$I$6-'СЕТ СН'!$I$23</f>
        <v>1390.0323306999999</v>
      </c>
      <c r="K120" s="36">
        <f>SUMIFS(СВЦЭМ!$D$33:$D$776,СВЦЭМ!$A$33:$A$776,$A120,СВЦЭМ!$B$33:$B$776,K$119)+'СЕТ СН'!$I$11+СВЦЭМ!$D$10+'СЕТ СН'!$I$6-'СЕТ СН'!$I$23</f>
        <v>1357.6189819000001</v>
      </c>
      <c r="L120" s="36">
        <f>SUMIFS(СВЦЭМ!$D$33:$D$776,СВЦЭМ!$A$33:$A$776,$A120,СВЦЭМ!$B$33:$B$776,L$119)+'СЕТ СН'!$I$11+СВЦЭМ!$D$10+'СЕТ СН'!$I$6-'СЕТ СН'!$I$23</f>
        <v>1332.02768431</v>
      </c>
      <c r="M120" s="36">
        <f>SUMIFS(СВЦЭМ!$D$33:$D$776,СВЦЭМ!$A$33:$A$776,$A120,СВЦЭМ!$B$33:$B$776,M$119)+'СЕТ СН'!$I$11+СВЦЭМ!$D$10+'СЕТ СН'!$I$6-'СЕТ СН'!$I$23</f>
        <v>1293.20636365</v>
      </c>
      <c r="N120" s="36">
        <f>SUMIFS(СВЦЭМ!$D$33:$D$776,СВЦЭМ!$A$33:$A$776,$A120,СВЦЭМ!$B$33:$B$776,N$119)+'СЕТ СН'!$I$11+СВЦЭМ!$D$10+'СЕТ СН'!$I$6-'СЕТ СН'!$I$23</f>
        <v>1290.0566564000001</v>
      </c>
      <c r="O120" s="36">
        <f>SUMIFS(СВЦЭМ!$D$33:$D$776,СВЦЭМ!$A$33:$A$776,$A120,СВЦЭМ!$B$33:$B$776,O$119)+'СЕТ СН'!$I$11+СВЦЭМ!$D$10+'СЕТ СН'!$I$6-'СЕТ СН'!$I$23</f>
        <v>1295.8104421600001</v>
      </c>
      <c r="P120" s="36">
        <f>SUMIFS(СВЦЭМ!$D$33:$D$776,СВЦЭМ!$A$33:$A$776,$A120,СВЦЭМ!$B$33:$B$776,P$119)+'СЕТ СН'!$I$11+СВЦЭМ!$D$10+'СЕТ СН'!$I$6-'СЕТ СН'!$I$23</f>
        <v>1319.82283461</v>
      </c>
      <c r="Q120" s="36">
        <f>SUMIFS(СВЦЭМ!$D$33:$D$776,СВЦЭМ!$A$33:$A$776,$A120,СВЦЭМ!$B$33:$B$776,Q$119)+'СЕТ СН'!$I$11+СВЦЭМ!$D$10+'СЕТ СН'!$I$6-'СЕТ СН'!$I$23</f>
        <v>1319.9726100799999</v>
      </c>
      <c r="R120" s="36">
        <f>SUMIFS(СВЦЭМ!$D$33:$D$776,СВЦЭМ!$A$33:$A$776,$A120,СВЦЭМ!$B$33:$B$776,R$119)+'СЕТ СН'!$I$11+СВЦЭМ!$D$10+'СЕТ СН'!$I$6-'СЕТ СН'!$I$23</f>
        <v>1312.4176246100001</v>
      </c>
      <c r="S120" s="36">
        <f>SUMIFS(СВЦЭМ!$D$33:$D$776,СВЦЭМ!$A$33:$A$776,$A120,СВЦЭМ!$B$33:$B$776,S$119)+'СЕТ СН'!$I$11+СВЦЭМ!$D$10+'СЕТ СН'!$I$6-'СЕТ СН'!$I$23</f>
        <v>1299.2473408199999</v>
      </c>
      <c r="T120" s="36">
        <f>SUMIFS(СВЦЭМ!$D$33:$D$776,СВЦЭМ!$A$33:$A$776,$A120,СВЦЭМ!$B$33:$B$776,T$119)+'СЕТ СН'!$I$11+СВЦЭМ!$D$10+'СЕТ СН'!$I$6-'СЕТ СН'!$I$23</f>
        <v>1281.44578037</v>
      </c>
      <c r="U120" s="36">
        <f>SUMIFS(СВЦЭМ!$D$33:$D$776,СВЦЭМ!$A$33:$A$776,$A120,СВЦЭМ!$B$33:$B$776,U$119)+'СЕТ СН'!$I$11+СВЦЭМ!$D$10+'СЕТ СН'!$I$6-'СЕТ СН'!$I$23</f>
        <v>1268.2682631499999</v>
      </c>
      <c r="V120" s="36">
        <f>SUMIFS(СВЦЭМ!$D$33:$D$776,СВЦЭМ!$A$33:$A$776,$A120,СВЦЭМ!$B$33:$B$776,V$119)+'СЕТ СН'!$I$11+СВЦЭМ!$D$10+'СЕТ СН'!$I$6-'СЕТ СН'!$I$23</f>
        <v>1281.1060327099999</v>
      </c>
      <c r="W120" s="36">
        <f>SUMIFS(СВЦЭМ!$D$33:$D$776,СВЦЭМ!$A$33:$A$776,$A120,СВЦЭМ!$B$33:$B$776,W$119)+'СЕТ СН'!$I$11+СВЦЭМ!$D$10+'СЕТ СН'!$I$6-'СЕТ СН'!$I$23</f>
        <v>1288.8787944999999</v>
      </c>
      <c r="X120" s="36">
        <f>SUMIFS(СВЦЭМ!$D$33:$D$776,СВЦЭМ!$A$33:$A$776,$A120,СВЦЭМ!$B$33:$B$776,X$119)+'СЕТ СН'!$I$11+СВЦЭМ!$D$10+'СЕТ СН'!$I$6-'СЕТ СН'!$I$23</f>
        <v>1303.4897346499999</v>
      </c>
      <c r="Y120" s="36">
        <f>SUMIFS(СВЦЭМ!$D$33:$D$776,СВЦЭМ!$A$33:$A$776,$A120,СВЦЭМ!$B$33:$B$776,Y$119)+'СЕТ СН'!$I$11+СВЦЭМ!$D$10+'СЕТ СН'!$I$6-'СЕТ СН'!$I$23</f>
        <v>1322.37132763</v>
      </c>
      <c r="AA120" s="45"/>
    </row>
    <row r="121" spans="1:27" ht="15.75" x14ac:dyDescent="0.2">
      <c r="A121" s="35">
        <f>A120+1</f>
        <v>44137</v>
      </c>
      <c r="B121" s="36">
        <f>SUMIFS(СВЦЭМ!$D$33:$D$776,СВЦЭМ!$A$33:$A$776,$A121,СВЦЭМ!$B$33:$B$776,B$119)+'СЕТ СН'!$I$11+СВЦЭМ!$D$10+'СЕТ СН'!$I$6-'СЕТ СН'!$I$23</f>
        <v>1330.3872606499999</v>
      </c>
      <c r="C121" s="36">
        <f>SUMIFS(СВЦЭМ!$D$33:$D$776,СВЦЭМ!$A$33:$A$776,$A121,СВЦЭМ!$B$33:$B$776,C$119)+'СЕТ СН'!$I$11+СВЦЭМ!$D$10+'СЕТ СН'!$I$6-'СЕТ СН'!$I$23</f>
        <v>1427.6544329399999</v>
      </c>
      <c r="D121" s="36">
        <f>SUMIFS(СВЦЭМ!$D$33:$D$776,СВЦЭМ!$A$33:$A$776,$A121,СВЦЭМ!$B$33:$B$776,D$119)+'СЕТ СН'!$I$11+СВЦЭМ!$D$10+'СЕТ СН'!$I$6-'СЕТ СН'!$I$23</f>
        <v>1507.10431247</v>
      </c>
      <c r="E121" s="36">
        <f>SUMIFS(СВЦЭМ!$D$33:$D$776,СВЦЭМ!$A$33:$A$776,$A121,СВЦЭМ!$B$33:$B$776,E$119)+'СЕТ СН'!$I$11+СВЦЭМ!$D$10+'СЕТ СН'!$I$6-'СЕТ СН'!$I$23</f>
        <v>1541.67547956</v>
      </c>
      <c r="F121" s="36">
        <f>SUMIFS(СВЦЭМ!$D$33:$D$776,СВЦЭМ!$A$33:$A$776,$A121,СВЦЭМ!$B$33:$B$776,F$119)+'СЕТ СН'!$I$11+СВЦЭМ!$D$10+'СЕТ СН'!$I$6-'СЕТ СН'!$I$23</f>
        <v>1550.3481902799999</v>
      </c>
      <c r="G121" s="36">
        <f>SUMIFS(СВЦЭМ!$D$33:$D$776,СВЦЭМ!$A$33:$A$776,$A121,СВЦЭМ!$B$33:$B$776,G$119)+'СЕТ СН'!$I$11+СВЦЭМ!$D$10+'СЕТ СН'!$I$6-'СЕТ СН'!$I$23</f>
        <v>1532.05890206</v>
      </c>
      <c r="H121" s="36">
        <f>SUMIFS(СВЦЭМ!$D$33:$D$776,СВЦЭМ!$A$33:$A$776,$A121,СВЦЭМ!$B$33:$B$776,H$119)+'СЕТ СН'!$I$11+СВЦЭМ!$D$10+'СЕТ СН'!$I$6-'СЕТ СН'!$I$23</f>
        <v>1484.88076839</v>
      </c>
      <c r="I121" s="36">
        <f>SUMIFS(СВЦЭМ!$D$33:$D$776,СВЦЭМ!$A$33:$A$776,$A121,СВЦЭМ!$B$33:$B$776,I$119)+'СЕТ СН'!$I$11+СВЦЭМ!$D$10+'СЕТ СН'!$I$6-'СЕТ СН'!$I$23</f>
        <v>1410.5404783499998</v>
      </c>
      <c r="J121" s="36">
        <f>SUMIFS(СВЦЭМ!$D$33:$D$776,СВЦЭМ!$A$33:$A$776,$A121,СВЦЭМ!$B$33:$B$776,J$119)+'СЕТ СН'!$I$11+СВЦЭМ!$D$10+'СЕТ СН'!$I$6-'СЕТ СН'!$I$23</f>
        <v>1385.50901307</v>
      </c>
      <c r="K121" s="36">
        <f>SUMIFS(СВЦЭМ!$D$33:$D$776,СВЦЭМ!$A$33:$A$776,$A121,СВЦЭМ!$B$33:$B$776,K$119)+'СЕТ СН'!$I$11+СВЦЭМ!$D$10+'СЕТ СН'!$I$6-'СЕТ СН'!$I$23</f>
        <v>1392.1546603500001</v>
      </c>
      <c r="L121" s="36">
        <f>SUMIFS(СВЦЭМ!$D$33:$D$776,СВЦЭМ!$A$33:$A$776,$A121,СВЦЭМ!$B$33:$B$776,L$119)+'СЕТ СН'!$I$11+СВЦЭМ!$D$10+'СЕТ СН'!$I$6-'СЕТ СН'!$I$23</f>
        <v>1365.8414873199999</v>
      </c>
      <c r="M121" s="36">
        <f>SUMIFS(СВЦЭМ!$D$33:$D$776,СВЦЭМ!$A$33:$A$776,$A121,СВЦЭМ!$B$33:$B$776,M$119)+'СЕТ СН'!$I$11+СВЦЭМ!$D$10+'СЕТ СН'!$I$6-'СЕТ СН'!$I$23</f>
        <v>1322.93352024</v>
      </c>
      <c r="N121" s="36">
        <f>SUMIFS(СВЦЭМ!$D$33:$D$776,СВЦЭМ!$A$33:$A$776,$A121,СВЦЭМ!$B$33:$B$776,N$119)+'СЕТ СН'!$I$11+СВЦЭМ!$D$10+'СЕТ СН'!$I$6-'СЕТ СН'!$I$23</f>
        <v>1319.6807610000001</v>
      </c>
      <c r="O121" s="36">
        <f>SUMIFS(СВЦЭМ!$D$33:$D$776,СВЦЭМ!$A$33:$A$776,$A121,СВЦЭМ!$B$33:$B$776,O$119)+'СЕТ СН'!$I$11+СВЦЭМ!$D$10+'СЕТ СН'!$I$6-'СЕТ СН'!$I$23</f>
        <v>1318.7870069099999</v>
      </c>
      <c r="P121" s="36">
        <f>SUMIFS(СВЦЭМ!$D$33:$D$776,СВЦЭМ!$A$33:$A$776,$A121,СВЦЭМ!$B$33:$B$776,P$119)+'СЕТ СН'!$I$11+СВЦЭМ!$D$10+'СЕТ СН'!$I$6-'СЕТ СН'!$I$23</f>
        <v>1322.72008532</v>
      </c>
      <c r="Q121" s="36">
        <f>SUMIFS(СВЦЭМ!$D$33:$D$776,СВЦЭМ!$A$33:$A$776,$A121,СВЦЭМ!$B$33:$B$776,Q$119)+'СЕТ СН'!$I$11+СВЦЭМ!$D$10+'СЕТ СН'!$I$6-'СЕТ СН'!$I$23</f>
        <v>1323.29557112</v>
      </c>
      <c r="R121" s="36">
        <f>SUMIFS(СВЦЭМ!$D$33:$D$776,СВЦЭМ!$A$33:$A$776,$A121,СВЦЭМ!$B$33:$B$776,R$119)+'СЕТ СН'!$I$11+СВЦЭМ!$D$10+'СЕТ СН'!$I$6-'СЕТ СН'!$I$23</f>
        <v>1317.0675082499999</v>
      </c>
      <c r="S121" s="36">
        <f>SUMIFS(СВЦЭМ!$D$33:$D$776,СВЦЭМ!$A$33:$A$776,$A121,СВЦЭМ!$B$33:$B$776,S$119)+'СЕТ СН'!$I$11+СВЦЭМ!$D$10+'СЕТ СН'!$I$6-'СЕТ СН'!$I$23</f>
        <v>1300.1787742900001</v>
      </c>
      <c r="T121" s="36">
        <f>SUMIFS(СВЦЭМ!$D$33:$D$776,СВЦЭМ!$A$33:$A$776,$A121,СВЦЭМ!$B$33:$B$776,T$119)+'СЕТ СН'!$I$11+СВЦЭМ!$D$10+'СЕТ СН'!$I$6-'СЕТ СН'!$I$23</f>
        <v>1273.6786525100001</v>
      </c>
      <c r="U121" s="36">
        <f>SUMIFS(СВЦЭМ!$D$33:$D$776,СВЦЭМ!$A$33:$A$776,$A121,СВЦЭМ!$B$33:$B$776,U$119)+'СЕТ СН'!$I$11+СВЦЭМ!$D$10+'СЕТ СН'!$I$6-'СЕТ СН'!$I$23</f>
        <v>1274.0714860099999</v>
      </c>
      <c r="V121" s="36">
        <f>SUMIFS(СВЦЭМ!$D$33:$D$776,СВЦЭМ!$A$33:$A$776,$A121,СВЦЭМ!$B$33:$B$776,V$119)+'СЕТ СН'!$I$11+СВЦЭМ!$D$10+'СЕТ СН'!$I$6-'СЕТ СН'!$I$23</f>
        <v>1263.7059941699999</v>
      </c>
      <c r="W121" s="36">
        <f>SUMIFS(СВЦЭМ!$D$33:$D$776,СВЦЭМ!$A$33:$A$776,$A121,СВЦЭМ!$B$33:$B$776,W$119)+'СЕТ СН'!$I$11+СВЦЭМ!$D$10+'СЕТ СН'!$I$6-'СЕТ СН'!$I$23</f>
        <v>1283.1737306800001</v>
      </c>
      <c r="X121" s="36">
        <f>SUMIFS(СВЦЭМ!$D$33:$D$776,СВЦЭМ!$A$33:$A$776,$A121,СВЦЭМ!$B$33:$B$776,X$119)+'СЕТ СН'!$I$11+СВЦЭМ!$D$10+'СЕТ СН'!$I$6-'СЕТ СН'!$I$23</f>
        <v>1291.98412856</v>
      </c>
      <c r="Y121" s="36">
        <f>SUMIFS(СВЦЭМ!$D$33:$D$776,СВЦЭМ!$A$33:$A$776,$A121,СВЦЭМ!$B$33:$B$776,Y$119)+'СЕТ СН'!$I$11+СВЦЭМ!$D$10+'СЕТ СН'!$I$6-'СЕТ СН'!$I$23</f>
        <v>1319.0962599700001</v>
      </c>
    </row>
    <row r="122" spans="1:27" ht="15.75" x14ac:dyDescent="0.2">
      <c r="A122" s="35">
        <f t="shared" ref="A122:A150" si="3">A121+1</f>
        <v>44138</v>
      </c>
      <c r="B122" s="36">
        <f>SUMIFS(СВЦЭМ!$D$33:$D$776,СВЦЭМ!$A$33:$A$776,$A122,СВЦЭМ!$B$33:$B$776,B$119)+'СЕТ СН'!$I$11+СВЦЭМ!$D$10+'СЕТ СН'!$I$6-'СЕТ СН'!$I$23</f>
        <v>1381.1771421799999</v>
      </c>
      <c r="C122" s="36">
        <f>SUMIFS(СВЦЭМ!$D$33:$D$776,СВЦЭМ!$A$33:$A$776,$A122,СВЦЭМ!$B$33:$B$776,C$119)+'СЕТ СН'!$I$11+СВЦЭМ!$D$10+'СЕТ СН'!$I$6-'СЕТ СН'!$I$23</f>
        <v>1463.5893272600001</v>
      </c>
      <c r="D122" s="36">
        <f>SUMIFS(СВЦЭМ!$D$33:$D$776,СВЦЭМ!$A$33:$A$776,$A122,СВЦЭМ!$B$33:$B$776,D$119)+'СЕТ СН'!$I$11+СВЦЭМ!$D$10+'СЕТ СН'!$I$6-'СЕТ СН'!$I$23</f>
        <v>1514.2181702399998</v>
      </c>
      <c r="E122" s="36">
        <f>SUMIFS(СВЦЭМ!$D$33:$D$776,СВЦЭМ!$A$33:$A$776,$A122,СВЦЭМ!$B$33:$B$776,E$119)+'СЕТ СН'!$I$11+СВЦЭМ!$D$10+'СЕТ СН'!$I$6-'СЕТ СН'!$I$23</f>
        <v>1521.33851751</v>
      </c>
      <c r="F122" s="36">
        <f>SUMIFS(СВЦЭМ!$D$33:$D$776,СВЦЭМ!$A$33:$A$776,$A122,СВЦЭМ!$B$33:$B$776,F$119)+'СЕТ СН'!$I$11+СВЦЭМ!$D$10+'СЕТ СН'!$I$6-'СЕТ СН'!$I$23</f>
        <v>1519.6711921199999</v>
      </c>
      <c r="G122" s="36">
        <f>SUMIFS(СВЦЭМ!$D$33:$D$776,СВЦЭМ!$A$33:$A$776,$A122,СВЦЭМ!$B$33:$B$776,G$119)+'СЕТ СН'!$I$11+СВЦЭМ!$D$10+'СЕТ СН'!$I$6-'СЕТ СН'!$I$23</f>
        <v>1502.7932219099998</v>
      </c>
      <c r="H122" s="36">
        <f>SUMIFS(СВЦЭМ!$D$33:$D$776,СВЦЭМ!$A$33:$A$776,$A122,СВЦЭМ!$B$33:$B$776,H$119)+'СЕТ СН'!$I$11+СВЦЭМ!$D$10+'СЕТ СН'!$I$6-'СЕТ СН'!$I$23</f>
        <v>1456.8091801400001</v>
      </c>
      <c r="I122" s="36">
        <f>SUMIFS(СВЦЭМ!$D$33:$D$776,СВЦЭМ!$A$33:$A$776,$A122,СВЦЭМ!$B$33:$B$776,I$119)+'СЕТ СН'!$I$11+СВЦЭМ!$D$10+'СЕТ СН'!$I$6-'СЕТ СН'!$I$23</f>
        <v>1396.97491502</v>
      </c>
      <c r="J122" s="36">
        <f>SUMIFS(СВЦЭМ!$D$33:$D$776,СВЦЭМ!$A$33:$A$776,$A122,СВЦЭМ!$B$33:$B$776,J$119)+'СЕТ СН'!$I$11+СВЦЭМ!$D$10+'СЕТ СН'!$I$6-'СЕТ СН'!$I$23</f>
        <v>1375.74889345</v>
      </c>
      <c r="K122" s="36">
        <f>SUMIFS(СВЦЭМ!$D$33:$D$776,СВЦЭМ!$A$33:$A$776,$A122,СВЦЭМ!$B$33:$B$776,K$119)+'СЕТ СН'!$I$11+СВЦЭМ!$D$10+'СЕТ СН'!$I$6-'СЕТ СН'!$I$23</f>
        <v>1374.57091096</v>
      </c>
      <c r="L122" s="36">
        <f>SUMIFS(СВЦЭМ!$D$33:$D$776,СВЦЭМ!$A$33:$A$776,$A122,СВЦЭМ!$B$33:$B$776,L$119)+'СЕТ СН'!$I$11+СВЦЭМ!$D$10+'СЕТ СН'!$I$6-'СЕТ СН'!$I$23</f>
        <v>1349.73350284</v>
      </c>
      <c r="M122" s="36">
        <f>SUMIFS(СВЦЭМ!$D$33:$D$776,СВЦЭМ!$A$33:$A$776,$A122,СВЦЭМ!$B$33:$B$776,M$119)+'СЕТ СН'!$I$11+СВЦЭМ!$D$10+'СЕТ СН'!$I$6-'СЕТ СН'!$I$23</f>
        <v>1323.3537804600001</v>
      </c>
      <c r="N122" s="36">
        <f>SUMIFS(СВЦЭМ!$D$33:$D$776,СВЦЭМ!$A$33:$A$776,$A122,СВЦЭМ!$B$33:$B$776,N$119)+'СЕТ СН'!$I$11+СВЦЭМ!$D$10+'СЕТ СН'!$I$6-'СЕТ СН'!$I$23</f>
        <v>1313.63044709</v>
      </c>
      <c r="O122" s="36">
        <f>SUMIFS(СВЦЭМ!$D$33:$D$776,СВЦЭМ!$A$33:$A$776,$A122,СВЦЭМ!$B$33:$B$776,O$119)+'СЕТ СН'!$I$11+СВЦЭМ!$D$10+'СЕТ СН'!$I$6-'СЕТ СН'!$I$23</f>
        <v>1320.92826034</v>
      </c>
      <c r="P122" s="36">
        <f>SUMIFS(СВЦЭМ!$D$33:$D$776,СВЦЭМ!$A$33:$A$776,$A122,СВЦЭМ!$B$33:$B$776,P$119)+'СЕТ СН'!$I$11+СВЦЭМ!$D$10+'СЕТ СН'!$I$6-'СЕТ СН'!$I$23</f>
        <v>1326.7521181299999</v>
      </c>
      <c r="Q122" s="36">
        <f>SUMIFS(СВЦЭМ!$D$33:$D$776,СВЦЭМ!$A$33:$A$776,$A122,СВЦЭМ!$B$33:$B$776,Q$119)+'СЕТ СН'!$I$11+СВЦЭМ!$D$10+'СЕТ СН'!$I$6-'СЕТ СН'!$I$23</f>
        <v>1329.22729097</v>
      </c>
      <c r="R122" s="36">
        <f>SUMIFS(СВЦЭМ!$D$33:$D$776,СВЦЭМ!$A$33:$A$776,$A122,СВЦЭМ!$B$33:$B$776,R$119)+'СЕТ СН'!$I$11+СВЦЭМ!$D$10+'СЕТ СН'!$I$6-'СЕТ СН'!$I$23</f>
        <v>1324.88914262</v>
      </c>
      <c r="S122" s="36">
        <f>SUMIFS(СВЦЭМ!$D$33:$D$776,СВЦЭМ!$A$33:$A$776,$A122,СВЦЭМ!$B$33:$B$776,S$119)+'СЕТ СН'!$I$11+СВЦЭМ!$D$10+'СЕТ СН'!$I$6-'СЕТ СН'!$I$23</f>
        <v>1333.7849125399998</v>
      </c>
      <c r="T122" s="36">
        <f>SUMIFS(СВЦЭМ!$D$33:$D$776,СВЦЭМ!$A$33:$A$776,$A122,СВЦЭМ!$B$33:$B$776,T$119)+'СЕТ СН'!$I$11+СВЦЭМ!$D$10+'СЕТ СН'!$I$6-'СЕТ СН'!$I$23</f>
        <v>1284.0798064800001</v>
      </c>
      <c r="U122" s="36">
        <f>SUMIFS(СВЦЭМ!$D$33:$D$776,СВЦЭМ!$A$33:$A$776,$A122,СВЦЭМ!$B$33:$B$776,U$119)+'СЕТ СН'!$I$11+СВЦЭМ!$D$10+'СЕТ СН'!$I$6-'СЕТ СН'!$I$23</f>
        <v>1275.4766578899998</v>
      </c>
      <c r="V122" s="36">
        <f>SUMIFS(СВЦЭМ!$D$33:$D$776,СВЦЭМ!$A$33:$A$776,$A122,СВЦЭМ!$B$33:$B$776,V$119)+'СЕТ СН'!$I$11+СВЦЭМ!$D$10+'СЕТ СН'!$I$6-'СЕТ СН'!$I$23</f>
        <v>1272.95270596</v>
      </c>
      <c r="W122" s="36">
        <f>SUMIFS(СВЦЭМ!$D$33:$D$776,СВЦЭМ!$A$33:$A$776,$A122,СВЦЭМ!$B$33:$B$776,W$119)+'СЕТ СН'!$I$11+СВЦЭМ!$D$10+'СЕТ СН'!$I$6-'СЕТ СН'!$I$23</f>
        <v>1284.0170332799999</v>
      </c>
      <c r="X122" s="36">
        <f>SUMIFS(СВЦЭМ!$D$33:$D$776,СВЦЭМ!$A$33:$A$776,$A122,СВЦЭМ!$B$33:$B$776,X$119)+'СЕТ СН'!$I$11+СВЦЭМ!$D$10+'СЕТ СН'!$I$6-'СЕТ СН'!$I$23</f>
        <v>1321.48823296</v>
      </c>
      <c r="Y122" s="36">
        <f>SUMIFS(СВЦЭМ!$D$33:$D$776,СВЦЭМ!$A$33:$A$776,$A122,СВЦЭМ!$B$33:$B$776,Y$119)+'СЕТ СН'!$I$11+СВЦЭМ!$D$10+'СЕТ СН'!$I$6-'СЕТ СН'!$I$23</f>
        <v>1354.2317435099999</v>
      </c>
    </row>
    <row r="123" spans="1:27" ht="15.75" x14ac:dyDescent="0.2">
      <c r="A123" s="35">
        <f t="shared" si="3"/>
        <v>44139</v>
      </c>
      <c r="B123" s="36">
        <f>SUMIFS(СВЦЭМ!$D$33:$D$776,СВЦЭМ!$A$33:$A$776,$A123,СВЦЭМ!$B$33:$B$776,B$119)+'СЕТ СН'!$I$11+СВЦЭМ!$D$10+'СЕТ СН'!$I$6-'СЕТ СН'!$I$23</f>
        <v>1346.3809881299999</v>
      </c>
      <c r="C123" s="36">
        <f>SUMIFS(СВЦЭМ!$D$33:$D$776,СВЦЭМ!$A$33:$A$776,$A123,СВЦЭМ!$B$33:$B$776,C$119)+'СЕТ СН'!$I$11+СВЦЭМ!$D$10+'СЕТ СН'!$I$6-'СЕТ СН'!$I$23</f>
        <v>1429.0495959099999</v>
      </c>
      <c r="D123" s="36">
        <f>SUMIFS(СВЦЭМ!$D$33:$D$776,СВЦЭМ!$A$33:$A$776,$A123,СВЦЭМ!$B$33:$B$776,D$119)+'СЕТ СН'!$I$11+СВЦЭМ!$D$10+'СЕТ СН'!$I$6-'СЕТ СН'!$I$23</f>
        <v>1491.5819564799999</v>
      </c>
      <c r="E123" s="36">
        <f>SUMIFS(СВЦЭМ!$D$33:$D$776,СВЦЭМ!$A$33:$A$776,$A123,СВЦЭМ!$B$33:$B$776,E$119)+'СЕТ СН'!$I$11+СВЦЭМ!$D$10+'СЕТ СН'!$I$6-'СЕТ СН'!$I$23</f>
        <v>1496.55207466</v>
      </c>
      <c r="F123" s="36">
        <f>SUMIFS(СВЦЭМ!$D$33:$D$776,СВЦЭМ!$A$33:$A$776,$A123,СВЦЭМ!$B$33:$B$776,F$119)+'СЕТ СН'!$I$11+СВЦЭМ!$D$10+'СЕТ СН'!$I$6-'СЕТ СН'!$I$23</f>
        <v>1488.16768703</v>
      </c>
      <c r="G123" s="36">
        <f>SUMIFS(СВЦЭМ!$D$33:$D$776,СВЦЭМ!$A$33:$A$776,$A123,СВЦЭМ!$B$33:$B$776,G$119)+'СЕТ СН'!$I$11+СВЦЭМ!$D$10+'СЕТ СН'!$I$6-'СЕТ СН'!$I$23</f>
        <v>1473.9801965500001</v>
      </c>
      <c r="H123" s="36">
        <f>SUMIFS(СВЦЭМ!$D$33:$D$776,СВЦЭМ!$A$33:$A$776,$A123,СВЦЭМ!$B$33:$B$776,H$119)+'СЕТ СН'!$I$11+СВЦЭМ!$D$10+'СЕТ СН'!$I$6-'СЕТ СН'!$I$23</f>
        <v>1449.2335432899999</v>
      </c>
      <c r="I123" s="36">
        <f>SUMIFS(СВЦЭМ!$D$33:$D$776,СВЦЭМ!$A$33:$A$776,$A123,СВЦЭМ!$B$33:$B$776,I$119)+'СЕТ СН'!$I$11+СВЦЭМ!$D$10+'СЕТ СН'!$I$6-'СЕТ СН'!$I$23</f>
        <v>1403.16543933</v>
      </c>
      <c r="J123" s="36">
        <f>SUMIFS(СВЦЭМ!$D$33:$D$776,СВЦЭМ!$A$33:$A$776,$A123,СВЦЭМ!$B$33:$B$776,J$119)+'СЕТ СН'!$I$11+СВЦЭМ!$D$10+'СЕТ СН'!$I$6-'СЕТ СН'!$I$23</f>
        <v>1370.34482723</v>
      </c>
      <c r="K123" s="36">
        <f>SUMIFS(СВЦЭМ!$D$33:$D$776,СВЦЭМ!$A$33:$A$776,$A123,СВЦЭМ!$B$33:$B$776,K$119)+'СЕТ СН'!$I$11+СВЦЭМ!$D$10+'СЕТ СН'!$I$6-'СЕТ СН'!$I$23</f>
        <v>1367.93792151</v>
      </c>
      <c r="L123" s="36">
        <f>SUMIFS(СВЦЭМ!$D$33:$D$776,СВЦЭМ!$A$33:$A$776,$A123,СВЦЭМ!$B$33:$B$776,L$119)+'СЕТ СН'!$I$11+СВЦЭМ!$D$10+'СЕТ СН'!$I$6-'СЕТ СН'!$I$23</f>
        <v>1342.2094793000001</v>
      </c>
      <c r="M123" s="36">
        <f>SUMIFS(СВЦЭМ!$D$33:$D$776,СВЦЭМ!$A$33:$A$776,$A123,СВЦЭМ!$B$33:$B$776,M$119)+'СЕТ СН'!$I$11+СВЦЭМ!$D$10+'СЕТ СН'!$I$6-'СЕТ СН'!$I$23</f>
        <v>1298.3886191000001</v>
      </c>
      <c r="N123" s="36">
        <f>SUMIFS(СВЦЭМ!$D$33:$D$776,СВЦЭМ!$A$33:$A$776,$A123,СВЦЭМ!$B$33:$B$776,N$119)+'СЕТ СН'!$I$11+СВЦЭМ!$D$10+'СЕТ СН'!$I$6-'СЕТ СН'!$I$23</f>
        <v>1280.3278225700001</v>
      </c>
      <c r="O123" s="36">
        <f>SUMIFS(СВЦЭМ!$D$33:$D$776,СВЦЭМ!$A$33:$A$776,$A123,СВЦЭМ!$B$33:$B$776,O$119)+'СЕТ СН'!$I$11+СВЦЭМ!$D$10+'СЕТ СН'!$I$6-'СЕТ СН'!$I$23</f>
        <v>1289.7942091</v>
      </c>
      <c r="P123" s="36">
        <f>SUMIFS(СВЦЭМ!$D$33:$D$776,СВЦЭМ!$A$33:$A$776,$A123,СВЦЭМ!$B$33:$B$776,P$119)+'СЕТ СН'!$I$11+СВЦЭМ!$D$10+'СЕТ СН'!$I$6-'СЕТ СН'!$I$23</f>
        <v>1309.2229853700001</v>
      </c>
      <c r="Q123" s="36">
        <f>SUMIFS(СВЦЭМ!$D$33:$D$776,СВЦЭМ!$A$33:$A$776,$A123,СВЦЭМ!$B$33:$B$776,Q$119)+'СЕТ СН'!$I$11+СВЦЭМ!$D$10+'СЕТ СН'!$I$6-'СЕТ СН'!$I$23</f>
        <v>1309.9945949200001</v>
      </c>
      <c r="R123" s="36">
        <f>SUMIFS(СВЦЭМ!$D$33:$D$776,СВЦЭМ!$A$33:$A$776,$A123,СВЦЭМ!$B$33:$B$776,R$119)+'СЕТ СН'!$I$11+СВЦЭМ!$D$10+'СЕТ СН'!$I$6-'СЕТ СН'!$I$23</f>
        <v>1304.0732219699998</v>
      </c>
      <c r="S123" s="36">
        <f>SUMIFS(СВЦЭМ!$D$33:$D$776,СВЦЭМ!$A$33:$A$776,$A123,СВЦЭМ!$B$33:$B$776,S$119)+'СЕТ СН'!$I$11+СВЦЭМ!$D$10+'СЕТ СН'!$I$6-'СЕТ СН'!$I$23</f>
        <v>1293.8604144400001</v>
      </c>
      <c r="T123" s="36">
        <f>SUMIFS(СВЦЭМ!$D$33:$D$776,СВЦЭМ!$A$33:$A$776,$A123,СВЦЭМ!$B$33:$B$776,T$119)+'СЕТ СН'!$I$11+СВЦЭМ!$D$10+'СЕТ СН'!$I$6-'СЕТ СН'!$I$23</f>
        <v>1302.0119022700001</v>
      </c>
      <c r="U123" s="36">
        <f>SUMIFS(СВЦЭМ!$D$33:$D$776,СВЦЭМ!$A$33:$A$776,$A123,СВЦЭМ!$B$33:$B$776,U$119)+'СЕТ СН'!$I$11+СВЦЭМ!$D$10+'СЕТ СН'!$I$6-'СЕТ СН'!$I$23</f>
        <v>1302.3410000899999</v>
      </c>
      <c r="V123" s="36">
        <f>SUMIFS(СВЦЭМ!$D$33:$D$776,СВЦЭМ!$A$33:$A$776,$A123,СВЦЭМ!$B$33:$B$776,V$119)+'СЕТ СН'!$I$11+СВЦЭМ!$D$10+'СЕТ СН'!$I$6-'СЕТ СН'!$I$23</f>
        <v>1289.2860961599999</v>
      </c>
      <c r="W123" s="36">
        <f>SUMIFS(СВЦЭМ!$D$33:$D$776,СВЦЭМ!$A$33:$A$776,$A123,СВЦЭМ!$B$33:$B$776,W$119)+'СЕТ СН'!$I$11+СВЦЭМ!$D$10+'СЕТ СН'!$I$6-'СЕТ СН'!$I$23</f>
        <v>1288.4040826400001</v>
      </c>
      <c r="X123" s="36">
        <f>SUMIFS(СВЦЭМ!$D$33:$D$776,СВЦЭМ!$A$33:$A$776,$A123,СВЦЭМ!$B$33:$B$776,X$119)+'СЕТ СН'!$I$11+СВЦЭМ!$D$10+'СЕТ СН'!$I$6-'СЕТ СН'!$I$23</f>
        <v>1291.51265618</v>
      </c>
      <c r="Y123" s="36">
        <f>SUMIFS(СВЦЭМ!$D$33:$D$776,СВЦЭМ!$A$33:$A$776,$A123,СВЦЭМ!$B$33:$B$776,Y$119)+'СЕТ СН'!$I$11+СВЦЭМ!$D$10+'СЕТ СН'!$I$6-'СЕТ СН'!$I$23</f>
        <v>1320.2124142100001</v>
      </c>
    </row>
    <row r="124" spans="1:27" ht="15.75" x14ac:dyDescent="0.2">
      <c r="A124" s="35">
        <f t="shared" si="3"/>
        <v>44140</v>
      </c>
      <c r="B124" s="36">
        <f>SUMIFS(СВЦЭМ!$D$33:$D$776,СВЦЭМ!$A$33:$A$776,$A124,СВЦЭМ!$B$33:$B$776,B$119)+'СЕТ СН'!$I$11+СВЦЭМ!$D$10+'СЕТ СН'!$I$6-'СЕТ СН'!$I$23</f>
        <v>1311.22977588</v>
      </c>
      <c r="C124" s="36">
        <f>SUMIFS(СВЦЭМ!$D$33:$D$776,СВЦЭМ!$A$33:$A$776,$A124,СВЦЭМ!$B$33:$B$776,C$119)+'СЕТ СН'!$I$11+СВЦЭМ!$D$10+'СЕТ СН'!$I$6-'СЕТ СН'!$I$23</f>
        <v>1385.1932022000001</v>
      </c>
      <c r="D124" s="36">
        <f>SUMIFS(СВЦЭМ!$D$33:$D$776,СВЦЭМ!$A$33:$A$776,$A124,СВЦЭМ!$B$33:$B$776,D$119)+'СЕТ СН'!$I$11+СВЦЭМ!$D$10+'СЕТ СН'!$I$6-'СЕТ СН'!$I$23</f>
        <v>1436.8866486699999</v>
      </c>
      <c r="E124" s="36">
        <f>SUMIFS(СВЦЭМ!$D$33:$D$776,СВЦЭМ!$A$33:$A$776,$A124,СВЦЭМ!$B$33:$B$776,E$119)+'СЕТ СН'!$I$11+СВЦЭМ!$D$10+'СЕТ СН'!$I$6-'СЕТ СН'!$I$23</f>
        <v>1437.09801307</v>
      </c>
      <c r="F124" s="36">
        <f>SUMIFS(СВЦЭМ!$D$33:$D$776,СВЦЭМ!$A$33:$A$776,$A124,СВЦЭМ!$B$33:$B$776,F$119)+'СЕТ СН'!$I$11+СВЦЭМ!$D$10+'СЕТ СН'!$I$6-'СЕТ СН'!$I$23</f>
        <v>1439.7636512700001</v>
      </c>
      <c r="G124" s="36">
        <f>SUMIFS(СВЦЭМ!$D$33:$D$776,СВЦЭМ!$A$33:$A$776,$A124,СВЦЭМ!$B$33:$B$776,G$119)+'СЕТ СН'!$I$11+СВЦЭМ!$D$10+'СЕТ СН'!$I$6-'СЕТ СН'!$I$23</f>
        <v>1432.0587429</v>
      </c>
      <c r="H124" s="36">
        <f>SUMIFS(СВЦЭМ!$D$33:$D$776,СВЦЭМ!$A$33:$A$776,$A124,СВЦЭМ!$B$33:$B$776,H$119)+'СЕТ СН'!$I$11+СВЦЭМ!$D$10+'СЕТ СН'!$I$6-'СЕТ СН'!$I$23</f>
        <v>1414.37889503</v>
      </c>
      <c r="I124" s="36">
        <f>SUMIFS(СВЦЭМ!$D$33:$D$776,СВЦЭМ!$A$33:$A$776,$A124,СВЦЭМ!$B$33:$B$776,I$119)+'СЕТ СН'!$I$11+СВЦЭМ!$D$10+'СЕТ СН'!$I$6-'СЕТ СН'!$I$23</f>
        <v>1426.63099313</v>
      </c>
      <c r="J124" s="36">
        <f>SUMIFS(СВЦЭМ!$D$33:$D$776,СВЦЭМ!$A$33:$A$776,$A124,СВЦЭМ!$B$33:$B$776,J$119)+'СЕТ СН'!$I$11+СВЦЭМ!$D$10+'СЕТ СН'!$I$6-'СЕТ СН'!$I$23</f>
        <v>1411.9754318</v>
      </c>
      <c r="K124" s="36">
        <f>SUMIFS(СВЦЭМ!$D$33:$D$776,СВЦЭМ!$A$33:$A$776,$A124,СВЦЭМ!$B$33:$B$776,K$119)+'СЕТ СН'!$I$11+СВЦЭМ!$D$10+'СЕТ СН'!$I$6-'СЕТ СН'!$I$23</f>
        <v>1406.6341970600001</v>
      </c>
      <c r="L124" s="36">
        <f>SUMIFS(СВЦЭМ!$D$33:$D$776,СВЦЭМ!$A$33:$A$776,$A124,СВЦЭМ!$B$33:$B$776,L$119)+'СЕТ СН'!$I$11+СВЦЭМ!$D$10+'СЕТ СН'!$I$6-'СЕТ СН'!$I$23</f>
        <v>1392.0615975199999</v>
      </c>
      <c r="M124" s="36">
        <f>SUMIFS(СВЦЭМ!$D$33:$D$776,СВЦЭМ!$A$33:$A$776,$A124,СВЦЭМ!$B$33:$B$776,M$119)+'СЕТ СН'!$I$11+СВЦЭМ!$D$10+'СЕТ СН'!$I$6-'СЕТ СН'!$I$23</f>
        <v>1346.14402187</v>
      </c>
      <c r="N124" s="36">
        <f>SUMIFS(СВЦЭМ!$D$33:$D$776,СВЦЭМ!$A$33:$A$776,$A124,СВЦЭМ!$B$33:$B$776,N$119)+'СЕТ СН'!$I$11+СВЦЭМ!$D$10+'СЕТ СН'!$I$6-'СЕТ СН'!$I$23</f>
        <v>1318.5411924300001</v>
      </c>
      <c r="O124" s="36">
        <f>SUMIFS(СВЦЭМ!$D$33:$D$776,СВЦЭМ!$A$33:$A$776,$A124,СВЦЭМ!$B$33:$B$776,O$119)+'СЕТ СН'!$I$11+СВЦЭМ!$D$10+'СЕТ СН'!$I$6-'СЕТ СН'!$I$23</f>
        <v>1325.3235746</v>
      </c>
      <c r="P124" s="36">
        <f>SUMIFS(СВЦЭМ!$D$33:$D$776,СВЦЭМ!$A$33:$A$776,$A124,СВЦЭМ!$B$33:$B$776,P$119)+'СЕТ СН'!$I$11+СВЦЭМ!$D$10+'СЕТ СН'!$I$6-'СЕТ СН'!$I$23</f>
        <v>1326.98327905</v>
      </c>
      <c r="Q124" s="36">
        <f>SUMIFS(СВЦЭМ!$D$33:$D$776,СВЦЭМ!$A$33:$A$776,$A124,СВЦЭМ!$B$33:$B$776,Q$119)+'СЕТ СН'!$I$11+СВЦЭМ!$D$10+'СЕТ СН'!$I$6-'СЕТ СН'!$I$23</f>
        <v>1329.96023431</v>
      </c>
      <c r="R124" s="36">
        <f>SUMIFS(СВЦЭМ!$D$33:$D$776,СВЦЭМ!$A$33:$A$776,$A124,СВЦЭМ!$B$33:$B$776,R$119)+'СЕТ СН'!$I$11+СВЦЭМ!$D$10+'СЕТ СН'!$I$6-'СЕТ СН'!$I$23</f>
        <v>1324.0258615299999</v>
      </c>
      <c r="S124" s="36">
        <f>SUMIFS(СВЦЭМ!$D$33:$D$776,СВЦЭМ!$A$33:$A$776,$A124,СВЦЭМ!$B$33:$B$776,S$119)+'СЕТ СН'!$I$11+СВЦЭМ!$D$10+'СЕТ СН'!$I$6-'СЕТ СН'!$I$23</f>
        <v>1317.29648488</v>
      </c>
      <c r="T124" s="36">
        <f>SUMIFS(СВЦЭМ!$D$33:$D$776,СВЦЭМ!$A$33:$A$776,$A124,СВЦЭМ!$B$33:$B$776,T$119)+'СЕТ СН'!$I$11+СВЦЭМ!$D$10+'СЕТ СН'!$I$6-'СЕТ СН'!$I$23</f>
        <v>1265.9082245099999</v>
      </c>
      <c r="U124" s="36">
        <f>SUMIFS(СВЦЭМ!$D$33:$D$776,СВЦЭМ!$A$33:$A$776,$A124,СВЦЭМ!$B$33:$B$776,U$119)+'СЕТ СН'!$I$11+СВЦЭМ!$D$10+'СЕТ СН'!$I$6-'СЕТ СН'!$I$23</f>
        <v>1261.5071895400001</v>
      </c>
      <c r="V124" s="36">
        <f>SUMIFS(СВЦЭМ!$D$33:$D$776,СВЦЭМ!$A$33:$A$776,$A124,СВЦЭМ!$B$33:$B$776,V$119)+'СЕТ СН'!$I$11+СВЦЭМ!$D$10+'СЕТ СН'!$I$6-'СЕТ СН'!$I$23</f>
        <v>1282.71623224</v>
      </c>
      <c r="W124" s="36">
        <f>SUMIFS(СВЦЭМ!$D$33:$D$776,СВЦЭМ!$A$33:$A$776,$A124,СВЦЭМ!$B$33:$B$776,W$119)+'СЕТ СН'!$I$11+СВЦЭМ!$D$10+'СЕТ СН'!$I$6-'СЕТ СН'!$I$23</f>
        <v>1316.3911180099999</v>
      </c>
      <c r="X124" s="36">
        <f>SUMIFS(СВЦЭМ!$D$33:$D$776,СВЦЭМ!$A$33:$A$776,$A124,СВЦЭМ!$B$33:$B$776,X$119)+'СЕТ СН'!$I$11+СВЦЭМ!$D$10+'СЕТ СН'!$I$6-'СЕТ СН'!$I$23</f>
        <v>1328.3800129699998</v>
      </c>
      <c r="Y124" s="36">
        <f>SUMIFS(СВЦЭМ!$D$33:$D$776,СВЦЭМ!$A$33:$A$776,$A124,СВЦЭМ!$B$33:$B$776,Y$119)+'СЕТ СН'!$I$11+СВЦЭМ!$D$10+'СЕТ СН'!$I$6-'СЕТ СН'!$I$23</f>
        <v>1366.95417853</v>
      </c>
    </row>
    <row r="125" spans="1:27" ht="15.75" x14ac:dyDescent="0.2">
      <c r="A125" s="35">
        <f t="shared" si="3"/>
        <v>44141</v>
      </c>
      <c r="B125" s="36">
        <f>SUMIFS(СВЦЭМ!$D$33:$D$776,СВЦЭМ!$A$33:$A$776,$A125,СВЦЭМ!$B$33:$B$776,B$119)+'СЕТ СН'!$I$11+СВЦЭМ!$D$10+'СЕТ СН'!$I$6-'СЕТ СН'!$I$23</f>
        <v>1347.73406039</v>
      </c>
      <c r="C125" s="36">
        <f>SUMIFS(СВЦЭМ!$D$33:$D$776,СВЦЭМ!$A$33:$A$776,$A125,СВЦЭМ!$B$33:$B$776,C$119)+'СЕТ СН'!$I$11+СВЦЭМ!$D$10+'СЕТ СН'!$I$6-'СЕТ СН'!$I$23</f>
        <v>1419.79884522</v>
      </c>
      <c r="D125" s="36">
        <f>SUMIFS(СВЦЭМ!$D$33:$D$776,СВЦЭМ!$A$33:$A$776,$A125,СВЦЭМ!$B$33:$B$776,D$119)+'СЕТ СН'!$I$11+СВЦЭМ!$D$10+'СЕТ СН'!$I$6-'СЕТ СН'!$I$23</f>
        <v>1476.50769317</v>
      </c>
      <c r="E125" s="36">
        <f>SUMIFS(СВЦЭМ!$D$33:$D$776,СВЦЭМ!$A$33:$A$776,$A125,СВЦЭМ!$B$33:$B$776,E$119)+'СЕТ СН'!$I$11+СВЦЭМ!$D$10+'СЕТ СН'!$I$6-'СЕТ СН'!$I$23</f>
        <v>1478.7434636099999</v>
      </c>
      <c r="F125" s="36">
        <f>SUMIFS(СВЦЭМ!$D$33:$D$776,СВЦЭМ!$A$33:$A$776,$A125,СВЦЭМ!$B$33:$B$776,F$119)+'СЕТ СН'!$I$11+СВЦЭМ!$D$10+'СЕТ СН'!$I$6-'СЕТ СН'!$I$23</f>
        <v>1480.5505969199999</v>
      </c>
      <c r="G125" s="36">
        <f>SUMIFS(СВЦЭМ!$D$33:$D$776,СВЦЭМ!$A$33:$A$776,$A125,СВЦЭМ!$B$33:$B$776,G$119)+'СЕТ СН'!$I$11+СВЦЭМ!$D$10+'СЕТ СН'!$I$6-'СЕТ СН'!$I$23</f>
        <v>1470.2623394899999</v>
      </c>
      <c r="H125" s="36">
        <f>SUMIFS(СВЦЭМ!$D$33:$D$776,СВЦЭМ!$A$33:$A$776,$A125,СВЦЭМ!$B$33:$B$776,H$119)+'СЕТ СН'!$I$11+СВЦЭМ!$D$10+'СЕТ СН'!$I$6-'СЕТ СН'!$I$23</f>
        <v>1444.1663786199999</v>
      </c>
      <c r="I125" s="36">
        <f>SUMIFS(СВЦЭМ!$D$33:$D$776,СВЦЭМ!$A$33:$A$776,$A125,СВЦЭМ!$B$33:$B$776,I$119)+'СЕТ СН'!$I$11+СВЦЭМ!$D$10+'СЕТ СН'!$I$6-'СЕТ СН'!$I$23</f>
        <v>1448.46316869</v>
      </c>
      <c r="J125" s="36">
        <f>SUMIFS(СВЦЭМ!$D$33:$D$776,СВЦЭМ!$A$33:$A$776,$A125,СВЦЭМ!$B$33:$B$776,J$119)+'СЕТ СН'!$I$11+СВЦЭМ!$D$10+'СЕТ СН'!$I$6-'СЕТ СН'!$I$23</f>
        <v>1441.29985816</v>
      </c>
      <c r="K125" s="36">
        <f>SUMIFS(СВЦЭМ!$D$33:$D$776,СВЦЭМ!$A$33:$A$776,$A125,СВЦЭМ!$B$33:$B$776,K$119)+'СЕТ СН'!$I$11+СВЦЭМ!$D$10+'СЕТ СН'!$I$6-'СЕТ СН'!$I$23</f>
        <v>1428.93790233</v>
      </c>
      <c r="L125" s="36">
        <f>SUMIFS(СВЦЭМ!$D$33:$D$776,СВЦЭМ!$A$33:$A$776,$A125,СВЦЭМ!$B$33:$B$776,L$119)+'СЕТ СН'!$I$11+СВЦЭМ!$D$10+'СЕТ СН'!$I$6-'СЕТ СН'!$I$23</f>
        <v>1408.5507377399999</v>
      </c>
      <c r="M125" s="36">
        <f>SUMIFS(СВЦЭМ!$D$33:$D$776,СВЦЭМ!$A$33:$A$776,$A125,СВЦЭМ!$B$33:$B$776,M$119)+'СЕТ СН'!$I$11+СВЦЭМ!$D$10+'СЕТ СН'!$I$6-'СЕТ СН'!$I$23</f>
        <v>1379.3548085899999</v>
      </c>
      <c r="N125" s="36">
        <f>SUMIFS(СВЦЭМ!$D$33:$D$776,СВЦЭМ!$A$33:$A$776,$A125,СВЦЭМ!$B$33:$B$776,N$119)+'СЕТ СН'!$I$11+СВЦЭМ!$D$10+'СЕТ СН'!$I$6-'СЕТ СН'!$I$23</f>
        <v>1335.50477583</v>
      </c>
      <c r="O125" s="36">
        <f>SUMIFS(СВЦЭМ!$D$33:$D$776,СВЦЭМ!$A$33:$A$776,$A125,СВЦЭМ!$B$33:$B$776,O$119)+'СЕТ СН'!$I$11+СВЦЭМ!$D$10+'СЕТ СН'!$I$6-'СЕТ СН'!$I$23</f>
        <v>1324.0380279199999</v>
      </c>
      <c r="P125" s="36">
        <f>SUMIFS(СВЦЭМ!$D$33:$D$776,СВЦЭМ!$A$33:$A$776,$A125,СВЦЭМ!$B$33:$B$776,P$119)+'СЕТ СН'!$I$11+СВЦЭМ!$D$10+'СЕТ СН'!$I$6-'СЕТ СН'!$I$23</f>
        <v>1329.2553952799999</v>
      </c>
      <c r="Q125" s="36">
        <f>SUMIFS(СВЦЭМ!$D$33:$D$776,СВЦЭМ!$A$33:$A$776,$A125,СВЦЭМ!$B$33:$B$776,Q$119)+'СЕТ СН'!$I$11+СВЦЭМ!$D$10+'СЕТ СН'!$I$6-'СЕТ СН'!$I$23</f>
        <v>1340.54298965</v>
      </c>
      <c r="R125" s="36">
        <f>SUMIFS(СВЦЭМ!$D$33:$D$776,СВЦЭМ!$A$33:$A$776,$A125,СВЦЭМ!$B$33:$B$776,R$119)+'СЕТ СН'!$I$11+СВЦЭМ!$D$10+'СЕТ СН'!$I$6-'СЕТ СН'!$I$23</f>
        <v>1335.0295180200001</v>
      </c>
      <c r="S125" s="36">
        <f>SUMIFS(СВЦЭМ!$D$33:$D$776,СВЦЭМ!$A$33:$A$776,$A125,СВЦЭМ!$B$33:$B$776,S$119)+'СЕТ СН'!$I$11+СВЦЭМ!$D$10+'СЕТ СН'!$I$6-'СЕТ СН'!$I$23</f>
        <v>1326.78537953</v>
      </c>
      <c r="T125" s="36">
        <f>SUMIFS(СВЦЭМ!$D$33:$D$776,СВЦЭМ!$A$33:$A$776,$A125,СВЦЭМ!$B$33:$B$776,T$119)+'СЕТ СН'!$I$11+СВЦЭМ!$D$10+'СЕТ СН'!$I$6-'СЕТ СН'!$I$23</f>
        <v>1288.3990902199998</v>
      </c>
      <c r="U125" s="36">
        <f>SUMIFS(СВЦЭМ!$D$33:$D$776,СВЦЭМ!$A$33:$A$776,$A125,СВЦЭМ!$B$33:$B$776,U$119)+'СЕТ СН'!$I$11+СВЦЭМ!$D$10+'СЕТ СН'!$I$6-'СЕТ СН'!$I$23</f>
        <v>1287.7837967999999</v>
      </c>
      <c r="V125" s="36">
        <f>SUMIFS(СВЦЭМ!$D$33:$D$776,СВЦЭМ!$A$33:$A$776,$A125,СВЦЭМ!$B$33:$B$776,V$119)+'СЕТ СН'!$I$11+СВЦЭМ!$D$10+'СЕТ СН'!$I$6-'СЕТ СН'!$I$23</f>
        <v>1298.6548888299999</v>
      </c>
      <c r="W125" s="36">
        <f>SUMIFS(СВЦЭМ!$D$33:$D$776,СВЦЭМ!$A$33:$A$776,$A125,СВЦЭМ!$B$33:$B$776,W$119)+'СЕТ СН'!$I$11+СВЦЭМ!$D$10+'СЕТ СН'!$I$6-'СЕТ СН'!$I$23</f>
        <v>1332.3784782799999</v>
      </c>
      <c r="X125" s="36">
        <f>SUMIFS(СВЦЭМ!$D$33:$D$776,СВЦЭМ!$A$33:$A$776,$A125,СВЦЭМ!$B$33:$B$776,X$119)+'СЕТ СН'!$I$11+СВЦЭМ!$D$10+'СЕТ СН'!$I$6-'СЕТ СН'!$I$23</f>
        <v>1344.0276264199999</v>
      </c>
      <c r="Y125" s="36">
        <f>SUMIFS(СВЦЭМ!$D$33:$D$776,СВЦЭМ!$A$33:$A$776,$A125,СВЦЭМ!$B$33:$B$776,Y$119)+'СЕТ СН'!$I$11+СВЦЭМ!$D$10+'СЕТ СН'!$I$6-'СЕТ СН'!$I$23</f>
        <v>1368.9413461300001</v>
      </c>
    </row>
    <row r="126" spans="1:27" ht="15.75" x14ac:dyDescent="0.2">
      <c r="A126" s="35">
        <f t="shared" si="3"/>
        <v>44142</v>
      </c>
      <c r="B126" s="36">
        <f>SUMIFS(СВЦЭМ!$D$33:$D$776,СВЦЭМ!$A$33:$A$776,$A126,СВЦЭМ!$B$33:$B$776,B$119)+'СЕТ СН'!$I$11+СВЦЭМ!$D$10+'СЕТ СН'!$I$6-'СЕТ СН'!$I$23</f>
        <v>1373.6775772999999</v>
      </c>
      <c r="C126" s="36">
        <f>SUMIFS(СВЦЭМ!$D$33:$D$776,СВЦЭМ!$A$33:$A$776,$A126,СВЦЭМ!$B$33:$B$776,C$119)+'СЕТ СН'!$I$11+СВЦЭМ!$D$10+'СЕТ СН'!$I$6-'СЕТ СН'!$I$23</f>
        <v>1443.9663946199998</v>
      </c>
      <c r="D126" s="36">
        <f>SUMIFS(СВЦЭМ!$D$33:$D$776,СВЦЭМ!$A$33:$A$776,$A126,СВЦЭМ!$B$33:$B$776,D$119)+'СЕТ СН'!$I$11+СВЦЭМ!$D$10+'СЕТ СН'!$I$6-'СЕТ СН'!$I$23</f>
        <v>1507.82221792</v>
      </c>
      <c r="E126" s="36">
        <f>SUMIFS(СВЦЭМ!$D$33:$D$776,СВЦЭМ!$A$33:$A$776,$A126,СВЦЭМ!$B$33:$B$776,E$119)+'СЕТ СН'!$I$11+СВЦЭМ!$D$10+'СЕТ СН'!$I$6-'СЕТ СН'!$I$23</f>
        <v>1518.93370136</v>
      </c>
      <c r="F126" s="36">
        <f>SUMIFS(СВЦЭМ!$D$33:$D$776,СВЦЭМ!$A$33:$A$776,$A126,СВЦЭМ!$B$33:$B$776,F$119)+'СЕТ СН'!$I$11+СВЦЭМ!$D$10+'СЕТ СН'!$I$6-'СЕТ СН'!$I$23</f>
        <v>1509.61751297</v>
      </c>
      <c r="G126" s="36">
        <f>SUMIFS(СВЦЭМ!$D$33:$D$776,СВЦЭМ!$A$33:$A$776,$A126,СВЦЭМ!$B$33:$B$776,G$119)+'СЕТ СН'!$I$11+СВЦЭМ!$D$10+'СЕТ СН'!$I$6-'СЕТ СН'!$I$23</f>
        <v>1499.05558509</v>
      </c>
      <c r="H126" s="36">
        <f>SUMIFS(СВЦЭМ!$D$33:$D$776,СВЦЭМ!$A$33:$A$776,$A126,СВЦЭМ!$B$33:$B$776,H$119)+'СЕТ СН'!$I$11+СВЦЭМ!$D$10+'СЕТ СН'!$I$6-'СЕТ СН'!$I$23</f>
        <v>1482.9595002599999</v>
      </c>
      <c r="I126" s="36">
        <f>SUMIFS(СВЦЭМ!$D$33:$D$776,СВЦЭМ!$A$33:$A$776,$A126,СВЦЭМ!$B$33:$B$776,I$119)+'СЕТ СН'!$I$11+СВЦЭМ!$D$10+'СЕТ СН'!$I$6-'СЕТ СН'!$I$23</f>
        <v>1436.6109155199999</v>
      </c>
      <c r="J126" s="36">
        <f>SUMIFS(СВЦЭМ!$D$33:$D$776,СВЦЭМ!$A$33:$A$776,$A126,СВЦЭМ!$B$33:$B$776,J$119)+'СЕТ СН'!$I$11+СВЦЭМ!$D$10+'СЕТ СН'!$I$6-'СЕТ СН'!$I$23</f>
        <v>1399.14809107</v>
      </c>
      <c r="K126" s="36">
        <f>SUMIFS(СВЦЭМ!$D$33:$D$776,СВЦЭМ!$A$33:$A$776,$A126,СВЦЭМ!$B$33:$B$776,K$119)+'СЕТ СН'!$I$11+СВЦЭМ!$D$10+'СЕТ СН'!$I$6-'СЕТ СН'!$I$23</f>
        <v>1375.69729125</v>
      </c>
      <c r="L126" s="36">
        <f>SUMIFS(СВЦЭМ!$D$33:$D$776,СВЦЭМ!$A$33:$A$776,$A126,СВЦЭМ!$B$33:$B$776,L$119)+'СЕТ СН'!$I$11+СВЦЭМ!$D$10+'СЕТ СН'!$I$6-'СЕТ СН'!$I$23</f>
        <v>1348.1386564499999</v>
      </c>
      <c r="M126" s="36">
        <f>SUMIFS(СВЦЭМ!$D$33:$D$776,СВЦЭМ!$A$33:$A$776,$A126,СВЦЭМ!$B$33:$B$776,M$119)+'СЕТ СН'!$I$11+СВЦЭМ!$D$10+'СЕТ СН'!$I$6-'СЕТ СН'!$I$23</f>
        <v>1310.8568728099999</v>
      </c>
      <c r="N126" s="36">
        <f>SUMIFS(СВЦЭМ!$D$33:$D$776,СВЦЭМ!$A$33:$A$776,$A126,СВЦЭМ!$B$33:$B$776,N$119)+'СЕТ СН'!$I$11+СВЦЭМ!$D$10+'СЕТ СН'!$I$6-'СЕТ СН'!$I$23</f>
        <v>1295.17626814</v>
      </c>
      <c r="O126" s="36">
        <f>SUMIFS(СВЦЭМ!$D$33:$D$776,СВЦЭМ!$A$33:$A$776,$A126,СВЦЭМ!$B$33:$B$776,O$119)+'СЕТ СН'!$I$11+СВЦЭМ!$D$10+'СЕТ СН'!$I$6-'СЕТ СН'!$I$23</f>
        <v>1307.87094499</v>
      </c>
      <c r="P126" s="36">
        <f>SUMIFS(СВЦЭМ!$D$33:$D$776,СВЦЭМ!$A$33:$A$776,$A126,СВЦЭМ!$B$33:$B$776,P$119)+'СЕТ СН'!$I$11+СВЦЭМ!$D$10+'СЕТ СН'!$I$6-'СЕТ СН'!$I$23</f>
        <v>1308.4243495599999</v>
      </c>
      <c r="Q126" s="36">
        <f>SUMIFS(СВЦЭМ!$D$33:$D$776,СВЦЭМ!$A$33:$A$776,$A126,СВЦЭМ!$B$33:$B$776,Q$119)+'СЕТ СН'!$I$11+СВЦЭМ!$D$10+'СЕТ СН'!$I$6-'СЕТ СН'!$I$23</f>
        <v>1301.66951023</v>
      </c>
      <c r="R126" s="36">
        <f>SUMIFS(СВЦЭМ!$D$33:$D$776,СВЦЭМ!$A$33:$A$776,$A126,СВЦЭМ!$B$33:$B$776,R$119)+'СЕТ СН'!$I$11+СВЦЭМ!$D$10+'СЕТ СН'!$I$6-'СЕТ СН'!$I$23</f>
        <v>1289.7980714</v>
      </c>
      <c r="S126" s="36">
        <f>SUMIFS(СВЦЭМ!$D$33:$D$776,СВЦЭМ!$A$33:$A$776,$A126,СВЦЭМ!$B$33:$B$776,S$119)+'СЕТ СН'!$I$11+СВЦЭМ!$D$10+'СЕТ СН'!$I$6-'СЕТ СН'!$I$23</f>
        <v>1286.4215795499999</v>
      </c>
      <c r="T126" s="36">
        <f>SUMIFS(СВЦЭМ!$D$33:$D$776,СВЦЭМ!$A$33:$A$776,$A126,СВЦЭМ!$B$33:$B$776,T$119)+'СЕТ СН'!$I$11+СВЦЭМ!$D$10+'СЕТ СН'!$I$6-'СЕТ СН'!$I$23</f>
        <v>1265.47562941</v>
      </c>
      <c r="U126" s="36">
        <f>SUMIFS(СВЦЭМ!$D$33:$D$776,СВЦЭМ!$A$33:$A$776,$A126,СВЦЭМ!$B$33:$B$776,U$119)+'СЕТ СН'!$I$11+СВЦЭМ!$D$10+'СЕТ СН'!$I$6-'СЕТ СН'!$I$23</f>
        <v>1270.8005045</v>
      </c>
      <c r="V126" s="36">
        <f>SUMIFS(СВЦЭМ!$D$33:$D$776,СВЦЭМ!$A$33:$A$776,$A126,СВЦЭМ!$B$33:$B$776,V$119)+'СЕТ СН'!$I$11+СВЦЭМ!$D$10+'СЕТ СН'!$I$6-'СЕТ СН'!$I$23</f>
        <v>1283.25897695</v>
      </c>
      <c r="W126" s="36">
        <f>SUMIFS(СВЦЭМ!$D$33:$D$776,СВЦЭМ!$A$33:$A$776,$A126,СВЦЭМ!$B$33:$B$776,W$119)+'СЕТ СН'!$I$11+СВЦЭМ!$D$10+'СЕТ СН'!$I$6-'СЕТ СН'!$I$23</f>
        <v>1290.75567477</v>
      </c>
      <c r="X126" s="36">
        <f>SUMIFS(СВЦЭМ!$D$33:$D$776,СВЦЭМ!$A$33:$A$776,$A126,СВЦЭМ!$B$33:$B$776,X$119)+'СЕТ СН'!$I$11+СВЦЭМ!$D$10+'СЕТ СН'!$I$6-'СЕТ СН'!$I$23</f>
        <v>1300.35802835</v>
      </c>
      <c r="Y126" s="36">
        <f>SUMIFS(СВЦЭМ!$D$33:$D$776,СВЦЭМ!$A$33:$A$776,$A126,СВЦЭМ!$B$33:$B$776,Y$119)+'СЕТ СН'!$I$11+СВЦЭМ!$D$10+'СЕТ СН'!$I$6-'СЕТ СН'!$I$23</f>
        <v>1330.4864309099999</v>
      </c>
    </row>
    <row r="127" spans="1:27" ht="15.75" x14ac:dyDescent="0.2">
      <c r="A127" s="35">
        <f t="shared" si="3"/>
        <v>44143</v>
      </c>
      <c r="B127" s="36">
        <f>SUMIFS(СВЦЭМ!$D$33:$D$776,СВЦЭМ!$A$33:$A$776,$A127,СВЦЭМ!$B$33:$B$776,B$119)+'СЕТ СН'!$I$11+СВЦЭМ!$D$10+'СЕТ СН'!$I$6-'СЕТ СН'!$I$23</f>
        <v>1376.0471942099998</v>
      </c>
      <c r="C127" s="36">
        <f>SUMIFS(СВЦЭМ!$D$33:$D$776,СВЦЭМ!$A$33:$A$776,$A127,СВЦЭМ!$B$33:$B$776,C$119)+'СЕТ СН'!$I$11+СВЦЭМ!$D$10+'СЕТ СН'!$I$6-'СЕТ СН'!$I$23</f>
        <v>1457.1169372899999</v>
      </c>
      <c r="D127" s="36">
        <f>SUMIFS(СВЦЭМ!$D$33:$D$776,СВЦЭМ!$A$33:$A$776,$A127,СВЦЭМ!$B$33:$B$776,D$119)+'СЕТ СН'!$I$11+СВЦЭМ!$D$10+'СЕТ СН'!$I$6-'СЕТ СН'!$I$23</f>
        <v>1520.4629513</v>
      </c>
      <c r="E127" s="36">
        <f>SUMIFS(СВЦЭМ!$D$33:$D$776,СВЦЭМ!$A$33:$A$776,$A127,СВЦЭМ!$B$33:$B$776,E$119)+'СЕТ СН'!$I$11+СВЦЭМ!$D$10+'СЕТ СН'!$I$6-'СЕТ СН'!$I$23</f>
        <v>1534.0922432100001</v>
      </c>
      <c r="F127" s="36">
        <f>SUMIFS(СВЦЭМ!$D$33:$D$776,СВЦЭМ!$A$33:$A$776,$A127,СВЦЭМ!$B$33:$B$776,F$119)+'СЕТ СН'!$I$11+СВЦЭМ!$D$10+'СЕТ СН'!$I$6-'СЕТ СН'!$I$23</f>
        <v>1529.0630456599999</v>
      </c>
      <c r="G127" s="36">
        <f>SUMIFS(СВЦЭМ!$D$33:$D$776,СВЦЭМ!$A$33:$A$776,$A127,СВЦЭМ!$B$33:$B$776,G$119)+'СЕТ СН'!$I$11+СВЦЭМ!$D$10+'СЕТ СН'!$I$6-'СЕТ СН'!$I$23</f>
        <v>1527.7580690700001</v>
      </c>
      <c r="H127" s="36">
        <f>SUMIFS(СВЦЭМ!$D$33:$D$776,СВЦЭМ!$A$33:$A$776,$A127,СВЦЭМ!$B$33:$B$776,H$119)+'СЕТ СН'!$I$11+СВЦЭМ!$D$10+'СЕТ СН'!$I$6-'СЕТ СН'!$I$23</f>
        <v>1511.68044401</v>
      </c>
      <c r="I127" s="36">
        <f>SUMIFS(СВЦЭМ!$D$33:$D$776,СВЦЭМ!$A$33:$A$776,$A127,СВЦЭМ!$B$33:$B$776,I$119)+'СЕТ СН'!$I$11+СВЦЭМ!$D$10+'СЕТ СН'!$I$6-'СЕТ СН'!$I$23</f>
        <v>1480.8882407400001</v>
      </c>
      <c r="J127" s="36">
        <f>SUMIFS(СВЦЭМ!$D$33:$D$776,СВЦЭМ!$A$33:$A$776,$A127,СВЦЭМ!$B$33:$B$776,J$119)+'СЕТ СН'!$I$11+СВЦЭМ!$D$10+'СЕТ СН'!$I$6-'СЕТ СН'!$I$23</f>
        <v>1440.1124356099999</v>
      </c>
      <c r="K127" s="36">
        <f>SUMIFS(СВЦЭМ!$D$33:$D$776,СВЦЭМ!$A$33:$A$776,$A127,СВЦЭМ!$B$33:$B$776,K$119)+'СЕТ СН'!$I$11+СВЦЭМ!$D$10+'СЕТ СН'!$I$6-'СЕТ СН'!$I$23</f>
        <v>1403.0096778900001</v>
      </c>
      <c r="L127" s="36">
        <f>SUMIFS(СВЦЭМ!$D$33:$D$776,СВЦЭМ!$A$33:$A$776,$A127,СВЦЭМ!$B$33:$B$776,L$119)+'СЕТ СН'!$I$11+СВЦЭМ!$D$10+'СЕТ СН'!$I$6-'СЕТ СН'!$I$23</f>
        <v>1356.3930017399998</v>
      </c>
      <c r="M127" s="36">
        <f>SUMIFS(СВЦЭМ!$D$33:$D$776,СВЦЭМ!$A$33:$A$776,$A127,СВЦЭМ!$B$33:$B$776,M$119)+'СЕТ СН'!$I$11+СВЦЭМ!$D$10+'СЕТ СН'!$I$6-'СЕТ СН'!$I$23</f>
        <v>1323.65230526</v>
      </c>
      <c r="N127" s="36">
        <f>SUMIFS(СВЦЭМ!$D$33:$D$776,СВЦЭМ!$A$33:$A$776,$A127,СВЦЭМ!$B$33:$B$776,N$119)+'СЕТ СН'!$I$11+СВЦЭМ!$D$10+'СЕТ СН'!$I$6-'СЕТ СН'!$I$23</f>
        <v>1317.6342384</v>
      </c>
      <c r="O127" s="36">
        <f>SUMIFS(СВЦЭМ!$D$33:$D$776,СВЦЭМ!$A$33:$A$776,$A127,СВЦЭМ!$B$33:$B$776,O$119)+'СЕТ СН'!$I$11+СВЦЭМ!$D$10+'СЕТ СН'!$I$6-'СЕТ СН'!$I$23</f>
        <v>1324.5079576399999</v>
      </c>
      <c r="P127" s="36">
        <f>SUMIFS(СВЦЭМ!$D$33:$D$776,СВЦЭМ!$A$33:$A$776,$A127,СВЦЭМ!$B$33:$B$776,P$119)+'СЕТ СН'!$I$11+СВЦЭМ!$D$10+'СЕТ СН'!$I$6-'СЕТ СН'!$I$23</f>
        <v>1330.1989304399999</v>
      </c>
      <c r="Q127" s="36">
        <f>SUMIFS(СВЦЭМ!$D$33:$D$776,СВЦЭМ!$A$33:$A$776,$A127,СВЦЭМ!$B$33:$B$776,Q$119)+'СЕТ СН'!$I$11+СВЦЭМ!$D$10+'СЕТ СН'!$I$6-'СЕТ СН'!$I$23</f>
        <v>1337.55929827</v>
      </c>
      <c r="R127" s="36">
        <f>SUMIFS(СВЦЭМ!$D$33:$D$776,СВЦЭМ!$A$33:$A$776,$A127,СВЦЭМ!$B$33:$B$776,R$119)+'СЕТ СН'!$I$11+СВЦЭМ!$D$10+'СЕТ СН'!$I$6-'СЕТ СН'!$I$23</f>
        <v>1327.30468744</v>
      </c>
      <c r="S127" s="36">
        <f>SUMIFS(СВЦЭМ!$D$33:$D$776,СВЦЭМ!$A$33:$A$776,$A127,СВЦЭМ!$B$33:$B$776,S$119)+'СЕТ СН'!$I$11+СВЦЭМ!$D$10+'СЕТ СН'!$I$6-'СЕТ СН'!$I$23</f>
        <v>1305.52777393</v>
      </c>
      <c r="T127" s="36">
        <f>SUMIFS(СВЦЭМ!$D$33:$D$776,СВЦЭМ!$A$33:$A$776,$A127,СВЦЭМ!$B$33:$B$776,T$119)+'СЕТ СН'!$I$11+СВЦЭМ!$D$10+'СЕТ СН'!$I$6-'СЕТ СН'!$I$23</f>
        <v>1292.02160185</v>
      </c>
      <c r="U127" s="36">
        <f>SUMIFS(СВЦЭМ!$D$33:$D$776,СВЦЭМ!$A$33:$A$776,$A127,СВЦЭМ!$B$33:$B$776,U$119)+'СЕТ СН'!$I$11+СВЦЭМ!$D$10+'СЕТ СН'!$I$6-'СЕТ СН'!$I$23</f>
        <v>1287.55725497</v>
      </c>
      <c r="V127" s="36">
        <f>SUMIFS(СВЦЭМ!$D$33:$D$776,СВЦЭМ!$A$33:$A$776,$A127,СВЦЭМ!$B$33:$B$776,V$119)+'СЕТ СН'!$I$11+СВЦЭМ!$D$10+'СЕТ СН'!$I$6-'СЕТ СН'!$I$23</f>
        <v>1303.6894153600001</v>
      </c>
      <c r="W127" s="36">
        <f>SUMIFS(СВЦЭМ!$D$33:$D$776,СВЦЭМ!$A$33:$A$776,$A127,СВЦЭМ!$B$33:$B$776,W$119)+'СЕТ СН'!$I$11+СВЦЭМ!$D$10+'СЕТ СН'!$I$6-'СЕТ СН'!$I$23</f>
        <v>1318.46902142</v>
      </c>
      <c r="X127" s="36">
        <f>SUMIFS(СВЦЭМ!$D$33:$D$776,СВЦЭМ!$A$33:$A$776,$A127,СВЦЭМ!$B$33:$B$776,X$119)+'СЕТ СН'!$I$11+СВЦЭМ!$D$10+'СЕТ СН'!$I$6-'СЕТ СН'!$I$23</f>
        <v>1325.44772874</v>
      </c>
      <c r="Y127" s="36">
        <f>SUMIFS(СВЦЭМ!$D$33:$D$776,СВЦЭМ!$A$33:$A$776,$A127,СВЦЭМ!$B$33:$B$776,Y$119)+'СЕТ СН'!$I$11+СВЦЭМ!$D$10+'СЕТ СН'!$I$6-'СЕТ СН'!$I$23</f>
        <v>1331.9421637299999</v>
      </c>
    </row>
    <row r="128" spans="1:27" ht="15.75" x14ac:dyDescent="0.2">
      <c r="A128" s="35">
        <f t="shared" si="3"/>
        <v>44144</v>
      </c>
      <c r="B128" s="36">
        <f>SUMIFS(СВЦЭМ!$D$33:$D$776,СВЦЭМ!$A$33:$A$776,$A128,СВЦЭМ!$B$33:$B$776,B$119)+'СЕТ СН'!$I$11+СВЦЭМ!$D$10+'СЕТ СН'!$I$6-'СЕТ СН'!$I$23</f>
        <v>1308.33566939</v>
      </c>
      <c r="C128" s="36">
        <f>SUMIFS(СВЦЭМ!$D$33:$D$776,СВЦЭМ!$A$33:$A$776,$A128,СВЦЭМ!$B$33:$B$776,C$119)+'СЕТ СН'!$I$11+СВЦЭМ!$D$10+'СЕТ СН'!$I$6-'СЕТ СН'!$I$23</f>
        <v>1326.92650729</v>
      </c>
      <c r="D128" s="36">
        <f>SUMIFS(СВЦЭМ!$D$33:$D$776,СВЦЭМ!$A$33:$A$776,$A128,СВЦЭМ!$B$33:$B$776,D$119)+'СЕТ СН'!$I$11+СВЦЭМ!$D$10+'СЕТ СН'!$I$6-'СЕТ СН'!$I$23</f>
        <v>1394.72749559</v>
      </c>
      <c r="E128" s="36">
        <f>SUMIFS(СВЦЭМ!$D$33:$D$776,СВЦЭМ!$A$33:$A$776,$A128,СВЦЭМ!$B$33:$B$776,E$119)+'СЕТ СН'!$I$11+СВЦЭМ!$D$10+'СЕТ СН'!$I$6-'СЕТ СН'!$I$23</f>
        <v>1402.29127632</v>
      </c>
      <c r="F128" s="36">
        <f>SUMIFS(СВЦЭМ!$D$33:$D$776,СВЦЭМ!$A$33:$A$776,$A128,СВЦЭМ!$B$33:$B$776,F$119)+'СЕТ СН'!$I$11+СВЦЭМ!$D$10+'СЕТ СН'!$I$6-'СЕТ СН'!$I$23</f>
        <v>1398.0264742300001</v>
      </c>
      <c r="G128" s="36">
        <f>SUMIFS(СВЦЭМ!$D$33:$D$776,СВЦЭМ!$A$33:$A$776,$A128,СВЦЭМ!$B$33:$B$776,G$119)+'СЕТ СН'!$I$11+СВЦЭМ!$D$10+'СЕТ СН'!$I$6-'СЕТ СН'!$I$23</f>
        <v>1414.4941835700001</v>
      </c>
      <c r="H128" s="36">
        <f>SUMIFS(СВЦЭМ!$D$33:$D$776,СВЦЭМ!$A$33:$A$776,$A128,СВЦЭМ!$B$33:$B$776,H$119)+'СЕТ СН'!$I$11+СВЦЭМ!$D$10+'СЕТ СН'!$I$6-'СЕТ СН'!$I$23</f>
        <v>1446.44522499</v>
      </c>
      <c r="I128" s="36">
        <f>SUMIFS(СВЦЭМ!$D$33:$D$776,СВЦЭМ!$A$33:$A$776,$A128,СВЦЭМ!$B$33:$B$776,I$119)+'СЕТ СН'!$I$11+СВЦЭМ!$D$10+'СЕТ СН'!$I$6-'СЕТ СН'!$I$23</f>
        <v>1470.8345481400002</v>
      </c>
      <c r="J128" s="36">
        <f>SUMIFS(СВЦЭМ!$D$33:$D$776,СВЦЭМ!$A$33:$A$776,$A128,СВЦЭМ!$B$33:$B$776,J$119)+'СЕТ СН'!$I$11+СВЦЭМ!$D$10+'СЕТ СН'!$I$6-'СЕТ СН'!$I$23</f>
        <v>1457.73863656</v>
      </c>
      <c r="K128" s="36">
        <f>SUMIFS(СВЦЭМ!$D$33:$D$776,СВЦЭМ!$A$33:$A$776,$A128,СВЦЭМ!$B$33:$B$776,K$119)+'СЕТ СН'!$I$11+СВЦЭМ!$D$10+'СЕТ СН'!$I$6-'СЕТ СН'!$I$23</f>
        <v>1453.89908698</v>
      </c>
      <c r="L128" s="36">
        <f>SUMIFS(СВЦЭМ!$D$33:$D$776,СВЦЭМ!$A$33:$A$776,$A128,СВЦЭМ!$B$33:$B$776,L$119)+'СЕТ СН'!$I$11+СВЦЭМ!$D$10+'СЕТ СН'!$I$6-'СЕТ СН'!$I$23</f>
        <v>1414.43533946</v>
      </c>
      <c r="M128" s="36">
        <f>SUMIFS(СВЦЭМ!$D$33:$D$776,СВЦЭМ!$A$33:$A$776,$A128,СВЦЭМ!$B$33:$B$776,M$119)+'СЕТ СН'!$I$11+СВЦЭМ!$D$10+'СЕТ СН'!$I$6-'СЕТ СН'!$I$23</f>
        <v>1379.7195283800002</v>
      </c>
      <c r="N128" s="36">
        <f>SUMIFS(СВЦЭМ!$D$33:$D$776,СВЦЭМ!$A$33:$A$776,$A128,СВЦЭМ!$B$33:$B$776,N$119)+'СЕТ СН'!$I$11+СВЦЭМ!$D$10+'СЕТ СН'!$I$6-'СЕТ СН'!$I$23</f>
        <v>1375.9242987600001</v>
      </c>
      <c r="O128" s="36">
        <f>SUMIFS(СВЦЭМ!$D$33:$D$776,СВЦЭМ!$A$33:$A$776,$A128,СВЦЭМ!$B$33:$B$776,O$119)+'СЕТ СН'!$I$11+СВЦЭМ!$D$10+'СЕТ СН'!$I$6-'СЕТ СН'!$I$23</f>
        <v>1386.3229096</v>
      </c>
      <c r="P128" s="36">
        <f>SUMIFS(СВЦЭМ!$D$33:$D$776,СВЦЭМ!$A$33:$A$776,$A128,СВЦЭМ!$B$33:$B$776,P$119)+'СЕТ СН'!$I$11+СВЦЭМ!$D$10+'СЕТ СН'!$I$6-'СЕТ СН'!$I$23</f>
        <v>1386.8535160399999</v>
      </c>
      <c r="Q128" s="36">
        <f>SUMIFS(СВЦЭМ!$D$33:$D$776,СВЦЭМ!$A$33:$A$776,$A128,СВЦЭМ!$B$33:$B$776,Q$119)+'СЕТ СН'!$I$11+СВЦЭМ!$D$10+'СЕТ СН'!$I$6-'СЕТ СН'!$I$23</f>
        <v>1386.35013813</v>
      </c>
      <c r="R128" s="36">
        <f>SUMIFS(СВЦЭМ!$D$33:$D$776,СВЦЭМ!$A$33:$A$776,$A128,СВЦЭМ!$B$33:$B$776,R$119)+'СЕТ СН'!$I$11+СВЦЭМ!$D$10+'СЕТ СН'!$I$6-'СЕТ СН'!$I$23</f>
        <v>1380.22766037</v>
      </c>
      <c r="S128" s="36">
        <f>SUMIFS(СВЦЭМ!$D$33:$D$776,СВЦЭМ!$A$33:$A$776,$A128,СВЦЭМ!$B$33:$B$776,S$119)+'СЕТ СН'!$I$11+СВЦЭМ!$D$10+'СЕТ СН'!$I$6-'СЕТ СН'!$I$23</f>
        <v>1378.7202935800001</v>
      </c>
      <c r="T128" s="36">
        <f>SUMIFS(СВЦЭМ!$D$33:$D$776,СВЦЭМ!$A$33:$A$776,$A128,СВЦЭМ!$B$33:$B$776,T$119)+'СЕТ СН'!$I$11+СВЦЭМ!$D$10+'СЕТ СН'!$I$6-'СЕТ СН'!$I$23</f>
        <v>1366.28803002</v>
      </c>
      <c r="U128" s="36">
        <f>SUMIFS(СВЦЭМ!$D$33:$D$776,СВЦЭМ!$A$33:$A$776,$A128,СВЦЭМ!$B$33:$B$776,U$119)+'СЕТ СН'!$I$11+СВЦЭМ!$D$10+'СЕТ СН'!$I$6-'СЕТ СН'!$I$23</f>
        <v>1358.2860674799999</v>
      </c>
      <c r="V128" s="36">
        <f>SUMIFS(СВЦЭМ!$D$33:$D$776,СВЦЭМ!$A$33:$A$776,$A128,СВЦЭМ!$B$33:$B$776,V$119)+'СЕТ СН'!$I$11+СВЦЭМ!$D$10+'СЕТ СН'!$I$6-'СЕТ СН'!$I$23</f>
        <v>1354.9239538699999</v>
      </c>
      <c r="W128" s="36">
        <f>SUMIFS(СВЦЭМ!$D$33:$D$776,СВЦЭМ!$A$33:$A$776,$A128,СВЦЭМ!$B$33:$B$776,W$119)+'СЕТ СН'!$I$11+СВЦЭМ!$D$10+'СЕТ СН'!$I$6-'СЕТ СН'!$I$23</f>
        <v>1371.34870189</v>
      </c>
      <c r="X128" s="36">
        <f>SUMIFS(СВЦЭМ!$D$33:$D$776,СВЦЭМ!$A$33:$A$776,$A128,СВЦЭМ!$B$33:$B$776,X$119)+'СЕТ СН'!$I$11+СВЦЭМ!$D$10+'СЕТ СН'!$I$6-'СЕТ СН'!$I$23</f>
        <v>1402.50339033</v>
      </c>
      <c r="Y128" s="36">
        <f>SUMIFS(СВЦЭМ!$D$33:$D$776,СВЦЭМ!$A$33:$A$776,$A128,СВЦЭМ!$B$33:$B$776,Y$119)+'СЕТ СН'!$I$11+СВЦЭМ!$D$10+'СЕТ СН'!$I$6-'СЕТ СН'!$I$23</f>
        <v>1430.32913648</v>
      </c>
    </row>
    <row r="129" spans="1:25" ht="15.75" x14ac:dyDescent="0.2">
      <c r="A129" s="35">
        <f t="shared" si="3"/>
        <v>44145</v>
      </c>
      <c r="B129" s="36">
        <f>SUMIFS(СВЦЭМ!$D$33:$D$776,СВЦЭМ!$A$33:$A$776,$A129,СВЦЭМ!$B$33:$B$776,B$119)+'СЕТ СН'!$I$11+СВЦЭМ!$D$10+'СЕТ СН'!$I$6-'СЕТ СН'!$I$23</f>
        <v>1346.40610122</v>
      </c>
      <c r="C129" s="36">
        <f>SUMIFS(СВЦЭМ!$D$33:$D$776,СВЦЭМ!$A$33:$A$776,$A129,СВЦЭМ!$B$33:$B$776,C$119)+'СЕТ СН'!$I$11+СВЦЭМ!$D$10+'СЕТ СН'!$I$6-'СЕТ СН'!$I$23</f>
        <v>1439.20436307</v>
      </c>
      <c r="D129" s="36">
        <f>SUMIFS(СВЦЭМ!$D$33:$D$776,СВЦЭМ!$A$33:$A$776,$A129,СВЦЭМ!$B$33:$B$776,D$119)+'СЕТ СН'!$I$11+СВЦЭМ!$D$10+'СЕТ СН'!$I$6-'СЕТ СН'!$I$23</f>
        <v>1474.90757463</v>
      </c>
      <c r="E129" s="36">
        <f>SUMIFS(СВЦЭМ!$D$33:$D$776,СВЦЭМ!$A$33:$A$776,$A129,СВЦЭМ!$B$33:$B$776,E$119)+'СЕТ СН'!$I$11+СВЦЭМ!$D$10+'СЕТ СН'!$I$6-'СЕТ СН'!$I$23</f>
        <v>1478.1263247100001</v>
      </c>
      <c r="F129" s="36">
        <f>SUMIFS(СВЦЭМ!$D$33:$D$776,СВЦЭМ!$A$33:$A$776,$A129,СВЦЭМ!$B$33:$B$776,F$119)+'СЕТ СН'!$I$11+СВЦЭМ!$D$10+'СЕТ СН'!$I$6-'СЕТ СН'!$I$23</f>
        <v>1480.4013539</v>
      </c>
      <c r="G129" s="36">
        <f>SUMIFS(СВЦЭМ!$D$33:$D$776,СВЦЭМ!$A$33:$A$776,$A129,СВЦЭМ!$B$33:$B$776,G$119)+'СЕТ СН'!$I$11+СВЦЭМ!$D$10+'СЕТ СН'!$I$6-'СЕТ СН'!$I$23</f>
        <v>1484.5280170599999</v>
      </c>
      <c r="H129" s="36">
        <f>SUMIFS(СВЦЭМ!$D$33:$D$776,СВЦЭМ!$A$33:$A$776,$A129,СВЦЭМ!$B$33:$B$776,H$119)+'СЕТ СН'!$I$11+СВЦЭМ!$D$10+'СЕТ СН'!$I$6-'СЕТ СН'!$I$23</f>
        <v>1459.0661761699998</v>
      </c>
      <c r="I129" s="36">
        <f>SUMIFS(СВЦЭМ!$D$33:$D$776,СВЦЭМ!$A$33:$A$776,$A129,СВЦЭМ!$B$33:$B$776,I$119)+'СЕТ СН'!$I$11+СВЦЭМ!$D$10+'СЕТ СН'!$I$6-'СЕТ СН'!$I$23</f>
        <v>1415.0317707099998</v>
      </c>
      <c r="J129" s="36">
        <f>SUMIFS(СВЦЭМ!$D$33:$D$776,СВЦЭМ!$A$33:$A$776,$A129,СВЦЭМ!$B$33:$B$776,J$119)+'СЕТ СН'!$I$11+СВЦЭМ!$D$10+'СЕТ СН'!$I$6-'СЕТ СН'!$I$23</f>
        <v>1399.2563933599999</v>
      </c>
      <c r="K129" s="36">
        <f>SUMIFS(СВЦЭМ!$D$33:$D$776,СВЦЭМ!$A$33:$A$776,$A129,СВЦЭМ!$B$33:$B$776,K$119)+'СЕТ СН'!$I$11+СВЦЭМ!$D$10+'СЕТ СН'!$I$6-'СЕТ СН'!$I$23</f>
        <v>1402.7258351</v>
      </c>
      <c r="L129" s="36">
        <f>SUMIFS(СВЦЭМ!$D$33:$D$776,СВЦЭМ!$A$33:$A$776,$A129,СВЦЭМ!$B$33:$B$776,L$119)+'СЕТ СН'!$I$11+СВЦЭМ!$D$10+'СЕТ СН'!$I$6-'СЕТ СН'!$I$23</f>
        <v>1368.1671758</v>
      </c>
      <c r="M129" s="36">
        <f>SUMIFS(СВЦЭМ!$D$33:$D$776,СВЦЭМ!$A$33:$A$776,$A129,СВЦЭМ!$B$33:$B$776,M$119)+'СЕТ СН'!$I$11+СВЦЭМ!$D$10+'СЕТ СН'!$I$6-'СЕТ СН'!$I$23</f>
        <v>1330.2977581800001</v>
      </c>
      <c r="N129" s="36">
        <f>SUMIFS(СВЦЭМ!$D$33:$D$776,СВЦЭМ!$A$33:$A$776,$A129,СВЦЭМ!$B$33:$B$776,N$119)+'СЕТ СН'!$I$11+СВЦЭМ!$D$10+'СЕТ СН'!$I$6-'СЕТ СН'!$I$23</f>
        <v>1324.7422205799999</v>
      </c>
      <c r="O129" s="36">
        <f>SUMIFS(СВЦЭМ!$D$33:$D$776,СВЦЭМ!$A$33:$A$776,$A129,СВЦЭМ!$B$33:$B$776,O$119)+'СЕТ СН'!$I$11+СВЦЭМ!$D$10+'СЕТ СН'!$I$6-'СЕТ СН'!$I$23</f>
        <v>1330.73402117</v>
      </c>
      <c r="P129" s="36">
        <f>SUMIFS(СВЦЭМ!$D$33:$D$776,СВЦЭМ!$A$33:$A$776,$A129,СВЦЭМ!$B$33:$B$776,P$119)+'СЕТ СН'!$I$11+СВЦЭМ!$D$10+'СЕТ СН'!$I$6-'СЕТ СН'!$I$23</f>
        <v>1331.19094208</v>
      </c>
      <c r="Q129" s="36">
        <f>SUMIFS(СВЦЭМ!$D$33:$D$776,СВЦЭМ!$A$33:$A$776,$A129,СВЦЭМ!$B$33:$B$776,Q$119)+'СЕТ СН'!$I$11+СВЦЭМ!$D$10+'СЕТ СН'!$I$6-'СЕТ СН'!$I$23</f>
        <v>1330.9751136899999</v>
      </c>
      <c r="R129" s="36">
        <f>SUMIFS(СВЦЭМ!$D$33:$D$776,СВЦЭМ!$A$33:$A$776,$A129,СВЦЭМ!$B$33:$B$776,R$119)+'СЕТ СН'!$I$11+СВЦЭМ!$D$10+'СЕТ СН'!$I$6-'СЕТ СН'!$I$23</f>
        <v>1324.1953910899999</v>
      </c>
      <c r="S129" s="36">
        <f>SUMIFS(СВЦЭМ!$D$33:$D$776,СВЦЭМ!$A$33:$A$776,$A129,СВЦЭМ!$B$33:$B$776,S$119)+'СЕТ СН'!$I$11+СВЦЭМ!$D$10+'СЕТ СН'!$I$6-'СЕТ СН'!$I$23</f>
        <v>1313.43047742</v>
      </c>
      <c r="T129" s="36">
        <f>SUMIFS(СВЦЭМ!$D$33:$D$776,СВЦЭМ!$A$33:$A$776,$A129,СВЦЭМ!$B$33:$B$776,T$119)+'СЕТ СН'!$I$11+СВЦЭМ!$D$10+'СЕТ СН'!$I$6-'СЕТ СН'!$I$23</f>
        <v>1325.7064265399999</v>
      </c>
      <c r="U129" s="36">
        <f>SUMIFS(СВЦЭМ!$D$33:$D$776,СВЦЭМ!$A$33:$A$776,$A129,СВЦЭМ!$B$33:$B$776,U$119)+'СЕТ СН'!$I$11+СВЦЭМ!$D$10+'СЕТ СН'!$I$6-'СЕТ СН'!$I$23</f>
        <v>1332.94011735</v>
      </c>
      <c r="V129" s="36">
        <f>SUMIFS(СВЦЭМ!$D$33:$D$776,СВЦЭМ!$A$33:$A$776,$A129,СВЦЭМ!$B$33:$B$776,V$119)+'СЕТ СН'!$I$11+СВЦЭМ!$D$10+'СЕТ СН'!$I$6-'СЕТ СН'!$I$23</f>
        <v>1325.4486953099999</v>
      </c>
      <c r="W129" s="36">
        <f>SUMIFS(СВЦЭМ!$D$33:$D$776,СВЦЭМ!$A$33:$A$776,$A129,СВЦЭМ!$B$33:$B$776,W$119)+'СЕТ СН'!$I$11+СВЦЭМ!$D$10+'СЕТ СН'!$I$6-'СЕТ СН'!$I$23</f>
        <v>1315.23425333</v>
      </c>
      <c r="X129" s="36">
        <f>SUMIFS(СВЦЭМ!$D$33:$D$776,СВЦЭМ!$A$33:$A$776,$A129,СВЦЭМ!$B$33:$B$776,X$119)+'СЕТ СН'!$I$11+СВЦЭМ!$D$10+'СЕТ СН'!$I$6-'СЕТ СН'!$I$23</f>
        <v>1316.0283209499999</v>
      </c>
      <c r="Y129" s="36">
        <f>SUMIFS(СВЦЭМ!$D$33:$D$776,СВЦЭМ!$A$33:$A$776,$A129,СВЦЭМ!$B$33:$B$776,Y$119)+'СЕТ СН'!$I$11+СВЦЭМ!$D$10+'СЕТ СН'!$I$6-'СЕТ СН'!$I$23</f>
        <v>1398.6908452100001</v>
      </c>
    </row>
    <row r="130" spans="1:25" ht="15.75" x14ac:dyDescent="0.2">
      <c r="A130" s="35">
        <f t="shared" si="3"/>
        <v>44146</v>
      </c>
      <c r="B130" s="36">
        <f>SUMIFS(СВЦЭМ!$D$33:$D$776,СВЦЭМ!$A$33:$A$776,$A130,СВЦЭМ!$B$33:$B$776,B$119)+'СЕТ СН'!$I$11+СВЦЭМ!$D$10+'СЕТ СН'!$I$6-'СЕТ СН'!$I$23</f>
        <v>1393.90785964</v>
      </c>
      <c r="C130" s="36">
        <f>SUMIFS(СВЦЭМ!$D$33:$D$776,СВЦЭМ!$A$33:$A$776,$A130,СВЦЭМ!$B$33:$B$776,C$119)+'СЕТ СН'!$I$11+СВЦЭМ!$D$10+'СЕТ СН'!$I$6-'СЕТ СН'!$I$23</f>
        <v>1448.1268158100002</v>
      </c>
      <c r="D130" s="36">
        <f>SUMIFS(СВЦЭМ!$D$33:$D$776,СВЦЭМ!$A$33:$A$776,$A130,СВЦЭМ!$B$33:$B$776,D$119)+'СЕТ СН'!$I$11+СВЦЭМ!$D$10+'СЕТ СН'!$I$6-'СЕТ СН'!$I$23</f>
        <v>1509.7406427999999</v>
      </c>
      <c r="E130" s="36">
        <f>SUMIFS(СВЦЭМ!$D$33:$D$776,СВЦЭМ!$A$33:$A$776,$A130,СВЦЭМ!$B$33:$B$776,E$119)+'СЕТ СН'!$I$11+СВЦЭМ!$D$10+'СЕТ СН'!$I$6-'СЕТ СН'!$I$23</f>
        <v>1527.93858832</v>
      </c>
      <c r="F130" s="36">
        <f>SUMIFS(СВЦЭМ!$D$33:$D$776,СВЦЭМ!$A$33:$A$776,$A130,СВЦЭМ!$B$33:$B$776,F$119)+'СЕТ СН'!$I$11+СВЦЭМ!$D$10+'СЕТ СН'!$I$6-'СЕТ СН'!$I$23</f>
        <v>1531.82561646</v>
      </c>
      <c r="G130" s="36">
        <f>SUMIFS(СВЦЭМ!$D$33:$D$776,СВЦЭМ!$A$33:$A$776,$A130,СВЦЭМ!$B$33:$B$776,G$119)+'СЕТ СН'!$I$11+СВЦЭМ!$D$10+'СЕТ СН'!$I$6-'СЕТ СН'!$I$23</f>
        <v>1515.11882535</v>
      </c>
      <c r="H130" s="36">
        <f>SUMIFS(СВЦЭМ!$D$33:$D$776,СВЦЭМ!$A$33:$A$776,$A130,СВЦЭМ!$B$33:$B$776,H$119)+'СЕТ СН'!$I$11+СВЦЭМ!$D$10+'СЕТ СН'!$I$6-'СЕТ СН'!$I$23</f>
        <v>1474.8144233200001</v>
      </c>
      <c r="I130" s="36">
        <f>SUMIFS(СВЦЭМ!$D$33:$D$776,СВЦЭМ!$A$33:$A$776,$A130,СВЦЭМ!$B$33:$B$776,I$119)+'СЕТ СН'!$I$11+СВЦЭМ!$D$10+'СЕТ СН'!$I$6-'СЕТ СН'!$I$23</f>
        <v>1436.3929002</v>
      </c>
      <c r="J130" s="36">
        <f>SUMIFS(СВЦЭМ!$D$33:$D$776,СВЦЭМ!$A$33:$A$776,$A130,СВЦЭМ!$B$33:$B$776,J$119)+'СЕТ СН'!$I$11+СВЦЭМ!$D$10+'СЕТ СН'!$I$6-'СЕТ СН'!$I$23</f>
        <v>1416.22716922</v>
      </c>
      <c r="K130" s="36">
        <f>SUMIFS(СВЦЭМ!$D$33:$D$776,СВЦЭМ!$A$33:$A$776,$A130,СВЦЭМ!$B$33:$B$776,K$119)+'СЕТ СН'!$I$11+СВЦЭМ!$D$10+'СЕТ СН'!$I$6-'СЕТ СН'!$I$23</f>
        <v>1404.3684907100001</v>
      </c>
      <c r="L130" s="36">
        <f>SUMIFS(СВЦЭМ!$D$33:$D$776,СВЦЭМ!$A$33:$A$776,$A130,СВЦЭМ!$B$33:$B$776,L$119)+'СЕТ СН'!$I$11+СВЦЭМ!$D$10+'СЕТ СН'!$I$6-'СЕТ СН'!$I$23</f>
        <v>1380.4136931099999</v>
      </c>
      <c r="M130" s="36">
        <f>SUMIFS(СВЦЭМ!$D$33:$D$776,СВЦЭМ!$A$33:$A$776,$A130,СВЦЭМ!$B$33:$B$776,M$119)+'СЕТ СН'!$I$11+СВЦЭМ!$D$10+'СЕТ СН'!$I$6-'СЕТ СН'!$I$23</f>
        <v>1353.60179612</v>
      </c>
      <c r="N130" s="36">
        <f>SUMIFS(СВЦЭМ!$D$33:$D$776,СВЦЭМ!$A$33:$A$776,$A130,СВЦЭМ!$B$33:$B$776,N$119)+'СЕТ СН'!$I$11+СВЦЭМ!$D$10+'СЕТ СН'!$I$6-'СЕТ СН'!$I$23</f>
        <v>1338.4182557199999</v>
      </c>
      <c r="O130" s="36">
        <f>SUMIFS(СВЦЭМ!$D$33:$D$776,СВЦЭМ!$A$33:$A$776,$A130,СВЦЭМ!$B$33:$B$776,O$119)+'СЕТ СН'!$I$11+СВЦЭМ!$D$10+'СЕТ СН'!$I$6-'СЕТ СН'!$I$23</f>
        <v>1343.51248573</v>
      </c>
      <c r="P130" s="36">
        <f>SUMIFS(СВЦЭМ!$D$33:$D$776,СВЦЭМ!$A$33:$A$776,$A130,СВЦЭМ!$B$33:$B$776,P$119)+'СЕТ СН'!$I$11+СВЦЭМ!$D$10+'СЕТ СН'!$I$6-'СЕТ СН'!$I$23</f>
        <v>1347.9925721099999</v>
      </c>
      <c r="Q130" s="36">
        <f>SUMIFS(СВЦЭМ!$D$33:$D$776,СВЦЭМ!$A$33:$A$776,$A130,СВЦЭМ!$B$33:$B$776,Q$119)+'СЕТ СН'!$I$11+СВЦЭМ!$D$10+'СЕТ СН'!$I$6-'СЕТ СН'!$I$23</f>
        <v>1348.6681600500001</v>
      </c>
      <c r="R130" s="36">
        <f>SUMIFS(СВЦЭМ!$D$33:$D$776,СВЦЭМ!$A$33:$A$776,$A130,СВЦЭМ!$B$33:$B$776,R$119)+'СЕТ СН'!$I$11+СВЦЭМ!$D$10+'СЕТ СН'!$I$6-'СЕТ СН'!$I$23</f>
        <v>1347.1768476299999</v>
      </c>
      <c r="S130" s="36">
        <f>SUMIFS(СВЦЭМ!$D$33:$D$776,СВЦЭМ!$A$33:$A$776,$A130,СВЦЭМ!$B$33:$B$776,S$119)+'СЕТ СН'!$I$11+СВЦЭМ!$D$10+'СЕТ СН'!$I$6-'СЕТ СН'!$I$23</f>
        <v>1342.2563797399998</v>
      </c>
      <c r="T130" s="36">
        <f>SUMIFS(СВЦЭМ!$D$33:$D$776,СВЦЭМ!$A$33:$A$776,$A130,СВЦЭМ!$B$33:$B$776,T$119)+'СЕТ СН'!$I$11+СВЦЭМ!$D$10+'СЕТ СН'!$I$6-'СЕТ СН'!$I$23</f>
        <v>1361.33090036</v>
      </c>
      <c r="U130" s="36">
        <f>SUMIFS(СВЦЭМ!$D$33:$D$776,СВЦЭМ!$A$33:$A$776,$A130,СВЦЭМ!$B$33:$B$776,U$119)+'СЕТ СН'!$I$11+СВЦЭМ!$D$10+'СЕТ СН'!$I$6-'СЕТ СН'!$I$23</f>
        <v>1356.73046694</v>
      </c>
      <c r="V130" s="36">
        <f>SUMIFS(СВЦЭМ!$D$33:$D$776,СВЦЭМ!$A$33:$A$776,$A130,СВЦЭМ!$B$33:$B$776,V$119)+'СЕТ СН'!$I$11+СВЦЭМ!$D$10+'СЕТ СН'!$I$6-'СЕТ СН'!$I$23</f>
        <v>1345.7312467100001</v>
      </c>
      <c r="W130" s="36">
        <f>SUMIFS(СВЦЭМ!$D$33:$D$776,СВЦЭМ!$A$33:$A$776,$A130,СВЦЭМ!$B$33:$B$776,W$119)+'СЕТ СН'!$I$11+СВЦЭМ!$D$10+'СЕТ СН'!$I$6-'СЕТ СН'!$I$23</f>
        <v>1339.4292452099999</v>
      </c>
      <c r="X130" s="36">
        <f>SUMIFS(СВЦЭМ!$D$33:$D$776,СВЦЭМ!$A$33:$A$776,$A130,СВЦЭМ!$B$33:$B$776,X$119)+'СЕТ СН'!$I$11+СВЦЭМ!$D$10+'СЕТ СН'!$I$6-'СЕТ СН'!$I$23</f>
        <v>1340.76993978</v>
      </c>
      <c r="Y130" s="36">
        <f>SUMIFS(СВЦЭМ!$D$33:$D$776,СВЦЭМ!$A$33:$A$776,$A130,СВЦЭМ!$B$33:$B$776,Y$119)+'СЕТ СН'!$I$11+СВЦЭМ!$D$10+'СЕТ СН'!$I$6-'СЕТ СН'!$I$23</f>
        <v>1359.5729555299999</v>
      </c>
    </row>
    <row r="131" spans="1:25" ht="15.75" x14ac:dyDescent="0.2">
      <c r="A131" s="35">
        <f t="shared" si="3"/>
        <v>44147</v>
      </c>
      <c r="B131" s="36">
        <f>SUMIFS(СВЦЭМ!$D$33:$D$776,СВЦЭМ!$A$33:$A$776,$A131,СВЦЭМ!$B$33:$B$776,B$119)+'СЕТ СН'!$I$11+СВЦЭМ!$D$10+'СЕТ СН'!$I$6-'СЕТ СН'!$I$23</f>
        <v>1357.4700650300001</v>
      </c>
      <c r="C131" s="36">
        <f>SUMIFS(СВЦЭМ!$D$33:$D$776,СВЦЭМ!$A$33:$A$776,$A131,СВЦЭМ!$B$33:$B$776,C$119)+'СЕТ СН'!$I$11+СВЦЭМ!$D$10+'СЕТ СН'!$I$6-'СЕТ СН'!$I$23</f>
        <v>1436.9944192600001</v>
      </c>
      <c r="D131" s="36">
        <f>SUMIFS(СВЦЭМ!$D$33:$D$776,СВЦЭМ!$A$33:$A$776,$A131,СВЦЭМ!$B$33:$B$776,D$119)+'СЕТ СН'!$I$11+СВЦЭМ!$D$10+'СЕТ СН'!$I$6-'СЕТ СН'!$I$23</f>
        <v>1479.1715169499998</v>
      </c>
      <c r="E131" s="36">
        <f>SUMIFS(СВЦЭМ!$D$33:$D$776,СВЦЭМ!$A$33:$A$776,$A131,СВЦЭМ!$B$33:$B$776,E$119)+'СЕТ СН'!$I$11+СВЦЭМ!$D$10+'СЕТ СН'!$I$6-'СЕТ СН'!$I$23</f>
        <v>1494.03764482</v>
      </c>
      <c r="F131" s="36">
        <f>SUMIFS(СВЦЭМ!$D$33:$D$776,СВЦЭМ!$A$33:$A$776,$A131,СВЦЭМ!$B$33:$B$776,F$119)+'СЕТ СН'!$I$11+СВЦЭМ!$D$10+'СЕТ СН'!$I$6-'СЕТ СН'!$I$23</f>
        <v>1496.4788893699999</v>
      </c>
      <c r="G131" s="36">
        <f>SUMIFS(СВЦЭМ!$D$33:$D$776,СВЦЭМ!$A$33:$A$776,$A131,СВЦЭМ!$B$33:$B$776,G$119)+'СЕТ СН'!$I$11+СВЦЭМ!$D$10+'СЕТ СН'!$I$6-'СЕТ СН'!$I$23</f>
        <v>1491.11700088</v>
      </c>
      <c r="H131" s="36">
        <f>SUMIFS(СВЦЭМ!$D$33:$D$776,СВЦЭМ!$A$33:$A$776,$A131,СВЦЭМ!$B$33:$B$776,H$119)+'СЕТ СН'!$I$11+СВЦЭМ!$D$10+'СЕТ СН'!$I$6-'СЕТ СН'!$I$23</f>
        <v>1465.5575500800001</v>
      </c>
      <c r="I131" s="36">
        <f>SUMIFS(СВЦЭМ!$D$33:$D$776,СВЦЭМ!$A$33:$A$776,$A131,СВЦЭМ!$B$33:$B$776,I$119)+'СЕТ СН'!$I$11+СВЦЭМ!$D$10+'СЕТ СН'!$I$6-'СЕТ СН'!$I$23</f>
        <v>1430.48216596</v>
      </c>
      <c r="J131" s="36">
        <f>SUMIFS(СВЦЭМ!$D$33:$D$776,СВЦЭМ!$A$33:$A$776,$A131,СВЦЭМ!$B$33:$B$776,J$119)+'СЕТ СН'!$I$11+СВЦЭМ!$D$10+'СЕТ СН'!$I$6-'СЕТ СН'!$I$23</f>
        <v>1430.6003358200001</v>
      </c>
      <c r="K131" s="36">
        <f>SUMIFS(СВЦЭМ!$D$33:$D$776,СВЦЭМ!$A$33:$A$776,$A131,СВЦЭМ!$B$33:$B$776,K$119)+'СЕТ СН'!$I$11+СВЦЭМ!$D$10+'СЕТ СН'!$I$6-'СЕТ СН'!$I$23</f>
        <v>1421.9737893299998</v>
      </c>
      <c r="L131" s="36">
        <f>SUMIFS(СВЦЭМ!$D$33:$D$776,СВЦЭМ!$A$33:$A$776,$A131,СВЦЭМ!$B$33:$B$776,L$119)+'СЕТ СН'!$I$11+СВЦЭМ!$D$10+'СЕТ СН'!$I$6-'СЕТ СН'!$I$23</f>
        <v>1383.6729907200001</v>
      </c>
      <c r="M131" s="36">
        <f>SUMIFS(СВЦЭМ!$D$33:$D$776,СВЦЭМ!$A$33:$A$776,$A131,СВЦЭМ!$B$33:$B$776,M$119)+'СЕТ СН'!$I$11+СВЦЭМ!$D$10+'СЕТ СН'!$I$6-'СЕТ СН'!$I$23</f>
        <v>1353.95687705</v>
      </c>
      <c r="N131" s="36">
        <f>SUMIFS(СВЦЭМ!$D$33:$D$776,СВЦЭМ!$A$33:$A$776,$A131,СВЦЭМ!$B$33:$B$776,N$119)+'СЕТ СН'!$I$11+СВЦЭМ!$D$10+'СЕТ СН'!$I$6-'СЕТ СН'!$I$23</f>
        <v>1354.97190387</v>
      </c>
      <c r="O131" s="36">
        <f>SUMIFS(СВЦЭМ!$D$33:$D$776,СВЦЭМ!$A$33:$A$776,$A131,СВЦЭМ!$B$33:$B$776,O$119)+'СЕТ СН'!$I$11+СВЦЭМ!$D$10+'СЕТ СН'!$I$6-'СЕТ СН'!$I$23</f>
        <v>1354.42666777</v>
      </c>
      <c r="P131" s="36">
        <f>SUMIFS(СВЦЭМ!$D$33:$D$776,СВЦЭМ!$A$33:$A$776,$A131,СВЦЭМ!$B$33:$B$776,P$119)+'СЕТ СН'!$I$11+СВЦЭМ!$D$10+'СЕТ СН'!$I$6-'СЕТ СН'!$I$23</f>
        <v>1351.9509458500002</v>
      </c>
      <c r="Q131" s="36">
        <f>SUMIFS(СВЦЭМ!$D$33:$D$776,СВЦЭМ!$A$33:$A$776,$A131,СВЦЭМ!$B$33:$B$776,Q$119)+'СЕТ СН'!$I$11+СВЦЭМ!$D$10+'СЕТ СН'!$I$6-'СЕТ СН'!$I$23</f>
        <v>1350.4290906900001</v>
      </c>
      <c r="R131" s="36">
        <f>SUMIFS(СВЦЭМ!$D$33:$D$776,СВЦЭМ!$A$33:$A$776,$A131,СВЦЭМ!$B$33:$B$776,R$119)+'СЕТ СН'!$I$11+СВЦЭМ!$D$10+'СЕТ СН'!$I$6-'СЕТ СН'!$I$23</f>
        <v>1350.80506016</v>
      </c>
      <c r="S131" s="36">
        <f>SUMIFS(СВЦЭМ!$D$33:$D$776,СВЦЭМ!$A$33:$A$776,$A131,СВЦЭМ!$B$33:$B$776,S$119)+'СЕТ СН'!$I$11+СВЦЭМ!$D$10+'СЕТ СН'!$I$6-'СЕТ СН'!$I$23</f>
        <v>1347.4597744499999</v>
      </c>
      <c r="T131" s="36">
        <f>SUMIFS(СВЦЭМ!$D$33:$D$776,СВЦЭМ!$A$33:$A$776,$A131,СВЦЭМ!$B$33:$B$776,T$119)+'СЕТ СН'!$I$11+СВЦЭМ!$D$10+'СЕТ СН'!$I$6-'СЕТ СН'!$I$23</f>
        <v>1369.8985212699999</v>
      </c>
      <c r="U131" s="36">
        <f>SUMIFS(СВЦЭМ!$D$33:$D$776,СВЦЭМ!$A$33:$A$776,$A131,СВЦЭМ!$B$33:$B$776,U$119)+'СЕТ СН'!$I$11+СВЦЭМ!$D$10+'СЕТ СН'!$I$6-'СЕТ СН'!$I$23</f>
        <v>1364.85144098</v>
      </c>
      <c r="V131" s="36">
        <f>SUMIFS(СВЦЭМ!$D$33:$D$776,СВЦЭМ!$A$33:$A$776,$A131,СВЦЭМ!$B$33:$B$776,V$119)+'СЕТ СН'!$I$11+СВЦЭМ!$D$10+'СЕТ СН'!$I$6-'СЕТ СН'!$I$23</f>
        <v>1344.59812332</v>
      </c>
      <c r="W131" s="36">
        <f>SUMIFS(СВЦЭМ!$D$33:$D$776,СВЦЭМ!$A$33:$A$776,$A131,СВЦЭМ!$B$33:$B$776,W$119)+'СЕТ СН'!$I$11+СВЦЭМ!$D$10+'СЕТ СН'!$I$6-'СЕТ СН'!$I$23</f>
        <v>1345.2863633699999</v>
      </c>
      <c r="X131" s="36">
        <f>SUMIFS(СВЦЭМ!$D$33:$D$776,СВЦЭМ!$A$33:$A$776,$A131,СВЦЭМ!$B$33:$B$776,X$119)+'СЕТ СН'!$I$11+СВЦЭМ!$D$10+'СЕТ СН'!$I$6-'СЕТ СН'!$I$23</f>
        <v>1427.83897207</v>
      </c>
      <c r="Y131" s="36">
        <f>SUMIFS(СВЦЭМ!$D$33:$D$776,СВЦЭМ!$A$33:$A$776,$A131,СВЦЭМ!$B$33:$B$776,Y$119)+'СЕТ СН'!$I$11+СВЦЭМ!$D$10+'СЕТ СН'!$I$6-'СЕТ СН'!$I$23</f>
        <v>1396.1409522200001</v>
      </c>
    </row>
    <row r="132" spans="1:25" ht="15.75" x14ac:dyDescent="0.2">
      <c r="A132" s="35">
        <f t="shared" si="3"/>
        <v>44148</v>
      </c>
      <c r="B132" s="36">
        <f>SUMIFS(СВЦЭМ!$D$33:$D$776,СВЦЭМ!$A$33:$A$776,$A132,СВЦЭМ!$B$33:$B$776,B$119)+'СЕТ СН'!$I$11+СВЦЭМ!$D$10+'СЕТ СН'!$I$6-'СЕТ СН'!$I$23</f>
        <v>1367.1911735799999</v>
      </c>
      <c r="C132" s="36">
        <f>SUMIFS(СВЦЭМ!$D$33:$D$776,СВЦЭМ!$A$33:$A$776,$A132,СВЦЭМ!$B$33:$B$776,C$119)+'СЕТ СН'!$I$11+СВЦЭМ!$D$10+'СЕТ СН'!$I$6-'СЕТ СН'!$I$23</f>
        <v>1446.9837880499999</v>
      </c>
      <c r="D132" s="36">
        <f>SUMIFS(СВЦЭМ!$D$33:$D$776,СВЦЭМ!$A$33:$A$776,$A132,СВЦЭМ!$B$33:$B$776,D$119)+'СЕТ СН'!$I$11+СВЦЭМ!$D$10+'СЕТ СН'!$I$6-'СЕТ СН'!$I$23</f>
        <v>1501.1618412600001</v>
      </c>
      <c r="E132" s="36">
        <f>SUMIFS(СВЦЭМ!$D$33:$D$776,СВЦЭМ!$A$33:$A$776,$A132,СВЦЭМ!$B$33:$B$776,E$119)+'СЕТ СН'!$I$11+СВЦЭМ!$D$10+'СЕТ СН'!$I$6-'СЕТ СН'!$I$23</f>
        <v>1514.8277889000001</v>
      </c>
      <c r="F132" s="36">
        <f>SUMIFS(СВЦЭМ!$D$33:$D$776,СВЦЭМ!$A$33:$A$776,$A132,СВЦЭМ!$B$33:$B$776,F$119)+'СЕТ СН'!$I$11+СВЦЭМ!$D$10+'СЕТ СН'!$I$6-'СЕТ СН'!$I$23</f>
        <v>1508.14583821</v>
      </c>
      <c r="G132" s="36">
        <f>SUMIFS(СВЦЭМ!$D$33:$D$776,СВЦЭМ!$A$33:$A$776,$A132,СВЦЭМ!$B$33:$B$776,G$119)+'СЕТ СН'!$I$11+СВЦЭМ!$D$10+'СЕТ СН'!$I$6-'СЕТ СН'!$I$23</f>
        <v>1493.6873322599999</v>
      </c>
      <c r="H132" s="36">
        <f>SUMIFS(СВЦЭМ!$D$33:$D$776,СВЦЭМ!$A$33:$A$776,$A132,СВЦЭМ!$B$33:$B$776,H$119)+'СЕТ СН'!$I$11+СВЦЭМ!$D$10+'СЕТ СН'!$I$6-'СЕТ СН'!$I$23</f>
        <v>1456.5141842200001</v>
      </c>
      <c r="I132" s="36">
        <f>SUMIFS(СВЦЭМ!$D$33:$D$776,СВЦЭМ!$A$33:$A$776,$A132,СВЦЭМ!$B$33:$B$776,I$119)+'СЕТ СН'!$I$11+СВЦЭМ!$D$10+'СЕТ СН'!$I$6-'СЕТ СН'!$I$23</f>
        <v>1417.13489768</v>
      </c>
      <c r="J132" s="36">
        <f>SUMIFS(СВЦЭМ!$D$33:$D$776,СВЦЭМ!$A$33:$A$776,$A132,СВЦЭМ!$B$33:$B$776,J$119)+'СЕТ СН'!$I$11+СВЦЭМ!$D$10+'СЕТ СН'!$I$6-'СЕТ СН'!$I$23</f>
        <v>1391.2373218799999</v>
      </c>
      <c r="K132" s="36">
        <f>SUMIFS(СВЦЭМ!$D$33:$D$776,СВЦЭМ!$A$33:$A$776,$A132,СВЦЭМ!$B$33:$B$776,K$119)+'СЕТ СН'!$I$11+СВЦЭМ!$D$10+'СЕТ СН'!$I$6-'СЕТ СН'!$I$23</f>
        <v>1386.3391139099999</v>
      </c>
      <c r="L132" s="36">
        <f>SUMIFS(СВЦЭМ!$D$33:$D$776,СВЦЭМ!$A$33:$A$776,$A132,СВЦЭМ!$B$33:$B$776,L$119)+'СЕТ СН'!$I$11+СВЦЭМ!$D$10+'СЕТ СН'!$I$6-'СЕТ СН'!$I$23</f>
        <v>1357.7828343799999</v>
      </c>
      <c r="M132" s="36">
        <f>SUMIFS(СВЦЭМ!$D$33:$D$776,СВЦЭМ!$A$33:$A$776,$A132,СВЦЭМ!$B$33:$B$776,M$119)+'СЕТ СН'!$I$11+СВЦЭМ!$D$10+'СЕТ СН'!$I$6-'СЕТ СН'!$I$23</f>
        <v>1335.7124187700001</v>
      </c>
      <c r="N132" s="36">
        <f>SUMIFS(СВЦЭМ!$D$33:$D$776,СВЦЭМ!$A$33:$A$776,$A132,СВЦЭМ!$B$33:$B$776,N$119)+'СЕТ СН'!$I$11+СВЦЭМ!$D$10+'СЕТ СН'!$I$6-'СЕТ СН'!$I$23</f>
        <v>1325.8625215900001</v>
      </c>
      <c r="O132" s="36">
        <f>SUMIFS(СВЦЭМ!$D$33:$D$776,СВЦЭМ!$A$33:$A$776,$A132,СВЦЭМ!$B$33:$B$776,O$119)+'СЕТ СН'!$I$11+СВЦЭМ!$D$10+'СЕТ СН'!$I$6-'СЕТ СН'!$I$23</f>
        <v>1321.0726434399999</v>
      </c>
      <c r="P132" s="36">
        <f>SUMIFS(СВЦЭМ!$D$33:$D$776,СВЦЭМ!$A$33:$A$776,$A132,СВЦЭМ!$B$33:$B$776,P$119)+'СЕТ СН'!$I$11+СВЦЭМ!$D$10+'СЕТ СН'!$I$6-'СЕТ СН'!$I$23</f>
        <v>1319.5224772199999</v>
      </c>
      <c r="Q132" s="36">
        <f>SUMIFS(СВЦЭМ!$D$33:$D$776,СВЦЭМ!$A$33:$A$776,$A132,СВЦЭМ!$B$33:$B$776,Q$119)+'СЕТ СН'!$I$11+СВЦЭМ!$D$10+'СЕТ СН'!$I$6-'СЕТ СН'!$I$23</f>
        <v>1318.8978717599998</v>
      </c>
      <c r="R132" s="36">
        <f>SUMIFS(СВЦЭМ!$D$33:$D$776,СВЦЭМ!$A$33:$A$776,$A132,СВЦЭМ!$B$33:$B$776,R$119)+'СЕТ СН'!$I$11+СВЦЭМ!$D$10+'СЕТ СН'!$I$6-'СЕТ СН'!$I$23</f>
        <v>1317.78332993</v>
      </c>
      <c r="S132" s="36">
        <f>SUMIFS(СВЦЭМ!$D$33:$D$776,СВЦЭМ!$A$33:$A$776,$A132,СВЦЭМ!$B$33:$B$776,S$119)+'СЕТ СН'!$I$11+СВЦЭМ!$D$10+'СЕТ СН'!$I$6-'СЕТ СН'!$I$23</f>
        <v>1332.96084909</v>
      </c>
      <c r="T132" s="36">
        <f>SUMIFS(СВЦЭМ!$D$33:$D$776,СВЦЭМ!$A$33:$A$776,$A132,СВЦЭМ!$B$33:$B$776,T$119)+'СЕТ СН'!$I$11+СВЦЭМ!$D$10+'СЕТ СН'!$I$6-'СЕТ СН'!$I$23</f>
        <v>1355.9757621200001</v>
      </c>
      <c r="U132" s="36">
        <f>SUMIFS(СВЦЭМ!$D$33:$D$776,СВЦЭМ!$A$33:$A$776,$A132,СВЦЭМ!$B$33:$B$776,U$119)+'СЕТ СН'!$I$11+СВЦЭМ!$D$10+'СЕТ СН'!$I$6-'СЕТ СН'!$I$23</f>
        <v>1351.3648542199999</v>
      </c>
      <c r="V132" s="36">
        <f>SUMIFS(СВЦЭМ!$D$33:$D$776,СВЦЭМ!$A$33:$A$776,$A132,СВЦЭМ!$B$33:$B$776,V$119)+'СЕТ СН'!$I$11+СВЦЭМ!$D$10+'СЕТ СН'!$I$6-'СЕТ СН'!$I$23</f>
        <v>1337.87057858</v>
      </c>
      <c r="W132" s="36">
        <f>SUMIFS(СВЦЭМ!$D$33:$D$776,СВЦЭМ!$A$33:$A$776,$A132,СВЦЭМ!$B$33:$B$776,W$119)+'СЕТ СН'!$I$11+СВЦЭМ!$D$10+'СЕТ СН'!$I$6-'СЕТ СН'!$I$23</f>
        <v>1327.7818742700001</v>
      </c>
      <c r="X132" s="36">
        <f>SUMIFS(СВЦЭМ!$D$33:$D$776,СВЦЭМ!$A$33:$A$776,$A132,СВЦЭМ!$B$33:$B$776,X$119)+'СЕТ СН'!$I$11+СВЦЭМ!$D$10+'СЕТ СН'!$I$6-'СЕТ СН'!$I$23</f>
        <v>1309.58395716</v>
      </c>
      <c r="Y132" s="36">
        <f>SUMIFS(СВЦЭМ!$D$33:$D$776,СВЦЭМ!$A$33:$A$776,$A132,СВЦЭМ!$B$33:$B$776,Y$119)+'СЕТ СН'!$I$11+СВЦЭМ!$D$10+'СЕТ СН'!$I$6-'СЕТ СН'!$I$23</f>
        <v>1320.6156555699999</v>
      </c>
    </row>
    <row r="133" spans="1:25" ht="15.75" x14ac:dyDescent="0.2">
      <c r="A133" s="35">
        <f t="shared" si="3"/>
        <v>44149</v>
      </c>
      <c r="B133" s="36">
        <f>SUMIFS(СВЦЭМ!$D$33:$D$776,СВЦЭМ!$A$33:$A$776,$A133,СВЦЭМ!$B$33:$B$776,B$119)+'СЕТ СН'!$I$11+СВЦЭМ!$D$10+'СЕТ СН'!$I$6-'СЕТ СН'!$I$23</f>
        <v>1369.59599125</v>
      </c>
      <c r="C133" s="36">
        <f>SUMIFS(СВЦЭМ!$D$33:$D$776,СВЦЭМ!$A$33:$A$776,$A133,СВЦЭМ!$B$33:$B$776,C$119)+'СЕТ СН'!$I$11+СВЦЭМ!$D$10+'СЕТ СН'!$I$6-'СЕТ СН'!$I$23</f>
        <v>1435.6053179</v>
      </c>
      <c r="D133" s="36">
        <f>SUMIFS(СВЦЭМ!$D$33:$D$776,СВЦЭМ!$A$33:$A$776,$A133,СВЦЭМ!$B$33:$B$776,D$119)+'СЕТ СН'!$I$11+СВЦЭМ!$D$10+'СЕТ СН'!$I$6-'СЕТ СН'!$I$23</f>
        <v>1490.29755512</v>
      </c>
      <c r="E133" s="36">
        <f>SUMIFS(СВЦЭМ!$D$33:$D$776,СВЦЭМ!$A$33:$A$776,$A133,СВЦЭМ!$B$33:$B$776,E$119)+'СЕТ СН'!$I$11+СВЦЭМ!$D$10+'СЕТ СН'!$I$6-'СЕТ СН'!$I$23</f>
        <v>1498.66179332</v>
      </c>
      <c r="F133" s="36">
        <f>SUMIFS(СВЦЭМ!$D$33:$D$776,СВЦЭМ!$A$33:$A$776,$A133,СВЦЭМ!$B$33:$B$776,F$119)+'СЕТ СН'!$I$11+СВЦЭМ!$D$10+'СЕТ СН'!$I$6-'СЕТ СН'!$I$23</f>
        <v>1485.9278017500001</v>
      </c>
      <c r="G133" s="36">
        <f>SUMIFS(СВЦЭМ!$D$33:$D$776,СВЦЭМ!$A$33:$A$776,$A133,СВЦЭМ!$B$33:$B$776,G$119)+'СЕТ СН'!$I$11+СВЦЭМ!$D$10+'СЕТ СН'!$I$6-'СЕТ СН'!$I$23</f>
        <v>1470.34184166</v>
      </c>
      <c r="H133" s="36">
        <f>SUMIFS(СВЦЭМ!$D$33:$D$776,СВЦЭМ!$A$33:$A$776,$A133,СВЦЭМ!$B$33:$B$776,H$119)+'СЕТ СН'!$I$11+СВЦЭМ!$D$10+'СЕТ СН'!$I$6-'СЕТ СН'!$I$23</f>
        <v>1448.2670837800001</v>
      </c>
      <c r="I133" s="36">
        <f>SUMIFS(СВЦЭМ!$D$33:$D$776,СВЦЭМ!$A$33:$A$776,$A133,СВЦЭМ!$B$33:$B$776,I$119)+'СЕТ СН'!$I$11+СВЦЭМ!$D$10+'СЕТ СН'!$I$6-'СЕТ СН'!$I$23</f>
        <v>1431.81524565</v>
      </c>
      <c r="J133" s="36">
        <f>SUMIFS(СВЦЭМ!$D$33:$D$776,СВЦЭМ!$A$33:$A$776,$A133,СВЦЭМ!$B$33:$B$776,J$119)+'СЕТ СН'!$I$11+СВЦЭМ!$D$10+'СЕТ СН'!$I$6-'СЕТ СН'!$I$23</f>
        <v>1414.0738141100001</v>
      </c>
      <c r="K133" s="36">
        <f>SUMIFS(СВЦЭМ!$D$33:$D$776,СВЦЭМ!$A$33:$A$776,$A133,СВЦЭМ!$B$33:$B$776,K$119)+'СЕТ СН'!$I$11+СВЦЭМ!$D$10+'СЕТ СН'!$I$6-'СЕТ СН'!$I$23</f>
        <v>1392.96311799</v>
      </c>
      <c r="L133" s="36">
        <f>SUMIFS(СВЦЭМ!$D$33:$D$776,СВЦЭМ!$A$33:$A$776,$A133,СВЦЭМ!$B$33:$B$776,L$119)+'СЕТ СН'!$I$11+СВЦЭМ!$D$10+'СЕТ СН'!$I$6-'СЕТ СН'!$I$23</f>
        <v>1366.08825035</v>
      </c>
      <c r="M133" s="36">
        <f>SUMIFS(СВЦЭМ!$D$33:$D$776,СВЦЭМ!$A$33:$A$776,$A133,СВЦЭМ!$B$33:$B$776,M$119)+'СЕТ СН'!$I$11+СВЦЭМ!$D$10+'СЕТ СН'!$I$6-'СЕТ СН'!$I$23</f>
        <v>1321.1521074899999</v>
      </c>
      <c r="N133" s="36">
        <f>SUMIFS(СВЦЭМ!$D$33:$D$776,СВЦЭМ!$A$33:$A$776,$A133,СВЦЭМ!$B$33:$B$776,N$119)+'СЕТ СН'!$I$11+СВЦЭМ!$D$10+'СЕТ СН'!$I$6-'СЕТ СН'!$I$23</f>
        <v>1317.6119151799999</v>
      </c>
      <c r="O133" s="36">
        <f>SUMIFS(СВЦЭМ!$D$33:$D$776,СВЦЭМ!$A$33:$A$776,$A133,СВЦЭМ!$B$33:$B$776,O$119)+'СЕТ СН'!$I$11+СВЦЭМ!$D$10+'СЕТ СН'!$I$6-'СЕТ СН'!$I$23</f>
        <v>1342.2613272899998</v>
      </c>
      <c r="P133" s="36">
        <f>SUMIFS(СВЦЭМ!$D$33:$D$776,СВЦЭМ!$A$33:$A$776,$A133,СВЦЭМ!$B$33:$B$776,P$119)+'СЕТ СН'!$I$11+СВЦЭМ!$D$10+'СЕТ СН'!$I$6-'СЕТ СН'!$I$23</f>
        <v>1354.5224735699999</v>
      </c>
      <c r="Q133" s="36">
        <f>SUMIFS(СВЦЭМ!$D$33:$D$776,СВЦЭМ!$A$33:$A$776,$A133,СВЦЭМ!$B$33:$B$776,Q$119)+'СЕТ СН'!$I$11+СВЦЭМ!$D$10+'СЕТ СН'!$I$6-'СЕТ СН'!$I$23</f>
        <v>1354.81373046</v>
      </c>
      <c r="R133" s="36">
        <f>SUMIFS(СВЦЭМ!$D$33:$D$776,СВЦЭМ!$A$33:$A$776,$A133,СВЦЭМ!$B$33:$B$776,R$119)+'СЕТ СН'!$I$11+СВЦЭМ!$D$10+'СЕТ СН'!$I$6-'СЕТ СН'!$I$23</f>
        <v>1350.01379776</v>
      </c>
      <c r="S133" s="36">
        <f>SUMIFS(СВЦЭМ!$D$33:$D$776,СВЦЭМ!$A$33:$A$776,$A133,СВЦЭМ!$B$33:$B$776,S$119)+'СЕТ СН'!$I$11+СВЦЭМ!$D$10+'СЕТ СН'!$I$6-'СЕТ СН'!$I$23</f>
        <v>1320.5972156600001</v>
      </c>
      <c r="T133" s="36">
        <f>SUMIFS(СВЦЭМ!$D$33:$D$776,СВЦЭМ!$A$33:$A$776,$A133,СВЦЭМ!$B$33:$B$776,T$119)+'СЕТ СН'!$I$11+СВЦЭМ!$D$10+'СЕТ СН'!$I$6-'СЕТ СН'!$I$23</f>
        <v>1291.6088638699998</v>
      </c>
      <c r="U133" s="36">
        <f>SUMIFS(СВЦЭМ!$D$33:$D$776,СВЦЭМ!$A$33:$A$776,$A133,СВЦЭМ!$B$33:$B$776,U$119)+'СЕТ СН'!$I$11+СВЦЭМ!$D$10+'СЕТ СН'!$I$6-'СЕТ СН'!$I$23</f>
        <v>1295.07569526</v>
      </c>
      <c r="V133" s="36">
        <f>SUMIFS(СВЦЭМ!$D$33:$D$776,СВЦЭМ!$A$33:$A$776,$A133,СВЦЭМ!$B$33:$B$776,V$119)+'СЕТ СН'!$I$11+СВЦЭМ!$D$10+'СЕТ СН'!$I$6-'СЕТ СН'!$I$23</f>
        <v>1323.1413802500001</v>
      </c>
      <c r="W133" s="36">
        <f>SUMIFS(СВЦЭМ!$D$33:$D$776,СВЦЭМ!$A$33:$A$776,$A133,СВЦЭМ!$B$33:$B$776,W$119)+'СЕТ СН'!$I$11+СВЦЭМ!$D$10+'СЕТ СН'!$I$6-'СЕТ СН'!$I$23</f>
        <v>1339.4594034000002</v>
      </c>
      <c r="X133" s="36">
        <f>SUMIFS(СВЦЭМ!$D$33:$D$776,СВЦЭМ!$A$33:$A$776,$A133,СВЦЭМ!$B$33:$B$776,X$119)+'СЕТ СН'!$I$11+СВЦЭМ!$D$10+'СЕТ СН'!$I$6-'СЕТ СН'!$I$23</f>
        <v>1348.4360166900001</v>
      </c>
      <c r="Y133" s="36">
        <f>SUMIFS(СВЦЭМ!$D$33:$D$776,СВЦЭМ!$A$33:$A$776,$A133,СВЦЭМ!$B$33:$B$776,Y$119)+'СЕТ СН'!$I$11+СВЦЭМ!$D$10+'СЕТ СН'!$I$6-'СЕТ СН'!$I$23</f>
        <v>1343.9242319999998</v>
      </c>
    </row>
    <row r="134" spans="1:25" ht="15.75" x14ac:dyDescent="0.2">
      <c r="A134" s="35">
        <f t="shared" si="3"/>
        <v>44150</v>
      </c>
      <c r="B134" s="36">
        <f>SUMIFS(СВЦЭМ!$D$33:$D$776,СВЦЭМ!$A$33:$A$776,$A134,СВЦЭМ!$B$33:$B$776,B$119)+'СЕТ СН'!$I$11+СВЦЭМ!$D$10+'СЕТ СН'!$I$6-'СЕТ СН'!$I$23</f>
        <v>1368.32355863</v>
      </c>
      <c r="C134" s="36">
        <f>SUMIFS(СВЦЭМ!$D$33:$D$776,СВЦЭМ!$A$33:$A$776,$A134,СВЦЭМ!$B$33:$B$776,C$119)+'СЕТ СН'!$I$11+СВЦЭМ!$D$10+'СЕТ СН'!$I$6-'СЕТ СН'!$I$23</f>
        <v>1447.53523281</v>
      </c>
      <c r="D134" s="36">
        <f>SUMIFS(СВЦЭМ!$D$33:$D$776,СВЦЭМ!$A$33:$A$776,$A134,СВЦЭМ!$B$33:$B$776,D$119)+'СЕТ СН'!$I$11+СВЦЭМ!$D$10+'СЕТ СН'!$I$6-'СЕТ СН'!$I$23</f>
        <v>1507.8545705399999</v>
      </c>
      <c r="E134" s="36">
        <f>SUMIFS(СВЦЭМ!$D$33:$D$776,СВЦЭМ!$A$33:$A$776,$A134,СВЦЭМ!$B$33:$B$776,E$119)+'СЕТ СН'!$I$11+СВЦЭМ!$D$10+'СЕТ СН'!$I$6-'СЕТ СН'!$I$23</f>
        <v>1521.19246544</v>
      </c>
      <c r="F134" s="36">
        <f>SUMIFS(СВЦЭМ!$D$33:$D$776,СВЦЭМ!$A$33:$A$776,$A134,СВЦЭМ!$B$33:$B$776,F$119)+'СЕТ СН'!$I$11+СВЦЭМ!$D$10+'СЕТ СН'!$I$6-'СЕТ СН'!$I$23</f>
        <v>1526.3177993199999</v>
      </c>
      <c r="G134" s="36">
        <f>SUMIFS(СВЦЭМ!$D$33:$D$776,СВЦЭМ!$A$33:$A$776,$A134,СВЦЭМ!$B$33:$B$776,G$119)+'СЕТ СН'!$I$11+СВЦЭМ!$D$10+'СЕТ СН'!$I$6-'СЕТ СН'!$I$23</f>
        <v>1513.7910529800001</v>
      </c>
      <c r="H134" s="36">
        <f>SUMIFS(СВЦЭМ!$D$33:$D$776,СВЦЭМ!$A$33:$A$776,$A134,СВЦЭМ!$B$33:$B$776,H$119)+'СЕТ СН'!$I$11+СВЦЭМ!$D$10+'СЕТ СН'!$I$6-'СЕТ СН'!$I$23</f>
        <v>1502.6836887300001</v>
      </c>
      <c r="I134" s="36">
        <f>SUMIFS(СВЦЭМ!$D$33:$D$776,СВЦЭМ!$A$33:$A$776,$A134,СВЦЭМ!$B$33:$B$776,I$119)+'СЕТ СН'!$I$11+СВЦЭМ!$D$10+'СЕТ СН'!$I$6-'СЕТ СН'!$I$23</f>
        <v>1474.0333455499999</v>
      </c>
      <c r="J134" s="36">
        <f>SUMIFS(СВЦЭМ!$D$33:$D$776,СВЦЭМ!$A$33:$A$776,$A134,СВЦЭМ!$B$33:$B$776,J$119)+'СЕТ СН'!$I$11+СВЦЭМ!$D$10+'СЕТ СН'!$I$6-'СЕТ СН'!$I$23</f>
        <v>1452.7832592499999</v>
      </c>
      <c r="K134" s="36">
        <f>SUMIFS(СВЦЭМ!$D$33:$D$776,СВЦЭМ!$A$33:$A$776,$A134,СВЦЭМ!$B$33:$B$776,K$119)+'СЕТ СН'!$I$11+СВЦЭМ!$D$10+'СЕТ СН'!$I$6-'СЕТ СН'!$I$23</f>
        <v>1438.05552115</v>
      </c>
      <c r="L134" s="36">
        <f>SUMIFS(СВЦЭМ!$D$33:$D$776,СВЦЭМ!$A$33:$A$776,$A134,СВЦЭМ!$B$33:$B$776,L$119)+'СЕТ СН'!$I$11+СВЦЭМ!$D$10+'СЕТ СН'!$I$6-'СЕТ СН'!$I$23</f>
        <v>1395.6719848799999</v>
      </c>
      <c r="M134" s="36">
        <f>SUMIFS(СВЦЭМ!$D$33:$D$776,СВЦЭМ!$A$33:$A$776,$A134,СВЦЭМ!$B$33:$B$776,M$119)+'СЕТ СН'!$I$11+СВЦЭМ!$D$10+'СЕТ СН'!$I$6-'СЕТ СН'!$I$23</f>
        <v>1340.78487268</v>
      </c>
      <c r="N134" s="36">
        <f>SUMIFS(СВЦЭМ!$D$33:$D$776,СВЦЭМ!$A$33:$A$776,$A134,СВЦЭМ!$B$33:$B$776,N$119)+'СЕТ СН'!$I$11+СВЦЭМ!$D$10+'СЕТ СН'!$I$6-'СЕТ СН'!$I$23</f>
        <v>1332.6219320999999</v>
      </c>
      <c r="O134" s="36">
        <f>SUMIFS(СВЦЭМ!$D$33:$D$776,СВЦЭМ!$A$33:$A$776,$A134,СВЦЭМ!$B$33:$B$776,O$119)+'СЕТ СН'!$I$11+СВЦЭМ!$D$10+'СЕТ СН'!$I$6-'СЕТ СН'!$I$23</f>
        <v>1337.5400109100001</v>
      </c>
      <c r="P134" s="36">
        <f>SUMIFS(СВЦЭМ!$D$33:$D$776,СВЦЭМ!$A$33:$A$776,$A134,СВЦЭМ!$B$33:$B$776,P$119)+'СЕТ СН'!$I$11+СВЦЭМ!$D$10+'СЕТ СН'!$I$6-'СЕТ СН'!$I$23</f>
        <v>1338.71700932</v>
      </c>
      <c r="Q134" s="36">
        <f>SUMIFS(СВЦЭМ!$D$33:$D$776,СВЦЭМ!$A$33:$A$776,$A134,СВЦЭМ!$B$33:$B$776,Q$119)+'СЕТ СН'!$I$11+СВЦЭМ!$D$10+'СЕТ СН'!$I$6-'СЕТ СН'!$I$23</f>
        <v>1336.1635354699999</v>
      </c>
      <c r="R134" s="36">
        <f>SUMIFS(СВЦЭМ!$D$33:$D$776,СВЦЭМ!$A$33:$A$776,$A134,СВЦЭМ!$B$33:$B$776,R$119)+'СЕТ СН'!$I$11+СВЦЭМ!$D$10+'СЕТ СН'!$I$6-'СЕТ СН'!$I$23</f>
        <v>1333.9090867800001</v>
      </c>
      <c r="S134" s="36">
        <f>SUMIFS(СВЦЭМ!$D$33:$D$776,СВЦЭМ!$A$33:$A$776,$A134,СВЦЭМ!$B$33:$B$776,S$119)+'СЕТ СН'!$I$11+СВЦЭМ!$D$10+'СЕТ СН'!$I$6-'СЕТ СН'!$I$23</f>
        <v>1317.8349455299999</v>
      </c>
      <c r="T134" s="36">
        <f>SUMIFS(СВЦЭМ!$D$33:$D$776,СВЦЭМ!$A$33:$A$776,$A134,СВЦЭМ!$B$33:$B$776,T$119)+'СЕТ СН'!$I$11+СВЦЭМ!$D$10+'СЕТ СН'!$I$6-'СЕТ СН'!$I$23</f>
        <v>1288.97035585</v>
      </c>
      <c r="U134" s="36">
        <f>SUMIFS(СВЦЭМ!$D$33:$D$776,СВЦЭМ!$A$33:$A$776,$A134,СВЦЭМ!$B$33:$B$776,U$119)+'СЕТ СН'!$I$11+СВЦЭМ!$D$10+'СЕТ СН'!$I$6-'СЕТ СН'!$I$23</f>
        <v>1289.27975139</v>
      </c>
      <c r="V134" s="36">
        <f>SUMIFS(СВЦЭМ!$D$33:$D$776,СВЦЭМ!$A$33:$A$776,$A134,СВЦЭМ!$B$33:$B$776,V$119)+'СЕТ СН'!$I$11+СВЦЭМ!$D$10+'СЕТ СН'!$I$6-'СЕТ СН'!$I$23</f>
        <v>1308.1169871</v>
      </c>
      <c r="W134" s="36">
        <f>SUMIFS(СВЦЭМ!$D$33:$D$776,СВЦЭМ!$A$33:$A$776,$A134,СВЦЭМ!$B$33:$B$776,W$119)+'СЕТ СН'!$I$11+СВЦЭМ!$D$10+'СЕТ СН'!$I$6-'СЕТ СН'!$I$23</f>
        <v>1320.5278008299999</v>
      </c>
      <c r="X134" s="36">
        <f>SUMIFS(СВЦЭМ!$D$33:$D$776,СВЦЭМ!$A$33:$A$776,$A134,СВЦЭМ!$B$33:$B$776,X$119)+'СЕТ СН'!$I$11+СВЦЭМ!$D$10+'СЕТ СН'!$I$6-'СЕТ СН'!$I$23</f>
        <v>1334.52671229</v>
      </c>
      <c r="Y134" s="36">
        <f>SUMIFS(СВЦЭМ!$D$33:$D$776,СВЦЭМ!$A$33:$A$776,$A134,СВЦЭМ!$B$33:$B$776,Y$119)+'СЕТ СН'!$I$11+СВЦЭМ!$D$10+'СЕТ СН'!$I$6-'СЕТ СН'!$I$23</f>
        <v>1340.01618444</v>
      </c>
    </row>
    <row r="135" spans="1:25" ht="15.75" x14ac:dyDescent="0.2">
      <c r="A135" s="35">
        <f t="shared" si="3"/>
        <v>44151</v>
      </c>
      <c r="B135" s="36">
        <f>SUMIFS(СВЦЭМ!$D$33:$D$776,СВЦЭМ!$A$33:$A$776,$A135,СВЦЭМ!$B$33:$B$776,B$119)+'СЕТ СН'!$I$11+СВЦЭМ!$D$10+'СЕТ СН'!$I$6-'СЕТ СН'!$I$23</f>
        <v>1413.3565446799998</v>
      </c>
      <c r="C135" s="36">
        <f>SUMIFS(СВЦЭМ!$D$33:$D$776,СВЦЭМ!$A$33:$A$776,$A135,СВЦЭМ!$B$33:$B$776,C$119)+'СЕТ СН'!$I$11+СВЦЭМ!$D$10+'СЕТ СН'!$I$6-'СЕТ СН'!$I$23</f>
        <v>1495.1607275000001</v>
      </c>
      <c r="D135" s="36">
        <f>SUMIFS(СВЦЭМ!$D$33:$D$776,СВЦЭМ!$A$33:$A$776,$A135,СВЦЭМ!$B$33:$B$776,D$119)+'СЕТ СН'!$I$11+СВЦЭМ!$D$10+'СЕТ СН'!$I$6-'СЕТ СН'!$I$23</f>
        <v>1551.9646430399998</v>
      </c>
      <c r="E135" s="36">
        <f>SUMIFS(СВЦЭМ!$D$33:$D$776,СВЦЭМ!$A$33:$A$776,$A135,СВЦЭМ!$B$33:$B$776,E$119)+'СЕТ СН'!$I$11+СВЦЭМ!$D$10+'СЕТ СН'!$I$6-'СЕТ СН'!$I$23</f>
        <v>1560.7131246399999</v>
      </c>
      <c r="F135" s="36">
        <f>SUMIFS(СВЦЭМ!$D$33:$D$776,СВЦЭМ!$A$33:$A$776,$A135,СВЦЭМ!$B$33:$B$776,F$119)+'СЕТ СН'!$I$11+СВЦЭМ!$D$10+'СЕТ СН'!$I$6-'СЕТ СН'!$I$23</f>
        <v>1554.7939898499999</v>
      </c>
      <c r="G135" s="36">
        <f>SUMIFS(СВЦЭМ!$D$33:$D$776,СВЦЭМ!$A$33:$A$776,$A135,СВЦЭМ!$B$33:$B$776,G$119)+'СЕТ СН'!$I$11+СВЦЭМ!$D$10+'СЕТ СН'!$I$6-'СЕТ СН'!$I$23</f>
        <v>1537.4175707300001</v>
      </c>
      <c r="H135" s="36">
        <f>SUMIFS(СВЦЭМ!$D$33:$D$776,СВЦЭМ!$A$33:$A$776,$A135,СВЦЭМ!$B$33:$B$776,H$119)+'СЕТ СН'!$I$11+СВЦЭМ!$D$10+'СЕТ СН'!$I$6-'СЕТ СН'!$I$23</f>
        <v>1488.29034996</v>
      </c>
      <c r="I135" s="36">
        <f>SUMIFS(СВЦЭМ!$D$33:$D$776,СВЦЭМ!$A$33:$A$776,$A135,СВЦЭМ!$B$33:$B$776,I$119)+'СЕТ СН'!$I$11+СВЦЭМ!$D$10+'СЕТ СН'!$I$6-'СЕТ СН'!$I$23</f>
        <v>1450.35810356</v>
      </c>
      <c r="J135" s="36">
        <f>SUMIFS(СВЦЭМ!$D$33:$D$776,СВЦЭМ!$A$33:$A$776,$A135,СВЦЭМ!$B$33:$B$776,J$119)+'СЕТ СН'!$I$11+СВЦЭМ!$D$10+'СЕТ СН'!$I$6-'СЕТ СН'!$I$23</f>
        <v>1434.1263600500001</v>
      </c>
      <c r="K135" s="36">
        <f>SUMIFS(СВЦЭМ!$D$33:$D$776,СВЦЭМ!$A$33:$A$776,$A135,СВЦЭМ!$B$33:$B$776,K$119)+'СЕТ СН'!$I$11+СВЦЭМ!$D$10+'СЕТ СН'!$I$6-'СЕТ СН'!$I$23</f>
        <v>1436.8418669600001</v>
      </c>
      <c r="L135" s="36">
        <f>SUMIFS(СВЦЭМ!$D$33:$D$776,СВЦЭМ!$A$33:$A$776,$A135,СВЦЭМ!$B$33:$B$776,L$119)+'СЕТ СН'!$I$11+СВЦЭМ!$D$10+'СЕТ СН'!$I$6-'СЕТ СН'!$I$23</f>
        <v>1401.7083953000001</v>
      </c>
      <c r="M135" s="36">
        <f>SUMIFS(СВЦЭМ!$D$33:$D$776,СВЦЭМ!$A$33:$A$776,$A135,СВЦЭМ!$B$33:$B$776,M$119)+'СЕТ СН'!$I$11+СВЦЭМ!$D$10+'СЕТ СН'!$I$6-'СЕТ СН'!$I$23</f>
        <v>1364.1056834400001</v>
      </c>
      <c r="N135" s="36">
        <f>SUMIFS(СВЦЭМ!$D$33:$D$776,СВЦЭМ!$A$33:$A$776,$A135,СВЦЭМ!$B$33:$B$776,N$119)+'СЕТ СН'!$I$11+СВЦЭМ!$D$10+'СЕТ СН'!$I$6-'СЕТ СН'!$I$23</f>
        <v>1351.66761045</v>
      </c>
      <c r="O135" s="36">
        <f>SUMIFS(СВЦЭМ!$D$33:$D$776,СВЦЭМ!$A$33:$A$776,$A135,СВЦЭМ!$B$33:$B$776,O$119)+'СЕТ СН'!$I$11+СВЦЭМ!$D$10+'СЕТ СН'!$I$6-'СЕТ СН'!$I$23</f>
        <v>1360.9591243099999</v>
      </c>
      <c r="P135" s="36">
        <f>SUMIFS(СВЦЭМ!$D$33:$D$776,СВЦЭМ!$A$33:$A$776,$A135,СВЦЭМ!$B$33:$B$776,P$119)+'СЕТ СН'!$I$11+СВЦЭМ!$D$10+'СЕТ СН'!$I$6-'СЕТ СН'!$I$23</f>
        <v>1362.5503547600001</v>
      </c>
      <c r="Q135" s="36">
        <f>SUMIFS(СВЦЭМ!$D$33:$D$776,СВЦЭМ!$A$33:$A$776,$A135,СВЦЭМ!$B$33:$B$776,Q$119)+'СЕТ СН'!$I$11+СВЦЭМ!$D$10+'СЕТ СН'!$I$6-'СЕТ СН'!$I$23</f>
        <v>1365.44361162</v>
      </c>
      <c r="R135" s="36">
        <f>SUMIFS(СВЦЭМ!$D$33:$D$776,СВЦЭМ!$A$33:$A$776,$A135,СВЦЭМ!$B$33:$B$776,R$119)+'СЕТ СН'!$I$11+СВЦЭМ!$D$10+'СЕТ СН'!$I$6-'СЕТ СН'!$I$23</f>
        <v>1354.5646600800001</v>
      </c>
      <c r="S135" s="36">
        <f>SUMIFS(СВЦЭМ!$D$33:$D$776,СВЦЭМ!$A$33:$A$776,$A135,СВЦЭМ!$B$33:$B$776,S$119)+'СЕТ СН'!$I$11+СВЦЭМ!$D$10+'СЕТ СН'!$I$6-'СЕТ СН'!$I$23</f>
        <v>1343.6738840399998</v>
      </c>
      <c r="T135" s="36">
        <f>SUMIFS(СВЦЭМ!$D$33:$D$776,СВЦЭМ!$A$33:$A$776,$A135,СВЦЭМ!$B$33:$B$776,T$119)+'СЕТ СН'!$I$11+СВЦЭМ!$D$10+'СЕТ СН'!$I$6-'СЕТ СН'!$I$23</f>
        <v>1328.41702478</v>
      </c>
      <c r="U135" s="36">
        <f>SUMIFS(СВЦЭМ!$D$33:$D$776,СВЦЭМ!$A$33:$A$776,$A135,СВЦЭМ!$B$33:$B$776,U$119)+'СЕТ СН'!$I$11+СВЦЭМ!$D$10+'СЕТ СН'!$I$6-'СЕТ СН'!$I$23</f>
        <v>1303.6727068300002</v>
      </c>
      <c r="V135" s="36">
        <f>SUMIFS(СВЦЭМ!$D$33:$D$776,СВЦЭМ!$A$33:$A$776,$A135,СВЦЭМ!$B$33:$B$776,V$119)+'СЕТ СН'!$I$11+СВЦЭМ!$D$10+'СЕТ СН'!$I$6-'СЕТ СН'!$I$23</f>
        <v>1305.5669071</v>
      </c>
      <c r="W135" s="36">
        <f>SUMIFS(СВЦЭМ!$D$33:$D$776,СВЦЭМ!$A$33:$A$776,$A135,СВЦЭМ!$B$33:$B$776,W$119)+'СЕТ СН'!$I$11+СВЦЭМ!$D$10+'СЕТ СН'!$I$6-'СЕТ СН'!$I$23</f>
        <v>1321.2760922100001</v>
      </c>
      <c r="X135" s="36">
        <f>SUMIFS(СВЦЭМ!$D$33:$D$776,СВЦЭМ!$A$33:$A$776,$A135,СВЦЭМ!$B$33:$B$776,X$119)+'СЕТ СН'!$I$11+СВЦЭМ!$D$10+'СЕТ СН'!$I$6-'СЕТ СН'!$I$23</f>
        <v>1332.48097955</v>
      </c>
      <c r="Y135" s="36">
        <f>SUMIFS(СВЦЭМ!$D$33:$D$776,СВЦЭМ!$A$33:$A$776,$A135,СВЦЭМ!$B$33:$B$776,Y$119)+'СЕТ СН'!$I$11+СВЦЭМ!$D$10+'СЕТ СН'!$I$6-'СЕТ СН'!$I$23</f>
        <v>1358.1678919199999</v>
      </c>
    </row>
    <row r="136" spans="1:25" ht="15.75" x14ac:dyDescent="0.2">
      <c r="A136" s="35">
        <f t="shared" si="3"/>
        <v>44152</v>
      </c>
      <c r="B136" s="36">
        <f>SUMIFS(СВЦЭМ!$D$33:$D$776,СВЦЭМ!$A$33:$A$776,$A136,СВЦЭМ!$B$33:$B$776,B$119)+'СЕТ СН'!$I$11+СВЦЭМ!$D$10+'СЕТ СН'!$I$6-'СЕТ СН'!$I$23</f>
        <v>1382.3657252799999</v>
      </c>
      <c r="C136" s="36">
        <f>SUMIFS(СВЦЭМ!$D$33:$D$776,СВЦЭМ!$A$33:$A$776,$A136,СВЦЭМ!$B$33:$B$776,C$119)+'СЕТ СН'!$I$11+СВЦЭМ!$D$10+'СЕТ СН'!$I$6-'СЕТ СН'!$I$23</f>
        <v>1455.5088642800001</v>
      </c>
      <c r="D136" s="36">
        <f>SUMIFS(СВЦЭМ!$D$33:$D$776,СВЦЭМ!$A$33:$A$776,$A136,СВЦЭМ!$B$33:$B$776,D$119)+'СЕТ СН'!$I$11+СВЦЭМ!$D$10+'СЕТ СН'!$I$6-'СЕТ СН'!$I$23</f>
        <v>1510.9400902299999</v>
      </c>
      <c r="E136" s="36">
        <f>SUMIFS(СВЦЭМ!$D$33:$D$776,СВЦЭМ!$A$33:$A$776,$A136,СВЦЭМ!$B$33:$B$776,E$119)+'СЕТ СН'!$I$11+СВЦЭМ!$D$10+'СЕТ СН'!$I$6-'СЕТ СН'!$I$23</f>
        <v>1515.3136649799999</v>
      </c>
      <c r="F136" s="36">
        <f>SUMIFS(СВЦЭМ!$D$33:$D$776,СВЦЭМ!$A$33:$A$776,$A136,СВЦЭМ!$B$33:$B$776,F$119)+'СЕТ СН'!$I$11+СВЦЭМ!$D$10+'СЕТ СН'!$I$6-'СЕТ СН'!$I$23</f>
        <v>1517.81213716</v>
      </c>
      <c r="G136" s="36">
        <f>SUMIFS(СВЦЭМ!$D$33:$D$776,СВЦЭМ!$A$33:$A$776,$A136,СВЦЭМ!$B$33:$B$776,G$119)+'СЕТ СН'!$I$11+СВЦЭМ!$D$10+'СЕТ СН'!$I$6-'СЕТ СН'!$I$23</f>
        <v>1508.83450472</v>
      </c>
      <c r="H136" s="36">
        <f>SUMIFS(СВЦЭМ!$D$33:$D$776,СВЦЭМ!$A$33:$A$776,$A136,СВЦЭМ!$B$33:$B$776,H$119)+'СЕТ СН'!$I$11+СВЦЭМ!$D$10+'СЕТ СН'!$I$6-'СЕТ СН'!$I$23</f>
        <v>1471.0906905100001</v>
      </c>
      <c r="I136" s="36">
        <f>SUMIFS(СВЦЭМ!$D$33:$D$776,СВЦЭМ!$A$33:$A$776,$A136,СВЦЭМ!$B$33:$B$776,I$119)+'СЕТ СН'!$I$11+СВЦЭМ!$D$10+'СЕТ СН'!$I$6-'СЕТ СН'!$I$23</f>
        <v>1424.86398293</v>
      </c>
      <c r="J136" s="36">
        <f>SUMIFS(СВЦЭМ!$D$33:$D$776,СВЦЭМ!$A$33:$A$776,$A136,СВЦЭМ!$B$33:$B$776,J$119)+'СЕТ СН'!$I$11+СВЦЭМ!$D$10+'СЕТ СН'!$I$6-'СЕТ СН'!$I$23</f>
        <v>1395.7437332099998</v>
      </c>
      <c r="K136" s="36">
        <f>SUMIFS(СВЦЭМ!$D$33:$D$776,СВЦЭМ!$A$33:$A$776,$A136,СВЦЭМ!$B$33:$B$776,K$119)+'СЕТ СН'!$I$11+СВЦЭМ!$D$10+'СЕТ СН'!$I$6-'СЕТ СН'!$I$23</f>
        <v>1443.08126436</v>
      </c>
      <c r="L136" s="36">
        <f>SUMIFS(СВЦЭМ!$D$33:$D$776,СВЦЭМ!$A$33:$A$776,$A136,СВЦЭМ!$B$33:$B$776,L$119)+'СЕТ СН'!$I$11+СВЦЭМ!$D$10+'СЕТ СН'!$I$6-'СЕТ СН'!$I$23</f>
        <v>1403.45636896</v>
      </c>
      <c r="M136" s="36">
        <f>SUMIFS(СВЦЭМ!$D$33:$D$776,СВЦЭМ!$A$33:$A$776,$A136,СВЦЭМ!$B$33:$B$776,M$119)+'СЕТ СН'!$I$11+СВЦЭМ!$D$10+'СЕТ СН'!$I$6-'СЕТ СН'!$I$23</f>
        <v>1341.0823141000001</v>
      </c>
      <c r="N136" s="36">
        <f>SUMIFS(СВЦЭМ!$D$33:$D$776,СВЦЭМ!$A$33:$A$776,$A136,СВЦЭМ!$B$33:$B$776,N$119)+'СЕТ СН'!$I$11+СВЦЭМ!$D$10+'СЕТ СН'!$I$6-'СЕТ СН'!$I$23</f>
        <v>1327.7173409100001</v>
      </c>
      <c r="O136" s="36">
        <f>SUMIFS(СВЦЭМ!$D$33:$D$776,СВЦЭМ!$A$33:$A$776,$A136,СВЦЭМ!$B$33:$B$776,O$119)+'СЕТ СН'!$I$11+СВЦЭМ!$D$10+'СЕТ СН'!$I$6-'СЕТ СН'!$I$23</f>
        <v>1331.63539496</v>
      </c>
      <c r="P136" s="36">
        <f>SUMIFS(СВЦЭМ!$D$33:$D$776,СВЦЭМ!$A$33:$A$776,$A136,СВЦЭМ!$B$33:$B$776,P$119)+'СЕТ СН'!$I$11+СВЦЭМ!$D$10+'СЕТ СН'!$I$6-'СЕТ СН'!$I$23</f>
        <v>1329.63039764</v>
      </c>
      <c r="Q136" s="36">
        <f>SUMIFS(СВЦЭМ!$D$33:$D$776,СВЦЭМ!$A$33:$A$776,$A136,СВЦЭМ!$B$33:$B$776,Q$119)+'СЕТ СН'!$I$11+СВЦЭМ!$D$10+'СЕТ СН'!$I$6-'СЕТ СН'!$I$23</f>
        <v>1329.88348174</v>
      </c>
      <c r="R136" s="36">
        <f>SUMIFS(СВЦЭМ!$D$33:$D$776,СВЦЭМ!$A$33:$A$776,$A136,СВЦЭМ!$B$33:$B$776,R$119)+'СЕТ СН'!$I$11+СВЦЭМ!$D$10+'СЕТ СН'!$I$6-'СЕТ СН'!$I$23</f>
        <v>1430.77658483</v>
      </c>
      <c r="S136" s="36">
        <f>SUMIFS(СВЦЭМ!$D$33:$D$776,СВЦЭМ!$A$33:$A$776,$A136,СВЦЭМ!$B$33:$B$776,S$119)+'СЕТ СН'!$I$11+СВЦЭМ!$D$10+'СЕТ СН'!$I$6-'СЕТ СН'!$I$23</f>
        <v>1403.2354629699998</v>
      </c>
      <c r="T136" s="36">
        <f>SUMIFS(СВЦЭМ!$D$33:$D$776,СВЦЭМ!$A$33:$A$776,$A136,СВЦЭМ!$B$33:$B$776,T$119)+'СЕТ СН'!$I$11+СВЦЭМ!$D$10+'СЕТ СН'!$I$6-'СЕТ СН'!$I$23</f>
        <v>1337.4790182299998</v>
      </c>
      <c r="U136" s="36">
        <f>SUMIFS(СВЦЭМ!$D$33:$D$776,СВЦЭМ!$A$33:$A$776,$A136,СВЦЭМ!$B$33:$B$776,U$119)+'СЕТ СН'!$I$11+СВЦЭМ!$D$10+'СЕТ СН'!$I$6-'СЕТ СН'!$I$23</f>
        <v>1287.9959184300001</v>
      </c>
      <c r="V136" s="36">
        <f>SUMIFS(СВЦЭМ!$D$33:$D$776,СВЦЭМ!$A$33:$A$776,$A136,СВЦЭМ!$B$33:$B$776,V$119)+'СЕТ СН'!$I$11+СВЦЭМ!$D$10+'СЕТ СН'!$I$6-'СЕТ СН'!$I$23</f>
        <v>1279.2556340900001</v>
      </c>
      <c r="W136" s="36">
        <f>SUMIFS(СВЦЭМ!$D$33:$D$776,СВЦЭМ!$A$33:$A$776,$A136,СВЦЭМ!$B$33:$B$776,W$119)+'СЕТ СН'!$I$11+СВЦЭМ!$D$10+'СЕТ СН'!$I$6-'СЕТ СН'!$I$23</f>
        <v>1310.5917677699999</v>
      </c>
      <c r="X136" s="36">
        <f>SUMIFS(СВЦЭМ!$D$33:$D$776,СВЦЭМ!$A$33:$A$776,$A136,СВЦЭМ!$B$33:$B$776,X$119)+'СЕТ СН'!$I$11+СВЦЭМ!$D$10+'СЕТ СН'!$I$6-'СЕТ СН'!$I$23</f>
        <v>1311.1433992699999</v>
      </c>
      <c r="Y136" s="36">
        <f>SUMIFS(СВЦЭМ!$D$33:$D$776,СВЦЭМ!$A$33:$A$776,$A136,СВЦЭМ!$B$33:$B$776,Y$119)+'СЕТ СН'!$I$11+СВЦЭМ!$D$10+'СЕТ СН'!$I$6-'СЕТ СН'!$I$23</f>
        <v>1329.6442426200001</v>
      </c>
    </row>
    <row r="137" spans="1:25" ht="15.75" x14ac:dyDescent="0.2">
      <c r="A137" s="35">
        <f t="shared" si="3"/>
        <v>44153</v>
      </c>
      <c r="B137" s="36">
        <f>SUMIFS(СВЦЭМ!$D$33:$D$776,СВЦЭМ!$A$33:$A$776,$A137,СВЦЭМ!$B$33:$B$776,B$119)+'СЕТ СН'!$I$11+СВЦЭМ!$D$10+'СЕТ СН'!$I$6-'СЕТ СН'!$I$23</f>
        <v>1390.05241516</v>
      </c>
      <c r="C137" s="36">
        <f>SUMIFS(СВЦЭМ!$D$33:$D$776,СВЦЭМ!$A$33:$A$776,$A137,СВЦЭМ!$B$33:$B$776,C$119)+'СЕТ СН'!$I$11+СВЦЭМ!$D$10+'СЕТ СН'!$I$6-'СЕТ СН'!$I$23</f>
        <v>1441.0927403000001</v>
      </c>
      <c r="D137" s="36">
        <f>SUMIFS(СВЦЭМ!$D$33:$D$776,СВЦЭМ!$A$33:$A$776,$A137,СВЦЭМ!$B$33:$B$776,D$119)+'СЕТ СН'!$I$11+СВЦЭМ!$D$10+'СЕТ СН'!$I$6-'СЕТ СН'!$I$23</f>
        <v>1480.4865263500001</v>
      </c>
      <c r="E137" s="36">
        <f>SUMIFS(СВЦЭМ!$D$33:$D$776,СВЦЭМ!$A$33:$A$776,$A137,СВЦЭМ!$B$33:$B$776,E$119)+'СЕТ СН'!$I$11+СВЦЭМ!$D$10+'СЕТ СН'!$I$6-'СЕТ СН'!$I$23</f>
        <v>1494.35041791</v>
      </c>
      <c r="F137" s="36">
        <f>SUMIFS(СВЦЭМ!$D$33:$D$776,СВЦЭМ!$A$33:$A$776,$A137,СВЦЭМ!$B$33:$B$776,F$119)+'СЕТ СН'!$I$11+СВЦЭМ!$D$10+'СЕТ СН'!$I$6-'СЕТ СН'!$I$23</f>
        <v>1490.3343219399999</v>
      </c>
      <c r="G137" s="36">
        <f>SUMIFS(СВЦЭМ!$D$33:$D$776,СВЦЭМ!$A$33:$A$776,$A137,СВЦЭМ!$B$33:$B$776,G$119)+'СЕТ СН'!$I$11+СВЦЭМ!$D$10+'СЕТ СН'!$I$6-'СЕТ СН'!$I$23</f>
        <v>1472.042058</v>
      </c>
      <c r="H137" s="36">
        <f>SUMIFS(СВЦЭМ!$D$33:$D$776,СВЦЭМ!$A$33:$A$776,$A137,СВЦЭМ!$B$33:$B$776,H$119)+'СЕТ СН'!$I$11+СВЦЭМ!$D$10+'СЕТ СН'!$I$6-'СЕТ СН'!$I$23</f>
        <v>1472.09342765</v>
      </c>
      <c r="I137" s="36">
        <f>SUMIFS(СВЦЭМ!$D$33:$D$776,СВЦЭМ!$A$33:$A$776,$A137,СВЦЭМ!$B$33:$B$776,I$119)+'СЕТ СН'!$I$11+СВЦЭМ!$D$10+'СЕТ СН'!$I$6-'СЕТ СН'!$I$23</f>
        <v>1452.7577579899998</v>
      </c>
      <c r="J137" s="36">
        <f>SUMIFS(СВЦЭМ!$D$33:$D$776,СВЦЭМ!$A$33:$A$776,$A137,СВЦЭМ!$B$33:$B$776,J$119)+'СЕТ СН'!$I$11+СВЦЭМ!$D$10+'СЕТ СН'!$I$6-'СЕТ СН'!$I$23</f>
        <v>1427.17514626</v>
      </c>
      <c r="K137" s="36">
        <f>SUMIFS(СВЦЭМ!$D$33:$D$776,СВЦЭМ!$A$33:$A$776,$A137,СВЦЭМ!$B$33:$B$776,K$119)+'СЕТ СН'!$I$11+СВЦЭМ!$D$10+'СЕТ СН'!$I$6-'СЕТ СН'!$I$23</f>
        <v>1416.33549567</v>
      </c>
      <c r="L137" s="36">
        <f>SUMIFS(СВЦЭМ!$D$33:$D$776,СВЦЭМ!$A$33:$A$776,$A137,СВЦЭМ!$B$33:$B$776,L$119)+'СЕТ СН'!$I$11+СВЦЭМ!$D$10+'СЕТ СН'!$I$6-'СЕТ СН'!$I$23</f>
        <v>1386.0360451000001</v>
      </c>
      <c r="M137" s="36">
        <f>SUMIFS(СВЦЭМ!$D$33:$D$776,СВЦЭМ!$A$33:$A$776,$A137,СВЦЭМ!$B$33:$B$776,M$119)+'СЕТ СН'!$I$11+СВЦЭМ!$D$10+'СЕТ СН'!$I$6-'СЕТ СН'!$I$23</f>
        <v>1361.87193604</v>
      </c>
      <c r="N137" s="36">
        <f>SUMIFS(СВЦЭМ!$D$33:$D$776,СВЦЭМ!$A$33:$A$776,$A137,СВЦЭМ!$B$33:$B$776,N$119)+'СЕТ СН'!$I$11+СВЦЭМ!$D$10+'СЕТ СН'!$I$6-'СЕТ СН'!$I$23</f>
        <v>1349.15810328</v>
      </c>
      <c r="O137" s="36">
        <f>SUMIFS(СВЦЭМ!$D$33:$D$776,СВЦЭМ!$A$33:$A$776,$A137,СВЦЭМ!$B$33:$B$776,O$119)+'СЕТ СН'!$I$11+СВЦЭМ!$D$10+'СЕТ СН'!$I$6-'СЕТ СН'!$I$23</f>
        <v>1347.5727145000001</v>
      </c>
      <c r="P137" s="36">
        <f>SUMIFS(СВЦЭМ!$D$33:$D$776,СВЦЭМ!$A$33:$A$776,$A137,СВЦЭМ!$B$33:$B$776,P$119)+'СЕТ СН'!$I$11+СВЦЭМ!$D$10+'СЕТ СН'!$I$6-'СЕТ СН'!$I$23</f>
        <v>1349.7380941599999</v>
      </c>
      <c r="Q137" s="36">
        <f>SUMIFS(СВЦЭМ!$D$33:$D$776,СВЦЭМ!$A$33:$A$776,$A137,СВЦЭМ!$B$33:$B$776,Q$119)+'СЕТ СН'!$I$11+СВЦЭМ!$D$10+'СЕТ СН'!$I$6-'СЕТ СН'!$I$23</f>
        <v>1349.21414923</v>
      </c>
      <c r="R137" s="36">
        <f>SUMIFS(СВЦЭМ!$D$33:$D$776,СВЦЭМ!$A$33:$A$776,$A137,СВЦЭМ!$B$33:$B$776,R$119)+'СЕТ СН'!$I$11+СВЦЭМ!$D$10+'СЕТ СН'!$I$6-'СЕТ СН'!$I$23</f>
        <v>1342.9460884800001</v>
      </c>
      <c r="S137" s="36">
        <f>SUMIFS(СВЦЭМ!$D$33:$D$776,СВЦЭМ!$A$33:$A$776,$A137,СВЦЭМ!$B$33:$B$776,S$119)+'СЕТ СН'!$I$11+СВЦЭМ!$D$10+'СЕТ СН'!$I$6-'СЕТ СН'!$I$23</f>
        <v>1358.45908076</v>
      </c>
      <c r="T137" s="36">
        <f>SUMIFS(СВЦЭМ!$D$33:$D$776,СВЦЭМ!$A$33:$A$776,$A137,СВЦЭМ!$B$33:$B$776,T$119)+'СЕТ СН'!$I$11+СВЦЭМ!$D$10+'СЕТ СН'!$I$6-'СЕТ СН'!$I$23</f>
        <v>1381.00989721</v>
      </c>
      <c r="U137" s="36">
        <f>SUMIFS(СВЦЭМ!$D$33:$D$776,СВЦЭМ!$A$33:$A$776,$A137,СВЦЭМ!$B$33:$B$776,U$119)+'СЕТ СН'!$I$11+СВЦЭМ!$D$10+'СЕТ СН'!$I$6-'СЕТ СН'!$I$23</f>
        <v>1379.55495419</v>
      </c>
      <c r="V137" s="36">
        <f>SUMIFS(СВЦЭМ!$D$33:$D$776,СВЦЭМ!$A$33:$A$776,$A137,СВЦЭМ!$B$33:$B$776,V$119)+'СЕТ СН'!$I$11+СВЦЭМ!$D$10+'СЕТ СН'!$I$6-'СЕТ СН'!$I$23</f>
        <v>1369.9581854799999</v>
      </c>
      <c r="W137" s="36">
        <f>SUMIFS(СВЦЭМ!$D$33:$D$776,СВЦЭМ!$A$33:$A$776,$A137,СВЦЭМ!$B$33:$B$776,W$119)+'СЕТ СН'!$I$11+СВЦЭМ!$D$10+'СЕТ СН'!$I$6-'СЕТ СН'!$I$23</f>
        <v>1361.1226755100001</v>
      </c>
      <c r="X137" s="36">
        <f>SUMIFS(СВЦЭМ!$D$33:$D$776,СВЦЭМ!$A$33:$A$776,$A137,СВЦЭМ!$B$33:$B$776,X$119)+'СЕТ СН'!$I$11+СВЦЭМ!$D$10+'СЕТ СН'!$I$6-'СЕТ СН'!$I$23</f>
        <v>1352.36535039</v>
      </c>
      <c r="Y137" s="36">
        <f>SUMIFS(СВЦЭМ!$D$33:$D$776,СВЦЭМ!$A$33:$A$776,$A137,СВЦЭМ!$B$33:$B$776,Y$119)+'СЕТ СН'!$I$11+СВЦЭМ!$D$10+'СЕТ СН'!$I$6-'СЕТ СН'!$I$23</f>
        <v>1357.11369436</v>
      </c>
    </row>
    <row r="138" spans="1:25" ht="15.75" x14ac:dyDescent="0.2">
      <c r="A138" s="35">
        <f t="shared" si="3"/>
        <v>44154</v>
      </c>
      <c r="B138" s="36">
        <f>SUMIFS(СВЦЭМ!$D$33:$D$776,СВЦЭМ!$A$33:$A$776,$A138,СВЦЭМ!$B$33:$B$776,B$119)+'СЕТ СН'!$I$11+СВЦЭМ!$D$10+'СЕТ СН'!$I$6-'СЕТ СН'!$I$23</f>
        <v>1426.4944783400001</v>
      </c>
      <c r="C138" s="36">
        <f>SUMIFS(СВЦЭМ!$D$33:$D$776,СВЦЭМ!$A$33:$A$776,$A138,СВЦЭМ!$B$33:$B$776,C$119)+'СЕТ СН'!$I$11+СВЦЭМ!$D$10+'СЕТ СН'!$I$6-'СЕТ СН'!$I$23</f>
        <v>1489.30648236</v>
      </c>
      <c r="D138" s="36">
        <f>SUMIFS(СВЦЭМ!$D$33:$D$776,СВЦЭМ!$A$33:$A$776,$A138,СВЦЭМ!$B$33:$B$776,D$119)+'СЕТ СН'!$I$11+СВЦЭМ!$D$10+'СЕТ СН'!$I$6-'СЕТ СН'!$I$23</f>
        <v>1518.44914969</v>
      </c>
      <c r="E138" s="36">
        <f>SUMIFS(СВЦЭМ!$D$33:$D$776,СВЦЭМ!$A$33:$A$776,$A138,СВЦЭМ!$B$33:$B$776,E$119)+'СЕТ СН'!$I$11+СВЦЭМ!$D$10+'СЕТ СН'!$I$6-'СЕТ СН'!$I$23</f>
        <v>1522.03890159</v>
      </c>
      <c r="F138" s="36">
        <f>SUMIFS(СВЦЭМ!$D$33:$D$776,СВЦЭМ!$A$33:$A$776,$A138,СВЦЭМ!$B$33:$B$776,F$119)+'СЕТ СН'!$I$11+СВЦЭМ!$D$10+'СЕТ СН'!$I$6-'СЕТ СН'!$I$23</f>
        <v>1519.81085863</v>
      </c>
      <c r="G138" s="36">
        <f>SUMIFS(СВЦЭМ!$D$33:$D$776,СВЦЭМ!$A$33:$A$776,$A138,СВЦЭМ!$B$33:$B$776,G$119)+'СЕТ СН'!$I$11+СВЦЭМ!$D$10+'СЕТ СН'!$I$6-'СЕТ СН'!$I$23</f>
        <v>1520.74025863</v>
      </c>
      <c r="H138" s="36">
        <f>SUMIFS(СВЦЭМ!$D$33:$D$776,СВЦЭМ!$A$33:$A$776,$A138,СВЦЭМ!$B$33:$B$776,H$119)+'СЕТ СН'!$I$11+СВЦЭМ!$D$10+'СЕТ СН'!$I$6-'СЕТ СН'!$I$23</f>
        <v>1499.08538516</v>
      </c>
      <c r="I138" s="36">
        <f>SUMIFS(СВЦЭМ!$D$33:$D$776,СВЦЭМ!$A$33:$A$776,$A138,СВЦЭМ!$B$33:$B$776,I$119)+'СЕТ СН'!$I$11+СВЦЭМ!$D$10+'СЕТ СН'!$I$6-'СЕТ СН'!$I$23</f>
        <v>1454.09208685</v>
      </c>
      <c r="J138" s="36">
        <f>SUMIFS(СВЦЭМ!$D$33:$D$776,СВЦЭМ!$A$33:$A$776,$A138,СВЦЭМ!$B$33:$B$776,J$119)+'СЕТ СН'!$I$11+СВЦЭМ!$D$10+'СЕТ СН'!$I$6-'СЕТ СН'!$I$23</f>
        <v>1425.9643415199998</v>
      </c>
      <c r="K138" s="36">
        <f>SUMIFS(СВЦЭМ!$D$33:$D$776,СВЦЭМ!$A$33:$A$776,$A138,СВЦЭМ!$B$33:$B$776,K$119)+'СЕТ СН'!$I$11+СВЦЭМ!$D$10+'СЕТ СН'!$I$6-'СЕТ СН'!$I$23</f>
        <v>1420.29894281</v>
      </c>
      <c r="L138" s="36">
        <f>SUMIFS(СВЦЭМ!$D$33:$D$776,СВЦЭМ!$A$33:$A$776,$A138,СВЦЭМ!$B$33:$B$776,L$119)+'СЕТ СН'!$I$11+СВЦЭМ!$D$10+'СЕТ СН'!$I$6-'СЕТ СН'!$I$23</f>
        <v>1389.1852414499999</v>
      </c>
      <c r="M138" s="36">
        <f>SUMIFS(СВЦЭМ!$D$33:$D$776,СВЦЭМ!$A$33:$A$776,$A138,СВЦЭМ!$B$33:$B$776,M$119)+'СЕТ СН'!$I$11+СВЦЭМ!$D$10+'СЕТ СН'!$I$6-'СЕТ СН'!$I$23</f>
        <v>1364.2855893199999</v>
      </c>
      <c r="N138" s="36">
        <f>SUMIFS(СВЦЭМ!$D$33:$D$776,СВЦЭМ!$A$33:$A$776,$A138,СВЦЭМ!$B$33:$B$776,N$119)+'СЕТ СН'!$I$11+СВЦЭМ!$D$10+'СЕТ СН'!$I$6-'СЕТ СН'!$I$23</f>
        <v>1349.58126036</v>
      </c>
      <c r="O138" s="36">
        <f>SUMIFS(СВЦЭМ!$D$33:$D$776,СВЦЭМ!$A$33:$A$776,$A138,СВЦЭМ!$B$33:$B$776,O$119)+'СЕТ СН'!$I$11+СВЦЭМ!$D$10+'СЕТ СН'!$I$6-'СЕТ СН'!$I$23</f>
        <v>1355.11268268</v>
      </c>
      <c r="P138" s="36">
        <f>SUMIFS(СВЦЭМ!$D$33:$D$776,СВЦЭМ!$A$33:$A$776,$A138,СВЦЭМ!$B$33:$B$776,P$119)+'СЕТ СН'!$I$11+СВЦЭМ!$D$10+'СЕТ СН'!$I$6-'СЕТ СН'!$I$23</f>
        <v>1361.1003024699999</v>
      </c>
      <c r="Q138" s="36">
        <f>SUMIFS(СВЦЭМ!$D$33:$D$776,СВЦЭМ!$A$33:$A$776,$A138,СВЦЭМ!$B$33:$B$776,Q$119)+'СЕТ СН'!$I$11+СВЦЭМ!$D$10+'СЕТ СН'!$I$6-'СЕТ СН'!$I$23</f>
        <v>1362.7522354</v>
      </c>
      <c r="R138" s="36">
        <f>SUMIFS(СВЦЭМ!$D$33:$D$776,СВЦЭМ!$A$33:$A$776,$A138,СВЦЭМ!$B$33:$B$776,R$119)+'СЕТ СН'!$I$11+СВЦЭМ!$D$10+'СЕТ СН'!$I$6-'СЕТ СН'!$I$23</f>
        <v>1357.99773977</v>
      </c>
      <c r="S138" s="36">
        <f>SUMIFS(СВЦЭМ!$D$33:$D$776,СВЦЭМ!$A$33:$A$776,$A138,СВЦЭМ!$B$33:$B$776,S$119)+'СЕТ СН'!$I$11+СВЦЭМ!$D$10+'СЕТ СН'!$I$6-'СЕТ СН'!$I$23</f>
        <v>1359.47466319</v>
      </c>
      <c r="T138" s="36">
        <f>SUMIFS(СВЦЭМ!$D$33:$D$776,СВЦЭМ!$A$33:$A$776,$A138,СВЦЭМ!$B$33:$B$776,T$119)+'СЕТ СН'!$I$11+СВЦЭМ!$D$10+'СЕТ СН'!$I$6-'СЕТ СН'!$I$23</f>
        <v>1375.47164262</v>
      </c>
      <c r="U138" s="36">
        <f>SUMIFS(СВЦЭМ!$D$33:$D$776,СВЦЭМ!$A$33:$A$776,$A138,СВЦЭМ!$B$33:$B$776,U$119)+'СЕТ СН'!$I$11+СВЦЭМ!$D$10+'СЕТ СН'!$I$6-'СЕТ СН'!$I$23</f>
        <v>1370.73958866</v>
      </c>
      <c r="V138" s="36">
        <f>SUMIFS(СВЦЭМ!$D$33:$D$776,СВЦЭМ!$A$33:$A$776,$A138,СВЦЭМ!$B$33:$B$776,V$119)+'СЕТ СН'!$I$11+СВЦЭМ!$D$10+'СЕТ СН'!$I$6-'СЕТ СН'!$I$23</f>
        <v>1355.7369170699999</v>
      </c>
      <c r="W138" s="36">
        <f>SUMIFS(СВЦЭМ!$D$33:$D$776,СВЦЭМ!$A$33:$A$776,$A138,СВЦЭМ!$B$33:$B$776,W$119)+'СЕТ СН'!$I$11+СВЦЭМ!$D$10+'СЕТ СН'!$I$6-'СЕТ СН'!$I$23</f>
        <v>1345.40362246</v>
      </c>
      <c r="X138" s="36">
        <f>SUMIFS(СВЦЭМ!$D$33:$D$776,СВЦЭМ!$A$33:$A$776,$A138,СВЦЭМ!$B$33:$B$776,X$119)+'СЕТ СН'!$I$11+СВЦЭМ!$D$10+'СЕТ СН'!$I$6-'СЕТ СН'!$I$23</f>
        <v>1337.5569996199999</v>
      </c>
      <c r="Y138" s="36">
        <f>SUMIFS(СВЦЭМ!$D$33:$D$776,СВЦЭМ!$A$33:$A$776,$A138,СВЦЭМ!$B$33:$B$776,Y$119)+'СЕТ СН'!$I$11+СВЦЭМ!$D$10+'СЕТ СН'!$I$6-'СЕТ СН'!$I$23</f>
        <v>1334.2518365000001</v>
      </c>
    </row>
    <row r="139" spans="1:25" ht="15.75" x14ac:dyDescent="0.2">
      <c r="A139" s="35">
        <f t="shared" si="3"/>
        <v>44155</v>
      </c>
      <c r="B139" s="36">
        <f>SUMIFS(СВЦЭМ!$D$33:$D$776,СВЦЭМ!$A$33:$A$776,$A139,СВЦЭМ!$B$33:$B$776,B$119)+'СЕТ СН'!$I$11+СВЦЭМ!$D$10+'СЕТ СН'!$I$6-'СЕТ СН'!$I$23</f>
        <v>1407.3287042900001</v>
      </c>
      <c r="C139" s="36">
        <f>SUMIFS(СВЦЭМ!$D$33:$D$776,СВЦЭМ!$A$33:$A$776,$A139,СВЦЭМ!$B$33:$B$776,C$119)+'СЕТ СН'!$I$11+СВЦЭМ!$D$10+'СЕТ СН'!$I$6-'СЕТ СН'!$I$23</f>
        <v>1493.8067795900001</v>
      </c>
      <c r="D139" s="36">
        <f>SUMIFS(СВЦЭМ!$D$33:$D$776,СВЦЭМ!$A$33:$A$776,$A139,СВЦЭМ!$B$33:$B$776,D$119)+'СЕТ СН'!$I$11+СВЦЭМ!$D$10+'СЕТ СН'!$I$6-'СЕТ СН'!$I$23</f>
        <v>1539.6101020799999</v>
      </c>
      <c r="E139" s="36">
        <f>SUMIFS(СВЦЭМ!$D$33:$D$776,СВЦЭМ!$A$33:$A$776,$A139,СВЦЭМ!$B$33:$B$776,E$119)+'СЕТ СН'!$I$11+СВЦЭМ!$D$10+'СЕТ СН'!$I$6-'СЕТ СН'!$I$23</f>
        <v>1552.15136624</v>
      </c>
      <c r="F139" s="36">
        <f>SUMIFS(СВЦЭМ!$D$33:$D$776,СВЦЭМ!$A$33:$A$776,$A139,СВЦЭМ!$B$33:$B$776,F$119)+'СЕТ СН'!$I$11+СВЦЭМ!$D$10+'СЕТ СН'!$I$6-'СЕТ СН'!$I$23</f>
        <v>1547.6862391499999</v>
      </c>
      <c r="G139" s="36">
        <f>SUMIFS(СВЦЭМ!$D$33:$D$776,СВЦЭМ!$A$33:$A$776,$A139,СВЦЭМ!$B$33:$B$776,G$119)+'СЕТ СН'!$I$11+СВЦЭМ!$D$10+'СЕТ СН'!$I$6-'СЕТ СН'!$I$23</f>
        <v>1531.0823788300002</v>
      </c>
      <c r="H139" s="36">
        <f>SUMIFS(СВЦЭМ!$D$33:$D$776,СВЦЭМ!$A$33:$A$776,$A139,СВЦЭМ!$B$33:$B$776,H$119)+'СЕТ СН'!$I$11+СВЦЭМ!$D$10+'СЕТ СН'!$I$6-'СЕТ СН'!$I$23</f>
        <v>1486.6517336699999</v>
      </c>
      <c r="I139" s="36">
        <f>SUMIFS(СВЦЭМ!$D$33:$D$776,СВЦЭМ!$A$33:$A$776,$A139,СВЦЭМ!$B$33:$B$776,I$119)+'СЕТ СН'!$I$11+СВЦЭМ!$D$10+'СЕТ СН'!$I$6-'СЕТ СН'!$I$23</f>
        <v>1443.12058103</v>
      </c>
      <c r="J139" s="36">
        <f>SUMIFS(СВЦЭМ!$D$33:$D$776,СВЦЭМ!$A$33:$A$776,$A139,СВЦЭМ!$B$33:$B$776,J$119)+'СЕТ СН'!$I$11+СВЦЭМ!$D$10+'СЕТ СН'!$I$6-'СЕТ СН'!$I$23</f>
        <v>1425.35177759</v>
      </c>
      <c r="K139" s="36">
        <f>SUMIFS(СВЦЭМ!$D$33:$D$776,СВЦЭМ!$A$33:$A$776,$A139,СВЦЭМ!$B$33:$B$776,K$119)+'СЕТ СН'!$I$11+СВЦЭМ!$D$10+'СЕТ СН'!$I$6-'СЕТ СН'!$I$23</f>
        <v>1420.71085756</v>
      </c>
      <c r="L139" s="36">
        <f>SUMIFS(СВЦЭМ!$D$33:$D$776,СВЦЭМ!$A$33:$A$776,$A139,СВЦЭМ!$B$33:$B$776,L$119)+'СЕТ СН'!$I$11+СВЦЭМ!$D$10+'СЕТ СН'!$I$6-'СЕТ СН'!$I$23</f>
        <v>1399.44719736</v>
      </c>
      <c r="M139" s="36">
        <f>SUMIFS(СВЦЭМ!$D$33:$D$776,СВЦЭМ!$A$33:$A$776,$A139,СВЦЭМ!$B$33:$B$776,M$119)+'СЕТ СН'!$I$11+СВЦЭМ!$D$10+'СЕТ СН'!$I$6-'СЕТ СН'!$I$23</f>
        <v>1352.2406931099999</v>
      </c>
      <c r="N139" s="36">
        <f>SUMIFS(СВЦЭМ!$D$33:$D$776,СВЦЭМ!$A$33:$A$776,$A139,СВЦЭМ!$B$33:$B$776,N$119)+'СЕТ СН'!$I$11+СВЦЭМ!$D$10+'СЕТ СН'!$I$6-'СЕТ СН'!$I$23</f>
        <v>1339.8737352600001</v>
      </c>
      <c r="O139" s="36">
        <f>SUMIFS(СВЦЭМ!$D$33:$D$776,СВЦЭМ!$A$33:$A$776,$A139,СВЦЭМ!$B$33:$B$776,O$119)+'СЕТ СН'!$I$11+СВЦЭМ!$D$10+'СЕТ СН'!$I$6-'СЕТ СН'!$I$23</f>
        <v>1343.61943172</v>
      </c>
      <c r="P139" s="36">
        <f>SUMIFS(СВЦЭМ!$D$33:$D$776,СВЦЭМ!$A$33:$A$776,$A139,СВЦЭМ!$B$33:$B$776,P$119)+'СЕТ СН'!$I$11+СВЦЭМ!$D$10+'СЕТ СН'!$I$6-'СЕТ СН'!$I$23</f>
        <v>1350.6039571900001</v>
      </c>
      <c r="Q139" s="36">
        <f>SUMIFS(СВЦЭМ!$D$33:$D$776,СВЦЭМ!$A$33:$A$776,$A139,СВЦЭМ!$B$33:$B$776,Q$119)+'СЕТ СН'!$I$11+СВЦЭМ!$D$10+'СЕТ СН'!$I$6-'СЕТ СН'!$I$23</f>
        <v>1350.5226354500001</v>
      </c>
      <c r="R139" s="36">
        <f>SUMIFS(СВЦЭМ!$D$33:$D$776,СВЦЭМ!$A$33:$A$776,$A139,СВЦЭМ!$B$33:$B$776,R$119)+'СЕТ СН'!$I$11+СВЦЭМ!$D$10+'СЕТ СН'!$I$6-'СЕТ СН'!$I$23</f>
        <v>1343.9136567199998</v>
      </c>
      <c r="S139" s="36">
        <f>SUMIFS(СВЦЭМ!$D$33:$D$776,СВЦЭМ!$A$33:$A$776,$A139,СВЦЭМ!$B$33:$B$776,S$119)+'СЕТ СН'!$I$11+СВЦЭМ!$D$10+'СЕТ СН'!$I$6-'СЕТ СН'!$I$23</f>
        <v>1313.9775653900001</v>
      </c>
      <c r="T139" s="36">
        <f>SUMIFS(СВЦЭМ!$D$33:$D$776,СВЦЭМ!$A$33:$A$776,$A139,СВЦЭМ!$B$33:$B$776,T$119)+'СЕТ СН'!$I$11+СВЦЭМ!$D$10+'СЕТ СН'!$I$6-'СЕТ СН'!$I$23</f>
        <v>1300.84390897</v>
      </c>
      <c r="U139" s="36">
        <f>SUMIFS(СВЦЭМ!$D$33:$D$776,СВЦЭМ!$A$33:$A$776,$A139,СВЦЭМ!$B$33:$B$776,U$119)+'СЕТ СН'!$I$11+СВЦЭМ!$D$10+'СЕТ СН'!$I$6-'СЕТ СН'!$I$23</f>
        <v>1306.0056162800001</v>
      </c>
      <c r="V139" s="36">
        <f>SUMIFS(СВЦЭМ!$D$33:$D$776,СВЦЭМ!$A$33:$A$776,$A139,СВЦЭМ!$B$33:$B$776,V$119)+'СЕТ СН'!$I$11+СВЦЭМ!$D$10+'СЕТ СН'!$I$6-'СЕТ СН'!$I$23</f>
        <v>1313.8536728700001</v>
      </c>
      <c r="W139" s="36">
        <f>SUMIFS(СВЦЭМ!$D$33:$D$776,СВЦЭМ!$A$33:$A$776,$A139,СВЦЭМ!$B$33:$B$776,W$119)+'СЕТ СН'!$I$11+СВЦЭМ!$D$10+'СЕТ СН'!$I$6-'СЕТ СН'!$I$23</f>
        <v>1324.0230078</v>
      </c>
      <c r="X139" s="36">
        <f>SUMIFS(СВЦЭМ!$D$33:$D$776,СВЦЭМ!$A$33:$A$776,$A139,СВЦЭМ!$B$33:$B$776,X$119)+'СЕТ СН'!$I$11+СВЦЭМ!$D$10+'СЕТ СН'!$I$6-'СЕТ СН'!$I$23</f>
        <v>1324.0936703100001</v>
      </c>
      <c r="Y139" s="36">
        <f>SUMIFS(СВЦЭМ!$D$33:$D$776,СВЦЭМ!$A$33:$A$776,$A139,СВЦЭМ!$B$33:$B$776,Y$119)+'СЕТ СН'!$I$11+СВЦЭМ!$D$10+'СЕТ СН'!$I$6-'СЕТ СН'!$I$23</f>
        <v>1339.4048966999999</v>
      </c>
    </row>
    <row r="140" spans="1:25" ht="15.75" x14ac:dyDescent="0.2">
      <c r="A140" s="35">
        <f t="shared" si="3"/>
        <v>44156</v>
      </c>
      <c r="B140" s="36">
        <f>SUMIFS(СВЦЭМ!$D$33:$D$776,СВЦЭМ!$A$33:$A$776,$A140,СВЦЭМ!$B$33:$B$776,B$119)+'СЕТ СН'!$I$11+СВЦЭМ!$D$10+'СЕТ СН'!$I$6-'СЕТ СН'!$I$23</f>
        <v>1423.71570535</v>
      </c>
      <c r="C140" s="36">
        <f>SUMIFS(СВЦЭМ!$D$33:$D$776,СВЦЭМ!$A$33:$A$776,$A140,СВЦЭМ!$B$33:$B$776,C$119)+'СЕТ СН'!$I$11+СВЦЭМ!$D$10+'СЕТ СН'!$I$6-'СЕТ СН'!$I$23</f>
        <v>1472.9434654000002</v>
      </c>
      <c r="D140" s="36">
        <f>SUMIFS(СВЦЭМ!$D$33:$D$776,СВЦЭМ!$A$33:$A$776,$A140,СВЦЭМ!$B$33:$B$776,D$119)+'СЕТ СН'!$I$11+СВЦЭМ!$D$10+'СЕТ СН'!$I$6-'СЕТ СН'!$I$23</f>
        <v>1525.2064718900001</v>
      </c>
      <c r="E140" s="36">
        <f>SUMIFS(СВЦЭМ!$D$33:$D$776,СВЦЭМ!$A$33:$A$776,$A140,СВЦЭМ!$B$33:$B$776,E$119)+'СЕТ СН'!$I$11+СВЦЭМ!$D$10+'СЕТ СН'!$I$6-'СЕТ СН'!$I$23</f>
        <v>1529.15840538</v>
      </c>
      <c r="F140" s="36">
        <f>SUMIFS(СВЦЭМ!$D$33:$D$776,СВЦЭМ!$A$33:$A$776,$A140,СВЦЭМ!$B$33:$B$776,F$119)+'СЕТ СН'!$I$11+СВЦЭМ!$D$10+'СЕТ СН'!$I$6-'СЕТ СН'!$I$23</f>
        <v>1526.75433221</v>
      </c>
      <c r="G140" s="36">
        <f>SUMIFS(СВЦЭМ!$D$33:$D$776,СВЦЭМ!$A$33:$A$776,$A140,СВЦЭМ!$B$33:$B$776,G$119)+'СЕТ СН'!$I$11+СВЦЭМ!$D$10+'СЕТ СН'!$I$6-'СЕТ СН'!$I$23</f>
        <v>1512.3254867800001</v>
      </c>
      <c r="H140" s="36">
        <f>SUMIFS(СВЦЭМ!$D$33:$D$776,СВЦЭМ!$A$33:$A$776,$A140,СВЦЭМ!$B$33:$B$776,H$119)+'СЕТ СН'!$I$11+СВЦЭМ!$D$10+'СЕТ СН'!$I$6-'СЕТ СН'!$I$23</f>
        <v>1496.7238067799999</v>
      </c>
      <c r="I140" s="36">
        <f>SUMIFS(СВЦЭМ!$D$33:$D$776,СВЦЭМ!$A$33:$A$776,$A140,СВЦЭМ!$B$33:$B$776,I$119)+'СЕТ СН'!$I$11+СВЦЭМ!$D$10+'СЕТ СН'!$I$6-'СЕТ СН'!$I$23</f>
        <v>1464.8014862499999</v>
      </c>
      <c r="J140" s="36">
        <f>SUMIFS(СВЦЭМ!$D$33:$D$776,СВЦЭМ!$A$33:$A$776,$A140,СВЦЭМ!$B$33:$B$776,J$119)+'СЕТ СН'!$I$11+СВЦЭМ!$D$10+'СЕТ СН'!$I$6-'СЕТ СН'!$I$23</f>
        <v>1429.7291421699999</v>
      </c>
      <c r="K140" s="36">
        <f>SUMIFS(СВЦЭМ!$D$33:$D$776,СВЦЭМ!$A$33:$A$776,$A140,СВЦЭМ!$B$33:$B$776,K$119)+'СЕТ СН'!$I$11+СВЦЭМ!$D$10+'СЕТ СН'!$I$6-'СЕТ СН'!$I$23</f>
        <v>1401.30364652</v>
      </c>
      <c r="L140" s="36">
        <f>SUMIFS(СВЦЭМ!$D$33:$D$776,СВЦЭМ!$A$33:$A$776,$A140,СВЦЭМ!$B$33:$B$776,L$119)+'СЕТ СН'!$I$11+СВЦЭМ!$D$10+'СЕТ СН'!$I$6-'СЕТ СН'!$I$23</f>
        <v>1355.6475062899999</v>
      </c>
      <c r="M140" s="36">
        <f>SUMIFS(СВЦЭМ!$D$33:$D$776,СВЦЭМ!$A$33:$A$776,$A140,СВЦЭМ!$B$33:$B$776,M$119)+'СЕТ СН'!$I$11+СВЦЭМ!$D$10+'СЕТ СН'!$I$6-'СЕТ СН'!$I$23</f>
        <v>1317.28249147</v>
      </c>
      <c r="N140" s="36">
        <f>SUMIFS(СВЦЭМ!$D$33:$D$776,СВЦЭМ!$A$33:$A$776,$A140,СВЦЭМ!$B$33:$B$776,N$119)+'СЕТ СН'!$I$11+СВЦЭМ!$D$10+'СЕТ СН'!$I$6-'СЕТ СН'!$I$23</f>
        <v>1307.9136078500001</v>
      </c>
      <c r="O140" s="36">
        <f>SUMIFS(СВЦЭМ!$D$33:$D$776,СВЦЭМ!$A$33:$A$776,$A140,СВЦЭМ!$B$33:$B$776,O$119)+'СЕТ СН'!$I$11+СВЦЭМ!$D$10+'СЕТ СН'!$I$6-'СЕТ СН'!$I$23</f>
        <v>1312.8187869399999</v>
      </c>
      <c r="P140" s="36">
        <f>SUMIFS(СВЦЭМ!$D$33:$D$776,СВЦЭМ!$A$33:$A$776,$A140,СВЦЭМ!$B$33:$B$776,P$119)+'СЕТ СН'!$I$11+СВЦЭМ!$D$10+'СЕТ СН'!$I$6-'СЕТ СН'!$I$23</f>
        <v>1323.02912907</v>
      </c>
      <c r="Q140" s="36">
        <f>SUMIFS(СВЦЭМ!$D$33:$D$776,СВЦЭМ!$A$33:$A$776,$A140,СВЦЭМ!$B$33:$B$776,Q$119)+'СЕТ СН'!$I$11+СВЦЭМ!$D$10+'СЕТ СН'!$I$6-'СЕТ СН'!$I$23</f>
        <v>1310.95619253</v>
      </c>
      <c r="R140" s="36">
        <f>SUMIFS(СВЦЭМ!$D$33:$D$776,СВЦЭМ!$A$33:$A$776,$A140,СВЦЭМ!$B$33:$B$776,R$119)+'СЕТ СН'!$I$11+СВЦЭМ!$D$10+'СЕТ СН'!$I$6-'СЕТ СН'!$I$23</f>
        <v>1302.6688221300001</v>
      </c>
      <c r="S140" s="36">
        <f>SUMIFS(СВЦЭМ!$D$33:$D$776,СВЦЭМ!$A$33:$A$776,$A140,СВЦЭМ!$B$33:$B$776,S$119)+'СЕТ СН'!$I$11+СВЦЭМ!$D$10+'СЕТ СН'!$I$6-'СЕТ СН'!$I$23</f>
        <v>1277.99976255</v>
      </c>
      <c r="T140" s="36">
        <f>SUMIFS(СВЦЭМ!$D$33:$D$776,СВЦЭМ!$A$33:$A$776,$A140,СВЦЭМ!$B$33:$B$776,T$119)+'СЕТ СН'!$I$11+СВЦЭМ!$D$10+'СЕТ СН'!$I$6-'СЕТ СН'!$I$23</f>
        <v>1277.3974433200001</v>
      </c>
      <c r="U140" s="36">
        <f>SUMIFS(СВЦЭМ!$D$33:$D$776,СВЦЭМ!$A$33:$A$776,$A140,СВЦЭМ!$B$33:$B$776,U$119)+'СЕТ СН'!$I$11+СВЦЭМ!$D$10+'СЕТ СН'!$I$6-'СЕТ СН'!$I$23</f>
        <v>1276.54264259</v>
      </c>
      <c r="V140" s="36">
        <f>SUMIFS(СВЦЭМ!$D$33:$D$776,СВЦЭМ!$A$33:$A$776,$A140,СВЦЭМ!$B$33:$B$776,V$119)+'СЕТ СН'!$I$11+СВЦЭМ!$D$10+'СЕТ СН'!$I$6-'СЕТ СН'!$I$23</f>
        <v>1283.00020488</v>
      </c>
      <c r="W140" s="36">
        <f>SUMIFS(СВЦЭМ!$D$33:$D$776,СВЦЭМ!$A$33:$A$776,$A140,СВЦЭМ!$B$33:$B$776,W$119)+'СЕТ СН'!$I$11+СВЦЭМ!$D$10+'СЕТ СН'!$I$6-'СЕТ СН'!$I$23</f>
        <v>1296.91719427</v>
      </c>
      <c r="X140" s="36">
        <f>SUMIFS(СВЦЭМ!$D$33:$D$776,СВЦЭМ!$A$33:$A$776,$A140,СВЦЭМ!$B$33:$B$776,X$119)+'СЕТ СН'!$I$11+СВЦЭМ!$D$10+'СЕТ СН'!$I$6-'СЕТ СН'!$I$23</f>
        <v>1315.6830704700001</v>
      </c>
      <c r="Y140" s="36">
        <f>SUMIFS(СВЦЭМ!$D$33:$D$776,СВЦЭМ!$A$33:$A$776,$A140,СВЦЭМ!$B$33:$B$776,Y$119)+'СЕТ СН'!$I$11+СВЦЭМ!$D$10+'СЕТ СН'!$I$6-'СЕТ СН'!$I$23</f>
        <v>1350.1215929300001</v>
      </c>
    </row>
    <row r="141" spans="1:25" ht="15.75" x14ac:dyDescent="0.2">
      <c r="A141" s="35">
        <f t="shared" si="3"/>
        <v>44157</v>
      </c>
      <c r="B141" s="36">
        <f>SUMIFS(СВЦЭМ!$D$33:$D$776,СВЦЭМ!$A$33:$A$776,$A141,СВЦЭМ!$B$33:$B$776,B$119)+'СЕТ СН'!$I$11+СВЦЭМ!$D$10+'СЕТ СН'!$I$6-'СЕТ СН'!$I$23</f>
        <v>1393.9978440499999</v>
      </c>
      <c r="C141" s="36">
        <f>SUMIFS(СВЦЭМ!$D$33:$D$776,СВЦЭМ!$A$33:$A$776,$A141,СВЦЭМ!$B$33:$B$776,C$119)+'СЕТ СН'!$I$11+СВЦЭМ!$D$10+'СЕТ СН'!$I$6-'СЕТ СН'!$I$23</f>
        <v>1475.84858833</v>
      </c>
      <c r="D141" s="36">
        <f>SUMIFS(СВЦЭМ!$D$33:$D$776,СВЦЭМ!$A$33:$A$776,$A141,СВЦЭМ!$B$33:$B$776,D$119)+'СЕТ СН'!$I$11+СВЦЭМ!$D$10+'СЕТ СН'!$I$6-'СЕТ СН'!$I$23</f>
        <v>1528.3088330099999</v>
      </c>
      <c r="E141" s="36">
        <f>SUMIFS(СВЦЭМ!$D$33:$D$776,СВЦЭМ!$A$33:$A$776,$A141,СВЦЭМ!$B$33:$B$776,E$119)+'СЕТ СН'!$I$11+СВЦЭМ!$D$10+'СЕТ СН'!$I$6-'СЕТ СН'!$I$23</f>
        <v>1534.3413734400001</v>
      </c>
      <c r="F141" s="36">
        <f>SUMIFS(СВЦЭМ!$D$33:$D$776,СВЦЭМ!$A$33:$A$776,$A141,СВЦЭМ!$B$33:$B$776,F$119)+'СЕТ СН'!$I$11+СВЦЭМ!$D$10+'СЕТ СН'!$I$6-'СЕТ СН'!$I$23</f>
        <v>1532.5837458999999</v>
      </c>
      <c r="G141" s="36">
        <f>SUMIFS(СВЦЭМ!$D$33:$D$776,СВЦЭМ!$A$33:$A$776,$A141,СВЦЭМ!$B$33:$B$776,G$119)+'СЕТ СН'!$I$11+СВЦЭМ!$D$10+'СЕТ СН'!$I$6-'СЕТ СН'!$I$23</f>
        <v>1521.8097182399999</v>
      </c>
      <c r="H141" s="36">
        <f>SUMIFS(СВЦЭМ!$D$33:$D$776,СВЦЭМ!$A$33:$A$776,$A141,СВЦЭМ!$B$33:$B$776,H$119)+'СЕТ СН'!$I$11+СВЦЭМ!$D$10+'СЕТ СН'!$I$6-'СЕТ СН'!$I$23</f>
        <v>1502.5868424800001</v>
      </c>
      <c r="I141" s="36">
        <f>SUMIFS(СВЦЭМ!$D$33:$D$776,СВЦЭМ!$A$33:$A$776,$A141,СВЦЭМ!$B$33:$B$776,I$119)+'СЕТ СН'!$I$11+СВЦЭМ!$D$10+'СЕТ СН'!$I$6-'СЕТ СН'!$I$23</f>
        <v>1476.3944737699999</v>
      </c>
      <c r="J141" s="36">
        <f>SUMIFS(СВЦЭМ!$D$33:$D$776,СВЦЭМ!$A$33:$A$776,$A141,СВЦЭМ!$B$33:$B$776,J$119)+'СЕТ СН'!$I$11+СВЦЭМ!$D$10+'СЕТ СН'!$I$6-'СЕТ СН'!$I$23</f>
        <v>1443.5400580400001</v>
      </c>
      <c r="K141" s="36">
        <f>SUMIFS(СВЦЭМ!$D$33:$D$776,СВЦЭМ!$A$33:$A$776,$A141,СВЦЭМ!$B$33:$B$776,K$119)+'СЕТ СН'!$I$11+СВЦЭМ!$D$10+'СЕТ СН'!$I$6-'СЕТ СН'!$I$23</f>
        <v>1423.59087009</v>
      </c>
      <c r="L141" s="36">
        <f>SUMIFS(СВЦЭМ!$D$33:$D$776,СВЦЭМ!$A$33:$A$776,$A141,СВЦЭМ!$B$33:$B$776,L$119)+'СЕТ СН'!$I$11+СВЦЭМ!$D$10+'СЕТ СН'!$I$6-'СЕТ СН'!$I$23</f>
        <v>1376.9774592599999</v>
      </c>
      <c r="M141" s="36">
        <f>SUMIFS(СВЦЭМ!$D$33:$D$776,СВЦЭМ!$A$33:$A$776,$A141,СВЦЭМ!$B$33:$B$776,M$119)+'СЕТ СН'!$I$11+СВЦЭМ!$D$10+'СЕТ СН'!$I$6-'СЕТ СН'!$I$23</f>
        <v>1323.9732465699999</v>
      </c>
      <c r="N141" s="36">
        <f>SUMIFS(СВЦЭМ!$D$33:$D$776,СВЦЭМ!$A$33:$A$776,$A141,СВЦЭМ!$B$33:$B$776,N$119)+'СЕТ СН'!$I$11+СВЦЭМ!$D$10+'СЕТ СН'!$I$6-'СЕТ СН'!$I$23</f>
        <v>1318.64686772</v>
      </c>
      <c r="O141" s="36">
        <f>SUMIFS(СВЦЭМ!$D$33:$D$776,СВЦЭМ!$A$33:$A$776,$A141,СВЦЭМ!$B$33:$B$776,O$119)+'СЕТ СН'!$I$11+СВЦЭМ!$D$10+'СЕТ СН'!$I$6-'СЕТ СН'!$I$23</f>
        <v>1327.14314459</v>
      </c>
      <c r="P141" s="36">
        <f>SUMIFS(СВЦЭМ!$D$33:$D$776,СВЦЭМ!$A$33:$A$776,$A141,СВЦЭМ!$B$33:$B$776,P$119)+'СЕТ СН'!$I$11+СВЦЭМ!$D$10+'СЕТ СН'!$I$6-'СЕТ СН'!$I$23</f>
        <v>1330.36805553</v>
      </c>
      <c r="Q141" s="36">
        <f>SUMIFS(СВЦЭМ!$D$33:$D$776,СВЦЭМ!$A$33:$A$776,$A141,СВЦЭМ!$B$33:$B$776,Q$119)+'СЕТ СН'!$I$11+СВЦЭМ!$D$10+'СЕТ СН'!$I$6-'СЕТ СН'!$I$23</f>
        <v>1327.0380649399999</v>
      </c>
      <c r="R141" s="36">
        <f>SUMIFS(СВЦЭМ!$D$33:$D$776,СВЦЭМ!$A$33:$A$776,$A141,СВЦЭМ!$B$33:$B$776,R$119)+'СЕТ СН'!$I$11+СВЦЭМ!$D$10+'СЕТ СН'!$I$6-'СЕТ СН'!$I$23</f>
        <v>1322.5817461699999</v>
      </c>
      <c r="S141" s="36">
        <f>SUMIFS(СВЦЭМ!$D$33:$D$776,СВЦЭМ!$A$33:$A$776,$A141,СВЦЭМ!$B$33:$B$776,S$119)+'СЕТ СН'!$I$11+СВЦЭМ!$D$10+'СЕТ СН'!$I$6-'СЕТ СН'!$I$23</f>
        <v>1315.2619949</v>
      </c>
      <c r="T141" s="36">
        <f>SUMIFS(СВЦЭМ!$D$33:$D$776,СВЦЭМ!$A$33:$A$776,$A141,СВЦЭМ!$B$33:$B$776,T$119)+'СЕТ СН'!$I$11+СВЦЭМ!$D$10+'СЕТ СН'!$I$6-'СЕТ СН'!$I$23</f>
        <v>1279.2660955000001</v>
      </c>
      <c r="U141" s="36">
        <f>SUMIFS(СВЦЭМ!$D$33:$D$776,СВЦЭМ!$A$33:$A$776,$A141,СВЦЭМ!$B$33:$B$776,U$119)+'СЕТ СН'!$I$11+СВЦЭМ!$D$10+'СЕТ СН'!$I$6-'СЕТ СН'!$I$23</f>
        <v>1279.69978685</v>
      </c>
      <c r="V141" s="36">
        <f>SUMIFS(СВЦЭМ!$D$33:$D$776,СВЦЭМ!$A$33:$A$776,$A141,СВЦЭМ!$B$33:$B$776,V$119)+'СЕТ СН'!$I$11+СВЦЭМ!$D$10+'СЕТ СН'!$I$6-'СЕТ СН'!$I$23</f>
        <v>1284.8903915800001</v>
      </c>
      <c r="W141" s="36">
        <f>SUMIFS(СВЦЭМ!$D$33:$D$776,СВЦЭМ!$A$33:$A$776,$A141,СВЦЭМ!$B$33:$B$776,W$119)+'СЕТ СН'!$I$11+СВЦЭМ!$D$10+'СЕТ СН'!$I$6-'СЕТ СН'!$I$23</f>
        <v>1315.3449310599999</v>
      </c>
      <c r="X141" s="36">
        <f>SUMIFS(СВЦЭМ!$D$33:$D$776,СВЦЭМ!$A$33:$A$776,$A141,СВЦЭМ!$B$33:$B$776,X$119)+'СЕТ СН'!$I$11+СВЦЭМ!$D$10+'СЕТ СН'!$I$6-'СЕТ СН'!$I$23</f>
        <v>1330.49672108</v>
      </c>
      <c r="Y141" s="36">
        <f>SUMIFS(СВЦЭМ!$D$33:$D$776,СВЦЭМ!$A$33:$A$776,$A141,СВЦЭМ!$B$33:$B$776,Y$119)+'СЕТ СН'!$I$11+СВЦЭМ!$D$10+'СЕТ СН'!$I$6-'СЕТ СН'!$I$23</f>
        <v>1352.88634869</v>
      </c>
    </row>
    <row r="142" spans="1:25" ht="15.75" x14ac:dyDescent="0.2">
      <c r="A142" s="35">
        <f t="shared" si="3"/>
        <v>44158</v>
      </c>
      <c r="B142" s="36">
        <f>SUMIFS(СВЦЭМ!$D$33:$D$776,СВЦЭМ!$A$33:$A$776,$A142,СВЦЭМ!$B$33:$B$776,B$119)+'СЕТ СН'!$I$11+СВЦЭМ!$D$10+'СЕТ СН'!$I$6-'СЕТ СН'!$I$23</f>
        <v>1364.5100849199998</v>
      </c>
      <c r="C142" s="36">
        <f>SUMIFS(СВЦЭМ!$D$33:$D$776,СВЦЭМ!$A$33:$A$776,$A142,СВЦЭМ!$B$33:$B$776,C$119)+'СЕТ СН'!$I$11+СВЦЭМ!$D$10+'СЕТ СН'!$I$6-'СЕТ СН'!$I$23</f>
        <v>1412.43181011</v>
      </c>
      <c r="D142" s="36">
        <f>SUMIFS(СВЦЭМ!$D$33:$D$776,СВЦЭМ!$A$33:$A$776,$A142,СВЦЭМ!$B$33:$B$776,D$119)+'СЕТ СН'!$I$11+СВЦЭМ!$D$10+'СЕТ СН'!$I$6-'СЕТ СН'!$I$23</f>
        <v>1451.3956998200001</v>
      </c>
      <c r="E142" s="36">
        <f>SUMIFS(СВЦЭМ!$D$33:$D$776,СВЦЭМ!$A$33:$A$776,$A142,СВЦЭМ!$B$33:$B$776,E$119)+'СЕТ СН'!$I$11+СВЦЭМ!$D$10+'СЕТ СН'!$I$6-'СЕТ СН'!$I$23</f>
        <v>1454.66024449</v>
      </c>
      <c r="F142" s="36">
        <f>SUMIFS(СВЦЭМ!$D$33:$D$776,СВЦЭМ!$A$33:$A$776,$A142,СВЦЭМ!$B$33:$B$776,F$119)+'СЕТ СН'!$I$11+СВЦЭМ!$D$10+'СЕТ СН'!$I$6-'СЕТ СН'!$I$23</f>
        <v>1452.4136349</v>
      </c>
      <c r="G142" s="36">
        <f>SUMIFS(СВЦЭМ!$D$33:$D$776,СВЦЭМ!$A$33:$A$776,$A142,СВЦЭМ!$B$33:$B$776,G$119)+'СЕТ СН'!$I$11+СВЦЭМ!$D$10+'СЕТ СН'!$I$6-'СЕТ СН'!$I$23</f>
        <v>1452.3188277199999</v>
      </c>
      <c r="H142" s="36">
        <f>SUMIFS(СВЦЭМ!$D$33:$D$776,СВЦЭМ!$A$33:$A$776,$A142,СВЦЭМ!$B$33:$B$776,H$119)+'СЕТ СН'!$I$11+СВЦЭМ!$D$10+'СЕТ СН'!$I$6-'СЕТ СН'!$I$23</f>
        <v>1454.73926712</v>
      </c>
      <c r="I142" s="36">
        <f>SUMIFS(СВЦЭМ!$D$33:$D$776,СВЦЭМ!$A$33:$A$776,$A142,СВЦЭМ!$B$33:$B$776,I$119)+'СЕТ СН'!$I$11+СВЦЭМ!$D$10+'СЕТ СН'!$I$6-'СЕТ СН'!$I$23</f>
        <v>1443.3011160400001</v>
      </c>
      <c r="J142" s="36">
        <f>SUMIFS(СВЦЭМ!$D$33:$D$776,СВЦЭМ!$A$33:$A$776,$A142,СВЦЭМ!$B$33:$B$776,J$119)+'СЕТ СН'!$I$11+СВЦЭМ!$D$10+'СЕТ СН'!$I$6-'СЕТ СН'!$I$23</f>
        <v>1434.2355706600001</v>
      </c>
      <c r="K142" s="36">
        <f>SUMIFS(СВЦЭМ!$D$33:$D$776,СВЦЭМ!$A$33:$A$776,$A142,СВЦЭМ!$B$33:$B$776,K$119)+'СЕТ СН'!$I$11+СВЦЭМ!$D$10+'СЕТ СН'!$I$6-'СЕТ СН'!$I$23</f>
        <v>1452.41978101</v>
      </c>
      <c r="L142" s="36">
        <f>SUMIFS(СВЦЭМ!$D$33:$D$776,СВЦЭМ!$A$33:$A$776,$A142,СВЦЭМ!$B$33:$B$776,L$119)+'СЕТ СН'!$I$11+СВЦЭМ!$D$10+'СЕТ СН'!$I$6-'СЕТ СН'!$I$23</f>
        <v>1426.8010293799998</v>
      </c>
      <c r="M142" s="36">
        <f>SUMIFS(СВЦЭМ!$D$33:$D$776,СВЦЭМ!$A$33:$A$776,$A142,СВЦЭМ!$B$33:$B$776,M$119)+'СЕТ СН'!$I$11+СВЦЭМ!$D$10+'СЕТ СН'!$I$6-'СЕТ СН'!$I$23</f>
        <v>1374.8237720699999</v>
      </c>
      <c r="N142" s="36">
        <f>SUMIFS(СВЦЭМ!$D$33:$D$776,СВЦЭМ!$A$33:$A$776,$A142,СВЦЭМ!$B$33:$B$776,N$119)+'СЕТ СН'!$I$11+СВЦЭМ!$D$10+'СЕТ СН'!$I$6-'СЕТ СН'!$I$23</f>
        <v>1355.2410710300001</v>
      </c>
      <c r="O142" s="36">
        <f>SUMIFS(СВЦЭМ!$D$33:$D$776,СВЦЭМ!$A$33:$A$776,$A142,СВЦЭМ!$B$33:$B$776,O$119)+'СЕТ СН'!$I$11+СВЦЭМ!$D$10+'СЕТ СН'!$I$6-'СЕТ СН'!$I$23</f>
        <v>1364.37381736</v>
      </c>
      <c r="P142" s="36">
        <f>SUMIFS(СВЦЭМ!$D$33:$D$776,СВЦЭМ!$A$33:$A$776,$A142,СВЦЭМ!$B$33:$B$776,P$119)+'СЕТ СН'!$I$11+СВЦЭМ!$D$10+'СЕТ СН'!$I$6-'СЕТ СН'!$I$23</f>
        <v>1367.3412790799998</v>
      </c>
      <c r="Q142" s="36">
        <f>SUMIFS(СВЦЭМ!$D$33:$D$776,СВЦЭМ!$A$33:$A$776,$A142,СВЦЭМ!$B$33:$B$776,Q$119)+'СЕТ СН'!$I$11+СВЦЭМ!$D$10+'СЕТ СН'!$I$6-'СЕТ СН'!$I$23</f>
        <v>1367.91465806</v>
      </c>
      <c r="R142" s="36">
        <f>SUMIFS(СВЦЭМ!$D$33:$D$776,СВЦЭМ!$A$33:$A$776,$A142,СВЦЭМ!$B$33:$B$776,R$119)+'СЕТ СН'!$I$11+СВЦЭМ!$D$10+'СЕТ СН'!$I$6-'СЕТ СН'!$I$23</f>
        <v>1356.3781887599998</v>
      </c>
      <c r="S142" s="36">
        <f>SUMIFS(СВЦЭМ!$D$33:$D$776,СВЦЭМ!$A$33:$A$776,$A142,СВЦЭМ!$B$33:$B$776,S$119)+'СЕТ СН'!$I$11+СВЦЭМ!$D$10+'СЕТ СН'!$I$6-'СЕТ СН'!$I$23</f>
        <v>1341.34346265</v>
      </c>
      <c r="T142" s="36">
        <f>SUMIFS(СВЦЭМ!$D$33:$D$776,СВЦЭМ!$A$33:$A$776,$A142,СВЦЭМ!$B$33:$B$776,T$119)+'СЕТ СН'!$I$11+СВЦЭМ!$D$10+'СЕТ СН'!$I$6-'СЕТ СН'!$I$23</f>
        <v>1327.88713611</v>
      </c>
      <c r="U142" s="36">
        <f>SUMIFS(СВЦЭМ!$D$33:$D$776,СВЦЭМ!$A$33:$A$776,$A142,СВЦЭМ!$B$33:$B$776,U$119)+'СЕТ СН'!$I$11+СВЦЭМ!$D$10+'СЕТ СН'!$I$6-'СЕТ СН'!$I$23</f>
        <v>1324.2588281399999</v>
      </c>
      <c r="V142" s="36">
        <f>SUMIFS(СВЦЭМ!$D$33:$D$776,СВЦЭМ!$A$33:$A$776,$A142,СВЦЭМ!$B$33:$B$776,V$119)+'СЕТ СН'!$I$11+СВЦЭМ!$D$10+'СЕТ СН'!$I$6-'СЕТ СН'!$I$23</f>
        <v>1335.0562801000001</v>
      </c>
      <c r="W142" s="36">
        <f>SUMIFS(СВЦЭМ!$D$33:$D$776,СВЦЭМ!$A$33:$A$776,$A142,СВЦЭМ!$B$33:$B$776,W$119)+'СЕТ СН'!$I$11+СВЦЭМ!$D$10+'СЕТ СН'!$I$6-'СЕТ СН'!$I$23</f>
        <v>1347.9398983900001</v>
      </c>
      <c r="X142" s="36">
        <f>SUMIFS(СВЦЭМ!$D$33:$D$776,СВЦЭМ!$A$33:$A$776,$A142,СВЦЭМ!$B$33:$B$776,X$119)+'СЕТ СН'!$I$11+СВЦЭМ!$D$10+'СЕТ СН'!$I$6-'СЕТ СН'!$I$23</f>
        <v>1341.8375068599998</v>
      </c>
      <c r="Y142" s="36">
        <f>SUMIFS(СВЦЭМ!$D$33:$D$776,СВЦЭМ!$A$33:$A$776,$A142,СВЦЭМ!$B$33:$B$776,Y$119)+'СЕТ СН'!$I$11+СВЦЭМ!$D$10+'СЕТ СН'!$I$6-'СЕТ СН'!$I$23</f>
        <v>1361.06653508</v>
      </c>
    </row>
    <row r="143" spans="1:25" ht="15.75" x14ac:dyDescent="0.2">
      <c r="A143" s="35">
        <f t="shared" si="3"/>
        <v>44159</v>
      </c>
      <c r="B143" s="36">
        <f>SUMIFS(СВЦЭМ!$D$33:$D$776,СВЦЭМ!$A$33:$A$776,$A143,СВЦЭМ!$B$33:$B$776,B$119)+'СЕТ СН'!$I$11+СВЦЭМ!$D$10+'СЕТ СН'!$I$6-'СЕТ СН'!$I$23</f>
        <v>1375.81977364</v>
      </c>
      <c r="C143" s="36">
        <f>SUMIFS(СВЦЭМ!$D$33:$D$776,СВЦЭМ!$A$33:$A$776,$A143,СВЦЭМ!$B$33:$B$776,C$119)+'СЕТ СН'!$I$11+СВЦЭМ!$D$10+'СЕТ СН'!$I$6-'СЕТ СН'!$I$23</f>
        <v>1458.27479778</v>
      </c>
      <c r="D143" s="36">
        <f>SUMIFS(СВЦЭМ!$D$33:$D$776,СВЦЭМ!$A$33:$A$776,$A143,СВЦЭМ!$B$33:$B$776,D$119)+'СЕТ СН'!$I$11+СВЦЭМ!$D$10+'СЕТ СН'!$I$6-'СЕТ СН'!$I$23</f>
        <v>1516.63953008</v>
      </c>
      <c r="E143" s="36">
        <f>SUMIFS(СВЦЭМ!$D$33:$D$776,СВЦЭМ!$A$33:$A$776,$A143,СВЦЭМ!$B$33:$B$776,E$119)+'СЕТ СН'!$I$11+СВЦЭМ!$D$10+'СЕТ СН'!$I$6-'СЕТ СН'!$I$23</f>
        <v>1534.1350104600001</v>
      </c>
      <c r="F143" s="36">
        <f>SUMIFS(СВЦЭМ!$D$33:$D$776,СВЦЭМ!$A$33:$A$776,$A143,СВЦЭМ!$B$33:$B$776,F$119)+'СЕТ СН'!$I$11+СВЦЭМ!$D$10+'СЕТ СН'!$I$6-'СЕТ СН'!$I$23</f>
        <v>1532.7607519000001</v>
      </c>
      <c r="G143" s="36">
        <f>SUMIFS(СВЦЭМ!$D$33:$D$776,СВЦЭМ!$A$33:$A$776,$A143,СВЦЭМ!$B$33:$B$776,G$119)+'СЕТ СН'!$I$11+СВЦЭМ!$D$10+'СЕТ СН'!$I$6-'СЕТ СН'!$I$23</f>
        <v>1519.3616728100001</v>
      </c>
      <c r="H143" s="36">
        <f>SUMIFS(СВЦЭМ!$D$33:$D$776,СВЦЭМ!$A$33:$A$776,$A143,СВЦЭМ!$B$33:$B$776,H$119)+'СЕТ СН'!$I$11+СВЦЭМ!$D$10+'СЕТ СН'!$I$6-'СЕТ СН'!$I$23</f>
        <v>1480.7871804199999</v>
      </c>
      <c r="I143" s="36">
        <f>SUMIFS(СВЦЭМ!$D$33:$D$776,СВЦЭМ!$A$33:$A$776,$A143,СВЦЭМ!$B$33:$B$776,I$119)+'СЕТ СН'!$I$11+СВЦЭМ!$D$10+'СЕТ СН'!$I$6-'СЕТ СН'!$I$23</f>
        <v>1428.19193698</v>
      </c>
      <c r="J143" s="36">
        <f>SUMIFS(СВЦЭМ!$D$33:$D$776,СВЦЭМ!$A$33:$A$776,$A143,СВЦЭМ!$B$33:$B$776,J$119)+'СЕТ СН'!$I$11+СВЦЭМ!$D$10+'СЕТ СН'!$I$6-'СЕТ СН'!$I$23</f>
        <v>1399.1026738199998</v>
      </c>
      <c r="K143" s="36">
        <f>SUMIFS(СВЦЭМ!$D$33:$D$776,СВЦЭМ!$A$33:$A$776,$A143,СВЦЭМ!$B$33:$B$776,K$119)+'СЕТ СН'!$I$11+СВЦЭМ!$D$10+'СЕТ СН'!$I$6-'СЕТ СН'!$I$23</f>
        <v>1397.3899135199999</v>
      </c>
      <c r="L143" s="36">
        <f>SUMIFS(СВЦЭМ!$D$33:$D$776,СВЦЭМ!$A$33:$A$776,$A143,СВЦЭМ!$B$33:$B$776,L$119)+'СЕТ СН'!$I$11+СВЦЭМ!$D$10+'СЕТ СН'!$I$6-'СЕТ СН'!$I$23</f>
        <v>1365.29722853</v>
      </c>
      <c r="M143" s="36">
        <f>SUMIFS(СВЦЭМ!$D$33:$D$776,СВЦЭМ!$A$33:$A$776,$A143,СВЦЭМ!$B$33:$B$776,M$119)+'СЕТ СН'!$I$11+СВЦЭМ!$D$10+'СЕТ СН'!$I$6-'СЕТ СН'!$I$23</f>
        <v>1317.97348235</v>
      </c>
      <c r="N143" s="36">
        <f>SUMIFS(СВЦЭМ!$D$33:$D$776,СВЦЭМ!$A$33:$A$776,$A143,СВЦЭМ!$B$33:$B$776,N$119)+'СЕТ СН'!$I$11+СВЦЭМ!$D$10+'СЕТ СН'!$I$6-'СЕТ СН'!$I$23</f>
        <v>1310.41516873</v>
      </c>
      <c r="O143" s="36">
        <f>SUMIFS(СВЦЭМ!$D$33:$D$776,СВЦЭМ!$A$33:$A$776,$A143,СВЦЭМ!$B$33:$B$776,O$119)+'СЕТ СН'!$I$11+СВЦЭМ!$D$10+'СЕТ СН'!$I$6-'СЕТ СН'!$I$23</f>
        <v>1329.8086173699999</v>
      </c>
      <c r="P143" s="36">
        <f>SUMIFS(СВЦЭМ!$D$33:$D$776,СВЦЭМ!$A$33:$A$776,$A143,СВЦЭМ!$B$33:$B$776,P$119)+'СЕТ СН'!$I$11+СВЦЭМ!$D$10+'СЕТ СН'!$I$6-'СЕТ СН'!$I$23</f>
        <v>1342.45316871</v>
      </c>
      <c r="Q143" s="36">
        <f>SUMIFS(СВЦЭМ!$D$33:$D$776,СВЦЭМ!$A$33:$A$776,$A143,СВЦЭМ!$B$33:$B$776,Q$119)+'СЕТ СН'!$I$11+СВЦЭМ!$D$10+'СЕТ СН'!$I$6-'СЕТ СН'!$I$23</f>
        <v>1350.5335908100001</v>
      </c>
      <c r="R143" s="36">
        <f>SUMIFS(СВЦЭМ!$D$33:$D$776,СВЦЭМ!$A$33:$A$776,$A143,СВЦЭМ!$B$33:$B$776,R$119)+'СЕТ СН'!$I$11+СВЦЭМ!$D$10+'СЕТ СН'!$I$6-'СЕТ СН'!$I$23</f>
        <v>1359.22756106</v>
      </c>
      <c r="S143" s="36">
        <f>SUMIFS(СВЦЭМ!$D$33:$D$776,СВЦЭМ!$A$33:$A$776,$A143,СВЦЭМ!$B$33:$B$776,S$119)+'СЕТ СН'!$I$11+СВЦЭМ!$D$10+'СЕТ СН'!$I$6-'СЕТ СН'!$I$23</f>
        <v>1347.0405240999999</v>
      </c>
      <c r="T143" s="36">
        <f>SUMIFS(СВЦЭМ!$D$33:$D$776,СВЦЭМ!$A$33:$A$776,$A143,СВЦЭМ!$B$33:$B$776,T$119)+'СЕТ СН'!$I$11+СВЦЭМ!$D$10+'СЕТ СН'!$I$6-'СЕТ СН'!$I$23</f>
        <v>1310.5591316099999</v>
      </c>
      <c r="U143" s="36">
        <f>SUMIFS(СВЦЭМ!$D$33:$D$776,СВЦЭМ!$A$33:$A$776,$A143,СВЦЭМ!$B$33:$B$776,U$119)+'СЕТ СН'!$I$11+СВЦЭМ!$D$10+'СЕТ СН'!$I$6-'СЕТ СН'!$I$23</f>
        <v>1294.66550798</v>
      </c>
      <c r="V143" s="36">
        <f>SUMIFS(СВЦЭМ!$D$33:$D$776,СВЦЭМ!$A$33:$A$776,$A143,СВЦЭМ!$B$33:$B$776,V$119)+'СЕТ СН'!$I$11+СВЦЭМ!$D$10+'СЕТ СН'!$I$6-'СЕТ СН'!$I$23</f>
        <v>1303.58212101</v>
      </c>
      <c r="W143" s="36">
        <f>SUMIFS(СВЦЭМ!$D$33:$D$776,СВЦЭМ!$A$33:$A$776,$A143,СВЦЭМ!$B$33:$B$776,W$119)+'СЕТ СН'!$I$11+СВЦЭМ!$D$10+'СЕТ СН'!$I$6-'СЕТ СН'!$I$23</f>
        <v>1313.5237099000001</v>
      </c>
      <c r="X143" s="36">
        <f>SUMIFS(СВЦЭМ!$D$33:$D$776,СВЦЭМ!$A$33:$A$776,$A143,СВЦЭМ!$B$33:$B$776,X$119)+'СЕТ СН'!$I$11+СВЦЭМ!$D$10+'СЕТ СН'!$I$6-'СЕТ СН'!$I$23</f>
        <v>1313.8395815499998</v>
      </c>
      <c r="Y143" s="36">
        <f>SUMIFS(СВЦЭМ!$D$33:$D$776,СВЦЭМ!$A$33:$A$776,$A143,СВЦЭМ!$B$33:$B$776,Y$119)+'СЕТ СН'!$I$11+СВЦЭМ!$D$10+'СЕТ СН'!$I$6-'СЕТ СН'!$I$23</f>
        <v>1338.7465304699999</v>
      </c>
    </row>
    <row r="144" spans="1:25" ht="15.75" x14ac:dyDescent="0.2">
      <c r="A144" s="35">
        <f t="shared" si="3"/>
        <v>44160</v>
      </c>
      <c r="B144" s="36">
        <f>SUMIFS(СВЦЭМ!$D$33:$D$776,СВЦЭМ!$A$33:$A$776,$A144,СВЦЭМ!$B$33:$B$776,B$119)+'СЕТ СН'!$I$11+СВЦЭМ!$D$10+'СЕТ СН'!$I$6-'СЕТ СН'!$I$23</f>
        <v>1377.03509968</v>
      </c>
      <c r="C144" s="36">
        <f>SUMIFS(СВЦЭМ!$D$33:$D$776,СВЦЭМ!$A$33:$A$776,$A144,СВЦЭМ!$B$33:$B$776,C$119)+'СЕТ СН'!$I$11+СВЦЭМ!$D$10+'СЕТ СН'!$I$6-'СЕТ СН'!$I$23</f>
        <v>1451.4377983300001</v>
      </c>
      <c r="D144" s="36">
        <f>SUMIFS(СВЦЭМ!$D$33:$D$776,СВЦЭМ!$A$33:$A$776,$A144,СВЦЭМ!$B$33:$B$776,D$119)+'СЕТ СН'!$I$11+СВЦЭМ!$D$10+'СЕТ СН'!$I$6-'СЕТ СН'!$I$23</f>
        <v>1501.3388030900001</v>
      </c>
      <c r="E144" s="36">
        <f>SUMIFS(СВЦЭМ!$D$33:$D$776,СВЦЭМ!$A$33:$A$776,$A144,СВЦЭМ!$B$33:$B$776,E$119)+'СЕТ СН'!$I$11+СВЦЭМ!$D$10+'СЕТ СН'!$I$6-'СЕТ СН'!$I$23</f>
        <v>1510.0116595</v>
      </c>
      <c r="F144" s="36">
        <f>SUMIFS(СВЦЭМ!$D$33:$D$776,СВЦЭМ!$A$33:$A$776,$A144,СВЦЭМ!$B$33:$B$776,F$119)+'СЕТ СН'!$I$11+СВЦЭМ!$D$10+'СЕТ СН'!$I$6-'СЕТ СН'!$I$23</f>
        <v>1504.4481548899998</v>
      </c>
      <c r="G144" s="36">
        <f>SUMIFS(СВЦЭМ!$D$33:$D$776,СВЦЭМ!$A$33:$A$776,$A144,СВЦЭМ!$B$33:$B$776,G$119)+'СЕТ СН'!$I$11+СВЦЭМ!$D$10+'СЕТ СН'!$I$6-'СЕТ СН'!$I$23</f>
        <v>1493.8869805099998</v>
      </c>
      <c r="H144" s="36">
        <f>SUMIFS(СВЦЭМ!$D$33:$D$776,СВЦЭМ!$A$33:$A$776,$A144,СВЦЭМ!$B$33:$B$776,H$119)+'СЕТ СН'!$I$11+СВЦЭМ!$D$10+'СЕТ СН'!$I$6-'СЕТ СН'!$I$23</f>
        <v>1471.2054084900001</v>
      </c>
      <c r="I144" s="36">
        <f>SUMIFS(СВЦЭМ!$D$33:$D$776,СВЦЭМ!$A$33:$A$776,$A144,СВЦЭМ!$B$33:$B$776,I$119)+'СЕТ СН'!$I$11+СВЦЭМ!$D$10+'СЕТ СН'!$I$6-'СЕТ СН'!$I$23</f>
        <v>1435.1945530399998</v>
      </c>
      <c r="J144" s="36">
        <f>SUMIFS(СВЦЭМ!$D$33:$D$776,СВЦЭМ!$A$33:$A$776,$A144,СВЦЭМ!$B$33:$B$776,J$119)+'СЕТ СН'!$I$11+СВЦЭМ!$D$10+'СЕТ СН'!$I$6-'СЕТ СН'!$I$23</f>
        <v>1419.89249384</v>
      </c>
      <c r="K144" s="36">
        <f>SUMIFS(СВЦЭМ!$D$33:$D$776,СВЦЭМ!$A$33:$A$776,$A144,СВЦЭМ!$B$33:$B$776,K$119)+'СЕТ СН'!$I$11+СВЦЭМ!$D$10+'СЕТ СН'!$I$6-'СЕТ СН'!$I$23</f>
        <v>1411.9157634200001</v>
      </c>
      <c r="L144" s="36">
        <f>SUMIFS(СВЦЭМ!$D$33:$D$776,СВЦЭМ!$A$33:$A$776,$A144,СВЦЭМ!$B$33:$B$776,L$119)+'СЕТ СН'!$I$11+СВЦЭМ!$D$10+'СЕТ СН'!$I$6-'СЕТ СН'!$I$23</f>
        <v>1381.97664338</v>
      </c>
      <c r="M144" s="36">
        <f>SUMIFS(СВЦЭМ!$D$33:$D$776,СВЦЭМ!$A$33:$A$776,$A144,СВЦЭМ!$B$33:$B$776,M$119)+'СЕТ СН'!$I$11+СВЦЭМ!$D$10+'СЕТ СН'!$I$6-'СЕТ СН'!$I$23</f>
        <v>1335.53288559</v>
      </c>
      <c r="N144" s="36">
        <f>SUMIFS(СВЦЭМ!$D$33:$D$776,СВЦЭМ!$A$33:$A$776,$A144,СВЦЭМ!$B$33:$B$776,N$119)+'СЕТ СН'!$I$11+СВЦЭМ!$D$10+'СЕТ СН'!$I$6-'СЕТ СН'!$I$23</f>
        <v>1322.1036401400002</v>
      </c>
      <c r="O144" s="36">
        <f>SUMIFS(СВЦЭМ!$D$33:$D$776,СВЦЭМ!$A$33:$A$776,$A144,СВЦЭМ!$B$33:$B$776,O$119)+'СЕТ СН'!$I$11+СВЦЭМ!$D$10+'СЕТ СН'!$I$6-'СЕТ СН'!$I$23</f>
        <v>1337.57586324</v>
      </c>
      <c r="P144" s="36">
        <f>SUMIFS(СВЦЭМ!$D$33:$D$776,СВЦЭМ!$A$33:$A$776,$A144,СВЦЭМ!$B$33:$B$776,P$119)+'СЕТ СН'!$I$11+СВЦЭМ!$D$10+'СЕТ СН'!$I$6-'СЕТ СН'!$I$23</f>
        <v>1345.05090225</v>
      </c>
      <c r="Q144" s="36">
        <f>SUMIFS(СВЦЭМ!$D$33:$D$776,СВЦЭМ!$A$33:$A$776,$A144,СВЦЭМ!$B$33:$B$776,Q$119)+'СЕТ СН'!$I$11+СВЦЭМ!$D$10+'СЕТ СН'!$I$6-'СЕТ СН'!$I$23</f>
        <v>1344.22003268</v>
      </c>
      <c r="R144" s="36">
        <f>SUMIFS(СВЦЭМ!$D$33:$D$776,СВЦЭМ!$A$33:$A$776,$A144,СВЦЭМ!$B$33:$B$776,R$119)+'СЕТ СН'!$I$11+СВЦЭМ!$D$10+'СЕТ СН'!$I$6-'СЕТ СН'!$I$23</f>
        <v>1343.7216405499998</v>
      </c>
      <c r="S144" s="36">
        <f>SUMIFS(СВЦЭМ!$D$33:$D$776,СВЦЭМ!$A$33:$A$776,$A144,СВЦЭМ!$B$33:$B$776,S$119)+'СЕТ СН'!$I$11+СВЦЭМ!$D$10+'СЕТ СН'!$I$6-'СЕТ СН'!$I$23</f>
        <v>1331.1474243299999</v>
      </c>
      <c r="T144" s="36">
        <f>SUMIFS(СВЦЭМ!$D$33:$D$776,СВЦЭМ!$A$33:$A$776,$A144,СВЦЭМ!$B$33:$B$776,T$119)+'СЕТ СН'!$I$11+СВЦЭМ!$D$10+'СЕТ СН'!$I$6-'СЕТ СН'!$I$23</f>
        <v>1343.31768917</v>
      </c>
      <c r="U144" s="36">
        <f>SUMIFS(СВЦЭМ!$D$33:$D$776,СВЦЭМ!$A$33:$A$776,$A144,СВЦЭМ!$B$33:$B$776,U$119)+'СЕТ СН'!$I$11+СВЦЭМ!$D$10+'СЕТ СН'!$I$6-'СЕТ СН'!$I$23</f>
        <v>1338.6427064300001</v>
      </c>
      <c r="V144" s="36">
        <f>SUMIFS(СВЦЭМ!$D$33:$D$776,СВЦЭМ!$A$33:$A$776,$A144,СВЦЭМ!$B$33:$B$776,V$119)+'СЕТ СН'!$I$11+СВЦЭМ!$D$10+'СЕТ СН'!$I$6-'СЕТ СН'!$I$23</f>
        <v>1325.8606110599999</v>
      </c>
      <c r="W144" s="36">
        <f>SUMIFS(СВЦЭМ!$D$33:$D$776,СВЦЭМ!$A$33:$A$776,$A144,СВЦЭМ!$B$33:$B$776,W$119)+'СЕТ СН'!$I$11+СВЦЭМ!$D$10+'СЕТ СН'!$I$6-'СЕТ СН'!$I$23</f>
        <v>1329.9091066800001</v>
      </c>
      <c r="X144" s="36">
        <f>SUMIFS(СВЦЭМ!$D$33:$D$776,СВЦЭМ!$A$33:$A$776,$A144,СВЦЭМ!$B$33:$B$776,X$119)+'СЕТ СН'!$I$11+СВЦЭМ!$D$10+'СЕТ СН'!$I$6-'СЕТ СН'!$I$23</f>
        <v>1343.53123908</v>
      </c>
      <c r="Y144" s="36">
        <f>SUMIFS(СВЦЭМ!$D$33:$D$776,СВЦЭМ!$A$33:$A$776,$A144,СВЦЭМ!$B$33:$B$776,Y$119)+'СЕТ СН'!$I$11+СВЦЭМ!$D$10+'СЕТ СН'!$I$6-'СЕТ СН'!$I$23</f>
        <v>1362.0815295299999</v>
      </c>
    </row>
    <row r="145" spans="1:27" ht="15.75" x14ac:dyDescent="0.2">
      <c r="A145" s="35">
        <f t="shared" si="3"/>
        <v>44161</v>
      </c>
      <c r="B145" s="36">
        <f>SUMIFS(СВЦЭМ!$D$33:$D$776,СВЦЭМ!$A$33:$A$776,$A145,СВЦЭМ!$B$33:$B$776,B$119)+'СЕТ СН'!$I$11+СВЦЭМ!$D$10+'СЕТ СН'!$I$6-'СЕТ СН'!$I$23</f>
        <v>1359.6198113199998</v>
      </c>
      <c r="C145" s="36">
        <f>SUMIFS(СВЦЭМ!$D$33:$D$776,СВЦЭМ!$A$33:$A$776,$A145,СВЦЭМ!$B$33:$B$776,C$119)+'СЕТ СН'!$I$11+СВЦЭМ!$D$10+'СЕТ СН'!$I$6-'СЕТ СН'!$I$23</f>
        <v>1436.3572944500002</v>
      </c>
      <c r="D145" s="36">
        <f>SUMIFS(СВЦЭМ!$D$33:$D$776,СВЦЭМ!$A$33:$A$776,$A145,СВЦЭМ!$B$33:$B$776,D$119)+'СЕТ СН'!$I$11+СВЦЭМ!$D$10+'СЕТ СН'!$I$6-'СЕТ СН'!$I$23</f>
        <v>1492.58785941</v>
      </c>
      <c r="E145" s="36">
        <f>SUMIFS(СВЦЭМ!$D$33:$D$776,СВЦЭМ!$A$33:$A$776,$A145,СВЦЭМ!$B$33:$B$776,E$119)+'СЕТ СН'!$I$11+СВЦЭМ!$D$10+'СЕТ СН'!$I$6-'СЕТ СН'!$I$23</f>
        <v>1501.43762066</v>
      </c>
      <c r="F145" s="36">
        <f>SUMIFS(СВЦЭМ!$D$33:$D$776,СВЦЭМ!$A$33:$A$776,$A145,СВЦЭМ!$B$33:$B$776,F$119)+'СЕТ СН'!$I$11+СВЦЭМ!$D$10+'СЕТ СН'!$I$6-'СЕТ СН'!$I$23</f>
        <v>1493.9556818000001</v>
      </c>
      <c r="G145" s="36">
        <f>SUMIFS(СВЦЭМ!$D$33:$D$776,СВЦЭМ!$A$33:$A$776,$A145,СВЦЭМ!$B$33:$B$776,G$119)+'СЕТ СН'!$I$11+СВЦЭМ!$D$10+'СЕТ СН'!$I$6-'СЕТ СН'!$I$23</f>
        <v>1473.2959771999999</v>
      </c>
      <c r="H145" s="36">
        <f>SUMIFS(СВЦЭМ!$D$33:$D$776,СВЦЭМ!$A$33:$A$776,$A145,СВЦЭМ!$B$33:$B$776,H$119)+'СЕТ СН'!$I$11+СВЦЭМ!$D$10+'СЕТ СН'!$I$6-'СЕТ СН'!$I$23</f>
        <v>1446.7419348799999</v>
      </c>
      <c r="I145" s="36">
        <f>SUMIFS(СВЦЭМ!$D$33:$D$776,СВЦЭМ!$A$33:$A$776,$A145,СВЦЭМ!$B$33:$B$776,I$119)+'СЕТ СН'!$I$11+СВЦЭМ!$D$10+'СЕТ СН'!$I$6-'СЕТ СН'!$I$23</f>
        <v>1415.3327337599999</v>
      </c>
      <c r="J145" s="36">
        <f>SUMIFS(СВЦЭМ!$D$33:$D$776,СВЦЭМ!$A$33:$A$776,$A145,СВЦЭМ!$B$33:$B$776,J$119)+'СЕТ СН'!$I$11+СВЦЭМ!$D$10+'СЕТ СН'!$I$6-'СЕТ СН'!$I$23</f>
        <v>1396.40555081</v>
      </c>
      <c r="K145" s="36">
        <f>SUMIFS(СВЦЭМ!$D$33:$D$776,СВЦЭМ!$A$33:$A$776,$A145,СВЦЭМ!$B$33:$B$776,K$119)+'СЕТ СН'!$I$11+СВЦЭМ!$D$10+'СЕТ СН'!$I$6-'СЕТ СН'!$I$23</f>
        <v>1398.92602259</v>
      </c>
      <c r="L145" s="36">
        <f>SUMIFS(СВЦЭМ!$D$33:$D$776,СВЦЭМ!$A$33:$A$776,$A145,СВЦЭМ!$B$33:$B$776,L$119)+'СЕТ СН'!$I$11+СВЦЭМ!$D$10+'СЕТ СН'!$I$6-'СЕТ СН'!$I$23</f>
        <v>1371.32236979</v>
      </c>
      <c r="M145" s="36">
        <f>SUMIFS(СВЦЭМ!$D$33:$D$776,СВЦЭМ!$A$33:$A$776,$A145,СВЦЭМ!$B$33:$B$776,M$119)+'СЕТ СН'!$I$11+СВЦЭМ!$D$10+'СЕТ СН'!$I$6-'СЕТ СН'!$I$23</f>
        <v>1336.3502823399999</v>
      </c>
      <c r="N145" s="36">
        <f>SUMIFS(СВЦЭМ!$D$33:$D$776,СВЦЭМ!$A$33:$A$776,$A145,СВЦЭМ!$B$33:$B$776,N$119)+'СЕТ СН'!$I$11+СВЦЭМ!$D$10+'СЕТ СН'!$I$6-'СЕТ СН'!$I$23</f>
        <v>1344.24233843</v>
      </c>
      <c r="O145" s="36">
        <f>SUMIFS(СВЦЭМ!$D$33:$D$776,СВЦЭМ!$A$33:$A$776,$A145,СВЦЭМ!$B$33:$B$776,O$119)+'СЕТ СН'!$I$11+СВЦЭМ!$D$10+'СЕТ СН'!$I$6-'СЕТ СН'!$I$23</f>
        <v>1348.1536916300001</v>
      </c>
      <c r="P145" s="36">
        <f>SUMIFS(СВЦЭМ!$D$33:$D$776,СВЦЭМ!$A$33:$A$776,$A145,СВЦЭМ!$B$33:$B$776,P$119)+'СЕТ СН'!$I$11+СВЦЭМ!$D$10+'СЕТ СН'!$I$6-'СЕТ СН'!$I$23</f>
        <v>1350.33289061</v>
      </c>
      <c r="Q145" s="36">
        <f>SUMIFS(СВЦЭМ!$D$33:$D$776,СВЦЭМ!$A$33:$A$776,$A145,СВЦЭМ!$B$33:$B$776,Q$119)+'СЕТ СН'!$I$11+СВЦЭМ!$D$10+'СЕТ СН'!$I$6-'СЕТ СН'!$I$23</f>
        <v>1352.2067567700001</v>
      </c>
      <c r="R145" s="36">
        <f>SUMIFS(СВЦЭМ!$D$33:$D$776,СВЦЭМ!$A$33:$A$776,$A145,СВЦЭМ!$B$33:$B$776,R$119)+'СЕТ СН'!$I$11+СВЦЭМ!$D$10+'СЕТ СН'!$I$6-'СЕТ СН'!$I$23</f>
        <v>1339.40669931</v>
      </c>
      <c r="S145" s="36">
        <f>SUMIFS(СВЦЭМ!$D$33:$D$776,СВЦЭМ!$A$33:$A$776,$A145,СВЦЭМ!$B$33:$B$776,S$119)+'СЕТ СН'!$I$11+СВЦЭМ!$D$10+'СЕТ СН'!$I$6-'СЕТ СН'!$I$23</f>
        <v>1321.0816529399999</v>
      </c>
      <c r="T145" s="36">
        <f>SUMIFS(СВЦЭМ!$D$33:$D$776,СВЦЭМ!$A$33:$A$776,$A145,СВЦЭМ!$B$33:$B$776,T$119)+'СЕТ СН'!$I$11+СВЦЭМ!$D$10+'СЕТ СН'!$I$6-'СЕТ СН'!$I$23</f>
        <v>1337.4977356099998</v>
      </c>
      <c r="U145" s="36">
        <f>SUMIFS(СВЦЭМ!$D$33:$D$776,СВЦЭМ!$A$33:$A$776,$A145,СВЦЭМ!$B$33:$B$776,U$119)+'СЕТ СН'!$I$11+СВЦЭМ!$D$10+'СЕТ СН'!$I$6-'СЕТ СН'!$I$23</f>
        <v>1327.8379499799998</v>
      </c>
      <c r="V145" s="36">
        <f>SUMIFS(СВЦЭМ!$D$33:$D$776,СВЦЭМ!$A$33:$A$776,$A145,СВЦЭМ!$B$33:$B$776,V$119)+'СЕТ СН'!$I$11+СВЦЭМ!$D$10+'СЕТ СН'!$I$6-'СЕТ СН'!$I$23</f>
        <v>1314.66060623</v>
      </c>
      <c r="W145" s="36">
        <f>SUMIFS(СВЦЭМ!$D$33:$D$776,СВЦЭМ!$A$33:$A$776,$A145,СВЦЭМ!$B$33:$B$776,W$119)+'СЕТ СН'!$I$11+СВЦЭМ!$D$10+'СЕТ СН'!$I$6-'СЕТ СН'!$I$23</f>
        <v>1339.0567105300001</v>
      </c>
      <c r="X145" s="36">
        <f>SUMIFS(СВЦЭМ!$D$33:$D$776,СВЦЭМ!$A$33:$A$776,$A145,СВЦЭМ!$B$33:$B$776,X$119)+'СЕТ СН'!$I$11+СВЦЭМ!$D$10+'СЕТ СН'!$I$6-'СЕТ СН'!$I$23</f>
        <v>1346.5261500900001</v>
      </c>
      <c r="Y145" s="36">
        <f>SUMIFS(СВЦЭМ!$D$33:$D$776,СВЦЭМ!$A$33:$A$776,$A145,СВЦЭМ!$B$33:$B$776,Y$119)+'СЕТ СН'!$I$11+СВЦЭМ!$D$10+'СЕТ СН'!$I$6-'СЕТ СН'!$I$23</f>
        <v>1359.9826859300001</v>
      </c>
    </row>
    <row r="146" spans="1:27" ht="15.75" x14ac:dyDescent="0.2">
      <c r="A146" s="35">
        <f t="shared" si="3"/>
        <v>44162</v>
      </c>
      <c r="B146" s="36">
        <f>SUMIFS(СВЦЭМ!$D$33:$D$776,СВЦЭМ!$A$33:$A$776,$A146,СВЦЭМ!$B$33:$B$776,B$119)+'СЕТ СН'!$I$11+СВЦЭМ!$D$10+'СЕТ СН'!$I$6-'СЕТ СН'!$I$23</f>
        <v>1363.1282805999999</v>
      </c>
      <c r="C146" s="36">
        <f>SUMIFS(СВЦЭМ!$D$33:$D$776,СВЦЭМ!$A$33:$A$776,$A146,СВЦЭМ!$B$33:$B$776,C$119)+'СЕТ СН'!$I$11+СВЦЭМ!$D$10+'СЕТ СН'!$I$6-'СЕТ СН'!$I$23</f>
        <v>1444.8378614399999</v>
      </c>
      <c r="D146" s="36">
        <f>SUMIFS(СВЦЭМ!$D$33:$D$776,СВЦЭМ!$A$33:$A$776,$A146,СВЦЭМ!$B$33:$B$776,D$119)+'СЕТ СН'!$I$11+СВЦЭМ!$D$10+'СЕТ СН'!$I$6-'СЕТ СН'!$I$23</f>
        <v>1503.1910907399999</v>
      </c>
      <c r="E146" s="36">
        <f>SUMIFS(СВЦЭМ!$D$33:$D$776,СВЦЭМ!$A$33:$A$776,$A146,СВЦЭМ!$B$33:$B$776,E$119)+'СЕТ СН'!$I$11+СВЦЭМ!$D$10+'СЕТ СН'!$I$6-'СЕТ СН'!$I$23</f>
        <v>1514.7661788800001</v>
      </c>
      <c r="F146" s="36">
        <f>SUMIFS(СВЦЭМ!$D$33:$D$776,СВЦЭМ!$A$33:$A$776,$A146,СВЦЭМ!$B$33:$B$776,F$119)+'СЕТ СН'!$I$11+СВЦЭМ!$D$10+'СЕТ СН'!$I$6-'СЕТ СН'!$I$23</f>
        <v>1517.59443184</v>
      </c>
      <c r="G146" s="36">
        <f>SUMIFS(СВЦЭМ!$D$33:$D$776,СВЦЭМ!$A$33:$A$776,$A146,СВЦЭМ!$B$33:$B$776,G$119)+'СЕТ СН'!$I$11+СВЦЭМ!$D$10+'СЕТ СН'!$I$6-'СЕТ СН'!$I$23</f>
        <v>1505.60866498</v>
      </c>
      <c r="H146" s="36">
        <f>SUMIFS(СВЦЭМ!$D$33:$D$776,СВЦЭМ!$A$33:$A$776,$A146,СВЦЭМ!$B$33:$B$776,H$119)+'СЕТ СН'!$I$11+СВЦЭМ!$D$10+'СЕТ СН'!$I$6-'СЕТ СН'!$I$23</f>
        <v>1460.4439870699998</v>
      </c>
      <c r="I146" s="36">
        <f>SUMIFS(СВЦЭМ!$D$33:$D$776,СВЦЭМ!$A$33:$A$776,$A146,СВЦЭМ!$B$33:$B$776,I$119)+'СЕТ СН'!$I$11+СВЦЭМ!$D$10+'СЕТ СН'!$I$6-'СЕТ СН'!$I$23</f>
        <v>1424.5845232199999</v>
      </c>
      <c r="J146" s="36">
        <f>SUMIFS(СВЦЭМ!$D$33:$D$776,СВЦЭМ!$A$33:$A$776,$A146,СВЦЭМ!$B$33:$B$776,J$119)+'СЕТ СН'!$I$11+СВЦЭМ!$D$10+'СЕТ СН'!$I$6-'СЕТ СН'!$I$23</f>
        <v>1417.6352433500001</v>
      </c>
      <c r="K146" s="36">
        <f>SUMIFS(СВЦЭМ!$D$33:$D$776,СВЦЭМ!$A$33:$A$776,$A146,СВЦЭМ!$B$33:$B$776,K$119)+'СЕТ СН'!$I$11+СВЦЭМ!$D$10+'СЕТ СН'!$I$6-'СЕТ СН'!$I$23</f>
        <v>1420.0767518100001</v>
      </c>
      <c r="L146" s="36">
        <f>SUMIFS(СВЦЭМ!$D$33:$D$776,СВЦЭМ!$A$33:$A$776,$A146,СВЦЭМ!$B$33:$B$776,L$119)+'СЕТ СН'!$I$11+СВЦЭМ!$D$10+'СЕТ СН'!$I$6-'СЕТ СН'!$I$23</f>
        <v>1391.3007358999998</v>
      </c>
      <c r="M146" s="36">
        <f>SUMIFS(СВЦЭМ!$D$33:$D$776,СВЦЭМ!$A$33:$A$776,$A146,СВЦЭМ!$B$33:$B$776,M$119)+'СЕТ СН'!$I$11+СВЦЭМ!$D$10+'СЕТ СН'!$I$6-'СЕТ СН'!$I$23</f>
        <v>1342.79955137</v>
      </c>
      <c r="N146" s="36">
        <f>SUMIFS(СВЦЭМ!$D$33:$D$776,СВЦЭМ!$A$33:$A$776,$A146,СВЦЭМ!$B$33:$B$776,N$119)+'СЕТ СН'!$I$11+СВЦЭМ!$D$10+'СЕТ СН'!$I$6-'СЕТ СН'!$I$23</f>
        <v>1328.2005118500001</v>
      </c>
      <c r="O146" s="36">
        <f>SUMIFS(СВЦЭМ!$D$33:$D$776,СВЦЭМ!$A$33:$A$776,$A146,СВЦЭМ!$B$33:$B$776,O$119)+'СЕТ СН'!$I$11+СВЦЭМ!$D$10+'СЕТ СН'!$I$6-'СЕТ СН'!$I$23</f>
        <v>1329.6019004999998</v>
      </c>
      <c r="P146" s="36">
        <f>SUMIFS(СВЦЭМ!$D$33:$D$776,СВЦЭМ!$A$33:$A$776,$A146,СВЦЭМ!$B$33:$B$776,P$119)+'СЕТ СН'!$I$11+СВЦЭМ!$D$10+'СЕТ СН'!$I$6-'СЕТ СН'!$I$23</f>
        <v>1341.2172414699999</v>
      </c>
      <c r="Q146" s="36">
        <f>SUMIFS(СВЦЭМ!$D$33:$D$776,СВЦЭМ!$A$33:$A$776,$A146,СВЦЭМ!$B$33:$B$776,Q$119)+'СЕТ СН'!$I$11+СВЦЭМ!$D$10+'СЕТ СН'!$I$6-'СЕТ СН'!$I$23</f>
        <v>1350.3216381100001</v>
      </c>
      <c r="R146" s="36">
        <f>SUMIFS(СВЦЭМ!$D$33:$D$776,СВЦЭМ!$A$33:$A$776,$A146,СВЦЭМ!$B$33:$B$776,R$119)+'СЕТ СН'!$I$11+СВЦЭМ!$D$10+'СЕТ СН'!$I$6-'СЕТ СН'!$I$23</f>
        <v>1346.0938743900001</v>
      </c>
      <c r="S146" s="36">
        <f>SUMIFS(СВЦЭМ!$D$33:$D$776,СВЦЭМ!$A$33:$A$776,$A146,СВЦЭМ!$B$33:$B$776,S$119)+'СЕТ СН'!$I$11+СВЦЭМ!$D$10+'СЕТ СН'!$I$6-'СЕТ СН'!$I$23</f>
        <v>1324.7020978999999</v>
      </c>
      <c r="T146" s="36">
        <f>SUMIFS(СВЦЭМ!$D$33:$D$776,СВЦЭМ!$A$33:$A$776,$A146,СВЦЭМ!$B$33:$B$776,T$119)+'СЕТ СН'!$I$11+СВЦЭМ!$D$10+'СЕТ СН'!$I$6-'СЕТ СН'!$I$23</f>
        <v>1306.08349473</v>
      </c>
      <c r="U146" s="36">
        <f>SUMIFS(СВЦЭМ!$D$33:$D$776,СВЦЭМ!$A$33:$A$776,$A146,СВЦЭМ!$B$33:$B$776,U$119)+'СЕТ СН'!$I$11+СВЦЭМ!$D$10+'СЕТ СН'!$I$6-'СЕТ СН'!$I$23</f>
        <v>1306.37824161</v>
      </c>
      <c r="V146" s="36">
        <f>SUMIFS(СВЦЭМ!$D$33:$D$776,СВЦЭМ!$A$33:$A$776,$A146,СВЦЭМ!$B$33:$B$776,V$119)+'СЕТ СН'!$I$11+СВЦЭМ!$D$10+'СЕТ СН'!$I$6-'СЕТ СН'!$I$23</f>
        <v>1305.1070119000001</v>
      </c>
      <c r="W146" s="36">
        <f>SUMIFS(СВЦЭМ!$D$33:$D$776,СВЦЭМ!$A$33:$A$776,$A146,СВЦЭМ!$B$33:$B$776,W$119)+'СЕТ СН'!$I$11+СВЦЭМ!$D$10+'СЕТ СН'!$I$6-'СЕТ СН'!$I$23</f>
        <v>1318.9452323199998</v>
      </c>
      <c r="X146" s="36">
        <f>SUMIFS(СВЦЭМ!$D$33:$D$776,СВЦЭМ!$A$33:$A$776,$A146,СВЦЭМ!$B$33:$B$776,X$119)+'СЕТ СН'!$I$11+СВЦЭМ!$D$10+'СЕТ СН'!$I$6-'СЕТ СН'!$I$23</f>
        <v>1330.9037413000001</v>
      </c>
      <c r="Y146" s="36">
        <f>SUMIFS(СВЦЭМ!$D$33:$D$776,СВЦЭМ!$A$33:$A$776,$A146,СВЦЭМ!$B$33:$B$776,Y$119)+'СЕТ СН'!$I$11+СВЦЭМ!$D$10+'СЕТ СН'!$I$6-'СЕТ СН'!$I$23</f>
        <v>1351.83991109</v>
      </c>
    </row>
    <row r="147" spans="1:27" ht="15.75" x14ac:dyDescent="0.2">
      <c r="A147" s="35">
        <f t="shared" si="3"/>
        <v>44163</v>
      </c>
      <c r="B147" s="36">
        <f>SUMIFS(СВЦЭМ!$D$33:$D$776,СВЦЭМ!$A$33:$A$776,$A147,СВЦЭМ!$B$33:$B$776,B$119)+'СЕТ СН'!$I$11+СВЦЭМ!$D$10+'СЕТ СН'!$I$6-'СЕТ СН'!$I$23</f>
        <v>1376.5266139299999</v>
      </c>
      <c r="C147" s="36">
        <f>SUMIFS(СВЦЭМ!$D$33:$D$776,СВЦЭМ!$A$33:$A$776,$A147,СВЦЭМ!$B$33:$B$776,C$119)+'СЕТ СН'!$I$11+СВЦЭМ!$D$10+'СЕТ СН'!$I$6-'СЕТ СН'!$I$23</f>
        <v>1443.8251731999999</v>
      </c>
      <c r="D147" s="36">
        <f>SUMIFS(СВЦЭМ!$D$33:$D$776,СВЦЭМ!$A$33:$A$776,$A147,СВЦЭМ!$B$33:$B$776,D$119)+'СЕТ СН'!$I$11+СВЦЭМ!$D$10+'СЕТ СН'!$I$6-'СЕТ СН'!$I$23</f>
        <v>1489.2437113400001</v>
      </c>
      <c r="E147" s="36">
        <f>SUMIFS(СВЦЭМ!$D$33:$D$776,СВЦЭМ!$A$33:$A$776,$A147,СВЦЭМ!$B$33:$B$776,E$119)+'СЕТ СН'!$I$11+СВЦЭМ!$D$10+'СЕТ СН'!$I$6-'СЕТ СН'!$I$23</f>
        <v>1496.14957387</v>
      </c>
      <c r="F147" s="36">
        <f>SUMIFS(СВЦЭМ!$D$33:$D$776,СВЦЭМ!$A$33:$A$776,$A147,СВЦЭМ!$B$33:$B$776,F$119)+'СЕТ СН'!$I$11+СВЦЭМ!$D$10+'СЕТ СН'!$I$6-'СЕТ СН'!$I$23</f>
        <v>1496.1521989299999</v>
      </c>
      <c r="G147" s="36">
        <f>SUMIFS(СВЦЭМ!$D$33:$D$776,СВЦЭМ!$A$33:$A$776,$A147,СВЦЭМ!$B$33:$B$776,G$119)+'СЕТ СН'!$I$11+СВЦЭМ!$D$10+'СЕТ СН'!$I$6-'СЕТ СН'!$I$23</f>
        <v>1491.4707383699999</v>
      </c>
      <c r="H147" s="36">
        <f>SUMIFS(СВЦЭМ!$D$33:$D$776,СВЦЭМ!$A$33:$A$776,$A147,СВЦЭМ!$B$33:$B$776,H$119)+'СЕТ СН'!$I$11+СВЦЭМ!$D$10+'СЕТ СН'!$I$6-'СЕТ СН'!$I$23</f>
        <v>1476.56428994</v>
      </c>
      <c r="I147" s="36">
        <f>SUMIFS(СВЦЭМ!$D$33:$D$776,СВЦЭМ!$A$33:$A$776,$A147,СВЦЭМ!$B$33:$B$776,I$119)+'СЕТ СН'!$I$11+СВЦЭМ!$D$10+'СЕТ СН'!$I$6-'СЕТ СН'!$I$23</f>
        <v>1459.53241015</v>
      </c>
      <c r="J147" s="36">
        <f>SUMIFS(СВЦЭМ!$D$33:$D$776,СВЦЭМ!$A$33:$A$776,$A147,СВЦЭМ!$B$33:$B$776,J$119)+'СЕТ СН'!$I$11+СВЦЭМ!$D$10+'СЕТ СН'!$I$6-'СЕТ СН'!$I$23</f>
        <v>1437.0666870999999</v>
      </c>
      <c r="K147" s="36">
        <f>SUMIFS(СВЦЭМ!$D$33:$D$776,СВЦЭМ!$A$33:$A$776,$A147,СВЦЭМ!$B$33:$B$776,K$119)+'СЕТ СН'!$I$11+СВЦЭМ!$D$10+'СЕТ СН'!$I$6-'СЕТ СН'!$I$23</f>
        <v>1420.8650166799998</v>
      </c>
      <c r="L147" s="36">
        <f>SUMIFS(СВЦЭМ!$D$33:$D$776,СВЦЭМ!$A$33:$A$776,$A147,СВЦЭМ!$B$33:$B$776,L$119)+'СЕТ СН'!$I$11+СВЦЭМ!$D$10+'СЕТ СН'!$I$6-'СЕТ СН'!$I$23</f>
        <v>1382.10125991</v>
      </c>
      <c r="M147" s="36">
        <f>SUMIFS(СВЦЭМ!$D$33:$D$776,СВЦЭМ!$A$33:$A$776,$A147,СВЦЭМ!$B$33:$B$776,M$119)+'СЕТ СН'!$I$11+СВЦЭМ!$D$10+'СЕТ СН'!$I$6-'СЕТ СН'!$I$23</f>
        <v>1338.1292675499999</v>
      </c>
      <c r="N147" s="36">
        <f>SUMIFS(СВЦЭМ!$D$33:$D$776,СВЦЭМ!$A$33:$A$776,$A147,СВЦЭМ!$B$33:$B$776,N$119)+'СЕТ СН'!$I$11+СВЦЭМ!$D$10+'СЕТ СН'!$I$6-'СЕТ СН'!$I$23</f>
        <v>1332.73280424</v>
      </c>
      <c r="O147" s="36">
        <f>SUMIFS(СВЦЭМ!$D$33:$D$776,СВЦЭМ!$A$33:$A$776,$A147,СВЦЭМ!$B$33:$B$776,O$119)+'СЕТ СН'!$I$11+СВЦЭМ!$D$10+'СЕТ СН'!$I$6-'СЕТ СН'!$I$23</f>
        <v>1344.1730153999999</v>
      </c>
      <c r="P147" s="36">
        <f>SUMIFS(СВЦЭМ!$D$33:$D$776,СВЦЭМ!$A$33:$A$776,$A147,СВЦЭМ!$B$33:$B$776,P$119)+'СЕТ СН'!$I$11+СВЦЭМ!$D$10+'СЕТ СН'!$I$6-'СЕТ СН'!$I$23</f>
        <v>1351.0516347</v>
      </c>
      <c r="Q147" s="36">
        <f>SUMIFS(СВЦЭМ!$D$33:$D$776,СВЦЭМ!$A$33:$A$776,$A147,СВЦЭМ!$B$33:$B$776,Q$119)+'СЕТ СН'!$I$11+СВЦЭМ!$D$10+'СЕТ СН'!$I$6-'СЕТ СН'!$I$23</f>
        <v>1343.2639598400001</v>
      </c>
      <c r="R147" s="36">
        <f>SUMIFS(СВЦЭМ!$D$33:$D$776,СВЦЭМ!$A$33:$A$776,$A147,СВЦЭМ!$B$33:$B$776,R$119)+'СЕТ СН'!$I$11+СВЦЭМ!$D$10+'СЕТ СН'!$I$6-'СЕТ СН'!$I$23</f>
        <v>1335.4804353099998</v>
      </c>
      <c r="S147" s="36">
        <f>SUMIFS(СВЦЭМ!$D$33:$D$776,СВЦЭМ!$A$33:$A$776,$A147,СВЦЭМ!$B$33:$B$776,S$119)+'СЕТ СН'!$I$11+СВЦЭМ!$D$10+'СЕТ СН'!$I$6-'СЕТ СН'!$I$23</f>
        <v>1316.9689458799999</v>
      </c>
      <c r="T147" s="36">
        <f>SUMIFS(СВЦЭМ!$D$33:$D$776,СВЦЭМ!$A$33:$A$776,$A147,СВЦЭМ!$B$33:$B$776,T$119)+'СЕТ СН'!$I$11+СВЦЭМ!$D$10+'СЕТ СН'!$I$6-'СЕТ СН'!$I$23</f>
        <v>1310.14777755</v>
      </c>
      <c r="U147" s="36">
        <f>SUMIFS(СВЦЭМ!$D$33:$D$776,СВЦЭМ!$A$33:$A$776,$A147,СВЦЭМ!$B$33:$B$776,U$119)+'СЕТ СН'!$I$11+СВЦЭМ!$D$10+'СЕТ СН'!$I$6-'СЕТ СН'!$I$23</f>
        <v>1302.05446906</v>
      </c>
      <c r="V147" s="36">
        <f>SUMIFS(СВЦЭМ!$D$33:$D$776,СВЦЭМ!$A$33:$A$776,$A147,СВЦЭМ!$B$33:$B$776,V$119)+'СЕТ СН'!$I$11+СВЦЭМ!$D$10+'СЕТ СН'!$I$6-'СЕТ СН'!$I$23</f>
        <v>1299.9030544299999</v>
      </c>
      <c r="W147" s="36">
        <f>SUMIFS(СВЦЭМ!$D$33:$D$776,СВЦЭМ!$A$33:$A$776,$A147,СВЦЭМ!$B$33:$B$776,W$119)+'СЕТ СН'!$I$11+СВЦЭМ!$D$10+'СЕТ СН'!$I$6-'СЕТ СН'!$I$23</f>
        <v>1317.9612462699999</v>
      </c>
      <c r="X147" s="36">
        <f>SUMIFS(СВЦЭМ!$D$33:$D$776,СВЦЭМ!$A$33:$A$776,$A147,СВЦЭМ!$B$33:$B$776,X$119)+'СЕТ СН'!$I$11+СВЦЭМ!$D$10+'СЕТ СН'!$I$6-'СЕТ СН'!$I$23</f>
        <v>1337.48769649</v>
      </c>
      <c r="Y147" s="36">
        <f>SUMIFS(СВЦЭМ!$D$33:$D$776,СВЦЭМ!$A$33:$A$776,$A147,СВЦЭМ!$B$33:$B$776,Y$119)+'СЕТ СН'!$I$11+СВЦЭМ!$D$10+'СЕТ СН'!$I$6-'СЕТ СН'!$I$23</f>
        <v>1359.86309837</v>
      </c>
    </row>
    <row r="148" spans="1:27" ht="15.75" x14ac:dyDescent="0.2">
      <c r="A148" s="35">
        <f t="shared" si="3"/>
        <v>44164</v>
      </c>
      <c r="B148" s="36">
        <f>SUMIFS(СВЦЭМ!$D$33:$D$776,СВЦЭМ!$A$33:$A$776,$A148,СВЦЭМ!$B$33:$B$776,B$119)+'СЕТ СН'!$I$11+СВЦЭМ!$D$10+'СЕТ СН'!$I$6-'СЕТ СН'!$I$23</f>
        <v>1370.9139803399999</v>
      </c>
      <c r="C148" s="36">
        <f>SUMIFS(СВЦЭМ!$D$33:$D$776,СВЦЭМ!$A$33:$A$776,$A148,СВЦЭМ!$B$33:$B$776,C$119)+'СЕТ СН'!$I$11+СВЦЭМ!$D$10+'СЕТ СН'!$I$6-'СЕТ СН'!$I$23</f>
        <v>1449.17499686</v>
      </c>
      <c r="D148" s="36">
        <f>SUMIFS(СВЦЭМ!$D$33:$D$776,СВЦЭМ!$A$33:$A$776,$A148,СВЦЭМ!$B$33:$B$776,D$119)+'СЕТ СН'!$I$11+СВЦЭМ!$D$10+'СЕТ СН'!$I$6-'СЕТ СН'!$I$23</f>
        <v>1501.16537941</v>
      </c>
      <c r="E148" s="36">
        <f>SUMIFS(СВЦЭМ!$D$33:$D$776,СВЦЭМ!$A$33:$A$776,$A148,СВЦЭМ!$B$33:$B$776,E$119)+'СЕТ СН'!$I$11+СВЦЭМ!$D$10+'СЕТ СН'!$I$6-'СЕТ СН'!$I$23</f>
        <v>1511.9758239299999</v>
      </c>
      <c r="F148" s="36">
        <f>SUMIFS(СВЦЭМ!$D$33:$D$776,СВЦЭМ!$A$33:$A$776,$A148,СВЦЭМ!$B$33:$B$776,F$119)+'СЕТ СН'!$I$11+СВЦЭМ!$D$10+'СЕТ СН'!$I$6-'СЕТ СН'!$I$23</f>
        <v>1510.4517452499999</v>
      </c>
      <c r="G148" s="36">
        <f>SUMIFS(СВЦЭМ!$D$33:$D$776,СВЦЭМ!$A$33:$A$776,$A148,СВЦЭМ!$B$33:$B$776,G$119)+'СЕТ СН'!$I$11+СВЦЭМ!$D$10+'СЕТ СН'!$I$6-'СЕТ СН'!$I$23</f>
        <v>1507.18196343</v>
      </c>
      <c r="H148" s="36">
        <f>SUMIFS(СВЦЭМ!$D$33:$D$776,СВЦЭМ!$A$33:$A$776,$A148,СВЦЭМ!$B$33:$B$776,H$119)+'СЕТ СН'!$I$11+СВЦЭМ!$D$10+'СЕТ СН'!$I$6-'СЕТ СН'!$I$23</f>
        <v>1492.0615268299998</v>
      </c>
      <c r="I148" s="36">
        <f>SUMIFS(СВЦЭМ!$D$33:$D$776,СВЦЭМ!$A$33:$A$776,$A148,СВЦЭМ!$B$33:$B$776,I$119)+'СЕТ СН'!$I$11+СВЦЭМ!$D$10+'СЕТ СН'!$I$6-'СЕТ СН'!$I$23</f>
        <v>1466.55980619</v>
      </c>
      <c r="J148" s="36">
        <f>SUMIFS(СВЦЭМ!$D$33:$D$776,СВЦЭМ!$A$33:$A$776,$A148,СВЦЭМ!$B$33:$B$776,J$119)+'СЕТ СН'!$I$11+СВЦЭМ!$D$10+'СЕТ СН'!$I$6-'СЕТ СН'!$I$23</f>
        <v>1428.96700618</v>
      </c>
      <c r="K148" s="36">
        <f>SUMIFS(СВЦЭМ!$D$33:$D$776,СВЦЭМ!$A$33:$A$776,$A148,СВЦЭМ!$B$33:$B$776,K$119)+'СЕТ СН'!$I$11+СВЦЭМ!$D$10+'СЕТ СН'!$I$6-'СЕТ СН'!$I$23</f>
        <v>1413.0074340900001</v>
      </c>
      <c r="L148" s="36">
        <f>SUMIFS(СВЦЭМ!$D$33:$D$776,СВЦЭМ!$A$33:$A$776,$A148,СВЦЭМ!$B$33:$B$776,L$119)+'СЕТ СН'!$I$11+СВЦЭМ!$D$10+'СЕТ СН'!$I$6-'СЕТ СН'!$I$23</f>
        <v>1371.6603230199999</v>
      </c>
      <c r="M148" s="36">
        <f>SUMIFS(СВЦЭМ!$D$33:$D$776,СВЦЭМ!$A$33:$A$776,$A148,СВЦЭМ!$B$33:$B$776,M$119)+'СЕТ СН'!$I$11+СВЦЭМ!$D$10+'СЕТ СН'!$I$6-'СЕТ СН'!$I$23</f>
        <v>1330.11694534</v>
      </c>
      <c r="N148" s="36">
        <f>SUMIFS(СВЦЭМ!$D$33:$D$776,СВЦЭМ!$A$33:$A$776,$A148,СВЦЭМ!$B$33:$B$776,N$119)+'СЕТ СН'!$I$11+СВЦЭМ!$D$10+'СЕТ СН'!$I$6-'СЕТ СН'!$I$23</f>
        <v>1317.0666219300001</v>
      </c>
      <c r="O148" s="36">
        <f>SUMIFS(СВЦЭМ!$D$33:$D$776,СВЦЭМ!$A$33:$A$776,$A148,СВЦЭМ!$B$33:$B$776,O$119)+'СЕТ СН'!$I$11+СВЦЭМ!$D$10+'СЕТ СН'!$I$6-'СЕТ СН'!$I$23</f>
        <v>1332.7332763300001</v>
      </c>
      <c r="P148" s="36">
        <f>SUMIFS(СВЦЭМ!$D$33:$D$776,СВЦЭМ!$A$33:$A$776,$A148,СВЦЭМ!$B$33:$B$776,P$119)+'СЕТ СН'!$I$11+СВЦЭМ!$D$10+'СЕТ СН'!$I$6-'СЕТ СН'!$I$23</f>
        <v>1342.4521005699999</v>
      </c>
      <c r="Q148" s="36">
        <f>SUMIFS(СВЦЭМ!$D$33:$D$776,СВЦЭМ!$A$33:$A$776,$A148,СВЦЭМ!$B$33:$B$776,Q$119)+'СЕТ СН'!$I$11+СВЦЭМ!$D$10+'СЕТ СН'!$I$6-'СЕТ СН'!$I$23</f>
        <v>1342.01534279</v>
      </c>
      <c r="R148" s="36">
        <f>SUMIFS(СВЦЭМ!$D$33:$D$776,СВЦЭМ!$A$33:$A$776,$A148,СВЦЭМ!$B$33:$B$776,R$119)+'СЕТ СН'!$I$11+СВЦЭМ!$D$10+'СЕТ СН'!$I$6-'СЕТ СН'!$I$23</f>
        <v>1338.6737487599999</v>
      </c>
      <c r="S148" s="36">
        <f>SUMIFS(СВЦЭМ!$D$33:$D$776,СВЦЭМ!$A$33:$A$776,$A148,СВЦЭМ!$B$33:$B$776,S$119)+'СЕТ СН'!$I$11+СВЦЭМ!$D$10+'СЕТ СН'!$I$6-'СЕТ СН'!$I$23</f>
        <v>1319.8783592899999</v>
      </c>
      <c r="T148" s="36">
        <f>SUMIFS(СВЦЭМ!$D$33:$D$776,СВЦЭМ!$A$33:$A$776,$A148,СВЦЭМ!$B$33:$B$776,T$119)+'СЕТ СН'!$I$11+СВЦЭМ!$D$10+'СЕТ СН'!$I$6-'СЕТ СН'!$I$23</f>
        <v>1296.85570235</v>
      </c>
      <c r="U148" s="36">
        <f>SUMIFS(СВЦЭМ!$D$33:$D$776,СВЦЭМ!$A$33:$A$776,$A148,СВЦЭМ!$B$33:$B$776,U$119)+'СЕТ СН'!$I$11+СВЦЭМ!$D$10+'СЕТ СН'!$I$6-'СЕТ СН'!$I$23</f>
        <v>1295.4689590399998</v>
      </c>
      <c r="V148" s="36">
        <f>SUMIFS(СВЦЭМ!$D$33:$D$776,СВЦЭМ!$A$33:$A$776,$A148,СВЦЭМ!$B$33:$B$776,V$119)+'СЕТ СН'!$I$11+СВЦЭМ!$D$10+'СЕТ СН'!$I$6-'СЕТ СН'!$I$23</f>
        <v>1303.32266886</v>
      </c>
      <c r="W148" s="36">
        <f>SUMIFS(СВЦЭМ!$D$33:$D$776,СВЦЭМ!$A$33:$A$776,$A148,СВЦЭМ!$B$33:$B$776,W$119)+'СЕТ СН'!$I$11+СВЦЭМ!$D$10+'СЕТ СН'!$I$6-'СЕТ СН'!$I$23</f>
        <v>1312.3690891799999</v>
      </c>
      <c r="X148" s="36">
        <f>SUMIFS(СВЦЭМ!$D$33:$D$776,СВЦЭМ!$A$33:$A$776,$A148,СВЦЭМ!$B$33:$B$776,X$119)+'СЕТ СН'!$I$11+СВЦЭМ!$D$10+'СЕТ СН'!$I$6-'СЕТ СН'!$I$23</f>
        <v>1334.29174354</v>
      </c>
      <c r="Y148" s="36">
        <f>SUMIFS(СВЦЭМ!$D$33:$D$776,СВЦЭМ!$A$33:$A$776,$A148,СВЦЭМ!$B$33:$B$776,Y$119)+'СЕТ СН'!$I$11+СВЦЭМ!$D$10+'СЕТ СН'!$I$6-'СЕТ СН'!$I$23</f>
        <v>1351.12481073</v>
      </c>
    </row>
    <row r="149" spans="1:27" ht="15.75" x14ac:dyDescent="0.2">
      <c r="A149" s="35">
        <f t="shared" si="3"/>
        <v>44165</v>
      </c>
      <c r="B149" s="36">
        <f>SUMIFS(СВЦЭМ!$D$33:$D$776,СВЦЭМ!$A$33:$A$776,$A149,СВЦЭМ!$B$33:$B$776,B$119)+'СЕТ СН'!$I$11+СВЦЭМ!$D$10+'СЕТ СН'!$I$6-'СЕТ СН'!$I$23</f>
        <v>1414.4355784300001</v>
      </c>
      <c r="C149" s="36">
        <f>SUMIFS(СВЦЭМ!$D$33:$D$776,СВЦЭМ!$A$33:$A$776,$A149,СВЦЭМ!$B$33:$B$776,C$119)+'СЕТ СН'!$I$11+СВЦЭМ!$D$10+'СЕТ СН'!$I$6-'СЕТ СН'!$I$23</f>
        <v>1484.0618997199999</v>
      </c>
      <c r="D149" s="36">
        <f>SUMIFS(СВЦЭМ!$D$33:$D$776,СВЦЭМ!$A$33:$A$776,$A149,СВЦЭМ!$B$33:$B$776,D$119)+'СЕТ СН'!$I$11+СВЦЭМ!$D$10+'СЕТ СН'!$I$6-'СЕТ СН'!$I$23</f>
        <v>1533.2188037600001</v>
      </c>
      <c r="E149" s="36">
        <f>SUMIFS(СВЦЭМ!$D$33:$D$776,СВЦЭМ!$A$33:$A$776,$A149,СВЦЭМ!$B$33:$B$776,E$119)+'СЕТ СН'!$I$11+СВЦЭМ!$D$10+'СЕТ СН'!$I$6-'СЕТ СН'!$I$23</f>
        <v>1541.0511269600001</v>
      </c>
      <c r="F149" s="36">
        <f>SUMIFS(СВЦЭМ!$D$33:$D$776,СВЦЭМ!$A$33:$A$776,$A149,СВЦЭМ!$B$33:$B$776,F$119)+'СЕТ СН'!$I$11+СВЦЭМ!$D$10+'СЕТ СН'!$I$6-'СЕТ СН'!$I$23</f>
        <v>1536.6701604700002</v>
      </c>
      <c r="G149" s="36">
        <f>SUMIFS(СВЦЭМ!$D$33:$D$776,СВЦЭМ!$A$33:$A$776,$A149,СВЦЭМ!$B$33:$B$776,G$119)+'СЕТ СН'!$I$11+СВЦЭМ!$D$10+'СЕТ СН'!$I$6-'СЕТ СН'!$I$23</f>
        <v>1520.9252159399998</v>
      </c>
      <c r="H149" s="36">
        <f>SUMIFS(СВЦЭМ!$D$33:$D$776,СВЦЭМ!$A$33:$A$776,$A149,СВЦЭМ!$B$33:$B$776,H$119)+'СЕТ СН'!$I$11+СВЦЭМ!$D$10+'СЕТ СН'!$I$6-'СЕТ СН'!$I$23</f>
        <v>1506.9360761099999</v>
      </c>
      <c r="I149" s="36">
        <f>SUMIFS(СВЦЭМ!$D$33:$D$776,СВЦЭМ!$A$33:$A$776,$A149,СВЦЭМ!$B$33:$B$776,I$119)+'СЕТ СН'!$I$11+СВЦЭМ!$D$10+'СЕТ СН'!$I$6-'СЕТ СН'!$I$23</f>
        <v>1479.0758546900001</v>
      </c>
      <c r="J149" s="36">
        <f>SUMIFS(СВЦЭМ!$D$33:$D$776,СВЦЭМ!$A$33:$A$776,$A149,СВЦЭМ!$B$33:$B$776,J$119)+'СЕТ СН'!$I$11+СВЦЭМ!$D$10+'СЕТ СН'!$I$6-'СЕТ СН'!$I$23</f>
        <v>1452.8711496400001</v>
      </c>
      <c r="K149" s="36">
        <f>SUMIFS(СВЦЭМ!$D$33:$D$776,СВЦЭМ!$A$33:$A$776,$A149,СВЦЭМ!$B$33:$B$776,K$119)+'СЕТ СН'!$I$11+СВЦЭМ!$D$10+'СЕТ СН'!$I$6-'СЕТ СН'!$I$23</f>
        <v>1445.0916617799999</v>
      </c>
      <c r="L149" s="36">
        <f>SUMIFS(СВЦЭМ!$D$33:$D$776,СВЦЭМ!$A$33:$A$776,$A149,СВЦЭМ!$B$33:$B$776,L$119)+'СЕТ СН'!$I$11+СВЦЭМ!$D$10+'СЕТ СН'!$I$6-'СЕТ СН'!$I$23</f>
        <v>1414.9446913100001</v>
      </c>
      <c r="M149" s="36">
        <f>SUMIFS(СВЦЭМ!$D$33:$D$776,СВЦЭМ!$A$33:$A$776,$A149,СВЦЭМ!$B$33:$B$776,M$119)+'СЕТ СН'!$I$11+СВЦЭМ!$D$10+'СЕТ СН'!$I$6-'СЕТ СН'!$I$23</f>
        <v>1375.5263596700001</v>
      </c>
      <c r="N149" s="36">
        <f>SUMIFS(СВЦЭМ!$D$33:$D$776,СВЦЭМ!$A$33:$A$776,$A149,СВЦЭМ!$B$33:$B$776,N$119)+'СЕТ СН'!$I$11+СВЦЭМ!$D$10+'СЕТ СН'!$I$6-'СЕТ СН'!$I$23</f>
        <v>1362.4760268599998</v>
      </c>
      <c r="O149" s="36">
        <f>SUMIFS(СВЦЭМ!$D$33:$D$776,СВЦЭМ!$A$33:$A$776,$A149,СВЦЭМ!$B$33:$B$776,O$119)+'СЕТ СН'!$I$11+СВЦЭМ!$D$10+'СЕТ СН'!$I$6-'СЕТ СН'!$I$23</f>
        <v>1367.0156153799999</v>
      </c>
      <c r="P149" s="36">
        <f>SUMIFS(СВЦЭМ!$D$33:$D$776,СВЦЭМ!$A$33:$A$776,$A149,СВЦЭМ!$B$33:$B$776,P$119)+'СЕТ СН'!$I$11+СВЦЭМ!$D$10+'СЕТ СН'!$I$6-'СЕТ СН'!$I$23</f>
        <v>1376.3789715799999</v>
      </c>
      <c r="Q149" s="36">
        <f>SUMIFS(СВЦЭМ!$D$33:$D$776,СВЦЭМ!$A$33:$A$776,$A149,СВЦЭМ!$B$33:$B$776,Q$119)+'СЕТ СН'!$I$11+СВЦЭМ!$D$10+'СЕТ СН'!$I$6-'СЕТ СН'!$I$23</f>
        <v>1370.26571633</v>
      </c>
      <c r="R149" s="36">
        <f>SUMIFS(СВЦЭМ!$D$33:$D$776,СВЦЭМ!$A$33:$A$776,$A149,СВЦЭМ!$B$33:$B$776,R$119)+'СЕТ СН'!$I$11+СВЦЭМ!$D$10+'СЕТ СН'!$I$6-'СЕТ СН'!$I$23</f>
        <v>1358.47698283</v>
      </c>
      <c r="S149" s="36">
        <f>SUMIFS(СВЦЭМ!$D$33:$D$776,СВЦЭМ!$A$33:$A$776,$A149,СВЦЭМ!$B$33:$B$776,S$119)+'СЕТ СН'!$I$11+СВЦЭМ!$D$10+'СЕТ СН'!$I$6-'СЕТ СН'!$I$23</f>
        <v>1349.89498366</v>
      </c>
      <c r="T149" s="36">
        <f>SUMIFS(СВЦЭМ!$D$33:$D$776,СВЦЭМ!$A$33:$A$776,$A149,СВЦЭМ!$B$33:$B$776,T$119)+'СЕТ СН'!$I$11+СВЦЭМ!$D$10+'СЕТ СН'!$I$6-'СЕТ СН'!$I$23</f>
        <v>1337.6933860300001</v>
      </c>
      <c r="U149" s="36">
        <f>SUMIFS(СВЦЭМ!$D$33:$D$776,СВЦЭМ!$A$33:$A$776,$A149,СВЦЭМ!$B$33:$B$776,U$119)+'СЕТ СН'!$I$11+СВЦЭМ!$D$10+'СЕТ СН'!$I$6-'СЕТ СН'!$I$23</f>
        <v>1336.7638949100001</v>
      </c>
      <c r="V149" s="36">
        <f>SUMIFS(СВЦЭМ!$D$33:$D$776,СВЦЭМ!$A$33:$A$776,$A149,СВЦЭМ!$B$33:$B$776,V$119)+'СЕТ СН'!$I$11+СВЦЭМ!$D$10+'СЕТ СН'!$I$6-'СЕТ СН'!$I$23</f>
        <v>1346.7172163099999</v>
      </c>
      <c r="W149" s="36">
        <f>SUMIFS(СВЦЭМ!$D$33:$D$776,СВЦЭМ!$A$33:$A$776,$A149,СВЦЭМ!$B$33:$B$776,W$119)+'СЕТ СН'!$I$11+СВЦЭМ!$D$10+'СЕТ СН'!$I$6-'СЕТ СН'!$I$23</f>
        <v>1358.48419816</v>
      </c>
      <c r="X149" s="36">
        <f>SUMIFS(СВЦЭМ!$D$33:$D$776,СВЦЭМ!$A$33:$A$776,$A149,СВЦЭМ!$B$33:$B$776,X$119)+'СЕТ СН'!$I$11+СВЦЭМ!$D$10+'СЕТ СН'!$I$6-'СЕТ СН'!$I$23</f>
        <v>1364.02830571</v>
      </c>
      <c r="Y149" s="36">
        <f>SUMIFS(СВЦЭМ!$D$33:$D$776,СВЦЭМ!$A$33:$A$776,$A149,СВЦЭМ!$B$33:$B$776,Y$119)+'СЕТ СН'!$I$11+СВЦЭМ!$D$10+'СЕТ СН'!$I$6-'СЕТ СН'!$I$23</f>
        <v>1383.57750936</v>
      </c>
    </row>
    <row r="150" spans="1:27" ht="15.75" hidden="1" x14ac:dyDescent="0.2">
      <c r="A150" s="35">
        <f t="shared" si="3"/>
        <v>44166</v>
      </c>
      <c r="B150" s="36">
        <f>SUMIFS(СВЦЭМ!$D$33:$D$776,СВЦЭМ!$A$33:$A$776,$A150,СВЦЭМ!$B$33:$B$776,B$119)+'СЕТ СН'!$I$11+СВЦЭМ!$D$10+'СЕТ СН'!$I$6-'СЕТ СН'!$I$23</f>
        <v>559.31131550999999</v>
      </c>
      <c r="C150" s="36">
        <f>SUMIFS(СВЦЭМ!$D$33:$D$776,СВЦЭМ!$A$33:$A$776,$A150,СВЦЭМ!$B$33:$B$776,C$119)+'СЕТ СН'!$I$11+СВЦЭМ!$D$10+'СЕТ СН'!$I$6-'СЕТ СН'!$I$23</f>
        <v>559.31131550999999</v>
      </c>
      <c r="D150" s="36">
        <f>SUMIFS(СВЦЭМ!$D$33:$D$776,СВЦЭМ!$A$33:$A$776,$A150,СВЦЭМ!$B$33:$B$776,D$119)+'СЕТ СН'!$I$11+СВЦЭМ!$D$10+'СЕТ СН'!$I$6-'СЕТ СН'!$I$23</f>
        <v>559.31131550999999</v>
      </c>
      <c r="E150" s="36">
        <f>SUMIFS(СВЦЭМ!$D$33:$D$776,СВЦЭМ!$A$33:$A$776,$A150,СВЦЭМ!$B$33:$B$776,E$119)+'СЕТ СН'!$I$11+СВЦЭМ!$D$10+'СЕТ СН'!$I$6-'СЕТ СН'!$I$23</f>
        <v>559.31131550999999</v>
      </c>
      <c r="F150" s="36">
        <f>SUMIFS(СВЦЭМ!$D$33:$D$776,СВЦЭМ!$A$33:$A$776,$A150,СВЦЭМ!$B$33:$B$776,F$119)+'СЕТ СН'!$I$11+СВЦЭМ!$D$10+'СЕТ СН'!$I$6-'СЕТ СН'!$I$23</f>
        <v>559.31131550999999</v>
      </c>
      <c r="G150" s="36">
        <f>SUMIFS(СВЦЭМ!$D$33:$D$776,СВЦЭМ!$A$33:$A$776,$A150,СВЦЭМ!$B$33:$B$776,G$119)+'СЕТ СН'!$I$11+СВЦЭМ!$D$10+'СЕТ СН'!$I$6-'СЕТ СН'!$I$23</f>
        <v>559.31131550999999</v>
      </c>
      <c r="H150" s="36">
        <f>SUMIFS(СВЦЭМ!$D$33:$D$776,СВЦЭМ!$A$33:$A$776,$A150,СВЦЭМ!$B$33:$B$776,H$119)+'СЕТ СН'!$I$11+СВЦЭМ!$D$10+'СЕТ СН'!$I$6-'СЕТ СН'!$I$23</f>
        <v>559.31131550999999</v>
      </c>
      <c r="I150" s="36">
        <f>SUMIFS(СВЦЭМ!$D$33:$D$776,СВЦЭМ!$A$33:$A$776,$A150,СВЦЭМ!$B$33:$B$776,I$119)+'СЕТ СН'!$I$11+СВЦЭМ!$D$10+'СЕТ СН'!$I$6-'СЕТ СН'!$I$23</f>
        <v>559.31131550999999</v>
      </c>
      <c r="J150" s="36">
        <f>SUMIFS(СВЦЭМ!$D$33:$D$776,СВЦЭМ!$A$33:$A$776,$A150,СВЦЭМ!$B$33:$B$776,J$119)+'СЕТ СН'!$I$11+СВЦЭМ!$D$10+'СЕТ СН'!$I$6-'СЕТ СН'!$I$23</f>
        <v>559.31131550999999</v>
      </c>
      <c r="K150" s="36">
        <f>SUMIFS(СВЦЭМ!$D$33:$D$776,СВЦЭМ!$A$33:$A$776,$A150,СВЦЭМ!$B$33:$B$776,K$119)+'СЕТ СН'!$I$11+СВЦЭМ!$D$10+'СЕТ СН'!$I$6-'СЕТ СН'!$I$23</f>
        <v>559.31131550999999</v>
      </c>
      <c r="L150" s="36">
        <f>SUMIFS(СВЦЭМ!$D$33:$D$776,СВЦЭМ!$A$33:$A$776,$A150,СВЦЭМ!$B$33:$B$776,L$119)+'СЕТ СН'!$I$11+СВЦЭМ!$D$10+'СЕТ СН'!$I$6-'СЕТ СН'!$I$23</f>
        <v>559.31131550999999</v>
      </c>
      <c r="M150" s="36">
        <f>SUMIFS(СВЦЭМ!$D$33:$D$776,СВЦЭМ!$A$33:$A$776,$A150,СВЦЭМ!$B$33:$B$776,M$119)+'СЕТ СН'!$I$11+СВЦЭМ!$D$10+'СЕТ СН'!$I$6-'СЕТ СН'!$I$23</f>
        <v>559.31131550999999</v>
      </c>
      <c r="N150" s="36">
        <f>SUMIFS(СВЦЭМ!$D$33:$D$776,СВЦЭМ!$A$33:$A$776,$A150,СВЦЭМ!$B$33:$B$776,N$119)+'СЕТ СН'!$I$11+СВЦЭМ!$D$10+'СЕТ СН'!$I$6-'СЕТ СН'!$I$23</f>
        <v>559.31131550999999</v>
      </c>
      <c r="O150" s="36">
        <f>SUMIFS(СВЦЭМ!$D$33:$D$776,СВЦЭМ!$A$33:$A$776,$A150,СВЦЭМ!$B$33:$B$776,O$119)+'СЕТ СН'!$I$11+СВЦЭМ!$D$10+'СЕТ СН'!$I$6-'СЕТ СН'!$I$23</f>
        <v>559.31131550999999</v>
      </c>
      <c r="P150" s="36">
        <f>SUMIFS(СВЦЭМ!$D$33:$D$776,СВЦЭМ!$A$33:$A$776,$A150,СВЦЭМ!$B$33:$B$776,P$119)+'СЕТ СН'!$I$11+СВЦЭМ!$D$10+'СЕТ СН'!$I$6-'СЕТ СН'!$I$23</f>
        <v>559.31131550999999</v>
      </c>
      <c r="Q150" s="36">
        <f>SUMIFS(СВЦЭМ!$D$33:$D$776,СВЦЭМ!$A$33:$A$776,$A150,СВЦЭМ!$B$33:$B$776,Q$119)+'СЕТ СН'!$I$11+СВЦЭМ!$D$10+'СЕТ СН'!$I$6-'СЕТ СН'!$I$23</f>
        <v>559.31131550999999</v>
      </c>
      <c r="R150" s="36">
        <f>SUMIFS(СВЦЭМ!$D$33:$D$776,СВЦЭМ!$A$33:$A$776,$A150,СВЦЭМ!$B$33:$B$776,R$119)+'СЕТ СН'!$I$11+СВЦЭМ!$D$10+'СЕТ СН'!$I$6-'СЕТ СН'!$I$23</f>
        <v>559.31131550999999</v>
      </c>
      <c r="S150" s="36">
        <f>SUMIFS(СВЦЭМ!$D$33:$D$776,СВЦЭМ!$A$33:$A$776,$A150,СВЦЭМ!$B$33:$B$776,S$119)+'СЕТ СН'!$I$11+СВЦЭМ!$D$10+'СЕТ СН'!$I$6-'СЕТ СН'!$I$23</f>
        <v>559.31131550999999</v>
      </c>
      <c r="T150" s="36">
        <f>SUMIFS(СВЦЭМ!$D$33:$D$776,СВЦЭМ!$A$33:$A$776,$A150,СВЦЭМ!$B$33:$B$776,T$119)+'СЕТ СН'!$I$11+СВЦЭМ!$D$10+'СЕТ СН'!$I$6-'СЕТ СН'!$I$23</f>
        <v>559.31131550999999</v>
      </c>
      <c r="U150" s="36">
        <f>SUMIFS(СВЦЭМ!$D$33:$D$776,СВЦЭМ!$A$33:$A$776,$A150,СВЦЭМ!$B$33:$B$776,U$119)+'СЕТ СН'!$I$11+СВЦЭМ!$D$10+'СЕТ СН'!$I$6-'СЕТ СН'!$I$23</f>
        <v>559.31131550999999</v>
      </c>
      <c r="V150" s="36">
        <f>SUMIFS(СВЦЭМ!$D$33:$D$776,СВЦЭМ!$A$33:$A$776,$A150,СВЦЭМ!$B$33:$B$776,V$119)+'СЕТ СН'!$I$11+СВЦЭМ!$D$10+'СЕТ СН'!$I$6-'СЕТ СН'!$I$23</f>
        <v>559.31131550999999</v>
      </c>
      <c r="W150" s="36">
        <f>SUMIFS(СВЦЭМ!$D$33:$D$776,СВЦЭМ!$A$33:$A$776,$A150,СВЦЭМ!$B$33:$B$776,W$119)+'СЕТ СН'!$I$11+СВЦЭМ!$D$10+'СЕТ СН'!$I$6-'СЕТ СН'!$I$23</f>
        <v>559.31131550999999</v>
      </c>
      <c r="X150" s="36">
        <f>SUMIFS(СВЦЭМ!$D$33:$D$776,СВЦЭМ!$A$33:$A$776,$A150,СВЦЭМ!$B$33:$B$776,X$119)+'СЕТ СН'!$I$11+СВЦЭМ!$D$10+'СЕТ СН'!$I$6-'СЕТ СН'!$I$23</f>
        <v>559.31131550999999</v>
      </c>
      <c r="Y150" s="36">
        <f>SUMIFS(СВЦЭМ!$D$33:$D$776,СВЦЭМ!$A$33:$A$776,$A150,СВЦЭМ!$B$33:$B$776,Y$119)+'СЕТ СН'!$I$11+СВЦЭМ!$D$10+'СЕТ СН'!$I$6-'СЕТ СН'!$I$23</f>
        <v>559.31131550999999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5" t="s">
        <v>7</v>
      </c>
      <c r="B153" s="128" t="s">
        <v>139</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30"/>
    </row>
    <row r="154" spans="1:27" ht="12.75" customHeight="1" x14ac:dyDescent="0.2">
      <c r="A154" s="126"/>
      <c r="B154" s="131"/>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3"/>
    </row>
    <row r="155" spans="1:27" s="46" customFormat="1" ht="12.75" customHeight="1" x14ac:dyDescent="0.2">
      <c r="A155" s="127"/>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SUMIFS(СВЦЭМ!$E$33:$E$776,СВЦЭМ!$A$33:$A$776,$A156,СВЦЭМ!$B$33:$B$776,B$155)+'СЕТ СН'!$F$12</f>
        <v>155.056557</v>
      </c>
      <c r="C156" s="36">
        <f>SUMIFS(СВЦЭМ!$E$33:$E$776,СВЦЭМ!$A$33:$A$776,$A156,СВЦЭМ!$B$33:$B$776,C$155)+'СЕТ СН'!$F$12</f>
        <v>170.02741069000001</v>
      </c>
      <c r="D156" s="36">
        <f>SUMIFS(СВЦЭМ!$E$33:$E$776,СВЦЭМ!$A$33:$A$776,$A156,СВЦЭМ!$B$33:$B$776,D$155)+'СЕТ СН'!$F$12</f>
        <v>179.86411114000001</v>
      </c>
      <c r="E156" s="36">
        <f>SUMIFS(СВЦЭМ!$E$33:$E$776,СВЦЭМ!$A$33:$A$776,$A156,СВЦЭМ!$B$33:$B$776,E$155)+'СЕТ СН'!$F$12</f>
        <v>181.42275720999999</v>
      </c>
      <c r="F156" s="36">
        <f>SUMIFS(СВЦЭМ!$E$33:$E$776,СВЦЭМ!$A$33:$A$776,$A156,СВЦЭМ!$B$33:$B$776,F$155)+'СЕТ СН'!$F$12</f>
        <v>182.51964486</v>
      </c>
      <c r="G156" s="36">
        <f>SUMIFS(СВЦЭМ!$E$33:$E$776,СВЦЭМ!$A$33:$A$776,$A156,СВЦЭМ!$B$33:$B$776,G$155)+'СЕТ СН'!$F$12</f>
        <v>180.00711090999999</v>
      </c>
      <c r="H156" s="36">
        <f>SUMIFS(СВЦЭМ!$E$33:$E$776,СВЦЭМ!$A$33:$A$776,$A156,СВЦЭМ!$B$33:$B$776,H$155)+'СЕТ СН'!$F$12</f>
        <v>176.69534927000001</v>
      </c>
      <c r="I156" s="36">
        <f>SUMIFS(СВЦЭМ!$E$33:$E$776,СВЦЭМ!$A$33:$A$776,$A156,СВЦЭМ!$B$33:$B$776,I$155)+'СЕТ СН'!$F$12</f>
        <v>170.39171076</v>
      </c>
      <c r="J156" s="36">
        <f>SUMIFS(СВЦЭМ!$E$33:$E$776,СВЦЭМ!$A$33:$A$776,$A156,СВЦЭМ!$B$33:$B$776,J$155)+'СЕТ СН'!$F$12</f>
        <v>166.48345363000001</v>
      </c>
      <c r="K156" s="36">
        <f>SUMIFS(СВЦЭМ!$E$33:$E$776,СВЦЭМ!$A$33:$A$776,$A156,СВЦЭМ!$B$33:$B$776,K$155)+'СЕТ СН'!$F$12</f>
        <v>159.98754688</v>
      </c>
      <c r="L156" s="36">
        <f>SUMIFS(СВЦЭМ!$E$33:$E$776,СВЦЭМ!$A$33:$A$776,$A156,СВЦЭМ!$B$33:$B$776,L$155)+'СЕТ СН'!$F$12</f>
        <v>154.85883637000001</v>
      </c>
      <c r="M156" s="36">
        <f>SUMIFS(СВЦЭМ!$E$33:$E$776,СВЦЭМ!$A$33:$A$776,$A156,СВЦЭМ!$B$33:$B$776,M$155)+'СЕТ СН'!$F$12</f>
        <v>147.07871835</v>
      </c>
      <c r="N156" s="36">
        <f>SUMIFS(СВЦЭМ!$E$33:$E$776,СВЦЭМ!$A$33:$A$776,$A156,СВЦЭМ!$B$33:$B$776,N$155)+'СЕТ СН'!$F$12</f>
        <v>146.44749062</v>
      </c>
      <c r="O156" s="36">
        <f>SUMIFS(СВЦЭМ!$E$33:$E$776,СВЦЭМ!$A$33:$A$776,$A156,СВЦЭМ!$B$33:$B$776,O$155)+'СЕТ СН'!$F$12</f>
        <v>147.60059751</v>
      </c>
      <c r="P156" s="36">
        <f>SUMIFS(СВЦЭМ!$E$33:$E$776,СВЦЭМ!$A$33:$A$776,$A156,СВЦЭМ!$B$33:$B$776,P$155)+'СЕТ СН'!$F$12</f>
        <v>152.41288220000001</v>
      </c>
      <c r="Q156" s="36">
        <f>SUMIFS(СВЦЭМ!$E$33:$E$776,СВЦЭМ!$A$33:$A$776,$A156,СВЦЭМ!$B$33:$B$776,Q$155)+'СЕТ СН'!$F$12</f>
        <v>152.44289846000001</v>
      </c>
      <c r="R156" s="36">
        <f>SUMIFS(СВЦЭМ!$E$33:$E$776,СВЦЭМ!$A$33:$A$776,$A156,СВЦЭМ!$B$33:$B$776,R$155)+'СЕТ СН'!$F$12</f>
        <v>150.92881604999999</v>
      </c>
      <c r="S156" s="36">
        <f>SUMIFS(СВЦЭМ!$E$33:$E$776,СВЦЭМ!$A$33:$A$776,$A156,СВЦЭМ!$B$33:$B$776,S$155)+'СЕТ СН'!$F$12</f>
        <v>148.2893808</v>
      </c>
      <c r="T156" s="36">
        <f>SUMIFS(СВЦЭМ!$E$33:$E$776,СВЦЭМ!$A$33:$A$776,$A156,СВЦЭМ!$B$33:$B$776,T$155)+'СЕТ СН'!$F$12</f>
        <v>144.72179889</v>
      </c>
      <c r="U156" s="36">
        <f>SUMIFS(СВЦЭМ!$E$33:$E$776,СВЦЭМ!$A$33:$A$776,$A156,СВЦЭМ!$B$33:$B$776,U$155)+'СЕТ СН'!$F$12</f>
        <v>142.08091400000001</v>
      </c>
      <c r="V156" s="36">
        <f>SUMIFS(СВЦЭМ!$E$33:$E$776,СВЦЭМ!$A$33:$A$776,$A156,СВЦЭМ!$B$33:$B$776,V$155)+'СЕТ СН'!$F$12</f>
        <v>144.65371062</v>
      </c>
      <c r="W156" s="36">
        <f>SUMIFS(СВЦЭМ!$E$33:$E$776,СВЦЭМ!$A$33:$A$776,$A156,СВЦЭМ!$B$33:$B$776,W$155)+'СЕТ СН'!$F$12</f>
        <v>146.21143721999999</v>
      </c>
      <c r="X156" s="36">
        <f>SUMIFS(СВЦЭМ!$E$33:$E$776,СВЦЭМ!$A$33:$A$776,$A156,СВЦЭМ!$B$33:$B$776,X$155)+'СЕТ СН'!$F$12</f>
        <v>149.13959208</v>
      </c>
      <c r="Y156" s="36">
        <f>SUMIFS(СВЦЭМ!$E$33:$E$776,СВЦЭМ!$A$33:$A$776,$A156,СВЦЭМ!$B$33:$B$776,Y$155)+'СЕТ СН'!$F$12</f>
        <v>152.92362155999999</v>
      </c>
      <c r="AA156" s="45"/>
    </row>
    <row r="157" spans="1:27" ht="15.75" x14ac:dyDescent="0.2">
      <c r="A157" s="35">
        <f>A156+1</f>
        <v>44137</v>
      </c>
      <c r="B157" s="36">
        <f>SUMIFS(СВЦЭМ!$E$33:$E$776,СВЦЭМ!$A$33:$A$776,$A157,СВЦЭМ!$B$33:$B$776,B$155)+'СЕТ СН'!$F$12</f>
        <v>154.53008172</v>
      </c>
      <c r="C157" s="36">
        <f>SUMIFS(СВЦЭМ!$E$33:$E$776,СВЦЭМ!$A$33:$A$776,$A157,СВЦЭМ!$B$33:$B$776,C$155)+'СЕТ СН'!$F$12</f>
        <v>174.02323823</v>
      </c>
      <c r="D157" s="36">
        <f>SUMIFS(СВЦЭМ!$E$33:$E$776,СВЦЭМ!$A$33:$A$776,$A157,СВЦЭМ!$B$33:$B$776,D$155)+'СЕТ СН'!$F$12</f>
        <v>189.94565994999999</v>
      </c>
      <c r="E157" s="36">
        <f>SUMIFS(СВЦЭМ!$E$33:$E$776,СВЦЭМ!$A$33:$A$776,$A157,СВЦЭМ!$B$33:$B$776,E$155)+'СЕТ СН'!$F$12</f>
        <v>196.87401156999999</v>
      </c>
      <c r="F157" s="36">
        <f>SUMIFS(СВЦЭМ!$E$33:$E$776,СВЦЭМ!$A$33:$A$776,$A157,СВЦЭМ!$B$33:$B$776,F$155)+'СЕТ СН'!$F$12</f>
        <v>198.61209549</v>
      </c>
      <c r="G157" s="36">
        <f>SUMIFS(СВЦЭМ!$E$33:$E$776,СВЦЭМ!$A$33:$A$776,$A157,СВЦЭМ!$B$33:$B$776,G$155)+'СЕТ СН'!$F$12</f>
        <v>194.94676885000001</v>
      </c>
      <c r="H157" s="36">
        <f>SUMIFS(СВЦЭМ!$E$33:$E$776,СВЦЭМ!$A$33:$A$776,$A157,СВЦЭМ!$B$33:$B$776,H$155)+'СЕТ СН'!$F$12</f>
        <v>185.49187545999999</v>
      </c>
      <c r="I157" s="36">
        <f>SUMIFS(СВЦЭМ!$E$33:$E$776,СВЦЭМ!$A$33:$A$776,$A157,СВЦЭМ!$B$33:$B$776,I$155)+'СЕТ СН'!$F$12</f>
        <v>170.59345830000001</v>
      </c>
      <c r="J157" s="36">
        <f>SUMIFS(СВЦЭМ!$E$33:$E$776,СВЦЭМ!$A$33:$A$776,$A157,СВЦЭМ!$B$33:$B$776,J$155)+'СЕТ СН'!$F$12</f>
        <v>165.57694287000001</v>
      </c>
      <c r="K157" s="36">
        <f>SUMIFS(СВЦЭМ!$E$33:$E$776,СВЦЭМ!$A$33:$A$776,$A157,СВЦЭМ!$B$33:$B$776,K$155)+'СЕТ СН'!$F$12</f>
        <v>166.90878627999999</v>
      </c>
      <c r="L157" s="36">
        <f>SUMIFS(СВЦЭМ!$E$33:$E$776,СВЦЭМ!$A$33:$A$776,$A157,СВЦЭМ!$B$33:$B$776,L$155)+'СЕТ СН'!$F$12</f>
        <v>161.63540588000001</v>
      </c>
      <c r="M157" s="36">
        <f>SUMIFS(СВЦЭМ!$E$33:$E$776,СВЦЭМ!$A$33:$A$776,$A157,СВЦЭМ!$B$33:$B$776,M$155)+'СЕТ СН'!$F$12</f>
        <v>153.03628967</v>
      </c>
      <c r="N157" s="36">
        <f>SUMIFS(СВЦЭМ!$E$33:$E$776,СВЦЭМ!$A$33:$A$776,$A157,СВЦЭМ!$B$33:$B$776,N$155)+'СЕТ СН'!$F$12</f>
        <v>152.38440946</v>
      </c>
      <c r="O157" s="36">
        <f>SUMIFS(СВЦЭМ!$E$33:$E$776,СВЦЭМ!$A$33:$A$776,$A157,СВЦЭМ!$B$33:$B$776,O$155)+'СЕТ СН'!$F$12</f>
        <v>152.20529364999999</v>
      </c>
      <c r="P157" s="36">
        <f>SUMIFS(СВЦЭМ!$E$33:$E$776,СВЦЭМ!$A$33:$A$776,$A157,СВЦЭМ!$B$33:$B$776,P$155)+'СЕТ СН'!$F$12</f>
        <v>152.99351551999999</v>
      </c>
      <c r="Q157" s="36">
        <f>SUMIFS(СВЦЭМ!$E$33:$E$776,СВЦЭМ!$A$33:$A$776,$A157,СВЦЭМ!$B$33:$B$776,Q$155)+'СЕТ СН'!$F$12</f>
        <v>153.10884770000001</v>
      </c>
      <c r="R157" s="36">
        <f>SUMIFS(СВЦЭМ!$E$33:$E$776,СВЦЭМ!$A$33:$A$776,$A157,СВЦЭМ!$B$33:$B$776,R$155)+'СЕТ СН'!$F$12</f>
        <v>151.86069169999999</v>
      </c>
      <c r="S157" s="36">
        <f>SUMIFS(СВЦЭМ!$E$33:$E$776,СВЦЭМ!$A$33:$A$776,$A157,СВЦЭМ!$B$33:$B$776,S$155)+'СЕТ СН'!$F$12</f>
        <v>148.47604788000001</v>
      </c>
      <c r="T157" s="36">
        <f>SUMIFS(СВЦЭМ!$E$33:$E$776,СВЦЭМ!$A$33:$A$776,$A157,СВЦЭМ!$B$33:$B$776,T$155)+'СЕТ СН'!$F$12</f>
        <v>143.16520138000001</v>
      </c>
      <c r="U157" s="36">
        <f>SUMIFS(СВЦЭМ!$E$33:$E$776,СВЦЭМ!$A$33:$A$776,$A157,СВЦЭМ!$B$33:$B$776,U$155)+'СЕТ СН'!$F$12</f>
        <v>143.24392850000001</v>
      </c>
      <c r="V157" s="36">
        <f>SUMIFS(СВЦЭМ!$E$33:$E$776,СВЦЭМ!$A$33:$A$776,$A157,СВЦЭМ!$B$33:$B$776,V$155)+'СЕТ СН'!$F$12</f>
        <v>141.16659705999999</v>
      </c>
      <c r="W157" s="36">
        <f>SUMIFS(СВЦЭМ!$E$33:$E$776,СВЦЭМ!$A$33:$A$776,$A157,СВЦЭМ!$B$33:$B$776,W$155)+'СЕТ СН'!$F$12</f>
        <v>145.06809462000001</v>
      </c>
      <c r="X157" s="36">
        <f>SUMIFS(СВЦЭМ!$E$33:$E$776,СВЦЭМ!$A$33:$A$776,$A157,СВЦЭМ!$B$33:$B$776,X$155)+'СЕТ СН'!$F$12</f>
        <v>146.83377218999999</v>
      </c>
      <c r="Y157" s="36">
        <f>SUMIFS(СВЦЭМ!$E$33:$E$776,СВЦЭМ!$A$33:$A$776,$A157,СВЦЭМ!$B$33:$B$776,Y$155)+'СЕТ СН'!$F$12</f>
        <v>152.26727055000001</v>
      </c>
    </row>
    <row r="158" spans="1:27" ht="15.75" x14ac:dyDescent="0.2">
      <c r="A158" s="35">
        <f t="shared" ref="A158:A186" si="4">A157+1</f>
        <v>44138</v>
      </c>
      <c r="B158" s="36">
        <f>SUMIFS(СВЦЭМ!$E$33:$E$776,СВЦЭМ!$A$33:$A$776,$A158,СВЦЭМ!$B$33:$B$776,B$155)+'СЕТ СН'!$F$12</f>
        <v>164.70879964</v>
      </c>
      <c r="C158" s="36">
        <f>SUMIFS(СВЦЭМ!$E$33:$E$776,СВЦЭМ!$A$33:$A$776,$A158,СВЦЭМ!$B$33:$B$776,C$155)+'СЕТ СН'!$F$12</f>
        <v>181.22489221999999</v>
      </c>
      <c r="D158" s="36">
        <f>SUMIFS(СВЦЭМ!$E$33:$E$776,СВЦЭМ!$A$33:$A$776,$A158,СВЦЭМ!$B$33:$B$776,D$155)+'СЕТ СН'!$F$12</f>
        <v>191.37133667000001</v>
      </c>
      <c r="E158" s="36">
        <f>SUMIFS(СВЦЭМ!$E$33:$E$776,СВЦЭМ!$A$33:$A$776,$A158,СВЦЭМ!$B$33:$B$776,E$155)+'СЕТ СН'!$F$12</f>
        <v>192.79831393000001</v>
      </c>
      <c r="F158" s="36">
        <f>SUMIFS(СВЦЭМ!$E$33:$E$776,СВЦЭМ!$A$33:$A$776,$A158,СВЦЭМ!$B$33:$B$776,F$155)+'СЕТ СН'!$F$12</f>
        <v>192.46416794999999</v>
      </c>
      <c r="G158" s="36">
        <f>SUMIFS(СВЦЭМ!$E$33:$E$776,СВЦЭМ!$A$33:$A$776,$A158,СВЦЭМ!$B$33:$B$776,G$155)+'СЕТ СН'!$F$12</f>
        <v>189.08168126999999</v>
      </c>
      <c r="H158" s="36">
        <f>SUMIFS(СВЦЭМ!$E$33:$E$776,СВЦЭМ!$A$33:$A$776,$A158,СВЦЭМ!$B$33:$B$776,H$155)+'СЕТ СН'!$F$12</f>
        <v>179.86609390999999</v>
      </c>
      <c r="I158" s="36">
        <f>SUMIFS(СВЦЭМ!$E$33:$E$776,СВЦЭМ!$A$33:$A$776,$A158,СВЦЭМ!$B$33:$B$776,I$155)+'СЕТ СН'!$F$12</f>
        <v>167.87480572000001</v>
      </c>
      <c r="J158" s="36">
        <f>SUMIFS(СВЦЭМ!$E$33:$E$776,СВЦЭМ!$A$33:$A$776,$A158,СВЦЭМ!$B$33:$B$776,J$155)+'СЕТ СН'!$F$12</f>
        <v>163.6209331</v>
      </c>
      <c r="K158" s="36">
        <f>SUMIFS(СВЦЭМ!$E$33:$E$776,СВЦЭМ!$A$33:$A$776,$A158,СВЦЭМ!$B$33:$B$776,K$155)+'СЕТ СН'!$F$12</f>
        <v>163.38485553999999</v>
      </c>
      <c r="L158" s="36">
        <f>SUMIFS(СВЦЭМ!$E$33:$E$776,СВЦЭМ!$A$33:$A$776,$A158,СВЦЭМ!$B$33:$B$776,L$155)+'СЕТ СН'!$F$12</f>
        <v>158.40723079</v>
      </c>
      <c r="M158" s="36">
        <f>SUMIFS(СВЦЭМ!$E$33:$E$776,СВЦЭМ!$A$33:$A$776,$A158,СВЦЭМ!$B$33:$B$776,M$155)+'СЕТ СН'!$F$12</f>
        <v>153.12051334</v>
      </c>
      <c r="N158" s="36">
        <f>SUMIFS(СВЦЭМ!$E$33:$E$776,СВЦЭМ!$A$33:$A$776,$A158,СВЦЭМ!$B$33:$B$776,N$155)+'СЕТ СН'!$F$12</f>
        <v>151.17187584000001</v>
      </c>
      <c r="O158" s="36">
        <f>SUMIFS(СВЦЭМ!$E$33:$E$776,СВЦЭМ!$A$33:$A$776,$A158,СВЦЭМ!$B$33:$B$776,O$155)+'СЕТ СН'!$F$12</f>
        <v>152.63441878</v>
      </c>
      <c r="P158" s="36">
        <f>SUMIFS(СВЦЭМ!$E$33:$E$776,СВЦЭМ!$A$33:$A$776,$A158,СВЦЭМ!$B$33:$B$776,P$155)+'СЕТ СН'!$F$12</f>
        <v>153.80156869000001</v>
      </c>
      <c r="Q158" s="36">
        <f>SUMIFS(СВЦЭМ!$E$33:$E$776,СВЦЭМ!$A$33:$A$776,$A158,СВЦЭМ!$B$33:$B$776,Q$155)+'СЕТ СН'!$F$12</f>
        <v>154.29761407000001</v>
      </c>
      <c r="R158" s="36">
        <f>SUMIFS(СВЦЭМ!$E$33:$E$776,СВЦЭМ!$A$33:$A$776,$A158,СВЦЭМ!$B$33:$B$776,R$155)+'СЕТ СН'!$F$12</f>
        <v>153.42821278</v>
      </c>
      <c r="S158" s="36">
        <f>SUMIFS(СВЦЭМ!$E$33:$E$776,СВЦЭМ!$A$33:$A$776,$A158,СВЦЭМ!$B$33:$B$776,S$155)+'СЕТ СН'!$F$12</f>
        <v>155.21099963</v>
      </c>
      <c r="T158" s="36">
        <f>SUMIFS(СВЦЭМ!$E$33:$E$776,СВЦЭМ!$A$33:$A$776,$A158,СВЦЭМ!$B$33:$B$776,T$155)+'СЕТ СН'!$F$12</f>
        <v>145.2496798</v>
      </c>
      <c r="U158" s="36">
        <f>SUMIFS(СВЦЭМ!$E$33:$E$776,СВЦЭМ!$A$33:$A$776,$A158,СВЦЭМ!$B$33:$B$776,U$155)+'СЕТ СН'!$F$12</f>
        <v>143.52553671999999</v>
      </c>
      <c r="V158" s="36">
        <f>SUMIFS(СВЦЭМ!$E$33:$E$776,СВЦЭМ!$A$33:$A$776,$A158,СВЦЭМ!$B$33:$B$776,V$155)+'СЕТ СН'!$F$12</f>
        <v>143.01971560000001</v>
      </c>
      <c r="W158" s="36">
        <f>SUMIFS(СВЦЭМ!$E$33:$E$776,СВЦЭМ!$A$33:$A$776,$A158,СВЦЭМ!$B$33:$B$776,W$155)+'СЕТ СН'!$F$12</f>
        <v>145.23709952999999</v>
      </c>
      <c r="X158" s="36">
        <f>SUMIFS(СВЦЭМ!$E$33:$E$776,СВЦЭМ!$A$33:$A$776,$A158,СВЦЭМ!$B$33:$B$776,X$155)+'СЕТ СН'!$F$12</f>
        <v>152.74664199</v>
      </c>
      <c r="Y158" s="36">
        <f>SUMIFS(СВЦЭМ!$E$33:$E$776,СВЦЭМ!$A$33:$A$776,$A158,СВЦЭМ!$B$33:$B$776,Y$155)+'СЕТ СН'!$F$12</f>
        <v>159.30871592</v>
      </c>
    </row>
    <row r="159" spans="1:27" ht="15.75" x14ac:dyDescent="0.2">
      <c r="A159" s="35">
        <f t="shared" si="4"/>
        <v>44139</v>
      </c>
      <c r="B159" s="36">
        <f>SUMIFS(СВЦЭМ!$E$33:$E$776,СВЦЭМ!$A$33:$A$776,$A159,СВЦЭМ!$B$33:$B$776,B$155)+'СЕТ СН'!$F$12</f>
        <v>157.73535874999999</v>
      </c>
      <c r="C159" s="36">
        <f>SUMIFS(СВЦЭМ!$E$33:$E$776,СВЦЭМ!$A$33:$A$776,$A159,СВЦЭМ!$B$33:$B$776,C$155)+'СЕТ СН'!$F$12</f>
        <v>174.30284058000001</v>
      </c>
      <c r="D159" s="36">
        <f>SUMIFS(СВЦЭМ!$E$33:$E$776,СВЦЭМ!$A$33:$A$776,$A159,СВЦЭМ!$B$33:$B$776,D$155)+'СЕТ СН'!$F$12</f>
        <v>186.83484971999999</v>
      </c>
      <c r="E159" s="36">
        <f>SUMIFS(СВЦЭМ!$E$33:$E$776,СВЦЭМ!$A$33:$A$776,$A159,СВЦЭМ!$B$33:$B$776,E$155)+'СЕТ СН'!$F$12</f>
        <v>187.83090304999999</v>
      </c>
      <c r="F159" s="36">
        <f>SUMIFS(СВЦЭМ!$E$33:$E$776,СВЦЭМ!$A$33:$A$776,$A159,СВЦЭМ!$B$33:$B$776,F$155)+'СЕТ СН'!$F$12</f>
        <v>186.15060151</v>
      </c>
      <c r="G159" s="36">
        <f>SUMIFS(СВЦЭМ!$E$33:$E$776,СВЦЭМ!$A$33:$A$776,$A159,СВЦЭМ!$B$33:$B$776,G$155)+'СЕТ СН'!$F$12</f>
        <v>183.30730951000001</v>
      </c>
      <c r="H159" s="36">
        <f>SUMIFS(СВЦЭМ!$E$33:$E$776,СВЦЭМ!$A$33:$A$776,$A159,СВЦЭМ!$B$33:$B$776,H$155)+'СЕТ СН'!$F$12</f>
        <v>178.3478728</v>
      </c>
      <c r="I159" s="36">
        <f>SUMIFS(СВЦЭМ!$E$33:$E$776,СВЦЭМ!$A$33:$A$776,$A159,СВЦЭМ!$B$33:$B$776,I$155)+'СЕТ СН'!$F$12</f>
        <v>169.11543867</v>
      </c>
      <c r="J159" s="36">
        <f>SUMIFS(СВЦЭМ!$E$33:$E$776,СВЦЭМ!$A$33:$A$776,$A159,СВЦЭМ!$B$33:$B$776,J$155)+'СЕТ СН'!$F$12</f>
        <v>162.53791294000001</v>
      </c>
      <c r="K159" s="36">
        <f>SUMIFS(СВЦЭМ!$E$33:$E$776,СВЦЭМ!$A$33:$A$776,$A159,СВЦЭМ!$B$33:$B$776,K$155)+'СЕТ СН'!$F$12</f>
        <v>162.05554885999999</v>
      </c>
      <c r="L159" s="36">
        <f>SUMIFS(СВЦЭМ!$E$33:$E$776,СВЦЭМ!$A$33:$A$776,$A159,СВЦЭМ!$B$33:$B$776,L$155)+'СЕТ СН'!$F$12</f>
        <v>156.89935341</v>
      </c>
      <c r="M159" s="36">
        <f>SUMIFS(СВЦЭМ!$E$33:$E$776,СВЦЭМ!$A$33:$A$776,$A159,СВЦЭМ!$B$33:$B$776,M$155)+'СЕТ СН'!$F$12</f>
        <v>148.11728577</v>
      </c>
      <c r="N159" s="36">
        <f>SUMIFS(СВЦЭМ!$E$33:$E$776,СВЦЭМ!$A$33:$A$776,$A159,СВЦЭМ!$B$33:$B$776,N$155)+'СЕТ СН'!$F$12</f>
        <v>144.49775077999999</v>
      </c>
      <c r="O159" s="36">
        <f>SUMIFS(СВЦЭМ!$E$33:$E$776,СВЦЭМ!$A$33:$A$776,$A159,СВЦЭМ!$B$33:$B$776,O$155)+'СЕТ СН'!$F$12</f>
        <v>146.39489398000001</v>
      </c>
      <c r="P159" s="36">
        <f>SUMIFS(СВЦЭМ!$E$33:$E$776,СВЦЭМ!$A$33:$A$776,$A159,СВЦЭМ!$B$33:$B$776,P$155)+'СЕТ СН'!$F$12</f>
        <v>150.28858356999999</v>
      </c>
      <c r="Q159" s="36">
        <f>SUMIFS(СВЦЭМ!$E$33:$E$776,СВЦЭМ!$A$33:$A$776,$A159,СВЦЭМ!$B$33:$B$776,Q$155)+'СЕТ СН'!$F$12</f>
        <v>150.44322059999999</v>
      </c>
      <c r="R159" s="36">
        <f>SUMIFS(СВЦЭМ!$E$33:$E$776,СВЦЭМ!$A$33:$A$776,$A159,СВЦЭМ!$B$33:$B$776,R$155)+'СЕТ СН'!$F$12</f>
        <v>149.25652783000001</v>
      </c>
      <c r="S159" s="36">
        <f>SUMIFS(СВЦЭМ!$E$33:$E$776,СВЦЭМ!$A$33:$A$776,$A159,СВЦЭМ!$B$33:$B$776,S$155)+'СЕТ СН'!$F$12</f>
        <v>147.20979560999999</v>
      </c>
      <c r="T159" s="36">
        <f>SUMIFS(СВЦЭМ!$E$33:$E$776,СВЦЭМ!$A$33:$A$776,$A159,СВЦЭМ!$B$33:$B$776,T$155)+'СЕТ СН'!$F$12</f>
        <v>148.84342208999999</v>
      </c>
      <c r="U159" s="36">
        <f>SUMIFS(СВЦЭМ!$E$33:$E$776,СВЦЭМ!$A$33:$A$776,$A159,СВЦЭМ!$B$33:$B$776,U$155)+'СЕТ СН'!$F$12</f>
        <v>148.90937604999999</v>
      </c>
      <c r="V159" s="36">
        <f>SUMIFS(СВЦЭМ!$E$33:$E$776,СВЦЭМ!$A$33:$A$776,$A159,СВЦЭМ!$B$33:$B$776,V$155)+'СЕТ СН'!$F$12</f>
        <v>146.29306389000001</v>
      </c>
      <c r="W159" s="36">
        <f>SUMIFS(СВЦЭМ!$E$33:$E$776,СВЦЭМ!$A$33:$A$776,$A159,СВЦЭМ!$B$33:$B$776,W$155)+'СЕТ СН'!$F$12</f>
        <v>146.11630099000001</v>
      </c>
      <c r="X159" s="36">
        <f>SUMIFS(СВЦЭМ!$E$33:$E$776,СВЦЭМ!$A$33:$A$776,$A159,СВЦЭМ!$B$33:$B$776,X$155)+'СЕТ СН'!$F$12</f>
        <v>146.73928518</v>
      </c>
      <c r="Y159" s="36">
        <f>SUMIFS(СВЦЭМ!$E$33:$E$776,СВЦЭМ!$A$33:$A$776,$A159,СВЦЭМ!$B$33:$B$776,Y$155)+'СЕТ СН'!$F$12</f>
        <v>152.49095722000001</v>
      </c>
    </row>
    <row r="160" spans="1:27" ht="15.75" x14ac:dyDescent="0.2">
      <c r="A160" s="35">
        <f t="shared" si="4"/>
        <v>44140</v>
      </c>
      <c r="B160" s="36">
        <f>SUMIFS(СВЦЭМ!$E$33:$E$776,СВЦЭМ!$A$33:$A$776,$A160,СВЦЭМ!$B$33:$B$776,B$155)+'СЕТ СН'!$F$12</f>
        <v>150.69076121000001</v>
      </c>
      <c r="C160" s="36">
        <f>SUMIFS(СВЦЭМ!$E$33:$E$776,СВЦЭМ!$A$33:$A$776,$A160,СВЦЭМ!$B$33:$B$776,C$155)+'СЕТ СН'!$F$12</f>
        <v>165.51365172999999</v>
      </c>
      <c r="D160" s="36">
        <f>SUMIFS(СВЦЭМ!$E$33:$E$776,СВЦЭМ!$A$33:$A$776,$A160,СВЦЭМ!$B$33:$B$776,D$155)+'СЕТ СН'!$F$12</f>
        <v>175.87345164000001</v>
      </c>
      <c r="E160" s="36">
        <f>SUMIFS(СВЦЭМ!$E$33:$E$776,СВЦЭМ!$A$33:$A$776,$A160,СВЦЭМ!$B$33:$B$776,E$155)+'СЕТ СН'!$F$12</f>
        <v>175.91581083</v>
      </c>
      <c r="F160" s="36">
        <f>SUMIFS(СВЦЭМ!$E$33:$E$776,СВЦЭМ!$A$33:$A$776,$A160,СВЦЭМ!$B$33:$B$776,F$155)+'СЕТ СН'!$F$12</f>
        <v>176.45002707</v>
      </c>
      <c r="G160" s="36">
        <f>SUMIFS(СВЦЭМ!$E$33:$E$776,СВЦЭМ!$A$33:$A$776,$A160,СВЦЭМ!$B$33:$B$776,G$155)+'СЕТ СН'!$F$12</f>
        <v>174.90589886000001</v>
      </c>
      <c r="H160" s="36">
        <f>SUMIFS(СВЦЭМ!$E$33:$E$776,СВЦЭМ!$A$33:$A$776,$A160,СВЦЭМ!$B$33:$B$776,H$155)+'СЕТ СН'!$F$12</f>
        <v>171.36270916999999</v>
      </c>
      <c r="I160" s="36">
        <f>SUMIFS(СВЦЭМ!$E$33:$E$776,СВЦЭМ!$A$33:$A$776,$A160,СВЦЭМ!$B$33:$B$776,I$155)+'СЕТ СН'!$F$12</f>
        <v>173.81813231000001</v>
      </c>
      <c r="J160" s="36">
        <f>SUMIFS(СВЦЭМ!$E$33:$E$776,СВЦЭМ!$A$33:$A$776,$A160,СВЦЭМ!$B$33:$B$776,J$155)+'СЕТ СН'!$F$12</f>
        <v>170.881035</v>
      </c>
      <c r="K160" s="36">
        <f>SUMIFS(СВЦЭМ!$E$33:$E$776,СВЦЭМ!$A$33:$A$776,$A160,СВЦЭМ!$B$33:$B$776,K$155)+'СЕТ СН'!$F$12</f>
        <v>169.81060679000001</v>
      </c>
      <c r="L160" s="36">
        <f>SUMIFS(СВЦЭМ!$E$33:$E$776,СВЦЭМ!$A$33:$A$776,$A160,СВЦЭМ!$B$33:$B$776,L$155)+'СЕТ СН'!$F$12</f>
        <v>166.89013571000001</v>
      </c>
      <c r="M160" s="36">
        <f>SUMIFS(СВЦЭМ!$E$33:$E$776,СВЦЭМ!$A$33:$A$776,$A160,СВЦЭМ!$B$33:$B$776,M$155)+'СЕТ СН'!$F$12</f>
        <v>157.68786872000001</v>
      </c>
      <c r="N160" s="36">
        <f>SUMIFS(СВЦЭМ!$E$33:$E$776,СВЦЭМ!$A$33:$A$776,$A160,СВЦЭМ!$B$33:$B$776,N$155)+'СЕТ СН'!$F$12</f>
        <v>152.15603035999999</v>
      </c>
      <c r="O160" s="36">
        <f>SUMIFS(СВЦЭМ!$E$33:$E$776,СВЦЭМ!$A$33:$A$776,$A160,СВЦЭМ!$B$33:$B$776,O$155)+'СЕТ СН'!$F$12</f>
        <v>153.51527659000001</v>
      </c>
      <c r="P160" s="36">
        <f>SUMIFS(СВЦЭМ!$E$33:$E$776,СВЦЭМ!$A$33:$A$776,$A160,СВЦЭМ!$B$33:$B$776,P$155)+'СЕТ СН'!$F$12</f>
        <v>153.84789527999999</v>
      </c>
      <c r="Q160" s="36">
        <f>SUMIFS(СВЦЭМ!$E$33:$E$776,СВЦЭМ!$A$33:$A$776,$A160,СВЦЭМ!$B$33:$B$776,Q$155)+'СЕТ СН'!$F$12</f>
        <v>154.44450205999999</v>
      </c>
      <c r="R160" s="36">
        <f>SUMIFS(СВЦЭМ!$E$33:$E$776,СВЦЭМ!$A$33:$A$776,$A160,СВЦЭМ!$B$33:$B$776,R$155)+'СЕТ СН'!$F$12</f>
        <v>153.25520402000001</v>
      </c>
      <c r="S160" s="36">
        <f>SUMIFS(СВЦЭМ!$E$33:$E$776,СВЦЭМ!$A$33:$A$776,$A160,СВЦЭМ!$B$33:$B$776,S$155)+'СЕТ СН'!$F$12</f>
        <v>151.90658053999999</v>
      </c>
      <c r="T160" s="36">
        <f>SUMIFS(СВЦЭМ!$E$33:$E$776,СВЦЭМ!$A$33:$A$776,$A160,СВЦЭМ!$B$33:$B$776,T$155)+'СЕТ СН'!$F$12</f>
        <v>141.60794247999999</v>
      </c>
      <c r="U160" s="36">
        <f>SUMIFS(СВЦЭМ!$E$33:$E$776,СВЦЭМ!$A$33:$A$776,$A160,СВЦЭМ!$B$33:$B$776,U$155)+'СЕТ СН'!$F$12</f>
        <v>140.72593818999999</v>
      </c>
      <c r="V160" s="36">
        <f>SUMIFS(СВЦЭМ!$E$33:$E$776,СВЦЭМ!$A$33:$A$776,$A160,СВЦЭМ!$B$33:$B$776,V$155)+'СЕТ СН'!$F$12</f>
        <v>144.97640809999999</v>
      </c>
      <c r="W160" s="36">
        <f>SUMIFS(СВЦЭМ!$E$33:$E$776,СВЦЭМ!$A$33:$A$776,$A160,СВЦЭМ!$B$33:$B$776,W$155)+'СЕТ СН'!$F$12</f>
        <v>151.72513742999999</v>
      </c>
      <c r="X160" s="36">
        <f>SUMIFS(СВЦЭМ!$E$33:$E$776,СВЦЭМ!$A$33:$A$776,$A160,СВЦЭМ!$B$33:$B$776,X$155)+'СЕТ СН'!$F$12</f>
        <v>154.12781246</v>
      </c>
      <c r="Y160" s="36">
        <f>SUMIFS(СВЦЭМ!$E$33:$E$776,СВЦЭМ!$A$33:$A$776,$A160,СВЦЭМ!$B$33:$B$776,Y$155)+'СЕТ СН'!$F$12</f>
        <v>161.85839852000001</v>
      </c>
    </row>
    <row r="161" spans="1:25" ht="15.75" x14ac:dyDescent="0.2">
      <c r="A161" s="35">
        <f t="shared" si="4"/>
        <v>44141</v>
      </c>
      <c r="B161" s="36">
        <f>SUMIFS(СВЦЭМ!$E$33:$E$776,СВЦЭМ!$A$33:$A$776,$A161,СВЦЭМ!$B$33:$B$776,B$155)+'СЕТ СН'!$F$12</f>
        <v>158.00652577</v>
      </c>
      <c r="C161" s="36">
        <f>SUMIFS(СВЦЭМ!$E$33:$E$776,СВЦЭМ!$A$33:$A$776,$A161,СВЦЭМ!$B$33:$B$776,C$155)+'СЕТ СН'!$F$12</f>
        <v>172.44891261000001</v>
      </c>
      <c r="D161" s="36">
        <f>SUMIFS(СВЦЭМ!$E$33:$E$776,СВЦЭМ!$A$33:$A$776,$A161,СВЦЭМ!$B$33:$B$776,D$155)+'СЕТ СН'!$F$12</f>
        <v>183.81384101</v>
      </c>
      <c r="E161" s="36">
        <f>SUMIFS(СВЦЭМ!$E$33:$E$776,СВЦЭМ!$A$33:$A$776,$A161,СВЦЭМ!$B$33:$B$776,E$155)+'СЕТ СН'!$F$12</f>
        <v>184.26190815000001</v>
      </c>
      <c r="F161" s="36">
        <f>SUMIFS(СВЦЭМ!$E$33:$E$776,СВЦЭМ!$A$33:$A$776,$A161,СВЦЭМ!$B$33:$B$776,F$155)+'СЕТ СН'!$F$12</f>
        <v>184.62407281</v>
      </c>
      <c r="G161" s="36">
        <f>SUMIFS(СВЦЭМ!$E$33:$E$776,СВЦЭМ!$A$33:$A$776,$A161,СВЦЭМ!$B$33:$B$776,G$155)+'СЕТ СН'!$F$12</f>
        <v>182.56221980000001</v>
      </c>
      <c r="H161" s="36">
        <f>SUMIFS(СВЦЭМ!$E$33:$E$776,СВЦЭМ!$A$33:$A$776,$A161,СВЦЭМ!$B$33:$B$776,H$155)+'СЕТ СН'!$F$12</f>
        <v>177.33237052999999</v>
      </c>
      <c r="I161" s="36">
        <f>SUMIFS(СВЦЭМ!$E$33:$E$776,СВЦЭМ!$A$33:$A$776,$A161,СВЦЭМ!$B$33:$B$776,I$155)+'СЕТ СН'!$F$12</f>
        <v>178.19348327</v>
      </c>
      <c r="J161" s="36">
        <f>SUMIFS(СВЦЭМ!$E$33:$E$776,СВЦЭМ!$A$33:$A$776,$A161,СВЦЭМ!$B$33:$B$776,J$155)+'СЕТ СН'!$F$12</f>
        <v>176.75789581000001</v>
      </c>
      <c r="K161" s="36">
        <f>SUMIFS(СВЦЭМ!$E$33:$E$776,СВЦЭМ!$A$33:$A$776,$A161,СВЦЭМ!$B$33:$B$776,K$155)+'СЕТ СН'!$F$12</f>
        <v>174.28045624999999</v>
      </c>
      <c r="L161" s="36">
        <f>SUMIFS(СВЦЭМ!$E$33:$E$776,СВЦЭМ!$A$33:$A$776,$A161,СВЦЭМ!$B$33:$B$776,L$155)+'СЕТ СН'!$F$12</f>
        <v>170.19469760999999</v>
      </c>
      <c r="M161" s="36">
        <f>SUMIFS(СВЦЭМ!$E$33:$E$776,СВЦЭМ!$A$33:$A$776,$A161,СВЦЭМ!$B$33:$B$776,M$155)+'СЕТ СН'!$F$12</f>
        <v>164.34358872000001</v>
      </c>
      <c r="N161" s="36">
        <f>SUMIFS(СВЦЭМ!$E$33:$E$776,СВЦЭМ!$A$33:$A$776,$A161,СВЦЭМ!$B$33:$B$776,N$155)+'СЕТ СН'!$F$12</f>
        <v>155.55567464999999</v>
      </c>
      <c r="O161" s="36">
        <f>SUMIFS(СВЦЭМ!$E$33:$E$776,СВЦЭМ!$A$33:$A$776,$A161,СВЦЭМ!$B$33:$B$776,O$155)+'СЕТ СН'!$F$12</f>
        <v>153.25764226999999</v>
      </c>
      <c r="P161" s="36">
        <f>SUMIFS(СВЦЭМ!$E$33:$E$776,СВЦЭМ!$A$33:$A$776,$A161,СВЦЭМ!$B$33:$B$776,P$155)+'СЕТ СН'!$F$12</f>
        <v>154.30324641000001</v>
      </c>
      <c r="Q161" s="36">
        <f>SUMIFS(СВЦЭМ!$E$33:$E$776,СВЦЭМ!$A$33:$A$776,$A161,СВЦЭМ!$B$33:$B$776,Q$155)+'СЕТ СН'!$F$12</f>
        <v>156.56537492000001</v>
      </c>
      <c r="R161" s="36">
        <f>SUMIFS(СВЦЭМ!$E$33:$E$776,СВЦЭМ!$A$33:$A$776,$A161,СВЦЭМ!$B$33:$B$776,R$155)+'СЕТ СН'!$F$12</f>
        <v>155.460429</v>
      </c>
      <c r="S161" s="36">
        <f>SUMIFS(СВЦЭМ!$E$33:$E$776,СВЦЭМ!$A$33:$A$776,$A161,СВЦЭМ!$B$33:$B$776,S$155)+'СЕТ СН'!$F$12</f>
        <v>153.80823455000001</v>
      </c>
      <c r="T161" s="36">
        <f>SUMIFS(СВЦЭМ!$E$33:$E$776,СВЦЭМ!$A$33:$A$776,$A161,СВЦЭМ!$B$33:$B$776,T$155)+'СЕТ СН'!$F$12</f>
        <v>146.11530045999999</v>
      </c>
      <c r="U161" s="36">
        <f>SUMIFS(СВЦЭМ!$E$33:$E$776,СВЦЭМ!$A$33:$A$776,$A161,СВЦЭМ!$B$33:$B$776,U$155)+'СЕТ СН'!$F$12</f>
        <v>145.99199050999999</v>
      </c>
      <c r="V161" s="36">
        <f>SUMIFS(СВЦЭМ!$E$33:$E$776,СВЦЭМ!$A$33:$A$776,$A161,СВЦЭМ!$B$33:$B$776,V$155)+'СЕТ СН'!$F$12</f>
        <v>148.17064846</v>
      </c>
      <c r="W161" s="36">
        <f>SUMIFS(СВЦЭМ!$E$33:$E$776,СВЦЭМ!$A$33:$A$776,$A161,СВЦЭМ!$B$33:$B$776,W$155)+'СЕТ СН'!$F$12</f>
        <v>154.92913841999999</v>
      </c>
      <c r="X161" s="36">
        <f>SUMIFS(СВЦЭМ!$E$33:$E$776,СВЦЭМ!$A$33:$A$776,$A161,СВЦЭМ!$B$33:$B$776,X$155)+'СЕТ СН'!$F$12</f>
        <v>157.26372534000001</v>
      </c>
      <c r="Y161" s="36">
        <f>SUMIFS(СВЦЭМ!$E$33:$E$776,СВЦЭМ!$A$33:$A$776,$A161,СВЦЭМ!$B$33:$B$776,Y$155)+'СЕТ СН'!$F$12</f>
        <v>162.25664355999999</v>
      </c>
    </row>
    <row r="162" spans="1:25" ht="15.75" x14ac:dyDescent="0.2">
      <c r="A162" s="35">
        <f t="shared" si="4"/>
        <v>44142</v>
      </c>
      <c r="B162" s="36">
        <f>SUMIFS(СВЦЭМ!$E$33:$E$776,СВЦЭМ!$A$33:$A$776,$A162,СВЦЭМ!$B$33:$B$776,B$155)+'СЕТ СН'!$F$12</f>
        <v>163.20582399</v>
      </c>
      <c r="C162" s="36">
        <f>SUMIFS(СВЦЭМ!$E$33:$E$776,СВЦЭМ!$A$33:$A$776,$A162,СВЦЭМ!$B$33:$B$776,C$155)+'СЕТ СН'!$F$12</f>
        <v>177.29229205999999</v>
      </c>
      <c r="D162" s="36">
        <f>SUMIFS(СВЦЭМ!$E$33:$E$776,СВЦЭМ!$A$33:$A$776,$A162,СВЦЭМ!$B$33:$B$776,D$155)+'СЕТ СН'!$F$12</f>
        <v>190.08953421999999</v>
      </c>
      <c r="E162" s="36">
        <f>SUMIFS(СВЦЭМ!$E$33:$E$776,СВЦЭМ!$A$33:$A$776,$A162,СВЦЭМ!$B$33:$B$776,E$155)+'СЕТ СН'!$F$12</f>
        <v>192.31636861999999</v>
      </c>
      <c r="F162" s="36">
        <f>SUMIFS(СВЦЭМ!$E$33:$E$776,СВЦЭМ!$A$33:$A$776,$A162,СВЦЭМ!$B$33:$B$776,F$155)+'СЕТ СН'!$F$12</f>
        <v>190.44932639000001</v>
      </c>
      <c r="G162" s="36">
        <f>SUMIFS(СВЦЭМ!$E$33:$E$776,СВЦЭМ!$A$33:$A$776,$A162,СВЦЭМ!$B$33:$B$776,G$155)+'СЕТ СН'!$F$12</f>
        <v>188.33262753</v>
      </c>
      <c r="H162" s="36">
        <f>SUMIFS(СВЦЭМ!$E$33:$E$776,СВЦЭМ!$A$33:$A$776,$A162,СВЦЭМ!$B$33:$B$776,H$155)+'СЕТ СН'!$F$12</f>
        <v>185.10683723</v>
      </c>
      <c r="I162" s="36">
        <f>SUMIFS(СВЦЭМ!$E$33:$E$776,СВЦЭМ!$A$33:$A$776,$A162,СВЦЭМ!$B$33:$B$776,I$155)+'СЕТ СН'!$F$12</f>
        <v>175.81819239999999</v>
      </c>
      <c r="J162" s="36">
        <f>SUMIFS(СВЦЭМ!$E$33:$E$776,СВЦЭМ!$A$33:$A$776,$A162,СВЦЭМ!$B$33:$B$776,J$155)+'СЕТ СН'!$F$12</f>
        <v>168.31032841000001</v>
      </c>
      <c r="K162" s="36">
        <f>SUMIFS(СВЦЭМ!$E$33:$E$776,СВЦЭМ!$A$33:$A$776,$A162,СВЦЭМ!$B$33:$B$776,K$155)+'СЕТ СН'!$F$12</f>
        <v>163.61059159000001</v>
      </c>
      <c r="L162" s="36">
        <f>SUMIFS(СВЦЭМ!$E$33:$E$776,СВЦЭМ!$A$33:$A$776,$A162,СВЦЭМ!$B$33:$B$776,L$155)+'СЕТ СН'!$F$12</f>
        <v>158.08761021000001</v>
      </c>
      <c r="M162" s="36">
        <f>SUMIFS(СВЦЭМ!$E$33:$E$776,СВЦЭМ!$A$33:$A$776,$A162,СВЦЭМ!$B$33:$B$776,M$155)+'СЕТ СН'!$F$12</f>
        <v>150.61602830999999</v>
      </c>
      <c r="N162" s="36">
        <f>SUMIFS(СВЦЭМ!$E$33:$E$776,СВЦЭМ!$A$33:$A$776,$A162,СВЦЭМ!$B$33:$B$776,N$155)+'СЕТ СН'!$F$12</f>
        <v>147.47350372</v>
      </c>
      <c r="O162" s="36">
        <f>SUMIFS(СВЦЭМ!$E$33:$E$776,СВЦЭМ!$A$33:$A$776,$A162,СВЦЭМ!$B$33:$B$776,O$155)+'СЕТ СН'!$F$12</f>
        <v>150.01762335000001</v>
      </c>
      <c r="P162" s="36">
        <f>SUMIFS(СВЦЭМ!$E$33:$E$776,СВЦЭМ!$A$33:$A$776,$A162,СВЦЭМ!$B$33:$B$776,P$155)+'СЕТ СН'!$F$12</f>
        <v>150.12853027</v>
      </c>
      <c r="Q162" s="36">
        <f>SUMIFS(СВЦЭМ!$E$33:$E$776,СВЦЭМ!$A$33:$A$776,$A162,СВЦЭМ!$B$33:$B$776,Q$155)+'СЕТ СН'!$F$12</f>
        <v>148.77480385000001</v>
      </c>
      <c r="R162" s="36">
        <f>SUMIFS(СВЦЭМ!$E$33:$E$776,СВЦЭМ!$A$33:$A$776,$A162,СВЦЭМ!$B$33:$B$776,R$155)+'СЕТ СН'!$F$12</f>
        <v>146.39566801999999</v>
      </c>
      <c r="S162" s="36">
        <f>SUMIFS(СВЦЭМ!$E$33:$E$776,СВЦЭМ!$A$33:$A$776,$A162,СВЦЭМ!$B$33:$B$776,S$155)+'СЕТ СН'!$F$12</f>
        <v>145.71899074999999</v>
      </c>
      <c r="T162" s="36">
        <f>SUMIFS(СВЦЭМ!$E$33:$E$776,СВЦЭМ!$A$33:$A$776,$A162,СВЦЭМ!$B$33:$B$776,T$155)+'СЕТ СН'!$F$12</f>
        <v>141.5212468</v>
      </c>
      <c r="U162" s="36">
        <f>SUMIFS(СВЦЭМ!$E$33:$E$776,СВЦЭМ!$A$33:$A$776,$A162,СВЦЭМ!$B$33:$B$776,U$155)+'СЕТ СН'!$F$12</f>
        <v>142.58839639000001</v>
      </c>
      <c r="V162" s="36">
        <f>SUMIFS(СВЦЭМ!$E$33:$E$776,СВЦЭМ!$A$33:$A$776,$A162,СВЦЭМ!$B$33:$B$776,V$155)+'СЕТ СН'!$F$12</f>
        <v>145.08517868999999</v>
      </c>
      <c r="W162" s="36">
        <f>SUMIFS(СВЦЭМ!$E$33:$E$776,СВЦЭМ!$A$33:$A$776,$A162,СВЦЭМ!$B$33:$B$776,W$155)+'СЕТ СН'!$F$12</f>
        <v>146.58757976000001</v>
      </c>
      <c r="X162" s="36">
        <f>SUMIFS(СВЦЭМ!$E$33:$E$776,СВЦЭМ!$A$33:$A$776,$A162,СВЦЭМ!$B$33:$B$776,X$155)+'СЕТ СН'!$F$12</f>
        <v>148.51197189000001</v>
      </c>
      <c r="Y162" s="36">
        <f>SUMIFS(СВЦЭМ!$E$33:$E$776,СВЦЭМ!$A$33:$A$776,$A162,СВЦЭМ!$B$33:$B$776,Y$155)+'СЕТ СН'!$F$12</f>
        <v>154.54995627</v>
      </c>
    </row>
    <row r="163" spans="1:25" ht="15.75" x14ac:dyDescent="0.2">
      <c r="A163" s="35">
        <f t="shared" si="4"/>
        <v>44143</v>
      </c>
      <c r="B163" s="36">
        <f>SUMIFS(СВЦЭМ!$E$33:$E$776,СВЦЭМ!$A$33:$A$776,$A163,СВЦЭМ!$B$33:$B$776,B$155)+'СЕТ СН'!$F$12</f>
        <v>163.68071506999999</v>
      </c>
      <c r="C163" s="36">
        <f>SUMIFS(СВЦЭМ!$E$33:$E$776,СВЦЭМ!$A$33:$A$776,$A163,СВЦЭМ!$B$33:$B$776,C$155)+'СЕТ СН'!$F$12</f>
        <v>179.92777101999999</v>
      </c>
      <c r="D163" s="36">
        <f>SUMIFS(СВЦЭМ!$E$33:$E$776,СВЦЭМ!$A$33:$A$776,$A163,СВЦЭМ!$B$33:$B$776,D$155)+'СЕТ СН'!$F$12</f>
        <v>192.62284313000001</v>
      </c>
      <c r="E163" s="36">
        <f>SUMIFS(СВЦЭМ!$E$33:$E$776,СВЦЭМ!$A$33:$A$776,$A163,СВЦЭМ!$B$33:$B$776,E$155)+'СЕТ СН'!$F$12</f>
        <v>195.35426745000001</v>
      </c>
      <c r="F163" s="36">
        <f>SUMIFS(СВЦЭМ!$E$33:$E$776,СВЦЭМ!$A$33:$A$776,$A163,СВЦЭМ!$B$33:$B$776,F$155)+'СЕТ СН'!$F$12</f>
        <v>194.34637411</v>
      </c>
      <c r="G163" s="36">
        <f>SUMIFS(СВЦЭМ!$E$33:$E$776,СВЦЭМ!$A$33:$A$776,$A163,СВЦЭМ!$B$33:$B$776,G$155)+'СЕТ СН'!$F$12</f>
        <v>194.08484587000001</v>
      </c>
      <c r="H163" s="36">
        <f>SUMIFS(СВЦЭМ!$E$33:$E$776,СВЦЭМ!$A$33:$A$776,$A163,СВЦЭМ!$B$33:$B$776,H$155)+'СЕТ СН'!$F$12</f>
        <v>190.86275506000001</v>
      </c>
      <c r="I163" s="36">
        <f>SUMIFS(СВЦЭМ!$E$33:$E$776,СВЦЭМ!$A$33:$A$776,$A163,СВЦЭМ!$B$33:$B$776,I$155)+'СЕТ СН'!$F$12</f>
        <v>184.69173946000001</v>
      </c>
      <c r="J163" s="36">
        <f>SUMIFS(СВЦЭМ!$E$33:$E$776,СВЦЭМ!$A$33:$A$776,$A163,СВЦЭМ!$B$33:$B$776,J$155)+'СЕТ СН'!$F$12</f>
        <v>176.51992637000001</v>
      </c>
      <c r="K163" s="36">
        <f>SUMIFS(СВЦЭМ!$E$33:$E$776,СВЦЭМ!$A$33:$A$776,$A163,СВЦЭМ!$B$33:$B$776,K$155)+'СЕТ СН'!$F$12</f>
        <v>169.08422277</v>
      </c>
      <c r="L163" s="36">
        <f>SUMIFS(СВЦЭМ!$E$33:$E$776,СВЦЭМ!$A$33:$A$776,$A163,СВЦЭМ!$B$33:$B$776,L$155)+'СЕТ СН'!$F$12</f>
        <v>159.74185018</v>
      </c>
      <c r="M163" s="36">
        <f>SUMIFS(СВЦЭМ!$E$33:$E$776,СВЦЭМ!$A$33:$A$776,$A163,СВЦЭМ!$B$33:$B$776,M$155)+'СЕТ СН'!$F$12</f>
        <v>153.18034021</v>
      </c>
      <c r="N163" s="36">
        <f>SUMIFS(СВЦЭМ!$E$33:$E$776,СВЦЭМ!$A$33:$A$776,$A163,СВЦЭМ!$B$33:$B$776,N$155)+'СЕТ СН'!$F$12</f>
        <v>151.97426917999999</v>
      </c>
      <c r="O163" s="36">
        <f>SUMIFS(СВЦЭМ!$E$33:$E$776,СВЦЭМ!$A$33:$A$776,$A163,СВЦЭМ!$B$33:$B$776,O$155)+'СЕТ СН'!$F$12</f>
        <v>153.35182012000001</v>
      </c>
      <c r="P163" s="36">
        <f>SUMIFS(СВЦЭМ!$E$33:$E$776,СВЦЭМ!$A$33:$A$776,$A163,СВЦЭМ!$B$33:$B$776,P$155)+'СЕТ СН'!$F$12</f>
        <v>154.49233876</v>
      </c>
      <c r="Q163" s="36">
        <f>SUMIFS(СВЦЭМ!$E$33:$E$776,СВЦЭМ!$A$33:$A$776,$A163,СВЦЭМ!$B$33:$B$776,Q$155)+'СЕТ СН'!$F$12</f>
        <v>155.96741815999999</v>
      </c>
      <c r="R163" s="36">
        <f>SUMIFS(СВЦЭМ!$E$33:$E$776,СВЦЭМ!$A$33:$A$776,$A163,СВЦЭМ!$B$33:$B$776,R$155)+'СЕТ СН'!$F$12</f>
        <v>153.91230820999999</v>
      </c>
      <c r="S163" s="36">
        <f>SUMIFS(СВЦЭМ!$E$33:$E$776,СВЦЭМ!$A$33:$A$776,$A163,СВЦЭМ!$B$33:$B$776,S$155)+'СЕТ СН'!$F$12</f>
        <v>149.54803222999999</v>
      </c>
      <c r="T163" s="36">
        <f>SUMIFS(СВЦЭМ!$E$33:$E$776,СВЦЭМ!$A$33:$A$776,$A163,СВЦЭМ!$B$33:$B$776,T$155)+'СЕТ СН'!$F$12</f>
        <v>146.84128215000001</v>
      </c>
      <c r="U163" s="36">
        <f>SUMIFS(СВЦЭМ!$E$33:$E$776,СВЦЭМ!$A$33:$A$776,$A163,СВЦЭМ!$B$33:$B$776,U$155)+'СЕТ СН'!$F$12</f>
        <v>145.94658962</v>
      </c>
      <c r="V163" s="36">
        <f>SUMIFS(СВЦЭМ!$E$33:$E$776,СВЦЭМ!$A$33:$A$776,$A163,СВЦЭМ!$B$33:$B$776,V$155)+'СЕТ СН'!$F$12</f>
        <v>149.17960977000001</v>
      </c>
      <c r="W163" s="36">
        <f>SUMIFS(СВЦЭМ!$E$33:$E$776,СВЦЭМ!$A$33:$A$776,$A163,СВЦЭМ!$B$33:$B$776,W$155)+'СЕТ СН'!$F$12</f>
        <v>152.14156668999999</v>
      </c>
      <c r="X163" s="36">
        <f>SUMIFS(СВЦЭМ!$E$33:$E$776,СВЦЭМ!$A$33:$A$776,$A163,СВЦЭМ!$B$33:$B$776,X$155)+'СЕТ СН'!$F$12</f>
        <v>153.54015812</v>
      </c>
      <c r="Y163" s="36">
        <f>SUMIFS(СВЦЭМ!$E$33:$E$776,СВЦЭМ!$A$33:$A$776,$A163,СВЦЭМ!$B$33:$B$776,Y$155)+'СЕТ СН'!$F$12</f>
        <v>154.84169732999999</v>
      </c>
    </row>
    <row r="164" spans="1:25" ht="15.75" x14ac:dyDescent="0.2">
      <c r="A164" s="35">
        <f t="shared" si="4"/>
        <v>44144</v>
      </c>
      <c r="B164" s="36">
        <f>SUMIFS(СВЦЭМ!$E$33:$E$776,СВЦЭМ!$A$33:$A$776,$A164,СВЦЭМ!$B$33:$B$776,B$155)+'СЕТ СН'!$F$12</f>
        <v>150.11075801999999</v>
      </c>
      <c r="C164" s="36">
        <f>SUMIFS(СВЦЭМ!$E$33:$E$776,СВЦЭМ!$A$33:$A$776,$A164,СВЦЭМ!$B$33:$B$776,C$155)+'СЕТ СН'!$F$12</f>
        <v>153.83651774000001</v>
      </c>
      <c r="D164" s="36">
        <f>SUMIFS(СВЦЭМ!$E$33:$E$776,СВЦЭМ!$A$33:$A$776,$A164,СВЦЭМ!$B$33:$B$776,D$155)+'СЕТ СН'!$F$12</f>
        <v>167.42440403000001</v>
      </c>
      <c r="E164" s="36">
        <f>SUMIFS(СВЦЭМ!$E$33:$E$776,СВЦЭМ!$A$33:$A$776,$A164,СВЦЭМ!$B$33:$B$776,E$155)+'СЕТ СН'!$F$12</f>
        <v>168.94024908</v>
      </c>
      <c r="F164" s="36">
        <f>SUMIFS(СВЦЭМ!$E$33:$E$776,СВЦЭМ!$A$33:$A$776,$A164,СВЦЭМ!$B$33:$B$776,F$155)+'СЕТ СН'!$F$12</f>
        <v>168.08554699999999</v>
      </c>
      <c r="G164" s="36">
        <f>SUMIFS(СВЦЭМ!$E$33:$E$776,СВЦЭМ!$A$33:$A$776,$A164,СВЦЭМ!$B$33:$B$776,G$155)+'СЕТ СН'!$F$12</f>
        <v>171.38581396000001</v>
      </c>
      <c r="H164" s="36">
        <f>SUMIFS(СВЦЭМ!$E$33:$E$776,СВЦЭМ!$A$33:$A$776,$A164,СВЦЭМ!$B$33:$B$776,H$155)+'СЕТ СН'!$F$12</f>
        <v>177.78907043999999</v>
      </c>
      <c r="I164" s="36">
        <f>SUMIFS(СВЦЭМ!$E$33:$E$776,СВЦЭМ!$A$33:$A$776,$A164,СВЦЭМ!$B$33:$B$776,I$155)+'СЕТ СН'!$F$12</f>
        <v>182.67689519999999</v>
      </c>
      <c r="J164" s="36">
        <f>SUMIFS(СВЦЭМ!$E$33:$E$776,СВЦЭМ!$A$33:$A$776,$A164,СВЦЭМ!$B$33:$B$776,J$155)+'СЕТ СН'!$F$12</f>
        <v>180.05236477</v>
      </c>
      <c r="K164" s="36">
        <f>SUMIFS(СВЦЭМ!$E$33:$E$776,СВЦЭМ!$A$33:$A$776,$A164,СВЦЭМ!$B$33:$B$776,K$155)+'СЕТ СН'!$F$12</f>
        <v>179.28288685000001</v>
      </c>
      <c r="L164" s="36">
        <f>SUMIFS(СВЦЭМ!$E$33:$E$776,СВЦЭМ!$A$33:$A$776,$A164,СВЦЭМ!$B$33:$B$776,L$155)+'СЕТ СН'!$F$12</f>
        <v>171.37402111</v>
      </c>
      <c r="M164" s="36">
        <f>SUMIFS(СВЦЭМ!$E$33:$E$776,СВЦЭМ!$A$33:$A$776,$A164,СВЦЭМ!$B$33:$B$776,M$155)+'СЕТ СН'!$F$12</f>
        <v>164.41668161999999</v>
      </c>
      <c r="N164" s="36">
        <f>SUMIFS(СВЦЭМ!$E$33:$E$776,СВЦЭМ!$A$33:$A$776,$A164,СВЦЭМ!$B$33:$B$776,N$155)+'СЕТ СН'!$F$12</f>
        <v>163.6560858</v>
      </c>
      <c r="O164" s="36">
        <f>SUMIFS(СВЦЭМ!$E$33:$E$776,СВЦЭМ!$A$33:$A$776,$A164,СВЦЭМ!$B$33:$B$776,O$155)+'СЕТ СН'!$F$12</f>
        <v>165.74005456</v>
      </c>
      <c r="P164" s="36">
        <f>SUMIFS(СВЦЭМ!$E$33:$E$776,СВЦЭМ!$A$33:$A$776,$A164,СВЦЭМ!$B$33:$B$776,P$155)+'СЕТ СН'!$F$12</f>
        <v>165.84639253</v>
      </c>
      <c r="Q164" s="36">
        <f>SUMIFS(СВЦЭМ!$E$33:$E$776,СВЦЭМ!$A$33:$A$776,$A164,СВЦЭМ!$B$33:$B$776,Q$155)+'СЕТ СН'!$F$12</f>
        <v>165.74551138000001</v>
      </c>
      <c r="R164" s="36">
        <f>SUMIFS(СВЦЭМ!$E$33:$E$776,СВЦЭМ!$A$33:$A$776,$A164,СВЦЭМ!$B$33:$B$776,R$155)+'СЕТ СН'!$F$12</f>
        <v>164.51851553</v>
      </c>
      <c r="S164" s="36">
        <f>SUMIFS(СВЦЭМ!$E$33:$E$776,СВЦЭМ!$A$33:$A$776,$A164,СВЦЭМ!$B$33:$B$776,S$155)+'СЕТ СН'!$F$12</f>
        <v>164.21642659</v>
      </c>
      <c r="T164" s="36">
        <f>SUMIFS(СВЦЭМ!$E$33:$E$776,СВЦЭМ!$A$33:$A$776,$A164,СВЦЭМ!$B$33:$B$776,T$155)+'СЕТ СН'!$F$12</f>
        <v>161.72489677999999</v>
      </c>
      <c r="U164" s="36">
        <f>SUMIFS(СВЦЭМ!$E$33:$E$776,СВЦЭМ!$A$33:$A$776,$A164,СВЦЭМ!$B$33:$B$776,U$155)+'СЕТ СН'!$F$12</f>
        <v>160.12123642</v>
      </c>
      <c r="V164" s="36">
        <f>SUMIFS(СВЦЭМ!$E$33:$E$776,СВЦЭМ!$A$33:$A$776,$A164,СВЦЭМ!$B$33:$B$776,V$155)+'СЕТ СН'!$F$12</f>
        <v>159.44744068</v>
      </c>
      <c r="W164" s="36">
        <f>SUMIFS(СВЦЭМ!$E$33:$E$776,СВЦЭМ!$A$33:$A$776,$A164,СВЦЭМ!$B$33:$B$776,W$155)+'СЕТ СН'!$F$12</f>
        <v>162.73909782999999</v>
      </c>
      <c r="X164" s="36">
        <f>SUMIFS(СВЦЭМ!$E$33:$E$776,СВЦЭМ!$A$33:$A$776,$A164,СВЦЭМ!$B$33:$B$776,X$155)+'СЕТ СН'!$F$12</f>
        <v>168.98275849999999</v>
      </c>
      <c r="Y164" s="36">
        <f>SUMIFS(СВЦЭМ!$E$33:$E$776,СВЦЭМ!$A$33:$A$776,$A164,СВЦЭМ!$B$33:$B$776,Y$155)+'СЕТ СН'!$F$12</f>
        <v>174.55927123999999</v>
      </c>
    </row>
    <row r="165" spans="1:25" ht="15.75" x14ac:dyDescent="0.2">
      <c r="A165" s="35">
        <f t="shared" si="4"/>
        <v>44145</v>
      </c>
      <c r="B165" s="36">
        <f>SUMIFS(СВЦЭМ!$E$33:$E$776,СВЦЭМ!$A$33:$A$776,$A165,СВЦЭМ!$B$33:$B$776,B$155)+'СЕТ СН'!$F$12</f>
        <v>157.74039162</v>
      </c>
      <c r="C165" s="36">
        <f>SUMIFS(СВЦЭМ!$E$33:$E$776,СВЦЭМ!$A$33:$A$776,$A165,СВЦЭМ!$B$33:$B$776,C$155)+'СЕТ СН'!$F$12</f>
        <v>176.33794103</v>
      </c>
      <c r="D165" s="36">
        <f>SUMIFS(СВЦЭМ!$E$33:$E$776,СВЦЭМ!$A$33:$A$776,$A165,СВЦЭМ!$B$33:$B$776,D$155)+'СЕТ СН'!$F$12</f>
        <v>183.49316385</v>
      </c>
      <c r="E165" s="36">
        <f>SUMIFS(СВЦЭМ!$E$33:$E$776,СВЦЭМ!$A$33:$A$776,$A165,СВЦЭМ!$B$33:$B$776,E$155)+'СЕТ СН'!$F$12</f>
        <v>184.13822834000001</v>
      </c>
      <c r="F165" s="36">
        <f>SUMIFS(СВЦЭМ!$E$33:$E$776,СВЦЭМ!$A$33:$A$776,$A165,СВЦЭМ!$B$33:$B$776,F$155)+'СЕТ СН'!$F$12</f>
        <v>184.59416325999999</v>
      </c>
      <c r="G165" s="36">
        <f>SUMIFS(СВЦЭМ!$E$33:$E$776,СВЦЭМ!$A$33:$A$776,$A165,СВЦЭМ!$B$33:$B$776,G$155)+'СЕТ СН'!$F$12</f>
        <v>185.42118113999999</v>
      </c>
      <c r="H165" s="36">
        <f>SUMIFS(СВЦЭМ!$E$33:$E$776,СВЦЭМ!$A$33:$A$776,$A165,СВЦЭМ!$B$33:$B$776,H$155)+'СЕТ СН'!$F$12</f>
        <v>180.31841482999999</v>
      </c>
      <c r="I165" s="36">
        <f>SUMIFS(СВЦЭМ!$E$33:$E$776,СВЦЭМ!$A$33:$A$776,$A165,СВЦЭМ!$B$33:$B$776,I$155)+'СЕТ СН'!$F$12</f>
        <v>171.49355093</v>
      </c>
      <c r="J165" s="36">
        <f>SUMIFS(СВЦЭМ!$E$33:$E$776,СВЦЭМ!$A$33:$A$776,$A165,СВЦЭМ!$B$33:$B$776,J$155)+'СЕТ СН'!$F$12</f>
        <v>168.33203309999999</v>
      </c>
      <c r="K165" s="36">
        <f>SUMIFS(СВЦЭМ!$E$33:$E$776,СВЦЭМ!$A$33:$A$776,$A165,СВЦЭМ!$B$33:$B$776,K$155)+'СЕТ СН'!$F$12</f>
        <v>169.0273383</v>
      </c>
      <c r="L165" s="36">
        <f>SUMIFS(СВЦЭМ!$E$33:$E$776,СВЦЭМ!$A$33:$A$776,$A165,СВЦЭМ!$B$33:$B$776,L$155)+'СЕТ СН'!$F$12</f>
        <v>162.10149333999999</v>
      </c>
      <c r="M165" s="36">
        <f>SUMIFS(СВЦЭМ!$E$33:$E$776,СВЦЭМ!$A$33:$A$776,$A165,СВЦЭМ!$B$33:$B$776,M$155)+'СЕТ СН'!$F$12</f>
        <v>154.51214467</v>
      </c>
      <c r="N165" s="36">
        <f>SUMIFS(СВЦЭМ!$E$33:$E$776,СВЦЭМ!$A$33:$A$776,$A165,СВЦЭМ!$B$33:$B$776,N$155)+'СЕТ СН'!$F$12</f>
        <v>153.39876838000001</v>
      </c>
      <c r="O165" s="36">
        <f>SUMIFS(СВЦЭМ!$E$33:$E$776,СВЦЭМ!$A$33:$A$776,$A165,СВЦЭМ!$B$33:$B$776,O$155)+'СЕТ СН'!$F$12</f>
        <v>154.59957542999999</v>
      </c>
      <c r="P165" s="36">
        <f>SUMIFS(СВЦЭМ!$E$33:$E$776,СВЦЭМ!$A$33:$A$776,$A165,СВЦЭМ!$B$33:$B$776,P$155)+'СЕТ СН'!$F$12</f>
        <v>154.69114621</v>
      </c>
      <c r="Q165" s="36">
        <f>SUMIFS(СВЦЭМ!$E$33:$E$776,СВЦЭМ!$A$33:$A$776,$A165,СВЦЭМ!$B$33:$B$776,Q$155)+'СЕТ СН'!$F$12</f>
        <v>154.64789239000001</v>
      </c>
      <c r="R165" s="36">
        <f>SUMIFS(СВЦЭМ!$E$33:$E$776,СВЦЭМ!$A$33:$A$776,$A165,СВЦЭМ!$B$33:$B$776,R$155)+'СЕТ СН'!$F$12</f>
        <v>153.28917916</v>
      </c>
      <c r="S165" s="36">
        <f>SUMIFS(СВЦЭМ!$E$33:$E$776,СВЦЭМ!$A$33:$A$776,$A165,СВЦЭМ!$B$33:$B$776,S$155)+'СЕТ СН'!$F$12</f>
        <v>151.13180023999999</v>
      </c>
      <c r="T165" s="36">
        <f>SUMIFS(СВЦЭМ!$E$33:$E$776,СВЦЭМ!$A$33:$A$776,$A165,СВЦЭМ!$B$33:$B$776,T$155)+'СЕТ СН'!$F$12</f>
        <v>153.59200333000001</v>
      </c>
      <c r="U165" s="36">
        <f>SUMIFS(СВЦЭМ!$E$33:$E$776,СВЦЭМ!$A$33:$A$776,$A165,СВЦЭМ!$B$33:$B$776,U$155)+'СЕТ СН'!$F$12</f>
        <v>155.04169558999999</v>
      </c>
      <c r="V165" s="36">
        <f>SUMIFS(СВЦЭМ!$E$33:$E$776,СВЦЭМ!$A$33:$A$776,$A165,СВЦЭМ!$B$33:$B$776,V$155)+'СЕТ СН'!$F$12</f>
        <v>153.54035182999999</v>
      </c>
      <c r="W165" s="36">
        <f>SUMIFS(СВЦЭМ!$E$33:$E$776,СВЦЭМ!$A$33:$A$776,$A165,СВЦЭМ!$B$33:$B$776,W$155)+'СЕТ СН'!$F$12</f>
        <v>151.49329205000001</v>
      </c>
      <c r="X165" s="36">
        <f>SUMIFS(СВЦЭМ!$E$33:$E$776,СВЦЭМ!$A$33:$A$776,$A165,СВЦЭМ!$B$33:$B$776,X$155)+'СЕТ СН'!$F$12</f>
        <v>151.65242986000001</v>
      </c>
      <c r="Y165" s="36">
        <f>SUMIFS(СВЦЭМ!$E$33:$E$776,СВЦЭМ!$A$33:$A$776,$A165,СВЦЭМ!$B$33:$B$776,Y$155)+'СЕТ СН'!$F$12</f>
        <v>168.21869251000001</v>
      </c>
    </row>
    <row r="166" spans="1:25" ht="15.75" x14ac:dyDescent="0.2">
      <c r="A166" s="35">
        <f t="shared" si="4"/>
        <v>44146</v>
      </c>
      <c r="B166" s="36">
        <f>SUMIFS(СВЦЭМ!$E$33:$E$776,СВЦЭМ!$A$33:$A$776,$A166,СВЦЭМ!$B$33:$B$776,B$155)+'СЕТ СН'!$F$12</f>
        <v>167.26014211</v>
      </c>
      <c r="C166" s="36">
        <f>SUMIFS(СВЦЭМ!$E$33:$E$776,СВЦЭМ!$A$33:$A$776,$A166,СВЦЭМ!$B$33:$B$776,C$155)+'СЕТ СН'!$F$12</f>
        <v>178.12607532999999</v>
      </c>
      <c r="D166" s="36">
        <f>SUMIFS(СВЦЭМ!$E$33:$E$776,СВЦЭМ!$A$33:$A$776,$A166,СВЦЭМ!$B$33:$B$776,D$155)+'СЕТ СН'!$F$12</f>
        <v>190.47400264000001</v>
      </c>
      <c r="E166" s="36">
        <f>SUMIFS(СВЦЭМ!$E$33:$E$776,СВЦЭМ!$A$33:$A$776,$A166,СВЦЭМ!$B$33:$B$776,E$155)+'СЕТ СН'!$F$12</f>
        <v>194.12102343999999</v>
      </c>
      <c r="F166" s="36">
        <f>SUMIFS(СВЦЭМ!$E$33:$E$776,СВЦЭМ!$A$33:$A$776,$A166,СВЦЭМ!$B$33:$B$776,F$155)+'СЕТ СН'!$F$12</f>
        <v>194.90001645999999</v>
      </c>
      <c r="G166" s="36">
        <f>SUMIFS(СВЦЭМ!$E$33:$E$776,СВЦЭМ!$A$33:$A$776,$A166,СВЦЭМ!$B$33:$B$776,G$155)+'СЕТ СН'!$F$12</f>
        <v>191.55183550000001</v>
      </c>
      <c r="H166" s="36">
        <f>SUMIFS(СВЦЭМ!$E$33:$E$776,СВЦЭМ!$A$33:$A$776,$A166,СВЦЭМ!$B$33:$B$776,H$155)+'СЕТ СН'!$F$12</f>
        <v>183.47449555</v>
      </c>
      <c r="I166" s="36">
        <f>SUMIFS(СВЦЭМ!$E$33:$E$776,СВЦЭМ!$A$33:$A$776,$A166,СВЦЭМ!$B$33:$B$776,I$155)+'СЕТ СН'!$F$12</f>
        <v>175.77450031000001</v>
      </c>
      <c r="J166" s="36">
        <f>SUMIFS(СВЦЭМ!$E$33:$E$776,СВЦЭМ!$A$33:$A$776,$A166,СВЦЭМ!$B$33:$B$776,J$155)+'СЕТ СН'!$F$12</f>
        <v>171.73311881000001</v>
      </c>
      <c r="K166" s="36">
        <f>SUMIFS(СВЦЭМ!$E$33:$E$776,СВЦЭМ!$A$33:$A$776,$A166,СВЦЭМ!$B$33:$B$776,K$155)+'СЕТ СН'!$F$12</f>
        <v>169.35654024999999</v>
      </c>
      <c r="L166" s="36">
        <f>SUMIFS(СВЦЭМ!$E$33:$E$776,СВЦЭМ!$A$33:$A$776,$A166,СВЦЭМ!$B$33:$B$776,L$155)+'СЕТ СН'!$F$12</f>
        <v>164.55579804999999</v>
      </c>
      <c r="M166" s="36">
        <f>SUMIFS(СВЦЭМ!$E$33:$E$776,СВЦЭМ!$A$33:$A$776,$A166,СВЦЭМ!$B$33:$B$776,M$155)+'СЕТ СН'!$F$12</f>
        <v>159.18246918</v>
      </c>
      <c r="N166" s="36">
        <f>SUMIFS(СВЦЭМ!$E$33:$E$776,СВЦЭМ!$A$33:$A$776,$A166,СВЦЭМ!$B$33:$B$776,N$155)+'СЕТ СН'!$F$12</f>
        <v>156.13956044</v>
      </c>
      <c r="O166" s="36">
        <f>SUMIFS(СВЦЭМ!$E$33:$E$776,СВЦЭМ!$A$33:$A$776,$A166,СВЦЭМ!$B$33:$B$776,O$155)+'СЕТ СН'!$F$12</f>
        <v>157.16048681999999</v>
      </c>
      <c r="P166" s="36">
        <f>SUMIFS(СВЦЭМ!$E$33:$E$776,СВЦЭМ!$A$33:$A$776,$A166,СВЦЭМ!$B$33:$B$776,P$155)+'СЕТ СН'!$F$12</f>
        <v>158.05833368</v>
      </c>
      <c r="Q166" s="36">
        <f>SUMIFS(СВЦЭМ!$E$33:$E$776,СВЦЭМ!$A$33:$A$776,$A166,СВЦЭМ!$B$33:$B$776,Q$155)+'СЕТ СН'!$F$12</f>
        <v>158.19372716999999</v>
      </c>
      <c r="R166" s="36">
        <f>SUMIFS(СВЦЭМ!$E$33:$E$776,СВЦЭМ!$A$33:$A$776,$A166,СВЦЭМ!$B$33:$B$776,R$155)+'СЕТ СН'!$F$12</f>
        <v>157.89485565999999</v>
      </c>
      <c r="S166" s="36">
        <f>SUMIFS(СВЦЭМ!$E$33:$E$776,СВЦЭМ!$A$33:$A$776,$A166,СВЦЭМ!$B$33:$B$776,S$155)+'СЕТ СН'!$F$12</f>
        <v>156.90875266</v>
      </c>
      <c r="T166" s="36">
        <f>SUMIFS(СВЦЭМ!$E$33:$E$776,СВЦЭМ!$A$33:$A$776,$A166,СВЦЭМ!$B$33:$B$776,T$155)+'СЕТ СН'!$F$12</f>
        <v>160.73144644999999</v>
      </c>
      <c r="U166" s="36">
        <f>SUMIFS(СВЦЭМ!$E$33:$E$776,СВЦЭМ!$A$33:$A$776,$A166,СВЦЭМ!$B$33:$B$776,U$155)+'СЕТ СН'!$F$12</f>
        <v>159.80948104000001</v>
      </c>
      <c r="V166" s="36">
        <f>SUMIFS(СВЦЭМ!$E$33:$E$776,СВЦЭМ!$A$33:$A$776,$A166,СВЦЭМ!$B$33:$B$776,V$155)+'СЕТ СН'!$F$12</f>
        <v>157.60514512</v>
      </c>
      <c r="W166" s="36">
        <f>SUMIFS(СВЦЭМ!$E$33:$E$776,СВЦЭМ!$A$33:$A$776,$A166,СВЦЭМ!$B$33:$B$776,W$155)+'СЕТ СН'!$F$12</f>
        <v>156.3421712</v>
      </c>
      <c r="X166" s="36">
        <f>SUMIFS(СВЦЭМ!$E$33:$E$776,СВЦЭМ!$A$33:$A$776,$A166,СВЦЭМ!$B$33:$B$776,X$155)+'СЕТ СН'!$F$12</f>
        <v>156.61085763</v>
      </c>
      <c r="Y166" s="36">
        <f>SUMIFS(СВЦЭМ!$E$33:$E$776,СВЦЭМ!$A$33:$A$776,$A166,СВЦЭМ!$B$33:$B$776,Y$155)+'СЕТ СН'!$F$12</f>
        <v>160.37913957000001</v>
      </c>
    </row>
    <row r="167" spans="1:25" ht="15.75" x14ac:dyDescent="0.2">
      <c r="A167" s="35">
        <f t="shared" si="4"/>
        <v>44147</v>
      </c>
      <c r="B167" s="36">
        <f>SUMIFS(СВЦЭМ!$E$33:$E$776,СВЦЭМ!$A$33:$A$776,$A167,СВЦЭМ!$B$33:$B$776,B$155)+'СЕТ СН'!$F$12</f>
        <v>159.95770268999999</v>
      </c>
      <c r="C167" s="36">
        <f>SUMIFS(СВЦЭМ!$E$33:$E$776,СВЦЭМ!$A$33:$A$776,$A167,СВЦЭМ!$B$33:$B$776,C$155)+'СЕТ СН'!$F$12</f>
        <v>175.89504977000001</v>
      </c>
      <c r="D167" s="36">
        <f>SUMIFS(СВЦЭМ!$E$33:$E$776,СВЦЭМ!$A$33:$A$776,$A167,СВЦЭМ!$B$33:$B$776,D$155)+'СЕТ СН'!$F$12</f>
        <v>184.34769363000001</v>
      </c>
      <c r="E167" s="36">
        <f>SUMIFS(СВЦЭМ!$E$33:$E$776,СВЦЭМ!$A$33:$A$776,$A167,СВЦЭМ!$B$33:$B$776,E$155)+'СЕТ СН'!$F$12</f>
        <v>187.32699023999999</v>
      </c>
      <c r="F167" s="36">
        <f>SUMIFS(СВЦЭМ!$E$33:$E$776,СВЦЭМ!$A$33:$A$776,$A167,СВЦЭМ!$B$33:$B$776,F$155)+'СЕТ СН'!$F$12</f>
        <v>187.81623611000001</v>
      </c>
      <c r="G167" s="36">
        <f>SUMIFS(СВЦЭМ!$E$33:$E$776,СВЦЭМ!$A$33:$A$776,$A167,СВЦЭМ!$B$33:$B$776,G$155)+'СЕТ СН'!$F$12</f>
        <v>186.74166872000001</v>
      </c>
      <c r="H167" s="36">
        <f>SUMIFS(СВЦЭМ!$E$33:$E$776,СВЦЭМ!$A$33:$A$776,$A167,СВЦЭМ!$B$33:$B$776,H$155)+'СЕТ СН'!$F$12</f>
        <v>181.61934056999999</v>
      </c>
      <c r="I167" s="36">
        <f>SUMIFS(СВЦЭМ!$E$33:$E$776,СВЦЭМ!$A$33:$A$776,$A167,СВЦЭМ!$B$33:$B$776,I$155)+'СЕТ СН'!$F$12</f>
        <v>174.58993963</v>
      </c>
      <c r="J167" s="36">
        <f>SUMIFS(СВЦЭМ!$E$33:$E$776,СВЦЭМ!$A$33:$A$776,$A167,СВЦЭМ!$B$33:$B$776,J$155)+'СЕТ СН'!$F$12</f>
        <v>174.61362185999999</v>
      </c>
      <c r="K167" s="36">
        <f>SUMIFS(СВЦЭМ!$E$33:$E$776,СВЦЭМ!$A$33:$A$776,$A167,СВЦЭМ!$B$33:$B$776,K$155)+'СЕТ СН'!$F$12</f>
        <v>172.88478964000001</v>
      </c>
      <c r="L167" s="36">
        <f>SUMIFS(СВЦЭМ!$E$33:$E$776,СВЦЭМ!$A$33:$A$776,$A167,СВЦЭМ!$B$33:$B$776,L$155)+'СЕТ СН'!$F$12</f>
        <v>165.20898861000001</v>
      </c>
      <c r="M167" s="36">
        <f>SUMIFS(СВЦЭМ!$E$33:$E$776,СВЦЭМ!$A$33:$A$776,$A167,СВЦЭМ!$B$33:$B$776,M$155)+'СЕТ СН'!$F$12</f>
        <v>159.25363038</v>
      </c>
      <c r="N167" s="36">
        <f>SUMIFS(СВЦЭМ!$E$33:$E$776,СВЦЭМ!$A$33:$A$776,$A167,СВЦЭМ!$B$33:$B$776,N$155)+'СЕТ СН'!$F$12</f>
        <v>159.45705025999999</v>
      </c>
      <c r="O167" s="36">
        <f>SUMIFS(СВЦЭМ!$E$33:$E$776,СВЦЭМ!$A$33:$A$776,$A167,СВЦЭМ!$B$33:$B$776,O$155)+'СЕТ СН'!$F$12</f>
        <v>159.34778037999999</v>
      </c>
      <c r="P167" s="36">
        <f>SUMIFS(СВЦЭМ!$E$33:$E$776,СВЦЭМ!$A$33:$A$776,$A167,СВЦЭМ!$B$33:$B$776,P$155)+'СЕТ СН'!$F$12</f>
        <v>158.85162495</v>
      </c>
      <c r="Q167" s="36">
        <f>SUMIFS(СВЦЭМ!$E$33:$E$776,СВЦЭМ!$A$33:$A$776,$A167,СВЦЭМ!$B$33:$B$776,Q$155)+'СЕТ СН'!$F$12</f>
        <v>158.54663242999999</v>
      </c>
      <c r="R167" s="36">
        <f>SUMIFS(СВЦЭМ!$E$33:$E$776,СВЦЭМ!$A$33:$A$776,$A167,СВЦЭМ!$B$33:$B$776,R$155)+'СЕТ СН'!$F$12</f>
        <v>158.62197986000001</v>
      </c>
      <c r="S167" s="36">
        <f>SUMIFS(СВЦЭМ!$E$33:$E$776,СВЦЭМ!$A$33:$A$776,$A167,СВЦЭМ!$B$33:$B$776,S$155)+'СЕТ СН'!$F$12</f>
        <v>157.95155657000001</v>
      </c>
      <c r="T167" s="36">
        <f>SUMIFS(СВЦЭМ!$E$33:$E$776,СВЦЭМ!$A$33:$A$776,$A167,СВЦЭМ!$B$33:$B$776,T$155)+'СЕТ СН'!$F$12</f>
        <v>162.44846948</v>
      </c>
      <c r="U167" s="36">
        <f>SUMIFS(СВЦЭМ!$E$33:$E$776,СВЦЭМ!$A$33:$A$776,$A167,СВЦЭМ!$B$33:$B$776,U$155)+'СЕТ СН'!$F$12</f>
        <v>161.43699229999999</v>
      </c>
      <c r="V167" s="36">
        <f>SUMIFS(СВЦЭМ!$E$33:$E$776,СВЦЭМ!$A$33:$A$776,$A167,СВЦЭМ!$B$33:$B$776,V$155)+'СЕТ СН'!$F$12</f>
        <v>157.3780577</v>
      </c>
      <c r="W167" s="36">
        <f>SUMIFS(СВЦЭМ!$E$33:$E$776,СВЦЭМ!$A$33:$A$776,$A167,СВЦЭМ!$B$33:$B$776,W$155)+'СЕТ СН'!$F$12</f>
        <v>157.51598677000001</v>
      </c>
      <c r="X167" s="36">
        <f>SUMIFS(СВЦЭМ!$E$33:$E$776,СВЦЭМ!$A$33:$A$776,$A167,СВЦЭМ!$B$33:$B$776,X$155)+'СЕТ СН'!$F$12</f>
        <v>174.06022142</v>
      </c>
      <c r="Y167" s="36">
        <f>SUMIFS(СВЦЭМ!$E$33:$E$776,СВЦЭМ!$A$33:$A$776,$A167,СВЦЭМ!$B$33:$B$776,Y$155)+'СЕТ СН'!$F$12</f>
        <v>167.70767258000001</v>
      </c>
    </row>
    <row r="168" spans="1:25" ht="15.75" x14ac:dyDescent="0.2">
      <c r="A168" s="35">
        <f t="shared" si="4"/>
        <v>44148</v>
      </c>
      <c r="B168" s="36">
        <f>SUMIFS(СВЦЭМ!$E$33:$E$776,СВЦЭМ!$A$33:$A$776,$A168,СВЦЭМ!$B$33:$B$776,B$155)+'СЕТ СН'!$F$12</f>
        <v>161.90589431999999</v>
      </c>
      <c r="C168" s="36">
        <f>SUMIFS(СВЦЭМ!$E$33:$E$776,СВЦЭМ!$A$33:$A$776,$A168,СВЦЭМ!$B$33:$B$776,C$155)+'СЕТ СН'!$F$12</f>
        <v>177.89700299</v>
      </c>
      <c r="D168" s="36">
        <f>SUMIFS(СВЦЭМ!$E$33:$E$776,СВЦЭМ!$A$33:$A$776,$A168,СВЦЭМ!$B$33:$B$776,D$155)+'СЕТ СН'!$F$12</f>
        <v>188.75473891999999</v>
      </c>
      <c r="E168" s="36">
        <f>SUMIFS(СВЦЭМ!$E$33:$E$776,СВЦЭМ!$A$33:$A$776,$A168,СВЦЭМ!$B$33:$B$776,E$155)+'СЕТ СН'!$F$12</f>
        <v>191.49350935999999</v>
      </c>
      <c r="F168" s="36">
        <f>SUMIFS(СВЦЭМ!$E$33:$E$776,СВЦЭМ!$A$33:$A$776,$A168,СВЦЭМ!$B$33:$B$776,F$155)+'СЕТ СН'!$F$12</f>
        <v>190.15439043999999</v>
      </c>
      <c r="G168" s="36">
        <f>SUMIFS(СВЦЭМ!$E$33:$E$776,СВЦЭМ!$A$33:$A$776,$A168,СВЦЭМ!$B$33:$B$776,G$155)+'СЕТ СН'!$F$12</f>
        <v>187.25678467</v>
      </c>
      <c r="H168" s="36">
        <f>SUMIFS(СВЦЭМ!$E$33:$E$776,СВЦЭМ!$A$33:$A$776,$A168,СВЦЭМ!$B$33:$B$776,H$155)+'СЕТ СН'!$F$12</f>
        <v>179.80697426</v>
      </c>
      <c r="I168" s="36">
        <f>SUMIFS(СВЦЭМ!$E$33:$E$776,СВЦЭМ!$A$33:$A$776,$A168,СВЦЭМ!$B$33:$B$776,I$155)+'СЕТ СН'!$F$12</f>
        <v>171.91503520000001</v>
      </c>
      <c r="J168" s="36">
        <f>SUMIFS(СВЦЭМ!$E$33:$E$776,СВЦЭМ!$A$33:$A$776,$A168,СВЦЭМ!$B$33:$B$776,J$155)+'СЕТ СН'!$F$12</f>
        <v>166.72494397</v>
      </c>
      <c r="K168" s="36">
        <f>SUMIFS(СВЦЭМ!$E$33:$E$776,СВЦЭМ!$A$33:$A$776,$A168,СВЦЭМ!$B$33:$B$776,K$155)+'СЕТ СН'!$F$12</f>
        <v>165.74330204</v>
      </c>
      <c r="L168" s="36">
        <f>SUMIFS(СВЦЭМ!$E$33:$E$776,СВЦЭМ!$A$33:$A$776,$A168,СВЦЭМ!$B$33:$B$776,L$155)+'СЕТ СН'!$F$12</f>
        <v>160.02038429000001</v>
      </c>
      <c r="M168" s="36">
        <f>SUMIFS(СВЦЭМ!$E$33:$E$776,СВЦЭМ!$A$33:$A$776,$A168,СВЦЭМ!$B$33:$B$776,M$155)+'СЕТ СН'!$F$12</f>
        <v>155.59728802999999</v>
      </c>
      <c r="N168" s="36">
        <f>SUMIFS(СВЦЭМ!$E$33:$E$776,СВЦЭМ!$A$33:$A$776,$A168,СВЦЭМ!$B$33:$B$776,N$155)+'СЕТ СН'!$F$12</f>
        <v>153.62328608999999</v>
      </c>
      <c r="O168" s="36">
        <f>SUMIFS(СВЦЭМ!$E$33:$E$776,СВЦЭМ!$A$33:$A$776,$A168,СВЦЭМ!$B$33:$B$776,O$155)+'СЕТ СН'!$F$12</f>
        <v>152.66335436</v>
      </c>
      <c r="P168" s="36">
        <f>SUMIFS(СВЦЭМ!$E$33:$E$776,СВЦЭМ!$A$33:$A$776,$A168,СВЦЭМ!$B$33:$B$776,P$155)+'СЕТ СН'!$F$12</f>
        <v>152.35268805999999</v>
      </c>
      <c r="Q168" s="36">
        <f>SUMIFS(СВЦЭМ!$E$33:$E$776,СВЦЭМ!$A$33:$A$776,$A168,СВЦЭМ!$B$33:$B$776,Q$155)+'СЕТ СН'!$F$12</f>
        <v>152.22751188999999</v>
      </c>
      <c r="R168" s="36">
        <f>SUMIFS(СВЦЭМ!$E$33:$E$776,СВЦЭМ!$A$33:$A$776,$A168,СВЦЭМ!$B$33:$B$776,R$155)+'СЕТ СН'!$F$12</f>
        <v>152.00414837</v>
      </c>
      <c r="S168" s="36">
        <f>SUMIFS(СВЦЭМ!$E$33:$E$776,СВЦЭМ!$A$33:$A$776,$A168,СВЦЭМ!$B$33:$B$776,S$155)+'СЕТ СН'!$F$12</f>
        <v>155.04585041000001</v>
      </c>
      <c r="T168" s="36">
        <f>SUMIFS(СВЦЭМ!$E$33:$E$776,СВЦЭМ!$A$33:$A$776,$A168,СВЦЭМ!$B$33:$B$776,T$155)+'СЕТ СН'!$F$12</f>
        <v>159.65823187000001</v>
      </c>
      <c r="U168" s="36">
        <f>SUMIFS(СВЦЭМ!$E$33:$E$776,СВЦЭМ!$A$33:$A$776,$A168,СВЦЭМ!$B$33:$B$776,U$155)+'СЕТ СН'!$F$12</f>
        <v>158.73416728000001</v>
      </c>
      <c r="V168" s="36">
        <f>SUMIFS(СВЦЭМ!$E$33:$E$776,СВЦЭМ!$A$33:$A$776,$A168,СВЦЭМ!$B$33:$B$776,V$155)+'СЕТ СН'!$F$12</f>
        <v>156.02980135000001</v>
      </c>
      <c r="W168" s="36">
        <f>SUMIFS(СВЦЭМ!$E$33:$E$776,СВЦЭМ!$A$33:$A$776,$A168,СВЦЭМ!$B$33:$B$776,W$155)+'СЕТ СН'!$F$12</f>
        <v>154.00794045000001</v>
      </c>
      <c r="X168" s="36">
        <f>SUMIFS(СВЦЭМ!$E$33:$E$776,СВЦЭМ!$A$33:$A$776,$A168,СВЦЭМ!$B$33:$B$776,X$155)+'СЕТ СН'!$F$12</f>
        <v>150.36092535</v>
      </c>
      <c r="Y168" s="36">
        <f>SUMIFS(СВЦЭМ!$E$33:$E$776,СВЦЭМ!$A$33:$A$776,$A168,СВЦЭМ!$B$33:$B$776,Y$155)+'СЕТ СН'!$F$12</f>
        <v>152.57177016</v>
      </c>
    </row>
    <row r="169" spans="1:25" ht="15.75" x14ac:dyDescent="0.2">
      <c r="A169" s="35">
        <f t="shared" si="4"/>
        <v>44149</v>
      </c>
      <c r="B169" s="36">
        <f>SUMIFS(СВЦЭМ!$E$33:$E$776,СВЦЭМ!$A$33:$A$776,$A169,СВЦЭМ!$B$33:$B$776,B$155)+'СЕТ СН'!$F$12</f>
        <v>162.38783993000001</v>
      </c>
      <c r="C169" s="36">
        <f>SUMIFS(СВЦЭМ!$E$33:$E$776,СВЦЭМ!$A$33:$A$776,$A169,СВЦЭМ!$B$33:$B$776,C$155)+'СЕТ СН'!$F$12</f>
        <v>175.61666220999999</v>
      </c>
      <c r="D169" s="36">
        <f>SUMIFS(СВЦЭМ!$E$33:$E$776,СВЦЭМ!$A$33:$A$776,$A169,СВЦЭМ!$B$33:$B$776,D$155)+'СЕТ СН'!$F$12</f>
        <v>186.57744492</v>
      </c>
      <c r="E169" s="36">
        <f>SUMIFS(СВЦЭМ!$E$33:$E$776,СВЦЭМ!$A$33:$A$776,$A169,СВЦЭМ!$B$33:$B$776,E$155)+'СЕТ СН'!$F$12</f>
        <v>188.25370835999999</v>
      </c>
      <c r="F169" s="36">
        <f>SUMIFS(СВЦЭМ!$E$33:$E$776,СВЦЭМ!$A$33:$A$776,$A169,СВЦЭМ!$B$33:$B$776,F$155)+'СЕТ СН'!$F$12</f>
        <v>185.70170972</v>
      </c>
      <c r="G169" s="36">
        <f>SUMIFS(СВЦЭМ!$E$33:$E$776,СВЦЭМ!$A$33:$A$776,$A169,СВЦЭМ!$B$33:$B$776,G$155)+'СЕТ СН'!$F$12</f>
        <v>182.5781527</v>
      </c>
      <c r="H169" s="36">
        <f>SUMIFS(СВЦЭМ!$E$33:$E$776,СВЦЭМ!$A$33:$A$776,$A169,СВЦЭМ!$B$33:$B$776,H$155)+'СЕТ СН'!$F$12</f>
        <v>178.15418621000001</v>
      </c>
      <c r="I169" s="36">
        <f>SUMIFS(СВЦЭМ!$E$33:$E$776,СВЦЭМ!$A$33:$A$776,$A169,СВЦЭМ!$B$33:$B$776,I$155)+'СЕТ СН'!$F$12</f>
        <v>174.85709997000001</v>
      </c>
      <c r="J169" s="36">
        <f>SUMIFS(СВЦЭМ!$E$33:$E$776,СВЦЭМ!$A$33:$A$776,$A169,СВЦЭМ!$B$33:$B$776,J$155)+'СЕТ СН'!$F$12</f>
        <v>171.30156840000001</v>
      </c>
      <c r="K169" s="36">
        <f>SUMIFS(СВЦЭМ!$E$33:$E$776,СВЦЭМ!$A$33:$A$776,$A169,СВЦЭМ!$B$33:$B$776,K$155)+'СЕТ СН'!$F$12</f>
        <v>167.07080797</v>
      </c>
      <c r="L169" s="36">
        <f>SUMIFS(СВЦЭМ!$E$33:$E$776,СВЦЭМ!$A$33:$A$776,$A169,СВЦЭМ!$B$33:$B$776,L$155)+'СЕТ СН'!$F$12</f>
        <v>161.68485926</v>
      </c>
      <c r="M169" s="36">
        <f>SUMIFS(СВЦЭМ!$E$33:$E$776,СВЦЭМ!$A$33:$A$776,$A169,СВЦЭМ!$B$33:$B$776,M$155)+'СЕТ СН'!$F$12</f>
        <v>152.67927961999999</v>
      </c>
      <c r="N169" s="36">
        <f>SUMIFS(СВЦЭМ!$E$33:$E$776,СВЦЭМ!$A$33:$A$776,$A169,СВЦЭМ!$B$33:$B$776,N$155)+'СЕТ СН'!$F$12</f>
        <v>151.96979542</v>
      </c>
      <c r="O169" s="36">
        <f>SUMIFS(СВЦЭМ!$E$33:$E$776,СВЦЭМ!$A$33:$A$776,$A169,СВЦЭМ!$B$33:$B$776,O$155)+'СЕТ СН'!$F$12</f>
        <v>156.90974419</v>
      </c>
      <c r="P169" s="36">
        <f>SUMIFS(СВЦЭМ!$E$33:$E$776,СВЦЭМ!$A$33:$A$776,$A169,СВЦЭМ!$B$33:$B$776,P$155)+'СЕТ СН'!$F$12</f>
        <v>159.36698066</v>
      </c>
      <c r="Q169" s="36">
        <f>SUMIFS(СВЦЭМ!$E$33:$E$776,СВЦЭМ!$A$33:$A$776,$A169,СВЦЭМ!$B$33:$B$776,Q$155)+'СЕТ СН'!$F$12</f>
        <v>159.42535097999999</v>
      </c>
      <c r="R169" s="36">
        <f>SUMIFS(СВЦЭМ!$E$33:$E$776,СВЦЭМ!$A$33:$A$776,$A169,СВЦЭМ!$B$33:$B$776,R$155)+'СЕТ СН'!$F$12</f>
        <v>158.46340423999999</v>
      </c>
      <c r="S169" s="36">
        <f>SUMIFS(СВЦЭМ!$E$33:$E$776,СВЦЭМ!$A$33:$A$776,$A169,СВЦЭМ!$B$33:$B$776,S$155)+'СЕТ СН'!$F$12</f>
        <v>152.56807465</v>
      </c>
      <c r="T169" s="36">
        <f>SUMIFS(СВЦЭМ!$E$33:$E$776,СВЦЭМ!$A$33:$A$776,$A169,СВЦЭМ!$B$33:$B$776,T$155)+'СЕТ СН'!$F$12</f>
        <v>146.758566</v>
      </c>
      <c r="U169" s="36">
        <f>SUMIFS(СВЦЭМ!$E$33:$E$776,СВЦЭМ!$A$33:$A$776,$A169,СВЦЭМ!$B$33:$B$776,U$155)+'СЕТ СН'!$F$12</f>
        <v>147.45334807</v>
      </c>
      <c r="V169" s="36">
        <f>SUMIFS(СВЦЭМ!$E$33:$E$776,СВЦЭМ!$A$33:$A$776,$A169,СВЦЭМ!$B$33:$B$776,V$155)+'СЕТ СН'!$F$12</f>
        <v>153.07794655999999</v>
      </c>
      <c r="W169" s="36">
        <f>SUMIFS(СВЦЭМ!$E$33:$E$776,СВЦЭМ!$A$33:$A$776,$A169,СВЦЭМ!$B$33:$B$776,W$155)+'СЕТ СН'!$F$12</f>
        <v>156.34821516</v>
      </c>
      <c r="X169" s="36">
        <f>SUMIFS(СВЦЭМ!$E$33:$E$776,СВЦЭМ!$A$33:$A$776,$A169,СВЦЭМ!$B$33:$B$776,X$155)+'СЕТ СН'!$F$12</f>
        <v>158.14720369</v>
      </c>
      <c r="Y169" s="36">
        <f>SUMIFS(СВЦЭМ!$E$33:$E$776,СВЦЭМ!$A$33:$A$776,$A169,СВЦЭМ!$B$33:$B$776,Y$155)+'СЕТ СН'!$F$12</f>
        <v>157.24300423</v>
      </c>
    </row>
    <row r="170" spans="1:25" ht="15.75" x14ac:dyDescent="0.2">
      <c r="A170" s="35">
        <f t="shared" si="4"/>
        <v>44150</v>
      </c>
      <c r="B170" s="36">
        <f>SUMIFS(СВЦЭМ!$E$33:$E$776,СВЦЭМ!$A$33:$A$776,$A170,СВЦЭМ!$B$33:$B$776,B$155)+'СЕТ СН'!$F$12</f>
        <v>162.13283376999999</v>
      </c>
      <c r="C170" s="36">
        <f>SUMIFS(СВЦЭМ!$E$33:$E$776,СВЦЭМ!$A$33:$A$776,$A170,СВЦЭМ!$B$33:$B$776,C$155)+'СЕТ СН'!$F$12</f>
        <v>178.00751714</v>
      </c>
      <c r="D170" s="36">
        <f>SUMIFS(СВЦЭМ!$E$33:$E$776,СВЦЭМ!$A$33:$A$776,$A170,СВЦЭМ!$B$33:$B$776,D$155)+'СЕТ СН'!$F$12</f>
        <v>190.09601795</v>
      </c>
      <c r="E170" s="36">
        <f>SUMIFS(СВЦЭМ!$E$33:$E$776,СВЦЭМ!$A$33:$A$776,$A170,СВЦЭМ!$B$33:$B$776,E$155)+'СЕТ СН'!$F$12</f>
        <v>192.76904388</v>
      </c>
      <c r="F170" s="36">
        <f>SUMIFS(СВЦЭМ!$E$33:$E$776,СВЦЭМ!$A$33:$A$776,$A170,СВЦЭМ!$B$33:$B$776,F$155)+'СЕТ СН'!$F$12</f>
        <v>193.79620374000001</v>
      </c>
      <c r="G170" s="36">
        <f>SUMIFS(СВЦЭМ!$E$33:$E$776,СВЦЭМ!$A$33:$A$776,$A170,СВЦЭМ!$B$33:$B$776,G$155)+'СЕТ СН'!$F$12</f>
        <v>191.28573879000001</v>
      </c>
      <c r="H170" s="36">
        <f>SUMIFS(СВЦЭМ!$E$33:$E$776,СВЦЭМ!$A$33:$A$776,$A170,СВЦЭМ!$B$33:$B$776,H$155)+'СЕТ СН'!$F$12</f>
        <v>189.05972990000001</v>
      </c>
      <c r="I170" s="36">
        <f>SUMIFS(СВЦЭМ!$E$33:$E$776,СВЦЭМ!$A$33:$A$776,$A170,СВЦЭМ!$B$33:$B$776,I$155)+'СЕТ СН'!$F$12</f>
        <v>183.31796101</v>
      </c>
      <c r="J170" s="36">
        <f>SUMIFS(СВЦЭМ!$E$33:$E$776,СВЦЭМ!$A$33:$A$776,$A170,СВЦЭМ!$B$33:$B$776,J$155)+'СЕТ СН'!$F$12</f>
        <v>179.05926561999999</v>
      </c>
      <c r="K170" s="36">
        <f>SUMIFS(СВЦЭМ!$E$33:$E$776,СВЦЭМ!$A$33:$A$776,$A170,СВЦЭМ!$B$33:$B$776,K$155)+'СЕТ СН'!$F$12</f>
        <v>176.10770348</v>
      </c>
      <c r="L170" s="36">
        <f>SUMIFS(СВЦЭМ!$E$33:$E$776,СВЦЭМ!$A$33:$A$776,$A170,СВЦЭМ!$B$33:$B$776,L$155)+'СЕТ СН'!$F$12</f>
        <v>167.61368759999999</v>
      </c>
      <c r="M170" s="36">
        <f>SUMIFS(СВЦЭМ!$E$33:$E$776,СВЦЭМ!$A$33:$A$776,$A170,СВЦЭМ!$B$33:$B$776,M$155)+'СЕТ СН'!$F$12</f>
        <v>156.61385031</v>
      </c>
      <c r="N170" s="36">
        <f>SUMIFS(СВЦЭМ!$E$33:$E$776,СВЦЭМ!$A$33:$A$776,$A170,СВЦЭМ!$B$33:$B$776,N$155)+'СЕТ СН'!$F$12</f>
        <v>154.97792860000001</v>
      </c>
      <c r="O170" s="36">
        <f>SUMIFS(СВЦЭМ!$E$33:$E$776,СВЦЭМ!$A$33:$A$776,$A170,СВЦЭМ!$B$33:$B$776,O$155)+'СЕТ СН'!$F$12</f>
        <v>155.96355281999999</v>
      </c>
      <c r="P170" s="36">
        <f>SUMIFS(СВЦЭМ!$E$33:$E$776,СВЦЭМ!$A$33:$A$776,$A170,СВЦЭМ!$B$33:$B$776,P$155)+'СЕТ СН'!$F$12</f>
        <v>156.19943316000001</v>
      </c>
      <c r="Q170" s="36">
        <f>SUMIFS(СВЦЭМ!$E$33:$E$776,СВЦЭМ!$A$33:$A$776,$A170,СВЦЭМ!$B$33:$B$776,Q$155)+'СЕТ СН'!$F$12</f>
        <v>155.68769560000001</v>
      </c>
      <c r="R170" s="36">
        <f>SUMIFS(СВЦЭМ!$E$33:$E$776,СВЦЭМ!$A$33:$A$776,$A170,СВЦЭМ!$B$33:$B$776,R$155)+'СЕТ СН'!$F$12</f>
        <v>155.23588519</v>
      </c>
      <c r="S170" s="36">
        <f>SUMIFS(СВЦЭМ!$E$33:$E$776,СВЦЭМ!$A$33:$A$776,$A170,СВЦЭМ!$B$33:$B$776,S$155)+'СЕТ СН'!$F$12</f>
        <v>152.01449256999999</v>
      </c>
      <c r="T170" s="36">
        <f>SUMIFS(СВЦЭМ!$E$33:$E$776,СВЦЭМ!$A$33:$A$776,$A170,СВЦЭМ!$B$33:$B$776,T$155)+'СЕТ СН'!$F$12</f>
        <v>146.22978688000001</v>
      </c>
      <c r="U170" s="36">
        <f>SUMIFS(СВЦЭМ!$E$33:$E$776,СВЦЭМ!$A$33:$A$776,$A170,СВЦЭМ!$B$33:$B$776,U$155)+'СЕТ СН'!$F$12</f>
        <v>146.29179234</v>
      </c>
      <c r="V170" s="36">
        <f>SUMIFS(СВЦЭМ!$E$33:$E$776,СВЦЭМ!$A$33:$A$776,$A170,СВЦЭМ!$B$33:$B$776,V$155)+'СЕТ СН'!$F$12</f>
        <v>150.06693225000001</v>
      </c>
      <c r="W170" s="36">
        <f>SUMIFS(СВЦЭМ!$E$33:$E$776,СВЦЭМ!$A$33:$A$776,$A170,СВЦЭМ!$B$33:$B$776,W$155)+'СЕТ СН'!$F$12</f>
        <v>152.55416334</v>
      </c>
      <c r="X170" s="36">
        <f>SUMIFS(СВЦЭМ!$E$33:$E$776,СВЦЭМ!$A$33:$A$776,$A170,СВЦЭМ!$B$33:$B$776,X$155)+'СЕТ СН'!$F$12</f>
        <v>155.35966252</v>
      </c>
      <c r="Y170" s="36">
        <f>SUMIFS(СВЦЭМ!$E$33:$E$776,СВЦЭМ!$A$33:$A$776,$A170,СВЦЭМ!$B$33:$B$776,Y$155)+'СЕТ СН'!$F$12</f>
        <v>156.45979874</v>
      </c>
    </row>
    <row r="171" spans="1:25" ht="15.75" x14ac:dyDescent="0.2">
      <c r="A171" s="35">
        <f t="shared" si="4"/>
        <v>44151</v>
      </c>
      <c r="B171" s="36">
        <f>SUMIFS(СВЦЭМ!$E$33:$E$776,СВЦЭМ!$A$33:$A$776,$A171,СВЦЭМ!$B$33:$B$776,B$155)+'СЕТ СН'!$F$12</f>
        <v>171.15782159</v>
      </c>
      <c r="C171" s="36">
        <f>SUMIFS(СВЦЭМ!$E$33:$E$776,СВЦЭМ!$A$33:$A$776,$A171,СВЦЭМ!$B$33:$B$776,C$155)+'СЕТ СН'!$F$12</f>
        <v>187.55206541999999</v>
      </c>
      <c r="D171" s="36">
        <f>SUMIFS(СВЦЭМ!$E$33:$E$776,СВЦЭМ!$A$33:$A$776,$A171,СВЦЭМ!$B$33:$B$776,D$155)+'СЕТ СН'!$F$12</f>
        <v>198.93604617</v>
      </c>
      <c r="E171" s="36">
        <f>SUMIFS(СВЦЭМ!$E$33:$E$776,СВЦЭМ!$A$33:$A$776,$A171,СВЦЭМ!$B$33:$B$776,E$155)+'СЕТ СН'!$F$12</f>
        <v>200.68931520000001</v>
      </c>
      <c r="F171" s="36">
        <f>SUMIFS(СВЦЭМ!$E$33:$E$776,СВЦЭМ!$A$33:$A$776,$A171,СВЦЭМ!$B$33:$B$776,F$155)+'СЕТ СН'!$F$12</f>
        <v>199.50307097999999</v>
      </c>
      <c r="G171" s="36">
        <f>SUMIFS(СВЦЭМ!$E$33:$E$776,СВЦЭМ!$A$33:$A$776,$A171,СВЦЭМ!$B$33:$B$776,G$155)+'СЕТ СН'!$F$12</f>
        <v>196.02069096</v>
      </c>
      <c r="H171" s="36">
        <f>SUMIFS(СВЦЭМ!$E$33:$E$776,СВЦЭМ!$A$33:$A$776,$A171,СВЦЭМ!$B$33:$B$776,H$155)+'СЕТ СН'!$F$12</f>
        <v>186.17518418</v>
      </c>
      <c r="I171" s="36">
        <f>SUMIFS(СВЦЭМ!$E$33:$E$776,СВЦЭМ!$A$33:$A$776,$A171,СВЦЭМ!$B$33:$B$776,I$155)+'СЕТ СН'!$F$12</f>
        <v>178.57324410000001</v>
      </c>
      <c r="J171" s="36">
        <f>SUMIFS(СВЦЭМ!$E$33:$E$776,СВЦЭМ!$A$33:$A$776,$A171,СВЦЭМ!$B$33:$B$776,J$155)+'СЕТ СН'!$F$12</f>
        <v>175.32026665999999</v>
      </c>
      <c r="K171" s="36">
        <f>SUMIFS(СВЦЭМ!$E$33:$E$776,СВЦЭМ!$A$33:$A$776,$A171,СВЦЭМ!$B$33:$B$776,K$155)+'СЕТ СН'!$F$12</f>
        <v>175.86447701</v>
      </c>
      <c r="L171" s="36">
        <f>SUMIFS(СВЦЭМ!$E$33:$E$776,СВЦЭМ!$A$33:$A$776,$A171,СВЦЭМ!$B$33:$B$776,L$155)+'СЕТ СН'!$F$12</f>
        <v>168.82343484</v>
      </c>
      <c r="M171" s="36">
        <f>SUMIFS(СВЦЭМ!$E$33:$E$776,СВЦЭМ!$A$33:$A$776,$A171,СВЦЭМ!$B$33:$B$776,M$155)+'СЕТ СН'!$F$12</f>
        <v>161.28753623</v>
      </c>
      <c r="N171" s="36">
        <f>SUMIFS(СВЦЭМ!$E$33:$E$776,СВЦЭМ!$A$33:$A$776,$A171,СВЦЭМ!$B$33:$B$776,N$155)+'СЕТ СН'!$F$12</f>
        <v>158.79484217000001</v>
      </c>
      <c r="O171" s="36">
        <f>SUMIFS(СВЦЭМ!$E$33:$E$776,СВЦЭМ!$A$33:$A$776,$A171,СВЦЭМ!$B$33:$B$776,O$155)+'СЕТ СН'!$F$12</f>
        <v>160.65693941000001</v>
      </c>
      <c r="P171" s="36">
        <f>SUMIFS(СВЦЭМ!$E$33:$E$776,СВЦЭМ!$A$33:$A$776,$A171,СВЦЭМ!$B$33:$B$776,P$155)+'СЕТ СН'!$F$12</f>
        <v>160.97583533</v>
      </c>
      <c r="Q171" s="36">
        <f>SUMIFS(СВЦЭМ!$E$33:$E$776,СВЦЭМ!$A$33:$A$776,$A171,СВЦЭМ!$B$33:$B$776,Q$155)+'СЕТ СН'!$F$12</f>
        <v>161.55566825</v>
      </c>
      <c r="R171" s="36">
        <f>SUMIFS(СВЦЭМ!$E$33:$E$776,СВЦЭМ!$A$33:$A$776,$A171,СВЦЭМ!$B$33:$B$776,R$155)+'СЕТ СН'!$F$12</f>
        <v>159.37543518999999</v>
      </c>
      <c r="S171" s="36">
        <f>SUMIFS(СВЦЭМ!$E$33:$E$776,СВЦЭМ!$A$33:$A$776,$A171,СВЦЭМ!$B$33:$B$776,S$155)+'СЕТ СН'!$F$12</f>
        <v>157.19283239999999</v>
      </c>
      <c r="T171" s="36">
        <f>SUMIFS(СВЦЭМ!$E$33:$E$776,СВЦЭМ!$A$33:$A$776,$A171,СВЦЭМ!$B$33:$B$776,T$155)+'СЕТ СН'!$F$12</f>
        <v>154.13522993999999</v>
      </c>
      <c r="U171" s="36">
        <f>SUMIFS(СВЦЭМ!$E$33:$E$776,СВЦЭМ!$A$33:$A$776,$A171,СВЦЭМ!$B$33:$B$776,U$155)+'СЕТ СН'!$F$12</f>
        <v>149.17626124</v>
      </c>
      <c r="V171" s="36">
        <f>SUMIFS(СВЦЭМ!$E$33:$E$776,СВЦЭМ!$A$33:$A$776,$A171,СВЦЭМ!$B$33:$B$776,V$155)+'СЕТ СН'!$F$12</f>
        <v>149.55587485000001</v>
      </c>
      <c r="W171" s="36">
        <f>SUMIFS(СВЦЭМ!$E$33:$E$776,СВЦЭМ!$A$33:$A$776,$A171,СВЦЭМ!$B$33:$B$776,W$155)+'СЕТ СН'!$F$12</f>
        <v>152.70412719999999</v>
      </c>
      <c r="X171" s="36">
        <f>SUMIFS(СВЦЭМ!$E$33:$E$776,СВЦЭМ!$A$33:$A$776,$A171,СВЦЭМ!$B$33:$B$776,X$155)+'СЕТ СН'!$F$12</f>
        <v>154.94968052999999</v>
      </c>
      <c r="Y171" s="36">
        <f>SUMIFS(СВЦЭМ!$E$33:$E$776,СВЦЭМ!$A$33:$A$776,$A171,СВЦЭМ!$B$33:$B$776,Y$155)+'СЕТ СН'!$F$12</f>
        <v>160.09755304999999</v>
      </c>
    </row>
    <row r="172" spans="1:25" ht="15.75" x14ac:dyDescent="0.2">
      <c r="A172" s="35">
        <f t="shared" si="4"/>
        <v>44152</v>
      </c>
      <c r="B172" s="36">
        <f>SUMIFS(СВЦЭМ!$E$33:$E$776,СВЦЭМ!$A$33:$A$776,$A172,СВЦЭМ!$B$33:$B$776,B$155)+'СЕТ СН'!$F$12</f>
        <v>164.94700165</v>
      </c>
      <c r="C172" s="36">
        <f>SUMIFS(СВЦЭМ!$E$33:$E$776,СВЦЭМ!$A$33:$A$776,$A172,СВЦЭМ!$B$33:$B$776,C$155)+'СЕТ СН'!$F$12</f>
        <v>179.60549972000001</v>
      </c>
      <c r="D172" s="36">
        <f>SUMIFS(СВЦЭМ!$E$33:$E$776,СВЦЭМ!$A$33:$A$776,$A172,СВЦЭМ!$B$33:$B$776,D$155)+'СЕТ СН'!$F$12</f>
        <v>190.71438196</v>
      </c>
      <c r="E172" s="36">
        <f>SUMIFS(СВЦЭМ!$E$33:$E$776,СВЦЭМ!$A$33:$A$776,$A172,СВЦЭМ!$B$33:$B$776,E$155)+'СЕТ СН'!$F$12</f>
        <v>191.59088299000001</v>
      </c>
      <c r="F172" s="36">
        <f>SUMIFS(СВЦЭМ!$E$33:$E$776,СВЦЭМ!$A$33:$A$776,$A172,СВЦЭМ!$B$33:$B$776,F$155)+'СЕТ СН'!$F$12</f>
        <v>192.09159776000001</v>
      </c>
      <c r="G172" s="36">
        <f>SUMIFS(СВЦЭМ!$E$33:$E$776,СВЦЭМ!$A$33:$A$776,$A172,СВЦЭМ!$B$33:$B$776,G$155)+'СЕТ СН'!$F$12</f>
        <v>190.29240497999999</v>
      </c>
      <c r="H172" s="36">
        <f>SUMIFS(СВЦЭМ!$E$33:$E$776,СВЦЭМ!$A$33:$A$776,$A172,СВЦЭМ!$B$33:$B$776,H$155)+'СЕТ СН'!$F$12</f>
        <v>182.72822828</v>
      </c>
      <c r="I172" s="36">
        <f>SUMIFS(СВЦЭМ!$E$33:$E$776,СВЦЭМ!$A$33:$A$776,$A172,СВЦЭМ!$B$33:$B$776,I$155)+'СЕТ СН'!$F$12</f>
        <v>173.46400865999999</v>
      </c>
      <c r="J172" s="36">
        <f>SUMIFS(СВЦЭМ!$E$33:$E$776,СВЦЭМ!$A$33:$A$776,$A172,СВЦЭМ!$B$33:$B$776,J$155)+'СЕТ СН'!$F$12</f>
        <v>167.62806656000001</v>
      </c>
      <c r="K172" s="36">
        <f>SUMIFS(СВЦЭМ!$E$33:$E$776,СВЦЭМ!$A$33:$A$776,$A172,СВЦЭМ!$B$33:$B$776,K$155)+'СЕТ СН'!$F$12</f>
        <v>177.11490454</v>
      </c>
      <c r="L172" s="36">
        <f>SUMIFS(СВЦЭМ!$E$33:$E$776,СВЦЭМ!$A$33:$A$776,$A172,СВЦЭМ!$B$33:$B$776,L$155)+'СЕТ СН'!$F$12</f>
        <v>169.17374340999999</v>
      </c>
      <c r="M172" s="36">
        <f>SUMIFS(СВЦЭМ!$E$33:$E$776,СВЦЭМ!$A$33:$A$776,$A172,СВЦЭМ!$B$33:$B$776,M$155)+'СЕТ СН'!$F$12</f>
        <v>156.67346006</v>
      </c>
      <c r="N172" s="36">
        <f>SUMIFS(СВЦЭМ!$E$33:$E$776,СВЦЭМ!$A$33:$A$776,$A172,СВЦЭМ!$B$33:$B$776,N$155)+'СЕТ СН'!$F$12</f>
        <v>153.99500742000001</v>
      </c>
      <c r="O172" s="36">
        <f>SUMIFS(СВЦЭМ!$E$33:$E$776,СВЦЭМ!$A$33:$A$776,$A172,СВЦЭМ!$B$33:$B$776,O$155)+'СЕТ СН'!$F$12</f>
        <v>154.78021828999999</v>
      </c>
      <c r="P172" s="36">
        <f>SUMIFS(СВЦЭМ!$E$33:$E$776,СВЦЭМ!$A$33:$A$776,$A172,СВЦЭМ!$B$33:$B$776,P$155)+'СЕТ СН'!$F$12</f>
        <v>154.37840002999999</v>
      </c>
      <c r="Q172" s="36">
        <f>SUMIFS(СВЦЭМ!$E$33:$E$776,СВЦЭМ!$A$33:$A$776,$A172,СВЦЭМ!$B$33:$B$776,Q$155)+'СЕТ СН'!$F$12</f>
        <v>154.4291202</v>
      </c>
      <c r="R172" s="36">
        <f>SUMIFS(СВЦЭМ!$E$33:$E$776,СВЦЭМ!$A$33:$A$776,$A172,СВЦЭМ!$B$33:$B$776,R$155)+'СЕТ СН'!$F$12</f>
        <v>174.64894364</v>
      </c>
      <c r="S172" s="36">
        <f>SUMIFS(СВЦЭМ!$E$33:$E$776,СВЦЭМ!$A$33:$A$776,$A172,СВЦЭМ!$B$33:$B$776,S$155)+'СЕТ СН'!$F$12</f>
        <v>169.12947199999999</v>
      </c>
      <c r="T172" s="36">
        <f>SUMIFS(СВЦЭМ!$E$33:$E$776,СВЦЭМ!$A$33:$A$776,$A172,СВЦЭМ!$B$33:$B$776,T$155)+'СЕТ СН'!$F$12</f>
        <v>155.95132937</v>
      </c>
      <c r="U172" s="36">
        <f>SUMIFS(СВЦЭМ!$E$33:$E$776,СВЦЭМ!$A$33:$A$776,$A172,СВЦЭМ!$B$33:$B$776,U$155)+'СЕТ СН'!$F$12</f>
        <v>146.03450146</v>
      </c>
      <c r="V172" s="36">
        <f>SUMIFS(СВЦЭМ!$E$33:$E$776,СВЦЭМ!$A$33:$A$776,$A172,СВЦЭМ!$B$33:$B$776,V$155)+'СЕТ СН'!$F$12</f>
        <v>144.28287521999999</v>
      </c>
      <c r="W172" s="36">
        <f>SUMIFS(СВЦЭМ!$E$33:$E$776,СВЦЭМ!$A$33:$A$776,$A172,СВЦЭМ!$B$33:$B$776,W$155)+'СЕТ СН'!$F$12</f>
        <v>150.56289903999999</v>
      </c>
      <c r="X172" s="36">
        <f>SUMIFS(СВЦЭМ!$E$33:$E$776,СВЦЭМ!$A$33:$A$776,$A172,СВЦЭМ!$B$33:$B$776,X$155)+'СЕТ СН'!$F$12</f>
        <v>150.67345062000001</v>
      </c>
      <c r="Y172" s="36">
        <f>SUMIFS(СВЦЭМ!$E$33:$E$776,СВЦЭМ!$A$33:$A$776,$A172,СВЦЭМ!$B$33:$B$776,Y$155)+'СЕТ СН'!$F$12</f>
        <v>154.38117467999999</v>
      </c>
    </row>
    <row r="173" spans="1:25" ht="15.75" x14ac:dyDescent="0.2">
      <c r="A173" s="35">
        <f t="shared" si="4"/>
        <v>44153</v>
      </c>
      <c r="B173" s="36">
        <f>SUMIFS(СВЦЭМ!$E$33:$E$776,СВЦЭМ!$A$33:$A$776,$A173,СВЦЭМ!$B$33:$B$776,B$155)+'СЕТ СН'!$F$12</f>
        <v>166.48747872999999</v>
      </c>
      <c r="C173" s="36">
        <f>SUMIFS(СВЦЭМ!$E$33:$E$776,СВЦЭМ!$A$33:$A$776,$A173,СВЦЭМ!$B$33:$B$776,C$155)+'СЕТ СН'!$F$12</f>
        <v>176.71638765</v>
      </c>
      <c r="D173" s="36">
        <f>SUMIFS(СВЦЭМ!$E$33:$E$776,СВЦЭМ!$A$33:$A$776,$A173,СВЦЭМ!$B$33:$B$776,D$155)+'СЕТ СН'!$F$12</f>
        <v>184.61123253</v>
      </c>
      <c r="E173" s="36">
        <f>SUMIFS(СВЦЭМ!$E$33:$E$776,СВЦЭМ!$A$33:$A$776,$A173,СВЦЭМ!$B$33:$B$776,E$155)+'СЕТ СН'!$F$12</f>
        <v>187.38967259</v>
      </c>
      <c r="F173" s="36">
        <f>SUMIFS(СВЦЭМ!$E$33:$E$776,СВЦЭМ!$A$33:$A$776,$A173,СВЦЭМ!$B$33:$B$776,F$155)+'СЕТ СН'!$F$12</f>
        <v>186.58481330000001</v>
      </c>
      <c r="G173" s="36">
        <f>SUMIFS(СВЦЭМ!$E$33:$E$776,СВЦЭМ!$A$33:$A$776,$A173,СВЦЭМ!$B$33:$B$776,G$155)+'СЕТ СН'!$F$12</f>
        <v>182.91889029999999</v>
      </c>
      <c r="H173" s="36">
        <f>SUMIFS(СВЦЭМ!$E$33:$E$776,СВЦЭМ!$A$33:$A$776,$A173,СВЦЭМ!$B$33:$B$776,H$155)+'СЕТ СН'!$F$12</f>
        <v>182.92918521000001</v>
      </c>
      <c r="I173" s="36">
        <f>SUMIFS(СВЦЭМ!$E$33:$E$776,СВЦЭМ!$A$33:$A$776,$A173,СВЦЭМ!$B$33:$B$776,I$155)+'СЕТ СН'!$F$12</f>
        <v>179.05415496000001</v>
      </c>
      <c r="J173" s="36">
        <f>SUMIFS(СВЦЭМ!$E$33:$E$776,СВЦЭМ!$A$33:$A$776,$A173,СВЦЭМ!$B$33:$B$776,J$155)+'СЕТ СН'!$F$12</f>
        <v>173.92718515999999</v>
      </c>
      <c r="K173" s="36">
        <f>SUMIFS(СВЦЭМ!$E$33:$E$776,СВЦЭМ!$A$33:$A$776,$A173,СВЦЭМ!$B$33:$B$776,K$155)+'СЕТ СН'!$F$12</f>
        <v>171.75482833999999</v>
      </c>
      <c r="L173" s="36">
        <f>SUMIFS(СВЦЭМ!$E$33:$E$776,СВЦЭМ!$A$33:$A$776,$A173,СВЦЭМ!$B$33:$B$776,L$155)+'СЕТ СН'!$F$12</f>
        <v>165.68256450999999</v>
      </c>
      <c r="M173" s="36">
        <f>SUMIFS(СВЦЭМ!$E$33:$E$776,СВЦЭМ!$A$33:$A$776,$A173,СВЦЭМ!$B$33:$B$776,M$155)+'СЕТ СН'!$F$12</f>
        <v>160.83987453</v>
      </c>
      <c r="N173" s="36">
        <f>SUMIFS(СВЦЭМ!$E$33:$E$776,СВЦЭМ!$A$33:$A$776,$A173,СВЦЭМ!$B$33:$B$776,N$155)+'СЕТ СН'!$F$12</f>
        <v>158.29191589999999</v>
      </c>
      <c r="O173" s="36">
        <f>SUMIFS(СВЦЭМ!$E$33:$E$776,СВЦЭМ!$A$33:$A$776,$A173,СВЦЭМ!$B$33:$B$776,O$155)+'СЕТ СН'!$F$12</f>
        <v>157.97419070000001</v>
      </c>
      <c r="P173" s="36">
        <f>SUMIFS(СВЦЭМ!$E$33:$E$776,СВЦЭМ!$A$33:$A$776,$A173,СВЦЭМ!$B$33:$B$776,P$155)+'СЕТ СН'!$F$12</f>
        <v>158.40815093000001</v>
      </c>
      <c r="Q173" s="36">
        <f>SUMIFS(СВЦЭМ!$E$33:$E$776,СВЦЭМ!$A$33:$A$776,$A173,СВЦЭМ!$B$33:$B$776,Q$155)+'СЕТ СН'!$F$12</f>
        <v>158.30314797</v>
      </c>
      <c r="R173" s="36">
        <f>SUMIFS(СВЦЭМ!$E$33:$E$776,СВЦЭМ!$A$33:$A$776,$A173,СВЦЭМ!$B$33:$B$776,R$155)+'СЕТ СН'!$F$12</f>
        <v>157.04697607</v>
      </c>
      <c r="S173" s="36">
        <f>SUMIFS(СВЦЭМ!$E$33:$E$776,СВЦЭМ!$A$33:$A$776,$A173,СВЦЭМ!$B$33:$B$776,S$155)+'СЕТ СН'!$F$12</f>
        <v>160.15590972999999</v>
      </c>
      <c r="T173" s="36">
        <f>SUMIFS(СВЦЭМ!$E$33:$E$776,СВЦЭМ!$A$33:$A$776,$A173,СВЦЭМ!$B$33:$B$776,T$155)+'СЕТ СН'!$F$12</f>
        <v>164.67528235</v>
      </c>
      <c r="U173" s="36">
        <f>SUMIFS(СВЦЭМ!$E$33:$E$776,СВЦЭМ!$A$33:$A$776,$A173,СВЦЭМ!$B$33:$B$776,U$155)+'СЕТ СН'!$F$12</f>
        <v>164.38369957</v>
      </c>
      <c r="V173" s="36">
        <f>SUMIFS(СВЦЭМ!$E$33:$E$776,СВЦЭМ!$A$33:$A$776,$A173,СВЦЭМ!$B$33:$B$776,V$155)+'СЕТ СН'!$F$12</f>
        <v>162.46042668999999</v>
      </c>
      <c r="W173" s="36">
        <f>SUMIFS(СВЦЭМ!$E$33:$E$776,СВЦЭМ!$A$33:$A$776,$A173,СВЦЭМ!$B$33:$B$776,W$155)+'СЕТ СН'!$F$12</f>
        <v>160.68971644000001</v>
      </c>
      <c r="X173" s="36">
        <f>SUMIFS(СВЦЭМ!$E$33:$E$776,СВЦЭМ!$A$33:$A$776,$A173,СВЦЭМ!$B$33:$B$776,X$155)+'СЕТ СН'!$F$12</f>
        <v>158.93467509999999</v>
      </c>
      <c r="Y173" s="36">
        <f>SUMIFS(СВЦЭМ!$E$33:$E$776,СВЦЭМ!$A$33:$A$776,$A173,СВЦЭМ!$B$33:$B$776,Y$155)+'СЕТ СН'!$F$12</f>
        <v>159.88628302000001</v>
      </c>
    </row>
    <row r="174" spans="1:25" ht="15.75" x14ac:dyDescent="0.2">
      <c r="A174" s="35">
        <f t="shared" si="4"/>
        <v>44154</v>
      </c>
      <c r="B174" s="36">
        <f>SUMIFS(СВЦЭМ!$E$33:$E$776,СВЦЭМ!$A$33:$A$776,$A174,СВЦЭМ!$B$33:$B$776,B$155)+'СЕТ СН'!$F$12</f>
        <v>173.79077361</v>
      </c>
      <c r="C174" s="36">
        <f>SUMIFS(СВЦЭМ!$E$33:$E$776,СВЦЭМ!$A$33:$A$776,$A174,СВЦЭМ!$B$33:$B$776,C$155)+'СЕТ СН'!$F$12</f>
        <v>186.37882562999999</v>
      </c>
      <c r="D174" s="36">
        <f>SUMIFS(СВЦЭМ!$E$33:$E$776,СВЦЭМ!$A$33:$A$776,$A174,СВЦЭМ!$B$33:$B$776,D$155)+'СЕТ СН'!$F$12</f>
        <v>192.21926041</v>
      </c>
      <c r="E174" s="36">
        <f>SUMIFS(СВЦЭМ!$E$33:$E$776,СВЦЭМ!$A$33:$A$776,$A174,СВЦЭМ!$B$33:$B$776,E$155)+'СЕТ СН'!$F$12</f>
        <v>192.93867677</v>
      </c>
      <c r="F174" s="36">
        <f>SUMIFS(СВЦЭМ!$E$33:$E$776,СВЦЭМ!$A$33:$A$776,$A174,СВЦЭМ!$B$33:$B$776,F$155)+'СЕТ СН'!$F$12</f>
        <v>192.49215828999999</v>
      </c>
      <c r="G174" s="36">
        <f>SUMIFS(СВЦЭМ!$E$33:$E$776,СВЦЭМ!$A$33:$A$776,$A174,СВЦЭМ!$B$33:$B$776,G$155)+'СЕТ СН'!$F$12</f>
        <v>192.67841784000001</v>
      </c>
      <c r="H174" s="36">
        <f>SUMIFS(СВЦЭМ!$E$33:$E$776,СВЦЭМ!$A$33:$A$776,$A174,СВЦЭМ!$B$33:$B$776,H$155)+'СЕТ СН'!$F$12</f>
        <v>188.33859971000001</v>
      </c>
      <c r="I174" s="36">
        <f>SUMIFS(СВЦЭМ!$E$33:$E$776,СВЦЭМ!$A$33:$A$776,$A174,СВЦЭМ!$B$33:$B$776,I$155)+'СЕТ СН'!$F$12</f>
        <v>179.32156563999999</v>
      </c>
      <c r="J174" s="36">
        <f>SUMIFS(СВЦЭМ!$E$33:$E$776,СВЦЭМ!$A$33:$A$776,$A174,СВЦЭМ!$B$33:$B$776,J$155)+'СЕТ СН'!$F$12</f>
        <v>173.68452973999999</v>
      </c>
      <c r="K174" s="36">
        <f>SUMIFS(СВЦЭМ!$E$33:$E$776,СВЦЭМ!$A$33:$A$776,$A174,СВЦЭМ!$B$33:$B$776,K$155)+'СЕТ СН'!$F$12</f>
        <v>172.54913636000001</v>
      </c>
      <c r="L174" s="36">
        <f>SUMIFS(СВЦЭМ!$E$33:$E$776,СВЦЭМ!$A$33:$A$776,$A174,СВЦЭМ!$B$33:$B$776,L$155)+'СЕТ СН'!$F$12</f>
        <v>166.31368985</v>
      </c>
      <c r="M174" s="36">
        <f>SUMIFS(СВЦЭМ!$E$33:$E$776,СВЦЭМ!$A$33:$A$776,$A174,СВЦЭМ!$B$33:$B$776,M$155)+'СЕТ СН'!$F$12</f>
        <v>161.32359088000001</v>
      </c>
      <c r="N174" s="36">
        <f>SUMIFS(СВЦЭМ!$E$33:$E$776,СВЦЭМ!$A$33:$A$776,$A174,СВЦЭМ!$B$33:$B$776,N$155)+'СЕТ СН'!$F$12</f>
        <v>158.37672011999999</v>
      </c>
      <c r="O174" s="36">
        <f>SUMIFS(СВЦЭМ!$E$33:$E$776,СВЦЭМ!$A$33:$A$776,$A174,СВЦЭМ!$B$33:$B$776,O$155)+'СЕТ СН'!$F$12</f>
        <v>159.48526351000001</v>
      </c>
      <c r="P174" s="36">
        <f>SUMIFS(СВЦЭМ!$E$33:$E$776,СВЦЭМ!$A$33:$A$776,$A174,СВЦЭМ!$B$33:$B$776,P$155)+'СЕТ СН'!$F$12</f>
        <v>160.6852327</v>
      </c>
      <c r="Q174" s="36">
        <f>SUMIFS(СВЦЭМ!$E$33:$E$776,СВЦЭМ!$A$33:$A$776,$A174,СВЦЭМ!$B$33:$B$776,Q$155)+'СЕТ СН'!$F$12</f>
        <v>161.01629389999999</v>
      </c>
      <c r="R174" s="36">
        <f>SUMIFS(СВЦЭМ!$E$33:$E$776,СВЦЭМ!$A$33:$A$776,$A174,СВЦЭМ!$B$33:$B$776,R$155)+'СЕТ СН'!$F$12</f>
        <v>160.06345313</v>
      </c>
      <c r="S174" s="36">
        <f>SUMIFS(СВЦЭМ!$E$33:$E$776,СВЦЭМ!$A$33:$A$776,$A174,СВЦЭМ!$B$33:$B$776,S$155)+'СЕТ СН'!$F$12</f>
        <v>160.35944096</v>
      </c>
      <c r="T174" s="36">
        <f>SUMIFS(СВЦЭМ!$E$33:$E$776,СВЦЭМ!$A$33:$A$776,$A174,СВЦЭМ!$B$33:$B$776,T$155)+'СЕТ СН'!$F$12</f>
        <v>163.56536971</v>
      </c>
      <c r="U174" s="36">
        <f>SUMIFS(СВЦЭМ!$E$33:$E$776,СВЦЭМ!$A$33:$A$776,$A174,СВЦЭМ!$B$33:$B$776,U$155)+'СЕТ СН'!$F$12</f>
        <v>162.61702643999999</v>
      </c>
      <c r="V174" s="36">
        <f>SUMIFS(СВЦЭМ!$E$33:$E$776,СВЦЭМ!$A$33:$A$776,$A174,СВЦЭМ!$B$33:$B$776,V$155)+'СЕТ СН'!$F$12</f>
        <v>159.61036532</v>
      </c>
      <c r="W174" s="36">
        <f>SUMIFS(СВЦЭМ!$E$33:$E$776,СВЦЭМ!$A$33:$A$776,$A174,СВЦЭМ!$B$33:$B$776,W$155)+'СЕТ СН'!$F$12</f>
        <v>157.53948647000001</v>
      </c>
      <c r="X174" s="36">
        <f>SUMIFS(СВЦЭМ!$E$33:$E$776,СВЦЭМ!$A$33:$A$776,$A174,СВЦЭМ!$B$33:$B$776,X$155)+'СЕТ СН'!$F$12</f>
        <v>155.96695750000001</v>
      </c>
      <c r="Y174" s="36">
        <f>SUMIFS(СВЦЭМ!$E$33:$E$776,СВЦЭМ!$A$33:$A$776,$A174,СВЦЭМ!$B$33:$B$776,Y$155)+'СЕТ СН'!$F$12</f>
        <v>155.30457511</v>
      </c>
    </row>
    <row r="175" spans="1:25" ht="15.75" x14ac:dyDescent="0.2">
      <c r="A175" s="35">
        <f t="shared" si="4"/>
        <v>44155</v>
      </c>
      <c r="B175" s="36">
        <f>SUMIFS(СВЦЭМ!$E$33:$E$776,СВЦЭМ!$A$33:$A$776,$A175,СВЦЭМ!$B$33:$B$776,B$155)+'СЕТ СН'!$F$12</f>
        <v>169.94979186</v>
      </c>
      <c r="C175" s="36">
        <f>SUMIFS(СВЦЭМ!$E$33:$E$776,СВЦЭМ!$A$33:$A$776,$A175,СВЦЭМ!$B$33:$B$776,C$155)+'СЕТ СН'!$F$12</f>
        <v>187.28072291000001</v>
      </c>
      <c r="D175" s="36">
        <f>SUMIFS(СВЦЭМ!$E$33:$E$776,СВЦЭМ!$A$33:$A$776,$A175,СВЦЭМ!$B$33:$B$776,D$155)+'СЕТ СН'!$F$12</f>
        <v>196.46009261</v>
      </c>
      <c r="E175" s="36">
        <f>SUMIFS(СВЦЭМ!$E$33:$E$776,СВЦЭМ!$A$33:$A$776,$A175,СВЦЭМ!$B$33:$B$776,E$155)+'СЕТ СН'!$F$12</f>
        <v>198.97346705999999</v>
      </c>
      <c r="F175" s="36">
        <f>SUMIFS(СВЦЭМ!$E$33:$E$776,СВЦЭМ!$A$33:$A$776,$A175,СВЦЭМ!$B$33:$B$776,F$155)+'СЕТ СН'!$F$12</f>
        <v>198.07861817</v>
      </c>
      <c r="G175" s="36">
        <f>SUMIFS(СВЦЭМ!$E$33:$E$776,СВЦЭМ!$A$33:$A$776,$A175,СВЦЭМ!$B$33:$B$776,G$155)+'СЕТ СН'!$F$12</f>
        <v>194.75106541</v>
      </c>
      <c r="H175" s="36">
        <f>SUMIFS(СВЦЭМ!$E$33:$E$776,СВЦЭМ!$A$33:$A$776,$A175,СВЦЭМ!$B$33:$B$776,H$155)+'СЕТ СН'!$F$12</f>
        <v>185.84679174999999</v>
      </c>
      <c r="I175" s="36">
        <f>SUMIFS(СВЦЭМ!$E$33:$E$776,СВЦЭМ!$A$33:$A$776,$A175,СВЦЭМ!$B$33:$B$776,I$155)+'СЕТ СН'!$F$12</f>
        <v>177.12278393</v>
      </c>
      <c r="J175" s="36">
        <f>SUMIFS(СВЦЭМ!$E$33:$E$776,СВЦЭМ!$A$33:$A$776,$A175,СВЦЭМ!$B$33:$B$776,J$155)+'СЕТ СН'!$F$12</f>
        <v>173.56176679999999</v>
      </c>
      <c r="K175" s="36">
        <f>SUMIFS(СВЦЭМ!$E$33:$E$776,СВЦЭМ!$A$33:$A$776,$A175,СВЦЭМ!$B$33:$B$776,K$155)+'СЕТ СН'!$F$12</f>
        <v>172.63168752999999</v>
      </c>
      <c r="L175" s="36">
        <f>SUMIFS(СВЦЭМ!$E$33:$E$776,СВЦЭМ!$A$33:$A$776,$A175,СВЦЭМ!$B$33:$B$776,L$155)+'СЕТ СН'!$F$12</f>
        <v>168.37027182</v>
      </c>
      <c r="M175" s="36">
        <f>SUMIFS(СВЦЭМ!$E$33:$E$776,СВЦЭМ!$A$33:$A$776,$A175,СВЦЭМ!$B$33:$B$776,M$155)+'СЕТ СН'!$F$12</f>
        <v>158.90969272999999</v>
      </c>
      <c r="N175" s="36">
        <f>SUMIFS(СВЦЭМ!$E$33:$E$776,СВЦЭМ!$A$33:$A$776,$A175,СВЦЭМ!$B$33:$B$776,N$155)+'СЕТ СН'!$F$12</f>
        <v>156.43125072999999</v>
      </c>
      <c r="O175" s="36">
        <f>SUMIFS(СВЦЭМ!$E$33:$E$776,СВЦЭМ!$A$33:$A$776,$A175,СВЦЭМ!$B$33:$B$776,O$155)+'СЕТ СН'!$F$12</f>
        <v>157.18191970000001</v>
      </c>
      <c r="P175" s="36">
        <f>SUMIFS(СВЦЭМ!$E$33:$E$776,СВЦЭМ!$A$33:$A$776,$A175,СВЦЭМ!$B$33:$B$776,P$155)+'СЕТ СН'!$F$12</f>
        <v>158.58167714000001</v>
      </c>
      <c r="Q175" s="36">
        <f>SUMIFS(СВЦЭМ!$E$33:$E$776,СВЦЭМ!$A$33:$A$776,$A175,СВЦЭМ!$B$33:$B$776,Q$155)+'СЕТ СН'!$F$12</f>
        <v>158.56537958000001</v>
      </c>
      <c r="R175" s="36">
        <f>SUMIFS(СВЦЭМ!$E$33:$E$776,СВЦЭМ!$A$33:$A$776,$A175,СВЦЭМ!$B$33:$B$776,R$155)+'СЕТ СН'!$F$12</f>
        <v>157.24088484999999</v>
      </c>
      <c r="S175" s="36">
        <f>SUMIFS(СВЦЭМ!$E$33:$E$776,СВЦЭМ!$A$33:$A$776,$A175,СВЦЭМ!$B$33:$B$776,S$155)+'СЕТ СН'!$F$12</f>
        <v>151.24144125999999</v>
      </c>
      <c r="T175" s="36">
        <f>SUMIFS(СВЦЭМ!$E$33:$E$776,СВЦЭМ!$A$33:$A$776,$A175,СВЦЭМ!$B$33:$B$776,T$155)+'СЕТ СН'!$F$12</f>
        <v>148.60934644</v>
      </c>
      <c r="U175" s="36">
        <f>SUMIFS(СВЦЭМ!$E$33:$E$776,СВЦЭМ!$A$33:$A$776,$A175,СВЦЭМ!$B$33:$B$776,U$155)+'СЕТ СН'!$F$12</f>
        <v>149.64379584</v>
      </c>
      <c r="V175" s="36">
        <f>SUMIFS(СВЦЭМ!$E$33:$E$776,СВЦЭМ!$A$33:$A$776,$A175,СВЦЭМ!$B$33:$B$776,V$155)+'СЕТ СН'!$F$12</f>
        <v>151.21661216000001</v>
      </c>
      <c r="W175" s="36">
        <f>SUMIFS(СВЦЭМ!$E$33:$E$776,СВЦЭМ!$A$33:$A$776,$A175,СВЦЭМ!$B$33:$B$776,W$155)+'СЕТ СН'!$F$12</f>
        <v>153.25463210999999</v>
      </c>
      <c r="X175" s="36">
        <f>SUMIFS(СВЦЭМ!$E$33:$E$776,СВЦЭМ!$A$33:$A$776,$A175,СВЦЭМ!$B$33:$B$776,X$155)+'СЕТ СН'!$F$12</f>
        <v>153.26879346999999</v>
      </c>
      <c r="Y175" s="36">
        <f>SUMIFS(СВЦЭМ!$E$33:$E$776,СВЦЭМ!$A$33:$A$776,$A175,СВЦЭМ!$B$33:$B$776,Y$155)+'СЕТ СН'!$F$12</f>
        <v>156.33729156000001</v>
      </c>
    </row>
    <row r="176" spans="1:25" ht="15.75" x14ac:dyDescent="0.2">
      <c r="A176" s="35">
        <f t="shared" si="4"/>
        <v>44156</v>
      </c>
      <c r="B176" s="36">
        <f>SUMIFS(СВЦЭМ!$E$33:$E$776,СВЦЭМ!$A$33:$A$776,$A176,СВЦЭМ!$B$33:$B$776,B$155)+'СЕТ СН'!$F$12</f>
        <v>173.23388421000001</v>
      </c>
      <c r="C176" s="36">
        <f>SUMIFS(СВЦЭМ!$E$33:$E$776,СВЦЭМ!$A$33:$A$776,$A176,СВЦЭМ!$B$33:$B$776,C$155)+'СЕТ СН'!$F$12</f>
        <v>183.0995399</v>
      </c>
      <c r="D176" s="36">
        <f>SUMIFS(СВЦЭМ!$E$33:$E$776,СВЦЭМ!$A$33:$A$776,$A176,СВЦЭМ!$B$33:$B$776,D$155)+'СЕТ СН'!$F$12</f>
        <v>193.57348440999999</v>
      </c>
      <c r="E176" s="36">
        <f>SUMIFS(СВЦЭМ!$E$33:$E$776,СВЦЭМ!$A$33:$A$776,$A176,СВЦЭМ!$B$33:$B$776,E$155)+'СЕТ СН'!$F$12</f>
        <v>194.36548500000001</v>
      </c>
      <c r="F176" s="36">
        <f>SUMIFS(СВЦЭМ!$E$33:$E$776,СВЦЭМ!$A$33:$A$776,$A176,СВЦЭМ!$B$33:$B$776,F$155)+'СЕТ СН'!$F$12</f>
        <v>193.88368858999999</v>
      </c>
      <c r="G176" s="36">
        <f>SUMIFS(СВЦЭМ!$E$33:$E$776,СВЦЭМ!$A$33:$A$776,$A176,СВЦЭМ!$B$33:$B$776,G$155)+'СЕТ СН'!$F$12</f>
        <v>190.99202704000001</v>
      </c>
      <c r="H176" s="36">
        <f>SUMIFS(СВЦЭМ!$E$33:$E$776,СВЦЭМ!$A$33:$A$776,$A176,СВЦЭМ!$B$33:$B$776,H$155)+'СЕТ СН'!$F$12</f>
        <v>187.86531961</v>
      </c>
      <c r="I176" s="36">
        <f>SUMIFS(СВЦЭМ!$E$33:$E$776,СВЦЭМ!$A$33:$A$776,$A176,СВЦЭМ!$B$33:$B$776,I$155)+'СЕТ СН'!$F$12</f>
        <v>181.46781903999999</v>
      </c>
      <c r="J176" s="36">
        <f>SUMIFS(СВЦЭМ!$E$33:$E$776,СВЦЭМ!$A$33:$A$776,$A176,СВЦЭМ!$B$33:$B$776,J$155)+'СЕТ СН'!$F$12</f>
        <v>174.43902735</v>
      </c>
      <c r="K176" s="36">
        <f>SUMIFS(СВЦЭМ!$E$33:$E$776,СВЦЭМ!$A$33:$A$776,$A176,СВЦЭМ!$B$33:$B$776,K$155)+'СЕТ СН'!$F$12</f>
        <v>168.74231979000001</v>
      </c>
      <c r="L176" s="36">
        <f>SUMIFS(СВЦЭМ!$E$33:$E$776,СВЦЭМ!$A$33:$A$776,$A176,СВЦЭМ!$B$33:$B$776,L$155)+'СЕТ СН'!$F$12</f>
        <v>159.59244665</v>
      </c>
      <c r="M176" s="36">
        <f>SUMIFS(СВЦЭМ!$E$33:$E$776,СВЦЭМ!$A$33:$A$776,$A176,СВЦЭМ!$B$33:$B$776,M$155)+'СЕТ СН'!$F$12</f>
        <v>151.90377613999999</v>
      </c>
      <c r="N176" s="36">
        <f>SUMIFS(СВЦЭМ!$E$33:$E$776,СВЦЭМ!$A$33:$A$776,$A176,СВЦЭМ!$B$33:$B$776,N$155)+'СЕТ СН'!$F$12</f>
        <v>150.02617334999999</v>
      </c>
      <c r="O176" s="36">
        <f>SUMIFS(СВЦЭМ!$E$33:$E$776,СВЦЭМ!$A$33:$A$776,$A176,СВЦЭМ!$B$33:$B$776,O$155)+'СЕТ СН'!$F$12</f>
        <v>151.00921235000001</v>
      </c>
      <c r="P176" s="36">
        <f>SUMIFS(СВЦЭМ!$E$33:$E$776,СВЦЭМ!$A$33:$A$776,$A176,СВЦЭМ!$B$33:$B$776,P$155)+'СЕТ СН'!$F$12</f>
        <v>153.05545047999999</v>
      </c>
      <c r="Q176" s="36">
        <f>SUMIFS(СВЦЭМ!$E$33:$E$776,СВЦЭМ!$A$33:$A$776,$A176,СВЦЭМ!$B$33:$B$776,Q$155)+'СЕТ СН'!$F$12</f>
        <v>150.63593281999999</v>
      </c>
      <c r="R176" s="36">
        <f>SUMIFS(СВЦЭМ!$E$33:$E$776,СВЦЭМ!$A$33:$A$776,$A176,СВЦЭМ!$B$33:$B$776,R$155)+'СЕТ СН'!$F$12</f>
        <v>148.97507433000001</v>
      </c>
      <c r="S176" s="36">
        <f>SUMIFS(СВЦЭМ!$E$33:$E$776,СВЦЭМ!$A$33:$A$776,$A176,СВЦЭМ!$B$33:$B$776,S$155)+'СЕТ СН'!$F$12</f>
        <v>144.03118803999999</v>
      </c>
      <c r="T176" s="36">
        <f>SUMIFS(СВЦЭМ!$E$33:$E$776,СВЦЭМ!$A$33:$A$776,$A176,СВЦЭМ!$B$33:$B$776,T$155)+'СЕТ СН'!$F$12</f>
        <v>143.91047821999999</v>
      </c>
      <c r="U176" s="36">
        <f>SUMIFS(СВЦЭМ!$E$33:$E$776,СВЦЭМ!$A$33:$A$776,$A176,СВЦЭМ!$B$33:$B$776,U$155)+'СЕТ СН'!$F$12</f>
        <v>143.73916899</v>
      </c>
      <c r="V176" s="36">
        <f>SUMIFS(СВЦЭМ!$E$33:$E$776,СВЦЭМ!$A$33:$A$776,$A176,СВЦЭМ!$B$33:$B$776,V$155)+'СЕТ СН'!$F$12</f>
        <v>145.03331858999999</v>
      </c>
      <c r="W176" s="36">
        <f>SUMIFS(СВЦЭМ!$E$33:$E$776,СВЦЭМ!$A$33:$A$776,$A176,СВЦЭМ!$B$33:$B$776,W$155)+'СЕТ СН'!$F$12</f>
        <v>147.82239989999999</v>
      </c>
      <c r="X176" s="36">
        <f>SUMIFS(СВЦЭМ!$E$33:$E$776,СВЦЭМ!$A$33:$A$776,$A176,СВЦЭМ!$B$33:$B$776,X$155)+'СЕТ СН'!$F$12</f>
        <v>151.58323877000001</v>
      </c>
      <c r="Y176" s="36">
        <f>SUMIFS(СВЦЭМ!$E$33:$E$776,СВЦЭМ!$A$33:$A$776,$A176,СВЦЭМ!$B$33:$B$776,Y$155)+'СЕТ СН'!$F$12</f>
        <v>158.48500730000001</v>
      </c>
    </row>
    <row r="177" spans="1:27" ht="15.75" x14ac:dyDescent="0.2">
      <c r="A177" s="35">
        <f t="shared" si="4"/>
        <v>44157</v>
      </c>
      <c r="B177" s="36">
        <f>SUMIFS(СВЦЭМ!$E$33:$E$776,СВЦЭМ!$A$33:$A$776,$A177,СВЦЭМ!$B$33:$B$776,B$155)+'СЕТ СН'!$F$12</f>
        <v>167.27817573999999</v>
      </c>
      <c r="C177" s="36">
        <f>SUMIFS(СВЦЭМ!$E$33:$E$776,СВЦЭМ!$A$33:$A$776,$A177,СВЦЭМ!$B$33:$B$776,C$155)+'СЕТ СН'!$F$12</f>
        <v>183.68175088000001</v>
      </c>
      <c r="D177" s="36">
        <f>SUMIFS(СВЦЭМ!$E$33:$E$776,СВЦЭМ!$A$33:$A$776,$A177,СВЦЭМ!$B$33:$B$776,D$155)+'СЕТ СН'!$F$12</f>
        <v>194.19522358</v>
      </c>
      <c r="E177" s="36">
        <f>SUMIFS(СВЦЭМ!$E$33:$E$776,СВЦЭМ!$A$33:$A$776,$A177,СВЦЭМ!$B$33:$B$776,E$155)+'СЕТ СН'!$F$12</f>
        <v>195.40419524000001</v>
      </c>
      <c r="F177" s="36">
        <f>SUMIFS(СВЦЭМ!$E$33:$E$776,СВЦЭМ!$A$33:$A$776,$A177,СВЦЭМ!$B$33:$B$776,F$155)+'СЕТ СН'!$F$12</f>
        <v>195.05195194999999</v>
      </c>
      <c r="G177" s="36">
        <f>SUMIFS(СВЦЭМ!$E$33:$E$776,СВЦЭМ!$A$33:$A$776,$A177,СВЦЭМ!$B$33:$B$776,G$155)+'СЕТ СН'!$F$12</f>
        <v>192.89274650999999</v>
      </c>
      <c r="H177" s="36">
        <f>SUMIFS(СВЦЭМ!$E$33:$E$776,СВЦЭМ!$A$33:$A$776,$A177,СВЦЭМ!$B$33:$B$776,H$155)+'СЕТ СН'!$F$12</f>
        <v>189.0403211</v>
      </c>
      <c r="I177" s="36">
        <f>SUMIFS(СВЦЭМ!$E$33:$E$776,СВЦЭМ!$A$33:$A$776,$A177,СВЦЭМ!$B$33:$B$776,I$155)+'СЕТ СН'!$F$12</f>
        <v>183.79115089999999</v>
      </c>
      <c r="J177" s="36">
        <f>SUMIFS(СВЦЭМ!$E$33:$E$776,СВЦЭМ!$A$33:$A$776,$A177,СВЦЭМ!$B$33:$B$776,J$155)+'СЕТ СН'!$F$12</f>
        <v>177.20685064</v>
      </c>
      <c r="K177" s="36">
        <f>SUMIFS(СВЦЭМ!$E$33:$E$776,СВЦЭМ!$A$33:$A$776,$A177,СВЦЭМ!$B$33:$B$776,K$155)+'СЕТ СН'!$F$12</f>
        <v>173.20886618</v>
      </c>
      <c r="L177" s="36">
        <f>SUMIFS(СВЦЭМ!$E$33:$E$776,СВЦЭМ!$A$33:$A$776,$A177,СВЦЭМ!$B$33:$B$776,L$155)+'СЕТ СН'!$F$12</f>
        <v>163.86714799000001</v>
      </c>
      <c r="M177" s="36">
        <f>SUMIFS(СВЦЭМ!$E$33:$E$776,СВЦЭМ!$A$33:$A$776,$A177,СВЦЭМ!$B$33:$B$776,M$155)+'СЕТ СН'!$F$12</f>
        <v>153.24465953999999</v>
      </c>
      <c r="N177" s="36">
        <f>SUMIFS(СВЦЭМ!$E$33:$E$776,СВЦЭМ!$A$33:$A$776,$A177,СВЦЭМ!$B$33:$B$776,N$155)+'СЕТ СН'!$F$12</f>
        <v>152.17720858000001</v>
      </c>
      <c r="O177" s="36">
        <f>SUMIFS(СВЦЭМ!$E$33:$E$776,СВЦЭМ!$A$33:$A$776,$A177,СВЦЭМ!$B$33:$B$776,O$155)+'СЕТ СН'!$F$12</f>
        <v>153.87993367000001</v>
      </c>
      <c r="P177" s="36">
        <f>SUMIFS(СВЦЭМ!$E$33:$E$776,СВЦЭМ!$A$33:$A$776,$A177,СВЦЭМ!$B$33:$B$776,P$155)+'СЕТ СН'!$F$12</f>
        <v>154.52623285000001</v>
      </c>
      <c r="Q177" s="36">
        <f>SUMIFS(СВЦЭМ!$E$33:$E$776,СВЦЭМ!$A$33:$A$776,$A177,СВЦЭМ!$B$33:$B$776,Q$155)+'СЕТ СН'!$F$12</f>
        <v>153.85887482999999</v>
      </c>
      <c r="R177" s="36">
        <f>SUMIFS(СВЦЭМ!$E$33:$E$776,СВЦЭМ!$A$33:$A$776,$A177,СВЦЭМ!$B$33:$B$776,R$155)+'СЕТ СН'!$F$12</f>
        <v>152.96579120000001</v>
      </c>
      <c r="S177" s="36">
        <f>SUMIFS(СВЦЭМ!$E$33:$E$776,СВЦЭМ!$A$33:$A$776,$A177,СВЦЭМ!$B$33:$B$776,S$155)+'СЕТ СН'!$F$12</f>
        <v>151.49885169999999</v>
      </c>
      <c r="T177" s="36">
        <f>SUMIFS(СВЦЭМ!$E$33:$E$776,СВЦЭМ!$A$33:$A$776,$A177,СВЦЭМ!$B$33:$B$776,T$155)+'СЕТ СН'!$F$12</f>
        <v>144.28497178000001</v>
      </c>
      <c r="U177" s="36">
        <f>SUMIFS(СВЦЭМ!$E$33:$E$776,СВЦЭМ!$A$33:$A$776,$A177,СВЦЭМ!$B$33:$B$776,U$155)+'СЕТ СН'!$F$12</f>
        <v>144.37188716</v>
      </c>
      <c r="V177" s="36">
        <f>SUMIFS(СВЦЭМ!$E$33:$E$776,СВЦЭМ!$A$33:$A$776,$A177,СВЦЭМ!$B$33:$B$776,V$155)+'СЕТ СН'!$F$12</f>
        <v>145.41212784999999</v>
      </c>
      <c r="W177" s="36">
        <f>SUMIFS(СВЦЭМ!$E$33:$E$776,СВЦЭМ!$A$33:$A$776,$A177,СВЦЭМ!$B$33:$B$776,W$155)+'СЕТ СН'!$F$12</f>
        <v>151.5154728</v>
      </c>
      <c r="X177" s="36">
        <f>SUMIFS(СВЦЭМ!$E$33:$E$776,СВЦЭМ!$A$33:$A$776,$A177,СВЦЭМ!$B$33:$B$776,X$155)+'СЕТ СН'!$F$12</f>
        <v>154.5520185</v>
      </c>
      <c r="Y177" s="36">
        <f>SUMIFS(СВЦЭМ!$E$33:$E$776,СВЦЭМ!$A$33:$A$776,$A177,СВЦЭМ!$B$33:$B$776,Y$155)+'СЕТ СН'!$F$12</f>
        <v>159.03908752000001</v>
      </c>
    </row>
    <row r="178" spans="1:27" ht="15.75" x14ac:dyDescent="0.2">
      <c r="A178" s="35">
        <f t="shared" si="4"/>
        <v>44158</v>
      </c>
      <c r="B178" s="36">
        <f>SUMIFS(СВЦЭМ!$E$33:$E$776,СВЦЭМ!$A$33:$A$776,$A178,СВЦЭМ!$B$33:$B$776,B$155)+'СЕТ СН'!$F$12</f>
        <v>161.36858168000001</v>
      </c>
      <c r="C178" s="36">
        <f>SUMIFS(СВЦЭМ!$E$33:$E$776,СВЦЭМ!$A$33:$A$776,$A178,СВЦЭМ!$B$33:$B$776,C$155)+'СЕТ СН'!$F$12</f>
        <v>170.97249704000001</v>
      </c>
      <c r="D178" s="36">
        <f>SUMIFS(СВЦЭМ!$E$33:$E$776,СВЦЭМ!$A$33:$A$776,$A178,СВЦЭМ!$B$33:$B$776,D$155)+'СЕТ СН'!$F$12</f>
        <v>178.78118709</v>
      </c>
      <c r="E178" s="36">
        <f>SUMIFS(СВЦЭМ!$E$33:$E$776,СВЦЭМ!$A$33:$A$776,$A178,СВЦЭМ!$B$33:$B$776,E$155)+'СЕТ СН'!$F$12</f>
        <v>179.43542919999999</v>
      </c>
      <c r="F178" s="36">
        <f>SUMIFS(СВЦЭМ!$E$33:$E$776,СВЦЭМ!$A$33:$A$776,$A178,СВЦЭМ!$B$33:$B$776,F$155)+'СЕТ СН'!$F$12</f>
        <v>178.98518981000001</v>
      </c>
      <c r="G178" s="36">
        <f>SUMIFS(СВЦЭМ!$E$33:$E$776,СВЦЭМ!$A$33:$A$776,$A178,СВЦЭМ!$B$33:$B$776,G$155)+'СЕТ СН'!$F$12</f>
        <v>178.96618964999999</v>
      </c>
      <c r="H178" s="36">
        <f>SUMIFS(СВЦЭМ!$E$33:$E$776,СВЦЭМ!$A$33:$A$776,$A178,СВЦЭМ!$B$33:$B$776,H$155)+'СЕТ СН'!$F$12</f>
        <v>179.45126599</v>
      </c>
      <c r="I178" s="36">
        <f>SUMIFS(СВЦЭМ!$E$33:$E$776,СВЦЭМ!$A$33:$A$776,$A178,СВЦЭМ!$B$33:$B$776,I$155)+'СЕТ СН'!$F$12</f>
        <v>177.15896466000001</v>
      </c>
      <c r="J178" s="36">
        <f>SUMIFS(СВЦЭМ!$E$33:$E$776,СВЦЭМ!$A$33:$A$776,$A178,СВЦЭМ!$B$33:$B$776,J$155)+'СЕТ СН'!$F$12</f>
        <v>175.34215338000001</v>
      </c>
      <c r="K178" s="36">
        <f>SUMIFS(СВЦЭМ!$E$33:$E$776,СВЦЭМ!$A$33:$A$776,$A178,СВЦЭМ!$B$33:$B$776,K$155)+'СЕТ СН'!$F$12</f>
        <v>178.98642154000001</v>
      </c>
      <c r="L178" s="36">
        <f>SUMIFS(СВЦЭМ!$E$33:$E$776,СВЦЭМ!$A$33:$A$776,$A178,СВЦЭМ!$B$33:$B$776,L$155)+'СЕТ СН'!$F$12</f>
        <v>173.85220899999999</v>
      </c>
      <c r="M178" s="36">
        <f>SUMIFS(СВЦЭМ!$E$33:$E$776,СВЦЭМ!$A$33:$A$776,$A178,СВЦЭМ!$B$33:$B$776,M$155)+'СЕТ СН'!$F$12</f>
        <v>163.43553102000001</v>
      </c>
      <c r="N178" s="36">
        <f>SUMIFS(СВЦЭМ!$E$33:$E$776,СВЦЭМ!$A$33:$A$776,$A178,СВЦЭМ!$B$33:$B$776,N$155)+'СЕТ СН'!$F$12</f>
        <v>159.51099361000001</v>
      </c>
      <c r="O178" s="36">
        <f>SUMIFS(СВЦЭМ!$E$33:$E$776,СВЦЭМ!$A$33:$A$776,$A178,СВЦЭМ!$B$33:$B$776,O$155)+'СЕТ СН'!$F$12</f>
        <v>161.34127251999999</v>
      </c>
      <c r="P178" s="36">
        <f>SUMIFS(СВЦЭМ!$E$33:$E$776,СВЦЭМ!$A$33:$A$776,$A178,СВЦЭМ!$B$33:$B$776,P$155)+'СЕТ СН'!$F$12</f>
        <v>161.93597672000001</v>
      </c>
      <c r="Q178" s="36">
        <f>SUMIFS(СВЦЭМ!$E$33:$E$776,СВЦЭМ!$A$33:$A$776,$A178,СВЦЭМ!$B$33:$B$776,Q$155)+'СЕТ СН'!$F$12</f>
        <v>162.05088667000001</v>
      </c>
      <c r="R178" s="36">
        <f>SUMIFS(СВЦЭМ!$E$33:$E$776,СВЦЭМ!$A$33:$A$776,$A178,СВЦЭМ!$B$33:$B$776,R$155)+'СЕТ СН'!$F$12</f>
        <v>159.73888153999999</v>
      </c>
      <c r="S178" s="36">
        <f>SUMIFS(СВЦЭМ!$E$33:$E$776,СВЦЭМ!$A$33:$A$776,$A178,СВЦЭМ!$B$33:$B$776,S$155)+'СЕТ СН'!$F$12</f>
        <v>156.72579641999999</v>
      </c>
      <c r="T178" s="36">
        <f>SUMIFS(СВЦЭМ!$E$33:$E$776,СВЦЭМ!$A$33:$A$776,$A178,СВЦЭМ!$B$33:$B$776,T$155)+'СЕТ СН'!$F$12</f>
        <v>154.02903581000001</v>
      </c>
      <c r="U178" s="36">
        <f>SUMIFS(СВЦЭМ!$E$33:$E$776,СВЦЭМ!$A$33:$A$776,$A178,СВЦЭМ!$B$33:$B$776,U$155)+'СЕТ СН'!$F$12</f>
        <v>153.30189247999999</v>
      </c>
      <c r="V178" s="36">
        <f>SUMIFS(СВЦЭМ!$E$33:$E$776,СВЦЭМ!$A$33:$A$776,$A178,СВЦЭМ!$B$33:$B$776,V$155)+'СЕТ СН'!$F$12</f>
        <v>155.46579234000001</v>
      </c>
      <c r="W178" s="36">
        <f>SUMIFS(СВЦЭМ!$E$33:$E$776,СВЦЭМ!$A$33:$A$776,$A178,СВЦЭМ!$B$33:$B$776,W$155)+'СЕТ СН'!$F$12</f>
        <v>158.04777743</v>
      </c>
      <c r="X178" s="36">
        <f>SUMIFS(СВЦЭМ!$E$33:$E$776,СВЦЭМ!$A$33:$A$776,$A178,СВЦЭМ!$B$33:$B$776,X$155)+'СЕТ СН'!$F$12</f>
        <v>156.82480702000001</v>
      </c>
      <c r="Y178" s="36">
        <f>SUMIFS(СВЦЭМ!$E$33:$E$776,СВЦЭМ!$A$33:$A$776,$A178,СВЦЭМ!$B$33:$B$776,Y$155)+'СЕТ СН'!$F$12</f>
        <v>160.67846542999999</v>
      </c>
    </row>
    <row r="179" spans="1:27" ht="15.75" x14ac:dyDescent="0.2">
      <c r="A179" s="35">
        <f t="shared" si="4"/>
        <v>44159</v>
      </c>
      <c r="B179" s="36">
        <f>SUMIFS(СВЦЭМ!$E$33:$E$776,СВЦЭМ!$A$33:$A$776,$A179,СВЦЭМ!$B$33:$B$776,B$155)+'СЕТ СН'!$F$12</f>
        <v>163.63513809</v>
      </c>
      <c r="C179" s="36">
        <f>SUMIFS(СВЦЭМ!$E$33:$E$776,СВЦЭМ!$A$33:$A$776,$A179,СВЦЭМ!$B$33:$B$776,C$155)+'СЕТ СН'!$F$12</f>
        <v>180.15981597000001</v>
      </c>
      <c r="D179" s="36">
        <f>SUMIFS(СВЦЭМ!$E$33:$E$776,СВЦЭМ!$A$33:$A$776,$A179,СВЦЭМ!$B$33:$B$776,D$155)+'СЕТ СН'!$F$12</f>
        <v>191.85659747</v>
      </c>
      <c r="E179" s="36">
        <f>SUMIFS(СВЦЭМ!$E$33:$E$776,СВЦЭМ!$A$33:$A$776,$A179,СВЦЭМ!$B$33:$B$776,E$155)+'СЕТ СН'!$F$12</f>
        <v>195.36283836999999</v>
      </c>
      <c r="F179" s="36">
        <f>SUMIFS(СВЦЭМ!$E$33:$E$776,СВЦЭМ!$A$33:$A$776,$A179,СВЦЭМ!$B$33:$B$776,F$155)+'СЕТ СН'!$F$12</f>
        <v>195.08742544</v>
      </c>
      <c r="G179" s="36">
        <f>SUMIFS(СВЦЭМ!$E$33:$E$776,СВЦЭМ!$A$33:$A$776,$A179,СВЦЭМ!$B$33:$B$776,G$155)+'СЕТ СН'!$F$12</f>
        <v>192.40213768999999</v>
      </c>
      <c r="H179" s="36">
        <f>SUMIFS(СВЦЭМ!$E$33:$E$776,СВЦЭМ!$A$33:$A$776,$A179,СВЦЭМ!$B$33:$B$776,H$155)+'СЕТ СН'!$F$12</f>
        <v>184.67148613000001</v>
      </c>
      <c r="I179" s="36">
        <f>SUMIFS(СВЦЭМ!$E$33:$E$776,СВЦЭМ!$A$33:$A$776,$A179,СВЦЭМ!$B$33:$B$776,I$155)+'СЕТ СН'!$F$12</f>
        <v>174.13095853999999</v>
      </c>
      <c r="J179" s="36">
        <f>SUMIFS(СВЦЭМ!$E$33:$E$776,СВЦЭМ!$A$33:$A$776,$A179,СВЦЭМ!$B$33:$B$776,J$155)+'СЕТ СН'!$F$12</f>
        <v>168.30122641</v>
      </c>
      <c r="K179" s="36">
        <f>SUMIFS(СВЦЭМ!$E$33:$E$776,СВЦЭМ!$A$33:$A$776,$A179,СВЦЭМ!$B$33:$B$776,K$155)+'СЕТ СН'!$F$12</f>
        <v>167.95797489</v>
      </c>
      <c r="L179" s="36">
        <f>SUMIFS(СВЦЭМ!$E$33:$E$776,СВЦЭМ!$A$33:$A$776,$A179,СВЦЭМ!$B$33:$B$776,L$155)+'СЕТ СН'!$F$12</f>
        <v>161.52633186</v>
      </c>
      <c r="M179" s="36">
        <f>SUMIFS(СВЦЭМ!$E$33:$E$776,СВЦЭМ!$A$33:$A$776,$A179,СВЦЭМ!$B$33:$B$776,M$155)+'СЕТ СН'!$F$12</f>
        <v>152.04225650999999</v>
      </c>
      <c r="N179" s="36">
        <f>SUMIFS(СВЦЭМ!$E$33:$E$776,СВЦЭМ!$A$33:$A$776,$A179,СВЦЭМ!$B$33:$B$776,N$155)+'СЕТ СН'!$F$12</f>
        <v>150.52750710999999</v>
      </c>
      <c r="O179" s="36">
        <f>SUMIFS(СВЦЭМ!$E$33:$E$776,СВЦЭМ!$A$33:$A$776,$A179,СВЦЭМ!$B$33:$B$776,O$155)+'СЕТ СН'!$F$12</f>
        <v>154.41411675000001</v>
      </c>
      <c r="P179" s="36">
        <f>SUMIFS(СВЦЭМ!$E$33:$E$776,СВЦЭМ!$A$33:$A$776,$A179,СВЦЭМ!$B$33:$B$776,P$155)+'СЕТ СН'!$F$12</f>
        <v>156.94819081</v>
      </c>
      <c r="Q179" s="36">
        <f>SUMIFS(СВЦЭМ!$E$33:$E$776,СВЦЭМ!$A$33:$A$776,$A179,СВЦЭМ!$B$33:$B$776,Q$155)+'СЕТ СН'!$F$12</f>
        <v>158.56757512999999</v>
      </c>
      <c r="R179" s="36">
        <f>SUMIFS(СВЦЭМ!$E$33:$E$776,СВЦЭМ!$A$33:$A$776,$A179,СВЦЭМ!$B$33:$B$776,R$155)+'СЕТ СН'!$F$12</f>
        <v>160.30991963</v>
      </c>
      <c r="S179" s="36">
        <f>SUMIFS(СВЦЭМ!$E$33:$E$776,СВЦЭМ!$A$33:$A$776,$A179,СВЦЭМ!$B$33:$B$776,S$155)+'СЕТ СН'!$F$12</f>
        <v>157.86753528</v>
      </c>
      <c r="T179" s="36">
        <f>SUMIFS(СВЦЭМ!$E$33:$E$776,СВЦЭМ!$A$33:$A$776,$A179,СВЦЭМ!$B$33:$B$776,T$155)+'СЕТ СН'!$F$12</f>
        <v>150.55635848</v>
      </c>
      <c r="U179" s="36">
        <f>SUMIFS(СВЦЭМ!$E$33:$E$776,СВЦЭМ!$A$33:$A$776,$A179,СВЦЭМ!$B$33:$B$776,U$155)+'СЕТ СН'!$F$12</f>
        <v>147.37114310000001</v>
      </c>
      <c r="V179" s="36">
        <f>SUMIFS(СВЦЭМ!$E$33:$E$776,СВЦЭМ!$A$33:$A$776,$A179,СВЦЭМ!$B$33:$B$776,V$155)+'СЕТ СН'!$F$12</f>
        <v>149.15810708000001</v>
      </c>
      <c r="W179" s="36">
        <f>SUMIFS(СВЦЭМ!$E$33:$E$776,СВЦЭМ!$A$33:$A$776,$A179,СВЦЭМ!$B$33:$B$776,W$155)+'СЕТ СН'!$F$12</f>
        <v>151.15048480999999</v>
      </c>
      <c r="X179" s="36">
        <f>SUMIFS(СВЦЭМ!$E$33:$E$776,СВЦЭМ!$A$33:$A$776,$A179,СВЦЭМ!$B$33:$B$776,X$155)+'СЕТ СН'!$F$12</f>
        <v>151.21378813999999</v>
      </c>
      <c r="Y179" s="36">
        <f>SUMIFS(СВЦЭМ!$E$33:$E$776,СВЦЭМ!$A$33:$A$776,$A179,СВЦЭМ!$B$33:$B$776,Y$155)+'СЕТ СН'!$F$12</f>
        <v>156.20534945</v>
      </c>
    </row>
    <row r="180" spans="1:27" ht="15.75" x14ac:dyDescent="0.2">
      <c r="A180" s="35">
        <f t="shared" si="4"/>
        <v>44160</v>
      </c>
      <c r="B180" s="36">
        <f>SUMIFS(СВЦЭМ!$E$33:$E$776,СВЦЭМ!$A$33:$A$776,$A180,СВЦЭМ!$B$33:$B$776,B$155)+'СЕТ СН'!$F$12</f>
        <v>163.87869961000001</v>
      </c>
      <c r="C180" s="36">
        <f>SUMIFS(СВЦЭМ!$E$33:$E$776,СВЦЭМ!$A$33:$A$776,$A180,СВЦЭМ!$B$33:$B$776,C$155)+'СЕТ СН'!$F$12</f>
        <v>178.78962397999999</v>
      </c>
      <c r="D180" s="36">
        <f>SUMIFS(СВЦЭМ!$E$33:$E$776,СВЦЭМ!$A$33:$A$776,$A180,СВЦЭМ!$B$33:$B$776,D$155)+'СЕТ СН'!$F$12</f>
        <v>188.79020355</v>
      </c>
      <c r="E180" s="36">
        <f>SUMIFS(СВЦЭМ!$E$33:$E$776,СВЦЭМ!$A$33:$A$776,$A180,СВЦЭМ!$B$33:$B$776,E$155)+'СЕТ СН'!$F$12</f>
        <v>190.52831666</v>
      </c>
      <c r="F180" s="36">
        <f>SUMIFS(СВЦЭМ!$E$33:$E$776,СВЦЭМ!$A$33:$A$776,$A180,СВЦЭМ!$B$33:$B$776,F$155)+'СЕТ СН'!$F$12</f>
        <v>189.41334370999999</v>
      </c>
      <c r="G180" s="36">
        <f>SUMIFS(СВЦЭМ!$E$33:$E$776,СВЦЭМ!$A$33:$A$776,$A180,СВЦЭМ!$B$33:$B$776,G$155)+'СЕТ СН'!$F$12</f>
        <v>187.29679585</v>
      </c>
      <c r="H180" s="36">
        <f>SUMIFS(СВЦЭМ!$E$33:$E$776,СВЦЭМ!$A$33:$A$776,$A180,СВЦЭМ!$B$33:$B$776,H$155)+'СЕТ СН'!$F$12</f>
        <v>182.75121873000001</v>
      </c>
      <c r="I180" s="36">
        <f>SUMIFS(СВЦЭМ!$E$33:$E$776,СВЦЭМ!$A$33:$A$776,$A180,СВЦЭМ!$B$33:$B$776,I$155)+'СЕТ СН'!$F$12</f>
        <v>175.53434149</v>
      </c>
      <c r="J180" s="36">
        <f>SUMIFS(СВЦЭМ!$E$33:$E$776,СВЦЭМ!$A$33:$A$776,$A180,СВЦЭМ!$B$33:$B$776,J$155)+'СЕТ СН'!$F$12</f>
        <v>172.46768058000001</v>
      </c>
      <c r="K180" s="36">
        <f>SUMIFS(СВЦЭМ!$E$33:$E$776,СВЦЭМ!$A$33:$A$776,$A180,СВЦЭМ!$B$33:$B$776,K$155)+'СЕТ СН'!$F$12</f>
        <v>170.86907694999999</v>
      </c>
      <c r="L180" s="36">
        <f>SUMIFS(СВЦЭМ!$E$33:$E$776,СВЦЭМ!$A$33:$A$776,$A180,СВЦЭМ!$B$33:$B$776,L$155)+'СЕТ СН'!$F$12</f>
        <v>164.86902638000001</v>
      </c>
      <c r="M180" s="36">
        <f>SUMIFS(СВЦЭМ!$E$33:$E$776,СВЦЭМ!$A$33:$A$776,$A180,СВЦЭМ!$B$33:$B$776,M$155)+'СЕТ СН'!$F$12</f>
        <v>155.56130808</v>
      </c>
      <c r="N180" s="36">
        <f>SUMIFS(СВЦЭМ!$E$33:$E$776,СВЦЭМ!$A$33:$A$776,$A180,СВЦЭМ!$B$33:$B$776,N$155)+'СЕТ СН'!$F$12</f>
        <v>152.86997474</v>
      </c>
      <c r="O180" s="36">
        <f>SUMIFS(СВЦЭМ!$E$33:$E$776,СВЦЭМ!$A$33:$A$776,$A180,СВЦЭМ!$B$33:$B$776,O$155)+'СЕТ СН'!$F$12</f>
        <v>155.97073792</v>
      </c>
      <c r="P180" s="36">
        <f>SUMIFS(СВЦЭМ!$E$33:$E$776,СВЦЭМ!$A$33:$A$776,$A180,СВЦЭМ!$B$33:$B$776,P$155)+'СЕТ СН'!$F$12</f>
        <v>157.46879838999999</v>
      </c>
      <c r="Q180" s="36">
        <f>SUMIFS(СВЦЭМ!$E$33:$E$776,СВЦЭМ!$A$33:$A$776,$A180,СВЦЭМ!$B$33:$B$776,Q$155)+'СЕТ СН'!$F$12</f>
        <v>157.30228516</v>
      </c>
      <c r="R180" s="36">
        <f>SUMIFS(СВЦЭМ!$E$33:$E$776,СВЦЭМ!$A$33:$A$776,$A180,СВЦЭМ!$B$33:$B$776,R$155)+'СЕТ СН'!$F$12</f>
        <v>157.20240319999999</v>
      </c>
      <c r="S180" s="36">
        <f>SUMIFS(СВЦЭМ!$E$33:$E$776,СВЦЭМ!$A$33:$A$776,$A180,СВЦЭМ!$B$33:$B$776,S$155)+'СЕТ СН'!$F$12</f>
        <v>154.68242488999999</v>
      </c>
      <c r="T180" s="36">
        <f>SUMIFS(СВЦЭМ!$E$33:$E$776,СВЦЭМ!$A$33:$A$776,$A180,СВЦЭМ!$B$33:$B$776,T$155)+'СЕТ СН'!$F$12</f>
        <v>157.12144796000001</v>
      </c>
      <c r="U180" s="36">
        <f>SUMIFS(СВЦЭМ!$E$33:$E$776,СВЦЭМ!$A$33:$A$776,$A180,СВЦЭМ!$B$33:$B$776,U$155)+'СЕТ СН'!$F$12</f>
        <v>156.18454224000001</v>
      </c>
      <c r="V180" s="36">
        <f>SUMIFS(СВЦЭМ!$E$33:$E$776,СВЦЭМ!$A$33:$A$776,$A180,СВЦЭМ!$B$33:$B$776,V$155)+'СЕТ СН'!$F$12</f>
        <v>153.6229032</v>
      </c>
      <c r="W180" s="36">
        <f>SUMIFS(СВЦЭМ!$E$33:$E$776,СВЦЭМ!$A$33:$A$776,$A180,СВЦЭМ!$B$33:$B$776,W$155)+'СЕТ СН'!$F$12</f>
        <v>154.43425565000001</v>
      </c>
      <c r="X180" s="36">
        <f>SUMIFS(СВЦЭМ!$E$33:$E$776,СВЦЭМ!$A$33:$A$776,$A180,СВЦЭМ!$B$33:$B$776,X$155)+'СЕТ СН'!$F$12</f>
        <v>157.16424515</v>
      </c>
      <c r="Y180" s="36">
        <f>SUMIFS(СВЦЭМ!$E$33:$E$776,СВЦЭМ!$A$33:$A$776,$A180,СВЦЭМ!$B$33:$B$776,Y$155)+'СЕТ СН'!$F$12</f>
        <v>160.88187883000001</v>
      </c>
    </row>
    <row r="181" spans="1:27" ht="15.75" x14ac:dyDescent="0.2">
      <c r="A181" s="35">
        <f t="shared" si="4"/>
        <v>44161</v>
      </c>
      <c r="B181" s="36">
        <f>SUMIFS(СВЦЭМ!$E$33:$E$776,СВЦЭМ!$A$33:$A$776,$A181,СВЦЭМ!$B$33:$B$776,B$155)+'СЕТ СН'!$F$12</f>
        <v>160.38852987000001</v>
      </c>
      <c r="C181" s="36">
        <f>SUMIFS(СВЦЭМ!$E$33:$E$776,СВЦЭМ!$A$33:$A$776,$A181,СВЦЭМ!$B$33:$B$776,C$155)+'СЕТ СН'!$F$12</f>
        <v>175.76736460999999</v>
      </c>
      <c r="D181" s="36">
        <f>SUMIFS(СВЦЭМ!$E$33:$E$776,СВЦЭМ!$A$33:$A$776,$A181,СВЦЭМ!$B$33:$B$776,D$155)+'СЕТ СН'!$F$12</f>
        <v>187.03644109999999</v>
      </c>
      <c r="E181" s="36">
        <f>SUMIFS(СВЦЭМ!$E$33:$E$776,СВЦЭМ!$A$33:$A$776,$A181,СВЦЭМ!$B$33:$B$776,E$155)+'СЕТ СН'!$F$12</f>
        <v>188.81000742000001</v>
      </c>
      <c r="F181" s="36">
        <f>SUMIFS(СВЦЭМ!$E$33:$E$776,СВЦЭМ!$A$33:$A$776,$A181,СВЦЭМ!$B$33:$B$776,F$155)+'СЕТ СН'!$F$12</f>
        <v>187.31056416999999</v>
      </c>
      <c r="G181" s="36">
        <f>SUMIFS(СВЦЭМ!$E$33:$E$776,СВЦЭМ!$A$33:$A$776,$A181,СВЦЭМ!$B$33:$B$776,G$155)+'СЕТ СН'!$F$12</f>
        <v>183.17018622000001</v>
      </c>
      <c r="H181" s="36">
        <f>SUMIFS(СВЦЭМ!$E$33:$E$776,СВЦЭМ!$A$33:$A$776,$A181,СВЦЭМ!$B$33:$B$776,H$155)+'СЕТ СН'!$F$12</f>
        <v>177.84853358999999</v>
      </c>
      <c r="I181" s="36">
        <f>SUMIFS(СВЦЭМ!$E$33:$E$776,СВЦЭМ!$A$33:$A$776,$A181,СВЦЭМ!$B$33:$B$776,I$155)+'СЕТ СН'!$F$12</f>
        <v>171.55386644999999</v>
      </c>
      <c r="J181" s="36">
        <f>SUMIFS(СВЦЭМ!$E$33:$E$776,СВЦЭМ!$A$33:$A$776,$A181,СВЦЭМ!$B$33:$B$776,J$155)+'СЕТ СН'!$F$12</f>
        <v>167.76070035999999</v>
      </c>
      <c r="K181" s="36">
        <f>SUMIFS(СВЦЭМ!$E$33:$E$776,СВЦЭМ!$A$33:$A$776,$A181,СВЦЭМ!$B$33:$B$776,K$155)+'СЕТ СН'!$F$12</f>
        <v>168.26582403</v>
      </c>
      <c r="L181" s="36">
        <f>SUMIFS(СВЦЭМ!$E$33:$E$776,СВЦЭМ!$A$33:$A$776,$A181,СВЦЭМ!$B$33:$B$776,L$155)+'СЕТ СН'!$F$12</f>
        <v>162.73382065999999</v>
      </c>
      <c r="M181" s="36">
        <f>SUMIFS(СВЦЭМ!$E$33:$E$776,СВЦЭМ!$A$33:$A$776,$A181,СВЦЭМ!$B$33:$B$776,M$155)+'СЕТ СН'!$F$12</f>
        <v>155.72512123999999</v>
      </c>
      <c r="N181" s="36">
        <f>SUMIFS(СВЦЭМ!$E$33:$E$776,СВЦЭМ!$A$33:$A$776,$A181,СВЦЭМ!$B$33:$B$776,N$155)+'СЕТ СН'!$F$12</f>
        <v>157.30675542</v>
      </c>
      <c r="O181" s="36">
        <f>SUMIFS(СВЦЭМ!$E$33:$E$776,СВЦЭМ!$A$33:$A$776,$A181,СВЦЭМ!$B$33:$B$776,O$155)+'СЕТ СН'!$F$12</f>
        <v>158.09062338000001</v>
      </c>
      <c r="P181" s="36">
        <f>SUMIFS(СВЦЭМ!$E$33:$E$776,СВЦЭМ!$A$33:$A$776,$A181,СВЦЭМ!$B$33:$B$776,P$155)+'СЕТ СН'!$F$12</f>
        <v>158.52735311999999</v>
      </c>
      <c r="Q181" s="36">
        <f>SUMIFS(СВЦЭМ!$E$33:$E$776,СВЦЭМ!$A$33:$A$776,$A181,СВЦЭМ!$B$33:$B$776,Q$155)+'СЕТ СН'!$F$12</f>
        <v>158.90289161000001</v>
      </c>
      <c r="R181" s="36">
        <f>SUMIFS(СВЦЭМ!$E$33:$E$776,СВЦЭМ!$A$33:$A$776,$A181,СВЦЭМ!$B$33:$B$776,R$155)+'СЕТ СН'!$F$12</f>
        <v>156.33765281999999</v>
      </c>
      <c r="S181" s="36">
        <f>SUMIFS(СВЦЭМ!$E$33:$E$776,СВЦЭМ!$A$33:$A$776,$A181,СВЦЭМ!$B$33:$B$776,S$155)+'СЕТ СН'!$F$12</f>
        <v>152.66515994</v>
      </c>
      <c r="T181" s="36">
        <f>SUMIFS(СВЦЭМ!$E$33:$E$776,СВЦЭМ!$A$33:$A$776,$A181,СВЦЭМ!$B$33:$B$776,T$155)+'СЕТ СН'!$F$12</f>
        <v>155.95508049</v>
      </c>
      <c r="U181" s="36">
        <f>SUMIFS(СВЦЭМ!$E$33:$E$776,СВЦЭМ!$A$33:$A$776,$A181,СВЦЭМ!$B$33:$B$776,U$155)+'СЕТ СН'!$F$12</f>
        <v>154.01917849</v>
      </c>
      <c r="V181" s="36">
        <f>SUMIFS(СВЦЭМ!$E$33:$E$776,СВЦЭМ!$A$33:$A$776,$A181,СВЦЭМ!$B$33:$B$776,V$155)+'СЕТ СН'!$F$12</f>
        <v>151.37832836999999</v>
      </c>
      <c r="W181" s="36">
        <f>SUMIFS(СВЦЭМ!$E$33:$E$776,СВЦЭМ!$A$33:$A$776,$A181,СВЦЭМ!$B$33:$B$776,W$155)+'СЕТ СН'!$F$12</f>
        <v>156.26751213</v>
      </c>
      <c r="X181" s="36">
        <f>SUMIFS(СВЦЭМ!$E$33:$E$776,СВЦЭМ!$A$33:$A$776,$A181,СВЦЭМ!$B$33:$B$776,X$155)+'СЕТ СН'!$F$12</f>
        <v>157.76445042</v>
      </c>
      <c r="Y181" s="36">
        <f>SUMIFS(СВЦЭМ!$E$33:$E$776,СВЦЭМ!$A$33:$A$776,$A181,СВЦЭМ!$B$33:$B$776,Y$155)+'СЕТ СН'!$F$12</f>
        <v>160.46125298000001</v>
      </c>
    </row>
    <row r="182" spans="1:27" ht="15.75" x14ac:dyDescent="0.2">
      <c r="A182" s="35">
        <f t="shared" si="4"/>
        <v>44162</v>
      </c>
      <c r="B182" s="36">
        <f>SUMIFS(СВЦЭМ!$E$33:$E$776,СВЦЭМ!$A$33:$A$776,$A182,СВЦЭМ!$B$33:$B$776,B$155)+'СЕТ СН'!$F$12</f>
        <v>161.09165651000001</v>
      </c>
      <c r="C182" s="36">
        <f>SUMIFS(СВЦЭМ!$E$33:$E$776,СВЦЭМ!$A$33:$A$776,$A182,СВЦЭМ!$B$33:$B$776,C$155)+'СЕТ СН'!$F$12</f>
        <v>177.46694131000001</v>
      </c>
      <c r="D182" s="36">
        <f>SUMIFS(СВЦЭМ!$E$33:$E$776,СВЦЭМ!$A$33:$A$776,$A182,СВЦЭМ!$B$33:$B$776,D$155)+'СЕТ СН'!$F$12</f>
        <v>189.16141751999999</v>
      </c>
      <c r="E182" s="36">
        <f>SUMIFS(СВЦЭМ!$E$33:$E$776,СВЦЭМ!$A$33:$A$776,$A182,СВЦЭМ!$B$33:$B$776,E$155)+'СЕТ СН'!$F$12</f>
        <v>191.48116218999999</v>
      </c>
      <c r="F182" s="36">
        <f>SUMIFS(СВЦЭМ!$E$33:$E$776,СВЦЭМ!$A$33:$A$776,$A182,СВЦЭМ!$B$33:$B$776,F$155)+'СЕТ СН'!$F$12</f>
        <v>192.04796779</v>
      </c>
      <c r="G182" s="36">
        <f>SUMIFS(СВЦЭМ!$E$33:$E$776,СВЦЭМ!$A$33:$A$776,$A182,СВЦЭМ!$B$33:$B$776,G$155)+'СЕТ СН'!$F$12</f>
        <v>189.64591966</v>
      </c>
      <c r="H182" s="36">
        <f>SUMIFS(СВЦЭМ!$E$33:$E$776,СВЦЭМ!$A$33:$A$776,$A182,СВЦЭМ!$B$33:$B$776,H$155)+'СЕТ СН'!$F$12</f>
        <v>180.59453968</v>
      </c>
      <c r="I182" s="36">
        <f>SUMIFS(СВЦЭМ!$E$33:$E$776,СВЦЭМ!$A$33:$A$776,$A182,СВЦЭМ!$B$33:$B$776,I$155)+'СЕТ СН'!$F$12</f>
        <v>173.40800259</v>
      </c>
      <c r="J182" s="36">
        <f>SUMIFS(СВЦЭМ!$E$33:$E$776,СВЦЭМ!$A$33:$A$776,$A182,СВЦЭМ!$B$33:$B$776,J$155)+'СЕТ СН'!$F$12</f>
        <v>172.01530867</v>
      </c>
      <c r="K182" s="36">
        <f>SUMIFS(СВЦЭМ!$E$33:$E$776,СВЦЭМ!$A$33:$A$776,$A182,СВЦЭМ!$B$33:$B$776,K$155)+'СЕТ СН'!$F$12</f>
        <v>172.50460742000001</v>
      </c>
      <c r="L182" s="36">
        <f>SUMIFS(СВЦЭМ!$E$33:$E$776,СВЦЭМ!$A$33:$A$776,$A182,СВЦЭМ!$B$33:$B$776,L$155)+'СЕТ СН'!$F$12</f>
        <v>166.73765266999999</v>
      </c>
      <c r="M182" s="36">
        <f>SUMIFS(СВЦЭМ!$E$33:$E$776,СВЦЭМ!$A$33:$A$776,$A182,СВЦЭМ!$B$33:$B$776,M$155)+'СЕТ СН'!$F$12</f>
        <v>157.0176088</v>
      </c>
      <c r="N182" s="36">
        <f>SUMIFS(СВЦЭМ!$E$33:$E$776,СВЦЭМ!$A$33:$A$776,$A182,СВЦЭМ!$B$33:$B$776,N$155)+'СЕТ СН'!$F$12</f>
        <v>154.09183892999999</v>
      </c>
      <c r="O182" s="36">
        <f>SUMIFS(СВЦЭМ!$E$33:$E$776,СВЦЭМ!$A$33:$A$776,$A182,СВЦЭМ!$B$33:$B$776,O$155)+'СЕТ СН'!$F$12</f>
        <v>154.37268896</v>
      </c>
      <c r="P182" s="36">
        <f>SUMIFS(СВЦЭМ!$E$33:$E$776,СВЦЭМ!$A$33:$A$776,$A182,СВЦЭМ!$B$33:$B$776,P$155)+'СЕТ СН'!$F$12</f>
        <v>156.70050064</v>
      </c>
      <c r="Q182" s="36">
        <f>SUMIFS(СВЦЭМ!$E$33:$E$776,СВЦЭМ!$A$33:$A$776,$A182,СВЦЭМ!$B$33:$B$776,Q$155)+'СЕТ СН'!$F$12</f>
        <v>158.52509803000001</v>
      </c>
      <c r="R182" s="36">
        <f>SUMIFS(СВЦЭМ!$E$33:$E$776,СВЦЭМ!$A$33:$A$776,$A182,СВЦЭМ!$B$33:$B$776,R$155)+'СЕТ СН'!$F$12</f>
        <v>157.67781875</v>
      </c>
      <c r="S182" s="36">
        <f>SUMIFS(СВЦЭМ!$E$33:$E$776,СВЦЭМ!$A$33:$A$776,$A182,СВЦЭМ!$B$33:$B$776,S$155)+'СЕТ СН'!$F$12</f>
        <v>153.39072745000001</v>
      </c>
      <c r="T182" s="36">
        <f>SUMIFS(СВЦЭМ!$E$33:$E$776,СВЦЭМ!$A$33:$A$776,$A182,СВЦЭМ!$B$33:$B$776,T$155)+'СЕТ СН'!$F$12</f>
        <v>149.65940334000001</v>
      </c>
      <c r="U182" s="36">
        <f>SUMIFS(СВЦЭМ!$E$33:$E$776,СВЦЭМ!$A$33:$A$776,$A182,СВЦЭМ!$B$33:$B$776,U$155)+'СЕТ СН'!$F$12</f>
        <v>149.71847308</v>
      </c>
      <c r="V182" s="36">
        <f>SUMIFS(СВЦЭМ!$E$33:$E$776,СВЦЭМ!$A$33:$A$776,$A182,СВЦЭМ!$B$33:$B$776,V$155)+'СЕТ СН'!$F$12</f>
        <v>149.463708</v>
      </c>
      <c r="W182" s="36">
        <f>SUMIFS(СВЦЭМ!$E$33:$E$776,СВЦЭМ!$A$33:$A$776,$A182,СВЦЭМ!$B$33:$B$776,W$155)+'СЕТ СН'!$F$12</f>
        <v>152.23700334</v>
      </c>
      <c r="X182" s="36">
        <f>SUMIFS(СВЦЭМ!$E$33:$E$776,СВЦЭМ!$A$33:$A$776,$A182,СВЦЭМ!$B$33:$B$776,X$155)+'СЕТ СН'!$F$12</f>
        <v>154.63358876999999</v>
      </c>
      <c r="Y182" s="36">
        <f>SUMIFS(СВЦЭМ!$E$33:$E$776,СВЦЭМ!$A$33:$A$776,$A182,СВЦЭМ!$B$33:$B$776,Y$155)+'СЕТ СН'!$F$12</f>
        <v>158.82937265999999</v>
      </c>
    </row>
    <row r="183" spans="1:27" ht="15.75" x14ac:dyDescent="0.2">
      <c r="A183" s="35">
        <f t="shared" si="4"/>
        <v>44163</v>
      </c>
      <c r="B183" s="36">
        <f>SUMIFS(СВЦЭМ!$E$33:$E$776,СВЦЭМ!$A$33:$A$776,$A183,СВЦЭМ!$B$33:$B$776,B$155)+'СЕТ СН'!$F$12</f>
        <v>163.7767948</v>
      </c>
      <c r="C183" s="36">
        <f>SUMIFS(СВЦЭМ!$E$33:$E$776,СВЦЭМ!$A$33:$A$776,$A183,СВЦЭМ!$B$33:$B$776,C$155)+'СЕТ СН'!$F$12</f>
        <v>177.2639901</v>
      </c>
      <c r="D183" s="36">
        <f>SUMIFS(СВЦЭМ!$E$33:$E$776,СВЦЭМ!$A$33:$A$776,$A183,СВЦЭМ!$B$33:$B$776,D$155)+'СЕТ СН'!$F$12</f>
        <v>186.36624578999999</v>
      </c>
      <c r="E183" s="36">
        <f>SUMIFS(СВЦЭМ!$E$33:$E$776,СВЦЭМ!$A$33:$A$776,$A183,СВЦЭМ!$B$33:$B$776,E$155)+'СЕТ СН'!$F$12</f>
        <v>187.75023852000001</v>
      </c>
      <c r="F183" s="36">
        <f>SUMIFS(СВЦЭМ!$E$33:$E$776,СВЦЭМ!$A$33:$A$776,$A183,СВЦЭМ!$B$33:$B$776,F$155)+'СЕТ СН'!$F$12</f>
        <v>187.75076461</v>
      </c>
      <c r="G183" s="36">
        <f>SUMIFS(СВЦЭМ!$E$33:$E$776,СВЦЭМ!$A$33:$A$776,$A183,СВЦЭМ!$B$33:$B$776,G$155)+'СЕТ СН'!$F$12</f>
        <v>186.81256067999999</v>
      </c>
      <c r="H183" s="36">
        <f>SUMIFS(СВЦЭМ!$E$33:$E$776,СВЦЭМ!$A$33:$A$776,$A183,СВЦЭМ!$B$33:$B$776,H$155)+'СЕТ СН'!$F$12</f>
        <v>183.82518347999999</v>
      </c>
      <c r="I183" s="36">
        <f>SUMIFS(СВЦЭМ!$E$33:$E$776,СВЦЭМ!$A$33:$A$776,$A183,СВЦЭМ!$B$33:$B$776,I$155)+'СЕТ СН'!$F$12</f>
        <v>180.41185203000001</v>
      </c>
      <c r="J183" s="36">
        <f>SUMIFS(СВЦЭМ!$E$33:$E$776,СВЦЭМ!$A$33:$A$776,$A183,СВЦЭМ!$B$33:$B$776,J$155)+'СЕТ СН'!$F$12</f>
        <v>175.90953285000001</v>
      </c>
      <c r="K183" s="36">
        <f>SUMIFS(СВЦЭМ!$E$33:$E$776,СВЦЭМ!$A$33:$A$776,$A183,СВЦЭМ!$B$33:$B$776,K$155)+'СЕТ СН'!$F$12</f>
        <v>172.66258231</v>
      </c>
      <c r="L183" s="36">
        <f>SUMIFS(СВЦЭМ!$E$33:$E$776,СВЦЭМ!$A$33:$A$776,$A183,СВЦЭМ!$B$33:$B$776,L$155)+'СЕТ СН'!$F$12</f>
        <v>164.89400058000001</v>
      </c>
      <c r="M183" s="36">
        <f>SUMIFS(СВЦЭМ!$E$33:$E$776,СВЦЭМ!$A$33:$A$776,$A183,СВЦЭМ!$B$33:$B$776,M$155)+'СЕТ СН'!$F$12</f>
        <v>156.08164478</v>
      </c>
      <c r="N183" s="36">
        <f>SUMIFS(СВЦЭМ!$E$33:$E$776,СВЦЭМ!$A$33:$A$776,$A183,СВЦЭМ!$B$33:$B$776,N$155)+'СЕТ СН'!$F$12</f>
        <v>155.00014830999999</v>
      </c>
      <c r="O183" s="36">
        <f>SUMIFS(СВЦЭМ!$E$33:$E$776,СВЦЭМ!$A$33:$A$776,$A183,СВЦЭМ!$B$33:$B$776,O$155)+'СЕТ СН'!$F$12</f>
        <v>157.29286250999999</v>
      </c>
      <c r="P183" s="36">
        <f>SUMIFS(СВЦЭМ!$E$33:$E$776,СВЦЭМ!$A$33:$A$776,$A183,СВЦЭМ!$B$33:$B$776,P$155)+'СЕТ СН'!$F$12</f>
        <v>158.67139546000001</v>
      </c>
      <c r="Q183" s="36">
        <f>SUMIFS(СВЦЭМ!$E$33:$E$776,СВЦЭМ!$A$33:$A$776,$A183,СВЦЭМ!$B$33:$B$776,Q$155)+'СЕТ СН'!$F$12</f>
        <v>157.11068015000001</v>
      </c>
      <c r="R183" s="36">
        <f>SUMIFS(СВЦЭМ!$E$33:$E$776,СВЦЭМ!$A$33:$A$776,$A183,СВЦЭМ!$B$33:$B$776,R$155)+'СЕТ СН'!$F$12</f>
        <v>155.55079660000001</v>
      </c>
      <c r="S183" s="36">
        <f>SUMIFS(СВЦЭМ!$E$33:$E$776,СВЦЭМ!$A$33:$A$776,$A183,СВЦЭМ!$B$33:$B$776,S$155)+'СЕТ СН'!$F$12</f>
        <v>151.84093898</v>
      </c>
      <c r="T183" s="36">
        <f>SUMIFS(СВЦЭМ!$E$33:$E$776,СВЦЭМ!$A$33:$A$776,$A183,СВЦЭМ!$B$33:$B$776,T$155)+'СЕТ СН'!$F$12</f>
        <v>150.47391967999999</v>
      </c>
      <c r="U183" s="36">
        <f>SUMIFS(СВЦЭМ!$E$33:$E$776,СВЦЭМ!$A$33:$A$776,$A183,СВЦЭМ!$B$33:$B$776,U$155)+'СЕТ СН'!$F$12</f>
        <v>148.85195282999999</v>
      </c>
      <c r="V183" s="36">
        <f>SUMIFS(СВЦЭМ!$E$33:$E$776,СВЦЭМ!$A$33:$A$776,$A183,СВЦЭМ!$B$33:$B$776,V$155)+'СЕТ СН'!$F$12</f>
        <v>148.42079131</v>
      </c>
      <c r="W183" s="36">
        <f>SUMIFS(СВЦЭМ!$E$33:$E$776,СВЦЭМ!$A$33:$A$776,$A183,СВЦЭМ!$B$33:$B$776,W$155)+'СЕТ СН'!$F$12</f>
        <v>152.03980429000001</v>
      </c>
      <c r="X183" s="36">
        <f>SUMIFS(СВЦЭМ!$E$33:$E$776,СВЦЭМ!$A$33:$A$776,$A183,СВЦЭМ!$B$33:$B$776,X$155)+'СЕТ СН'!$F$12</f>
        <v>155.95306857</v>
      </c>
      <c r="Y183" s="36">
        <f>SUMIFS(СВЦЭМ!$E$33:$E$776,СВЦЭМ!$A$33:$A$776,$A183,СВЦЭМ!$B$33:$B$776,Y$155)+'СЕТ СН'!$F$12</f>
        <v>160.43728662999999</v>
      </c>
    </row>
    <row r="184" spans="1:27" ht="15.75" x14ac:dyDescent="0.2">
      <c r="A184" s="35">
        <f t="shared" si="4"/>
        <v>44164</v>
      </c>
      <c r="B184" s="36">
        <f>SUMIFS(СВЦЭМ!$E$33:$E$776,СВЦЭМ!$A$33:$A$776,$A184,СВЦЭМ!$B$33:$B$776,B$155)+'СЕТ СН'!$F$12</f>
        <v>162.65197599000001</v>
      </c>
      <c r="C184" s="36">
        <f>SUMIFS(СВЦЭМ!$E$33:$E$776,СВЦЭМ!$A$33:$A$776,$A184,СВЦЭМ!$B$33:$B$776,C$155)+'СЕТ СН'!$F$12</f>
        <v>178.3361396</v>
      </c>
      <c r="D184" s="36">
        <f>SUMIFS(СВЦЭМ!$E$33:$E$776,СВЦЭМ!$A$33:$A$776,$A184,СВЦЭМ!$B$33:$B$776,D$155)+'СЕТ СН'!$F$12</f>
        <v>188.75544798999999</v>
      </c>
      <c r="E184" s="36">
        <f>SUMIFS(СВЦЭМ!$E$33:$E$776,СВЦЭМ!$A$33:$A$776,$A184,СВЦЭМ!$B$33:$B$776,E$155)+'СЕТ СН'!$F$12</f>
        <v>190.92195167</v>
      </c>
      <c r="F184" s="36">
        <f>SUMIFS(СВЦЭМ!$E$33:$E$776,СВЦЭМ!$A$33:$A$776,$A184,СВЦЭМ!$B$33:$B$776,F$155)+'СЕТ СН'!$F$12</f>
        <v>190.61651352999999</v>
      </c>
      <c r="G184" s="36">
        <f>SUMIFS(СВЦЭМ!$E$33:$E$776,СВЦЭМ!$A$33:$A$776,$A184,СВЦЭМ!$B$33:$B$776,G$155)+'СЕТ СН'!$F$12</f>
        <v>189.96122184999999</v>
      </c>
      <c r="H184" s="36">
        <f>SUMIFS(СВЦЭМ!$E$33:$E$776,СВЦЭМ!$A$33:$A$776,$A184,СВЦЭМ!$B$33:$B$776,H$155)+'СЕТ СН'!$F$12</f>
        <v>186.93095962999999</v>
      </c>
      <c r="I184" s="36">
        <f>SUMIFS(СВЦЭМ!$E$33:$E$776,СВЦЭМ!$A$33:$A$776,$A184,СВЦЭМ!$B$33:$B$776,I$155)+'СЕТ СН'!$F$12</f>
        <v>181.82020109000001</v>
      </c>
      <c r="J184" s="36">
        <f>SUMIFS(СВЦЭМ!$E$33:$E$776,СВЦЭМ!$A$33:$A$776,$A184,СВЦЭМ!$B$33:$B$776,J$155)+'СЕТ СН'!$F$12</f>
        <v>174.28628891</v>
      </c>
      <c r="K184" s="36">
        <f>SUMIFS(СВЦЭМ!$E$33:$E$776,СВЦЭМ!$A$33:$A$776,$A184,СВЦЭМ!$B$33:$B$776,K$155)+'СЕТ СН'!$F$12</f>
        <v>171.08785691</v>
      </c>
      <c r="L184" s="36">
        <f>SUMIFS(СВЦЭМ!$E$33:$E$776,СВЦЭМ!$A$33:$A$776,$A184,СВЦЭМ!$B$33:$B$776,L$155)+'СЕТ СН'!$F$12</f>
        <v>162.80154931999999</v>
      </c>
      <c r="M184" s="36">
        <f>SUMIFS(СВЦЭМ!$E$33:$E$776,СВЦЭМ!$A$33:$A$776,$A184,СВЦЭМ!$B$33:$B$776,M$155)+'СЕТ СН'!$F$12</f>
        <v>154.47590826000001</v>
      </c>
      <c r="N184" s="36">
        <f>SUMIFS(СВЦЭМ!$E$33:$E$776,СВЦЭМ!$A$33:$A$776,$A184,СВЦЭМ!$B$33:$B$776,N$155)+'СЕТ СН'!$F$12</f>
        <v>151.86051408</v>
      </c>
      <c r="O184" s="36">
        <f>SUMIFS(СВЦЭМ!$E$33:$E$776,СВЦЭМ!$A$33:$A$776,$A184,СВЦЭМ!$B$33:$B$776,O$155)+'СЕТ СН'!$F$12</f>
        <v>155.00024292000001</v>
      </c>
      <c r="P184" s="36">
        <f>SUMIFS(СВЦЭМ!$E$33:$E$776,СВЦЭМ!$A$33:$A$776,$A184,СВЦЭМ!$B$33:$B$776,P$155)+'СЕТ СН'!$F$12</f>
        <v>156.94797675000001</v>
      </c>
      <c r="Q184" s="36">
        <f>SUMIFS(СВЦЭМ!$E$33:$E$776,СВЦЭМ!$A$33:$A$776,$A184,СВЦЭМ!$B$33:$B$776,Q$155)+'СЕТ СН'!$F$12</f>
        <v>156.86044683</v>
      </c>
      <c r="R184" s="36">
        <f>SUMIFS(СВЦЭМ!$E$33:$E$776,СВЦЭМ!$A$33:$A$776,$A184,СВЦЭМ!$B$33:$B$776,R$155)+'СЕТ СН'!$F$12</f>
        <v>156.19076337999999</v>
      </c>
      <c r="S184" s="36">
        <f>SUMIFS(СВЦЭМ!$E$33:$E$776,СВЦЭМ!$A$33:$A$776,$A184,СВЦЭМ!$B$33:$B$776,S$155)+'СЕТ СН'!$F$12</f>
        <v>152.42400981</v>
      </c>
      <c r="T184" s="36">
        <f>SUMIFS(СВЦЭМ!$E$33:$E$776,СВЦЭМ!$A$33:$A$776,$A184,СВЦЭМ!$B$33:$B$776,T$155)+'СЕТ СН'!$F$12</f>
        <v>147.81007640999999</v>
      </c>
      <c r="U184" s="36">
        <f>SUMIFS(СВЦЭМ!$E$33:$E$776,СВЦЭМ!$A$33:$A$776,$A184,СВЦЭМ!$B$33:$B$776,U$155)+'СЕТ СН'!$F$12</f>
        <v>147.53216143</v>
      </c>
      <c r="V184" s="36">
        <f>SUMIFS(СВЦЭМ!$E$33:$E$776,СВЦЭМ!$A$33:$A$776,$A184,СВЦЭМ!$B$33:$B$776,V$155)+'СЕТ СН'!$F$12</f>
        <v>149.10611069999999</v>
      </c>
      <c r="W184" s="36">
        <f>SUMIFS(СВЦЭМ!$E$33:$E$776,СВЦЭМ!$A$33:$A$776,$A184,СВЦЭМ!$B$33:$B$776,W$155)+'СЕТ СН'!$F$12</f>
        <v>150.91908914999999</v>
      </c>
      <c r="X184" s="36">
        <f>SUMIFS(СВЦЭМ!$E$33:$E$776,СВЦЭМ!$A$33:$A$776,$A184,СВЦЭМ!$B$33:$B$776,X$155)+'СЕТ СН'!$F$12</f>
        <v>155.31257281000001</v>
      </c>
      <c r="Y184" s="36">
        <f>SUMIFS(СВЦЭМ!$E$33:$E$776,СВЦЭМ!$A$33:$A$776,$A184,СВЦЭМ!$B$33:$B$776,Y$155)+'СЕТ СН'!$F$12</f>
        <v>158.68606055000001</v>
      </c>
    </row>
    <row r="185" spans="1:27" ht="15.75" x14ac:dyDescent="0.2">
      <c r="A185" s="35">
        <f t="shared" si="4"/>
        <v>44165</v>
      </c>
      <c r="B185" s="36">
        <f>SUMIFS(СВЦЭМ!$E$33:$E$776,СВЦЭМ!$A$33:$A$776,$A185,СВЦЭМ!$B$33:$B$776,B$155)+'СЕТ СН'!$F$12</f>
        <v>171.37406899999999</v>
      </c>
      <c r="C185" s="36">
        <f>SUMIFS(СВЦЭМ!$E$33:$E$776,СВЦЭМ!$A$33:$A$776,$A185,СВЦЭМ!$B$33:$B$776,C$155)+'СЕТ СН'!$F$12</f>
        <v>185.32776731999999</v>
      </c>
      <c r="D185" s="36">
        <f>SUMIFS(СВЦЭМ!$E$33:$E$776,СВЦЭМ!$A$33:$A$776,$A185,СВЦЭМ!$B$33:$B$776,D$155)+'СЕТ СН'!$F$12</f>
        <v>195.17922286999999</v>
      </c>
      <c r="E185" s="36">
        <f>SUMIFS(СВЦЭМ!$E$33:$E$776,СВЦЭМ!$A$33:$A$776,$A185,СВЦЭМ!$B$33:$B$776,E$155)+'СЕТ СН'!$F$12</f>
        <v>196.74888608000001</v>
      </c>
      <c r="F185" s="36">
        <f>SUMIFS(СВЦЭМ!$E$33:$E$776,СВЦЭМ!$A$33:$A$776,$A185,СВЦЭМ!$B$33:$B$776,F$155)+'СЕТ СН'!$F$12</f>
        <v>195.87090368</v>
      </c>
      <c r="G185" s="36">
        <f>SUMIFS(СВЦЭМ!$E$33:$E$776,СВЦЭМ!$A$33:$A$776,$A185,СВЦЭМ!$B$33:$B$776,G$155)+'СЕТ СН'!$F$12</f>
        <v>192.71548483999999</v>
      </c>
      <c r="H185" s="36">
        <f>SUMIFS(СВЦЭМ!$E$33:$E$776,СВЦЭМ!$A$33:$A$776,$A185,СВЦЭМ!$B$33:$B$776,H$155)+'СЕТ СН'!$F$12</f>
        <v>189.91194397000001</v>
      </c>
      <c r="I185" s="36">
        <f>SUMIFS(СВЦЭМ!$E$33:$E$776,СВЦЭМ!$A$33:$A$776,$A185,СВЦЭМ!$B$33:$B$776,I$155)+'СЕТ СН'!$F$12</f>
        <v>184.32852210999999</v>
      </c>
      <c r="J185" s="36">
        <f>SUMIFS(СВЦЭМ!$E$33:$E$776,СВЦЭМ!$A$33:$A$776,$A185,СВЦЭМ!$B$33:$B$776,J$155)+'СЕТ СН'!$F$12</f>
        <v>179.07687960000001</v>
      </c>
      <c r="K185" s="36">
        <f>SUMIFS(СВЦЭМ!$E$33:$E$776,СВЦЭМ!$A$33:$A$776,$A185,СВЦЭМ!$B$33:$B$776,K$155)+'СЕТ СН'!$F$12</f>
        <v>177.51780503000001</v>
      </c>
      <c r="L185" s="36">
        <f>SUMIFS(СВЦЭМ!$E$33:$E$776,СВЦЭМ!$A$33:$A$776,$A185,СВЦЭМ!$B$33:$B$776,L$155)+'СЕТ СН'!$F$12</f>
        <v>171.47609949</v>
      </c>
      <c r="M185" s="36">
        <f>SUMIFS(СВЦЭМ!$E$33:$E$776,СВЦЭМ!$A$33:$A$776,$A185,СВЦЭМ!$B$33:$B$776,M$155)+'СЕТ СН'!$F$12</f>
        <v>163.57633547</v>
      </c>
      <c r="N185" s="36">
        <f>SUMIFS(СВЦЭМ!$E$33:$E$776,СВЦЭМ!$A$33:$A$776,$A185,СВЦЭМ!$B$33:$B$776,N$155)+'СЕТ СН'!$F$12</f>
        <v>160.9609394</v>
      </c>
      <c r="O185" s="36">
        <f>SUMIFS(СВЦЭМ!$E$33:$E$776,СВЦЭМ!$A$33:$A$776,$A185,СВЦЭМ!$B$33:$B$776,O$155)+'СЕТ СН'!$F$12</f>
        <v>161.87071098000001</v>
      </c>
      <c r="P185" s="36">
        <f>SUMIFS(СВЦЭМ!$E$33:$E$776,СВЦЭМ!$A$33:$A$776,$A185,СВЦЭМ!$B$33:$B$776,P$155)+'СЕТ СН'!$F$12</f>
        <v>163.74720604000001</v>
      </c>
      <c r="Q185" s="36">
        <f>SUMIFS(СВЦЭМ!$E$33:$E$776,СВЦЭМ!$A$33:$A$776,$A185,СВЦЭМ!$B$33:$B$776,Q$155)+'СЕТ СН'!$F$12</f>
        <v>162.52205845</v>
      </c>
      <c r="R185" s="36">
        <f>SUMIFS(СВЦЭМ!$E$33:$E$776,СВЦЭМ!$A$33:$A$776,$A185,СВЦЭМ!$B$33:$B$776,R$155)+'СЕТ СН'!$F$12</f>
        <v>160.15949746000001</v>
      </c>
      <c r="S185" s="36">
        <f>SUMIFS(СВЦЭМ!$E$33:$E$776,СВЦЭМ!$A$33:$A$776,$A185,СВЦЭМ!$B$33:$B$776,S$155)+'СЕТ СН'!$F$12</f>
        <v>158.43959290000001</v>
      </c>
      <c r="T185" s="36">
        <f>SUMIFS(СВЦЭМ!$E$33:$E$776,СВЦЭМ!$A$33:$A$776,$A185,СВЦЭМ!$B$33:$B$776,T$155)+'СЕТ СН'!$F$12</f>
        <v>155.99429047000001</v>
      </c>
      <c r="U185" s="36">
        <f>SUMIFS(СВЦЭМ!$E$33:$E$776,СВЦЭМ!$A$33:$A$776,$A185,СВЦЭМ!$B$33:$B$776,U$155)+'СЕТ СН'!$F$12</f>
        <v>155.80801266</v>
      </c>
      <c r="V185" s="36">
        <f>SUMIFS(СВЦЭМ!$E$33:$E$776,СВЦЭМ!$A$33:$A$776,$A185,СВЦЭМ!$B$33:$B$776,V$155)+'СЕТ СН'!$F$12</f>
        <v>157.80274169</v>
      </c>
      <c r="W185" s="36">
        <f>SUMIFS(СВЦЭМ!$E$33:$E$776,СВЦЭМ!$A$33:$A$776,$A185,СВЦЭМ!$B$33:$B$776,W$155)+'СЕТ СН'!$F$12</f>
        <v>160.16094347000001</v>
      </c>
      <c r="X185" s="36">
        <f>SUMIFS(СВЦЭМ!$E$33:$E$776,СВЦЭМ!$A$33:$A$776,$A185,СВЦЭМ!$B$33:$B$776,X$155)+'СЕТ СН'!$F$12</f>
        <v>161.27202908999999</v>
      </c>
      <c r="Y185" s="36">
        <f>SUMIFS(СВЦЭМ!$E$33:$E$776,СВЦЭМ!$A$33:$A$776,$A185,СВЦЭМ!$B$33:$B$776,Y$155)+'СЕТ СН'!$F$12</f>
        <v>165.18985334000001</v>
      </c>
    </row>
    <row r="186" spans="1:27" ht="15.75" hidden="1" x14ac:dyDescent="0.2">
      <c r="A186" s="35">
        <f t="shared" si="4"/>
        <v>44166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5" t="s">
        <v>7</v>
      </c>
      <c r="B188" s="128" t="s">
        <v>138</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30"/>
    </row>
    <row r="189" spans="1:27" ht="12.75" customHeight="1" x14ac:dyDescent="0.2">
      <c r="A189" s="126"/>
      <c r="B189" s="131"/>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s="46" customFormat="1" ht="12.75" customHeight="1" x14ac:dyDescent="0.2">
      <c r="A190" s="127"/>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01.11.2020</v>
      </c>
      <c r="B191" s="36">
        <f>SUMIFS(СВЦЭМ!$F$33:$F$776,СВЦЭМ!$A$33:$A$776,$A191,СВЦЭМ!$B$33:$B$776,B$190)+'СЕТ СН'!$F$12</f>
        <v>155.056557</v>
      </c>
      <c r="C191" s="36">
        <f>SUMIFS(СВЦЭМ!$F$33:$F$776,СВЦЭМ!$A$33:$A$776,$A191,СВЦЭМ!$B$33:$B$776,C$190)+'СЕТ СН'!$F$12</f>
        <v>170.02741069000001</v>
      </c>
      <c r="D191" s="36">
        <f>SUMIFS(СВЦЭМ!$F$33:$F$776,СВЦЭМ!$A$33:$A$776,$A191,СВЦЭМ!$B$33:$B$776,D$190)+'СЕТ СН'!$F$12</f>
        <v>179.86411114000001</v>
      </c>
      <c r="E191" s="36">
        <f>SUMIFS(СВЦЭМ!$F$33:$F$776,СВЦЭМ!$A$33:$A$776,$A191,СВЦЭМ!$B$33:$B$776,E$190)+'СЕТ СН'!$F$12</f>
        <v>181.42275720999999</v>
      </c>
      <c r="F191" s="36">
        <f>SUMIFS(СВЦЭМ!$F$33:$F$776,СВЦЭМ!$A$33:$A$776,$A191,СВЦЭМ!$B$33:$B$776,F$190)+'СЕТ СН'!$F$12</f>
        <v>182.51964486</v>
      </c>
      <c r="G191" s="36">
        <f>SUMIFS(СВЦЭМ!$F$33:$F$776,СВЦЭМ!$A$33:$A$776,$A191,СВЦЭМ!$B$33:$B$776,G$190)+'СЕТ СН'!$F$12</f>
        <v>180.00711090999999</v>
      </c>
      <c r="H191" s="36">
        <f>SUMIFS(СВЦЭМ!$F$33:$F$776,СВЦЭМ!$A$33:$A$776,$A191,СВЦЭМ!$B$33:$B$776,H$190)+'СЕТ СН'!$F$12</f>
        <v>176.69534927000001</v>
      </c>
      <c r="I191" s="36">
        <f>SUMIFS(СВЦЭМ!$F$33:$F$776,СВЦЭМ!$A$33:$A$776,$A191,СВЦЭМ!$B$33:$B$776,I$190)+'СЕТ СН'!$F$12</f>
        <v>170.39171076</v>
      </c>
      <c r="J191" s="36">
        <f>SUMIFS(СВЦЭМ!$F$33:$F$776,СВЦЭМ!$A$33:$A$776,$A191,СВЦЭМ!$B$33:$B$776,J$190)+'СЕТ СН'!$F$12</f>
        <v>166.48345363000001</v>
      </c>
      <c r="K191" s="36">
        <f>SUMIFS(СВЦЭМ!$F$33:$F$776,СВЦЭМ!$A$33:$A$776,$A191,СВЦЭМ!$B$33:$B$776,K$190)+'СЕТ СН'!$F$12</f>
        <v>159.98754688</v>
      </c>
      <c r="L191" s="36">
        <f>SUMIFS(СВЦЭМ!$F$33:$F$776,СВЦЭМ!$A$33:$A$776,$A191,СВЦЭМ!$B$33:$B$776,L$190)+'СЕТ СН'!$F$12</f>
        <v>154.85883637000001</v>
      </c>
      <c r="M191" s="36">
        <f>SUMIFS(СВЦЭМ!$F$33:$F$776,СВЦЭМ!$A$33:$A$776,$A191,СВЦЭМ!$B$33:$B$776,M$190)+'СЕТ СН'!$F$12</f>
        <v>147.07871835</v>
      </c>
      <c r="N191" s="36">
        <f>SUMIFS(СВЦЭМ!$F$33:$F$776,СВЦЭМ!$A$33:$A$776,$A191,СВЦЭМ!$B$33:$B$776,N$190)+'СЕТ СН'!$F$12</f>
        <v>146.44749062</v>
      </c>
      <c r="O191" s="36">
        <f>SUMIFS(СВЦЭМ!$F$33:$F$776,СВЦЭМ!$A$33:$A$776,$A191,СВЦЭМ!$B$33:$B$776,O$190)+'СЕТ СН'!$F$12</f>
        <v>147.60059751</v>
      </c>
      <c r="P191" s="36">
        <f>SUMIFS(СВЦЭМ!$F$33:$F$776,СВЦЭМ!$A$33:$A$776,$A191,СВЦЭМ!$B$33:$B$776,P$190)+'СЕТ СН'!$F$12</f>
        <v>152.41288220000001</v>
      </c>
      <c r="Q191" s="36">
        <f>SUMIFS(СВЦЭМ!$F$33:$F$776,СВЦЭМ!$A$33:$A$776,$A191,СВЦЭМ!$B$33:$B$776,Q$190)+'СЕТ СН'!$F$12</f>
        <v>152.44289846000001</v>
      </c>
      <c r="R191" s="36">
        <f>SUMIFS(СВЦЭМ!$F$33:$F$776,СВЦЭМ!$A$33:$A$776,$A191,СВЦЭМ!$B$33:$B$776,R$190)+'СЕТ СН'!$F$12</f>
        <v>150.92881604999999</v>
      </c>
      <c r="S191" s="36">
        <f>SUMIFS(СВЦЭМ!$F$33:$F$776,СВЦЭМ!$A$33:$A$776,$A191,СВЦЭМ!$B$33:$B$776,S$190)+'СЕТ СН'!$F$12</f>
        <v>148.2893808</v>
      </c>
      <c r="T191" s="36">
        <f>SUMIFS(СВЦЭМ!$F$33:$F$776,СВЦЭМ!$A$33:$A$776,$A191,СВЦЭМ!$B$33:$B$776,T$190)+'СЕТ СН'!$F$12</f>
        <v>144.72179889</v>
      </c>
      <c r="U191" s="36">
        <f>SUMIFS(СВЦЭМ!$F$33:$F$776,СВЦЭМ!$A$33:$A$776,$A191,СВЦЭМ!$B$33:$B$776,U$190)+'СЕТ СН'!$F$12</f>
        <v>142.08091400000001</v>
      </c>
      <c r="V191" s="36">
        <f>SUMIFS(СВЦЭМ!$F$33:$F$776,СВЦЭМ!$A$33:$A$776,$A191,СВЦЭМ!$B$33:$B$776,V$190)+'СЕТ СН'!$F$12</f>
        <v>144.65371062</v>
      </c>
      <c r="W191" s="36">
        <f>SUMIFS(СВЦЭМ!$F$33:$F$776,СВЦЭМ!$A$33:$A$776,$A191,СВЦЭМ!$B$33:$B$776,W$190)+'СЕТ СН'!$F$12</f>
        <v>146.21143721999999</v>
      </c>
      <c r="X191" s="36">
        <f>SUMIFS(СВЦЭМ!$F$33:$F$776,СВЦЭМ!$A$33:$A$776,$A191,СВЦЭМ!$B$33:$B$776,X$190)+'СЕТ СН'!$F$12</f>
        <v>149.13959208</v>
      </c>
      <c r="Y191" s="36">
        <f>SUMIFS(СВЦЭМ!$F$33:$F$776,СВЦЭМ!$A$33:$A$776,$A191,СВЦЭМ!$B$33:$B$776,Y$190)+'СЕТ СН'!$F$12</f>
        <v>152.92362155999999</v>
      </c>
      <c r="AA191" s="45"/>
    </row>
    <row r="192" spans="1:27" ht="15.75" x14ac:dyDescent="0.2">
      <c r="A192" s="35">
        <f>A191+1</f>
        <v>44137</v>
      </c>
      <c r="B192" s="36">
        <f>SUMIFS(СВЦЭМ!$F$33:$F$776,СВЦЭМ!$A$33:$A$776,$A192,СВЦЭМ!$B$33:$B$776,B$190)+'СЕТ СН'!$F$12</f>
        <v>154.53008172</v>
      </c>
      <c r="C192" s="36">
        <f>SUMIFS(СВЦЭМ!$F$33:$F$776,СВЦЭМ!$A$33:$A$776,$A192,СВЦЭМ!$B$33:$B$776,C$190)+'СЕТ СН'!$F$12</f>
        <v>174.02323823</v>
      </c>
      <c r="D192" s="36">
        <f>SUMIFS(СВЦЭМ!$F$33:$F$776,СВЦЭМ!$A$33:$A$776,$A192,СВЦЭМ!$B$33:$B$776,D$190)+'СЕТ СН'!$F$12</f>
        <v>189.94565994999999</v>
      </c>
      <c r="E192" s="36">
        <f>SUMIFS(СВЦЭМ!$F$33:$F$776,СВЦЭМ!$A$33:$A$776,$A192,СВЦЭМ!$B$33:$B$776,E$190)+'СЕТ СН'!$F$12</f>
        <v>196.87401156999999</v>
      </c>
      <c r="F192" s="36">
        <f>SUMIFS(СВЦЭМ!$F$33:$F$776,СВЦЭМ!$A$33:$A$776,$A192,СВЦЭМ!$B$33:$B$776,F$190)+'СЕТ СН'!$F$12</f>
        <v>198.61209549</v>
      </c>
      <c r="G192" s="36">
        <f>SUMIFS(СВЦЭМ!$F$33:$F$776,СВЦЭМ!$A$33:$A$776,$A192,СВЦЭМ!$B$33:$B$776,G$190)+'СЕТ СН'!$F$12</f>
        <v>194.94676885000001</v>
      </c>
      <c r="H192" s="36">
        <f>SUMIFS(СВЦЭМ!$F$33:$F$776,СВЦЭМ!$A$33:$A$776,$A192,СВЦЭМ!$B$33:$B$776,H$190)+'СЕТ СН'!$F$12</f>
        <v>185.49187545999999</v>
      </c>
      <c r="I192" s="36">
        <f>SUMIFS(СВЦЭМ!$F$33:$F$776,СВЦЭМ!$A$33:$A$776,$A192,СВЦЭМ!$B$33:$B$776,I$190)+'СЕТ СН'!$F$12</f>
        <v>170.59345830000001</v>
      </c>
      <c r="J192" s="36">
        <f>SUMIFS(СВЦЭМ!$F$33:$F$776,СВЦЭМ!$A$33:$A$776,$A192,СВЦЭМ!$B$33:$B$776,J$190)+'СЕТ СН'!$F$12</f>
        <v>165.57694287000001</v>
      </c>
      <c r="K192" s="36">
        <f>SUMIFS(СВЦЭМ!$F$33:$F$776,СВЦЭМ!$A$33:$A$776,$A192,СВЦЭМ!$B$33:$B$776,K$190)+'СЕТ СН'!$F$12</f>
        <v>166.90878627999999</v>
      </c>
      <c r="L192" s="36">
        <f>SUMIFS(СВЦЭМ!$F$33:$F$776,СВЦЭМ!$A$33:$A$776,$A192,СВЦЭМ!$B$33:$B$776,L$190)+'СЕТ СН'!$F$12</f>
        <v>161.63540588000001</v>
      </c>
      <c r="M192" s="36">
        <f>SUMIFS(СВЦЭМ!$F$33:$F$776,СВЦЭМ!$A$33:$A$776,$A192,СВЦЭМ!$B$33:$B$776,M$190)+'СЕТ СН'!$F$12</f>
        <v>153.03628967</v>
      </c>
      <c r="N192" s="36">
        <f>SUMIFS(СВЦЭМ!$F$33:$F$776,СВЦЭМ!$A$33:$A$776,$A192,СВЦЭМ!$B$33:$B$776,N$190)+'СЕТ СН'!$F$12</f>
        <v>152.38440946</v>
      </c>
      <c r="O192" s="36">
        <f>SUMIFS(СВЦЭМ!$F$33:$F$776,СВЦЭМ!$A$33:$A$776,$A192,СВЦЭМ!$B$33:$B$776,O$190)+'СЕТ СН'!$F$12</f>
        <v>152.20529364999999</v>
      </c>
      <c r="P192" s="36">
        <f>SUMIFS(СВЦЭМ!$F$33:$F$776,СВЦЭМ!$A$33:$A$776,$A192,СВЦЭМ!$B$33:$B$776,P$190)+'СЕТ СН'!$F$12</f>
        <v>152.99351551999999</v>
      </c>
      <c r="Q192" s="36">
        <f>SUMIFS(СВЦЭМ!$F$33:$F$776,СВЦЭМ!$A$33:$A$776,$A192,СВЦЭМ!$B$33:$B$776,Q$190)+'СЕТ СН'!$F$12</f>
        <v>153.10884770000001</v>
      </c>
      <c r="R192" s="36">
        <f>SUMIFS(СВЦЭМ!$F$33:$F$776,СВЦЭМ!$A$33:$A$776,$A192,СВЦЭМ!$B$33:$B$776,R$190)+'СЕТ СН'!$F$12</f>
        <v>151.86069169999999</v>
      </c>
      <c r="S192" s="36">
        <f>SUMIFS(СВЦЭМ!$F$33:$F$776,СВЦЭМ!$A$33:$A$776,$A192,СВЦЭМ!$B$33:$B$776,S$190)+'СЕТ СН'!$F$12</f>
        <v>148.47604788000001</v>
      </c>
      <c r="T192" s="36">
        <f>SUMIFS(СВЦЭМ!$F$33:$F$776,СВЦЭМ!$A$33:$A$776,$A192,СВЦЭМ!$B$33:$B$776,T$190)+'СЕТ СН'!$F$12</f>
        <v>143.16520138000001</v>
      </c>
      <c r="U192" s="36">
        <f>SUMIFS(СВЦЭМ!$F$33:$F$776,СВЦЭМ!$A$33:$A$776,$A192,СВЦЭМ!$B$33:$B$776,U$190)+'СЕТ СН'!$F$12</f>
        <v>143.24392850000001</v>
      </c>
      <c r="V192" s="36">
        <f>SUMIFS(СВЦЭМ!$F$33:$F$776,СВЦЭМ!$A$33:$A$776,$A192,СВЦЭМ!$B$33:$B$776,V$190)+'СЕТ СН'!$F$12</f>
        <v>141.16659705999999</v>
      </c>
      <c r="W192" s="36">
        <f>SUMIFS(СВЦЭМ!$F$33:$F$776,СВЦЭМ!$A$33:$A$776,$A192,СВЦЭМ!$B$33:$B$776,W$190)+'СЕТ СН'!$F$12</f>
        <v>145.06809462000001</v>
      </c>
      <c r="X192" s="36">
        <f>SUMIFS(СВЦЭМ!$F$33:$F$776,СВЦЭМ!$A$33:$A$776,$A192,СВЦЭМ!$B$33:$B$776,X$190)+'СЕТ СН'!$F$12</f>
        <v>146.83377218999999</v>
      </c>
      <c r="Y192" s="36">
        <f>SUMIFS(СВЦЭМ!$F$33:$F$776,СВЦЭМ!$A$33:$A$776,$A192,СВЦЭМ!$B$33:$B$776,Y$190)+'СЕТ СН'!$F$12</f>
        <v>152.26727055000001</v>
      </c>
    </row>
    <row r="193" spans="1:25" ht="15.75" x14ac:dyDescent="0.2">
      <c r="A193" s="35">
        <f t="shared" ref="A193:A221" si="5">A192+1</f>
        <v>44138</v>
      </c>
      <c r="B193" s="36">
        <f>SUMIFS(СВЦЭМ!$F$33:$F$776,СВЦЭМ!$A$33:$A$776,$A193,СВЦЭМ!$B$33:$B$776,B$190)+'СЕТ СН'!$F$12</f>
        <v>164.70879964</v>
      </c>
      <c r="C193" s="36">
        <f>SUMIFS(СВЦЭМ!$F$33:$F$776,СВЦЭМ!$A$33:$A$776,$A193,СВЦЭМ!$B$33:$B$776,C$190)+'СЕТ СН'!$F$12</f>
        <v>181.22489221999999</v>
      </c>
      <c r="D193" s="36">
        <f>SUMIFS(СВЦЭМ!$F$33:$F$776,СВЦЭМ!$A$33:$A$776,$A193,СВЦЭМ!$B$33:$B$776,D$190)+'СЕТ СН'!$F$12</f>
        <v>191.37133667000001</v>
      </c>
      <c r="E193" s="36">
        <f>SUMIFS(СВЦЭМ!$F$33:$F$776,СВЦЭМ!$A$33:$A$776,$A193,СВЦЭМ!$B$33:$B$776,E$190)+'СЕТ СН'!$F$12</f>
        <v>192.79831393000001</v>
      </c>
      <c r="F193" s="36">
        <f>SUMIFS(СВЦЭМ!$F$33:$F$776,СВЦЭМ!$A$33:$A$776,$A193,СВЦЭМ!$B$33:$B$776,F$190)+'СЕТ СН'!$F$12</f>
        <v>192.46416794999999</v>
      </c>
      <c r="G193" s="36">
        <f>SUMIFS(СВЦЭМ!$F$33:$F$776,СВЦЭМ!$A$33:$A$776,$A193,СВЦЭМ!$B$33:$B$776,G$190)+'СЕТ СН'!$F$12</f>
        <v>189.08168126999999</v>
      </c>
      <c r="H193" s="36">
        <f>SUMIFS(СВЦЭМ!$F$33:$F$776,СВЦЭМ!$A$33:$A$776,$A193,СВЦЭМ!$B$33:$B$776,H$190)+'СЕТ СН'!$F$12</f>
        <v>179.86609390999999</v>
      </c>
      <c r="I193" s="36">
        <f>SUMIFS(СВЦЭМ!$F$33:$F$776,СВЦЭМ!$A$33:$A$776,$A193,СВЦЭМ!$B$33:$B$776,I$190)+'СЕТ СН'!$F$12</f>
        <v>167.87480572000001</v>
      </c>
      <c r="J193" s="36">
        <f>SUMIFS(СВЦЭМ!$F$33:$F$776,СВЦЭМ!$A$33:$A$776,$A193,СВЦЭМ!$B$33:$B$776,J$190)+'СЕТ СН'!$F$12</f>
        <v>163.6209331</v>
      </c>
      <c r="K193" s="36">
        <f>SUMIFS(СВЦЭМ!$F$33:$F$776,СВЦЭМ!$A$33:$A$776,$A193,СВЦЭМ!$B$33:$B$776,K$190)+'СЕТ СН'!$F$12</f>
        <v>163.38485553999999</v>
      </c>
      <c r="L193" s="36">
        <f>SUMIFS(СВЦЭМ!$F$33:$F$776,СВЦЭМ!$A$33:$A$776,$A193,СВЦЭМ!$B$33:$B$776,L$190)+'СЕТ СН'!$F$12</f>
        <v>158.40723079</v>
      </c>
      <c r="M193" s="36">
        <f>SUMIFS(СВЦЭМ!$F$33:$F$776,СВЦЭМ!$A$33:$A$776,$A193,СВЦЭМ!$B$33:$B$776,M$190)+'СЕТ СН'!$F$12</f>
        <v>153.12051334</v>
      </c>
      <c r="N193" s="36">
        <f>SUMIFS(СВЦЭМ!$F$33:$F$776,СВЦЭМ!$A$33:$A$776,$A193,СВЦЭМ!$B$33:$B$776,N$190)+'СЕТ СН'!$F$12</f>
        <v>151.17187584000001</v>
      </c>
      <c r="O193" s="36">
        <f>SUMIFS(СВЦЭМ!$F$33:$F$776,СВЦЭМ!$A$33:$A$776,$A193,СВЦЭМ!$B$33:$B$776,O$190)+'СЕТ СН'!$F$12</f>
        <v>152.63441878</v>
      </c>
      <c r="P193" s="36">
        <f>SUMIFS(СВЦЭМ!$F$33:$F$776,СВЦЭМ!$A$33:$A$776,$A193,СВЦЭМ!$B$33:$B$776,P$190)+'СЕТ СН'!$F$12</f>
        <v>153.80156869000001</v>
      </c>
      <c r="Q193" s="36">
        <f>SUMIFS(СВЦЭМ!$F$33:$F$776,СВЦЭМ!$A$33:$A$776,$A193,СВЦЭМ!$B$33:$B$776,Q$190)+'СЕТ СН'!$F$12</f>
        <v>154.29761407000001</v>
      </c>
      <c r="R193" s="36">
        <f>SUMIFS(СВЦЭМ!$F$33:$F$776,СВЦЭМ!$A$33:$A$776,$A193,СВЦЭМ!$B$33:$B$776,R$190)+'СЕТ СН'!$F$12</f>
        <v>153.42821278</v>
      </c>
      <c r="S193" s="36">
        <f>SUMIFS(СВЦЭМ!$F$33:$F$776,СВЦЭМ!$A$33:$A$776,$A193,СВЦЭМ!$B$33:$B$776,S$190)+'СЕТ СН'!$F$12</f>
        <v>155.21099963</v>
      </c>
      <c r="T193" s="36">
        <f>SUMIFS(СВЦЭМ!$F$33:$F$776,СВЦЭМ!$A$33:$A$776,$A193,СВЦЭМ!$B$33:$B$776,T$190)+'СЕТ СН'!$F$12</f>
        <v>145.2496798</v>
      </c>
      <c r="U193" s="36">
        <f>SUMIFS(СВЦЭМ!$F$33:$F$776,СВЦЭМ!$A$33:$A$776,$A193,СВЦЭМ!$B$33:$B$776,U$190)+'СЕТ СН'!$F$12</f>
        <v>143.52553671999999</v>
      </c>
      <c r="V193" s="36">
        <f>SUMIFS(СВЦЭМ!$F$33:$F$776,СВЦЭМ!$A$33:$A$776,$A193,СВЦЭМ!$B$33:$B$776,V$190)+'СЕТ СН'!$F$12</f>
        <v>143.01971560000001</v>
      </c>
      <c r="W193" s="36">
        <f>SUMIFS(СВЦЭМ!$F$33:$F$776,СВЦЭМ!$A$33:$A$776,$A193,СВЦЭМ!$B$33:$B$776,W$190)+'СЕТ СН'!$F$12</f>
        <v>145.23709952999999</v>
      </c>
      <c r="X193" s="36">
        <f>SUMIFS(СВЦЭМ!$F$33:$F$776,СВЦЭМ!$A$33:$A$776,$A193,СВЦЭМ!$B$33:$B$776,X$190)+'СЕТ СН'!$F$12</f>
        <v>152.74664199</v>
      </c>
      <c r="Y193" s="36">
        <f>SUMIFS(СВЦЭМ!$F$33:$F$776,СВЦЭМ!$A$33:$A$776,$A193,СВЦЭМ!$B$33:$B$776,Y$190)+'СЕТ СН'!$F$12</f>
        <v>159.30871592</v>
      </c>
    </row>
    <row r="194" spans="1:25" ht="15.75" x14ac:dyDescent="0.2">
      <c r="A194" s="35">
        <f t="shared" si="5"/>
        <v>44139</v>
      </c>
      <c r="B194" s="36">
        <f>SUMIFS(СВЦЭМ!$F$33:$F$776,СВЦЭМ!$A$33:$A$776,$A194,СВЦЭМ!$B$33:$B$776,B$190)+'СЕТ СН'!$F$12</f>
        <v>157.73535874999999</v>
      </c>
      <c r="C194" s="36">
        <f>SUMIFS(СВЦЭМ!$F$33:$F$776,СВЦЭМ!$A$33:$A$776,$A194,СВЦЭМ!$B$33:$B$776,C$190)+'СЕТ СН'!$F$12</f>
        <v>174.30284058000001</v>
      </c>
      <c r="D194" s="36">
        <f>SUMIFS(СВЦЭМ!$F$33:$F$776,СВЦЭМ!$A$33:$A$776,$A194,СВЦЭМ!$B$33:$B$776,D$190)+'СЕТ СН'!$F$12</f>
        <v>186.83484971999999</v>
      </c>
      <c r="E194" s="36">
        <f>SUMIFS(СВЦЭМ!$F$33:$F$776,СВЦЭМ!$A$33:$A$776,$A194,СВЦЭМ!$B$33:$B$776,E$190)+'СЕТ СН'!$F$12</f>
        <v>187.83090304999999</v>
      </c>
      <c r="F194" s="36">
        <f>SUMIFS(СВЦЭМ!$F$33:$F$776,СВЦЭМ!$A$33:$A$776,$A194,СВЦЭМ!$B$33:$B$776,F$190)+'СЕТ СН'!$F$12</f>
        <v>186.15060151</v>
      </c>
      <c r="G194" s="36">
        <f>SUMIFS(СВЦЭМ!$F$33:$F$776,СВЦЭМ!$A$33:$A$776,$A194,СВЦЭМ!$B$33:$B$776,G$190)+'СЕТ СН'!$F$12</f>
        <v>183.30730951000001</v>
      </c>
      <c r="H194" s="36">
        <f>SUMIFS(СВЦЭМ!$F$33:$F$776,СВЦЭМ!$A$33:$A$776,$A194,СВЦЭМ!$B$33:$B$776,H$190)+'СЕТ СН'!$F$12</f>
        <v>178.3478728</v>
      </c>
      <c r="I194" s="36">
        <f>SUMIFS(СВЦЭМ!$F$33:$F$776,СВЦЭМ!$A$33:$A$776,$A194,СВЦЭМ!$B$33:$B$776,I$190)+'СЕТ СН'!$F$12</f>
        <v>169.11543867</v>
      </c>
      <c r="J194" s="36">
        <f>SUMIFS(СВЦЭМ!$F$33:$F$776,СВЦЭМ!$A$33:$A$776,$A194,СВЦЭМ!$B$33:$B$776,J$190)+'СЕТ СН'!$F$12</f>
        <v>162.53791294000001</v>
      </c>
      <c r="K194" s="36">
        <f>SUMIFS(СВЦЭМ!$F$33:$F$776,СВЦЭМ!$A$33:$A$776,$A194,СВЦЭМ!$B$33:$B$776,K$190)+'СЕТ СН'!$F$12</f>
        <v>162.05554885999999</v>
      </c>
      <c r="L194" s="36">
        <f>SUMIFS(СВЦЭМ!$F$33:$F$776,СВЦЭМ!$A$33:$A$776,$A194,СВЦЭМ!$B$33:$B$776,L$190)+'СЕТ СН'!$F$12</f>
        <v>156.89935341</v>
      </c>
      <c r="M194" s="36">
        <f>SUMIFS(СВЦЭМ!$F$33:$F$776,СВЦЭМ!$A$33:$A$776,$A194,СВЦЭМ!$B$33:$B$776,M$190)+'СЕТ СН'!$F$12</f>
        <v>148.11728577</v>
      </c>
      <c r="N194" s="36">
        <f>SUMIFS(СВЦЭМ!$F$33:$F$776,СВЦЭМ!$A$33:$A$776,$A194,СВЦЭМ!$B$33:$B$776,N$190)+'СЕТ СН'!$F$12</f>
        <v>144.49775077999999</v>
      </c>
      <c r="O194" s="36">
        <f>SUMIFS(СВЦЭМ!$F$33:$F$776,СВЦЭМ!$A$33:$A$776,$A194,СВЦЭМ!$B$33:$B$776,O$190)+'СЕТ СН'!$F$12</f>
        <v>146.39489398000001</v>
      </c>
      <c r="P194" s="36">
        <f>SUMIFS(СВЦЭМ!$F$33:$F$776,СВЦЭМ!$A$33:$A$776,$A194,СВЦЭМ!$B$33:$B$776,P$190)+'СЕТ СН'!$F$12</f>
        <v>150.28858356999999</v>
      </c>
      <c r="Q194" s="36">
        <f>SUMIFS(СВЦЭМ!$F$33:$F$776,СВЦЭМ!$A$33:$A$776,$A194,СВЦЭМ!$B$33:$B$776,Q$190)+'СЕТ СН'!$F$12</f>
        <v>150.44322059999999</v>
      </c>
      <c r="R194" s="36">
        <f>SUMIFS(СВЦЭМ!$F$33:$F$776,СВЦЭМ!$A$33:$A$776,$A194,СВЦЭМ!$B$33:$B$776,R$190)+'СЕТ СН'!$F$12</f>
        <v>149.25652783000001</v>
      </c>
      <c r="S194" s="36">
        <f>SUMIFS(СВЦЭМ!$F$33:$F$776,СВЦЭМ!$A$33:$A$776,$A194,СВЦЭМ!$B$33:$B$776,S$190)+'СЕТ СН'!$F$12</f>
        <v>147.20979560999999</v>
      </c>
      <c r="T194" s="36">
        <f>SUMIFS(СВЦЭМ!$F$33:$F$776,СВЦЭМ!$A$33:$A$776,$A194,СВЦЭМ!$B$33:$B$776,T$190)+'СЕТ СН'!$F$12</f>
        <v>148.84342208999999</v>
      </c>
      <c r="U194" s="36">
        <f>SUMIFS(СВЦЭМ!$F$33:$F$776,СВЦЭМ!$A$33:$A$776,$A194,СВЦЭМ!$B$33:$B$776,U$190)+'СЕТ СН'!$F$12</f>
        <v>148.90937604999999</v>
      </c>
      <c r="V194" s="36">
        <f>SUMIFS(СВЦЭМ!$F$33:$F$776,СВЦЭМ!$A$33:$A$776,$A194,СВЦЭМ!$B$33:$B$776,V$190)+'СЕТ СН'!$F$12</f>
        <v>146.29306389000001</v>
      </c>
      <c r="W194" s="36">
        <f>SUMIFS(СВЦЭМ!$F$33:$F$776,СВЦЭМ!$A$33:$A$776,$A194,СВЦЭМ!$B$33:$B$776,W$190)+'СЕТ СН'!$F$12</f>
        <v>146.11630099000001</v>
      </c>
      <c r="X194" s="36">
        <f>SUMIFS(СВЦЭМ!$F$33:$F$776,СВЦЭМ!$A$33:$A$776,$A194,СВЦЭМ!$B$33:$B$776,X$190)+'СЕТ СН'!$F$12</f>
        <v>146.73928518</v>
      </c>
      <c r="Y194" s="36">
        <f>SUMIFS(СВЦЭМ!$F$33:$F$776,СВЦЭМ!$A$33:$A$776,$A194,СВЦЭМ!$B$33:$B$776,Y$190)+'СЕТ СН'!$F$12</f>
        <v>152.49095722000001</v>
      </c>
    </row>
    <row r="195" spans="1:25" ht="15.75" x14ac:dyDescent="0.2">
      <c r="A195" s="35">
        <f t="shared" si="5"/>
        <v>44140</v>
      </c>
      <c r="B195" s="36">
        <f>SUMIFS(СВЦЭМ!$F$33:$F$776,СВЦЭМ!$A$33:$A$776,$A195,СВЦЭМ!$B$33:$B$776,B$190)+'СЕТ СН'!$F$12</f>
        <v>150.69076121000001</v>
      </c>
      <c r="C195" s="36">
        <f>SUMIFS(СВЦЭМ!$F$33:$F$776,СВЦЭМ!$A$33:$A$776,$A195,СВЦЭМ!$B$33:$B$776,C$190)+'СЕТ СН'!$F$12</f>
        <v>165.51365172999999</v>
      </c>
      <c r="D195" s="36">
        <f>SUMIFS(СВЦЭМ!$F$33:$F$776,СВЦЭМ!$A$33:$A$776,$A195,СВЦЭМ!$B$33:$B$776,D$190)+'СЕТ СН'!$F$12</f>
        <v>175.87345164000001</v>
      </c>
      <c r="E195" s="36">
        <f>SUMIFS(СВЦЭМ!$F$33:$F$776,СВЦЭМ!$A$33:$A$776,$A195,СВЦЭМ!$B$33:$B$776,E$190)+'СЕТ СН'!$F$12</f>
        <v>175.91581083</v>
      </c>
      <c r="F195" s="36">
        <f>SUMIFS(СВЦЭМ!$F$33:$F$776,СВЦЭМ!$A$33:$A$776,$A195,СВЦЭМ!$B$33:$B$776,F$190)+'СЕТ СН'!$F$12</f>
        <v>176.45002707</v>
      </c>
      <c r="G195" s="36">
        <f>SUMIFS(СВЦЭМ!$F$33:$F$776,СВЦЭМ!$A$33:$A$776,$A195,СВЦЭМ!$B$33:$B$776,G$190)+'СЕТ СН'!$F$12</f>
        <v>174.90589886000001</v>
      </c>
      <c r="H195" s="36">
        <f>SUMIFS(СВЦЭМ!$F$33:$F$776,СВЦЭМ!$A$33:$A$776,$A195,СВЦЭМ!$B$33:$B$776,H$190)+'СЕТ СН'!$F$12</f>
        <v>171.36270916999999</v>
      </c>
      <c r="I195" s="36">
        <f>SUMIFS(СВЦЭМ!$F$33:$F$776,СВЦЭМ!$A$33:$A$776,$A195,СВЦЭМ!$B$33:$B$776,I$190)+'СЕТ СН'!$F$12</f>
        <v>173.81813231000001</v>
      </c>
      <c r="J195" s="36">
        <f>SUMIFS(СВЦЭМ!$F$33:$F$776,СВЦЭМ!$A$33:$A$776,$A195,СВЦЭМ!$B$33:$B$776,J$190)+'СЕТ СН'!$F$12</f>
        <v>170.881035</v>
      </c>
      <c r="K195" s="36">
        <f>SUMIFS(СВЦЭМ!$F$33:$F$776,СВЦЭМ!$A$33:$A$776,$A195,СВЦЭМ!$B$33:$B$776,K$190)+'СЕТ СН'!$F$12</f>
        <v>169.81060679000001</v>
      </c>
      <c r="L195" s="36">
        <f>SUMIFS(СВЦЭМ!$F$33:$F$776,СВЦЭМ!$A$33:$A$776,$A195,СВЦЭМ!$B$33:$B$776,L$190)+'СЕТ СН'!$F$12</f>
        <v>166.89013571000001</v>
      </c>
      <c r="M195" s="36">
        <f>SUMIFS(СВЦЭМ!$F$33:$F$776,СВЦЭМ!$A$33:$A$776,$A195,СВЦЭМ!$B$33:$B$776,M$190)+'СЕТ СН'!$F$12</f>
        <v>157.68786872000001</v>
      </c>
      <c r="N195" s="36">
        <f>SUMIFS(СВЦЭМ!$F$33:$F$776,СВЦЭМ!$A$33:$A$776,$A195,СВЦЭМ!$B$33:$B$776,N$190)+'СЕТ СН'!$F$12</f>
        <v>152.15603035999999</v>
      </c>
      <c r="O195" s="36">
        <f>SUMIFS(СВЦЭМ!$F$33:$F$776,СВЦЭМ!$A$33:$A$776,$A195,СВЦЭМ!$B$33:$B$776,O$190)+'СЕТ СН'!$F$12</f>
        <v>153.51527659000001</v>
      </c>
      <c r="P195" s="36">
        <f>SUMIFS(СВЦЭМ!$F$33:$F$776,СВЦЭМ!$A$33:$A$776,$A195,СВЦЭМ!$B$33:$B$776,P$190)+'СЕТ СН'!$F$12</f>
        <v>153.84789527999999</v>
      </c>
      <c r="Q195" s="36">
        <f>SUMIFS(СВЦЭМ!$F$33:$F$776,СВЦЭМ!$A$33:$A$776,$A195,СВЦЭМ!$B$33:$B$776,Q$190)+'СЕТ СН'!$F$12</f>
        <v>154.44450205999999</v>
      </c>
      <c r="R195" s="36">
        <f>SUMIFS(СВЦЭМ!$F$33:$F$776,СВЦЭМ!$A$33:$A$776,$A195,СВЦЭМ!$B$33:$B$776,R$190)+'СЕТ СН'!$F$12</f>
        <v>153.25520402000001</v>
      </c>
      <c r="S195" s="36">
        <f>SUMIFS(СВЦЭМ!$F$33:$F$776,СВЦЭМ!$A$33:$A$776,$A195,СВЦЭМ!$B$33:$B$776,S$190)+'СЕТ СН'!$F$12</f>
        <v>151.90658053999999</v>
      </c>
      <c r="T195" s="36">
        <f>SUMIFS(СВЦЭМ!$F$33:$F$776,СВЦЭМ!$A$33:$A$776,$A195,СВЦЭМ!$B$33:$B$776,T$190)+'СЕТ СН'!$F$12</f>
        <v>141.60794247999999</v>
      </c>
      <c r="U195" s="36">
        <f>SUMIFS(СВЦЭМ!$F$33:$F$776,СВЦЭМ!$A$33:$A$776,$A195,СВЦЭМ!$B$33:$B$776,U$190)+'СЕТ СН'!$F$12</f>
        <v>140.72593818999999</v>
      </c>
      <c r="V195" s="36">
        <f>SUMIFS(СВЦЭМ!$F$33:$F$776,СВЦЭМ!$A$33:$A$776,$A195,СВЦЭМ!$B$33:$B$776,V$190)+'СЕТ СН'!$F$12</f>
        <v>144.97640809999999</v>
      </c>
      <c r="W195" s="36">
        <f>SUMIFS(СВЦЭМ!$F$33:$F$776,СВЦЭМ!$A$33:$A$776,$A195,СВЦЭМ!$B$33:$B$776,W$190)+'СЕТ СН'!$F$12</f>
        <v>151.72513742999999</v>
      </c>
      <c r="X195" s="36">
        <f>SUMIFS(СВЦЭМ!$F$33:$F$776,СВЦЭМ!$A$33:$A$776,$A195,СВЦЭМ!$B$33:$B$776,X$190)+'СЕТ СН'!$F$12</f>
        <v>154.12781246</v>
      </c>
      <c r="Y195" s="36">
        <f>SUMIFS(СВЦЭМ!$F$33:$F$776,СВЦЭМ!$A$33:$A$776,$A195,СВЦЭМ!$B$33:$B$776,Y$190)+'СЕТ СН'!$F$12</f>
        <v>161.85839852000001</v>
      </c>
    </row>
    <row r="196" spans="1:25" ht="15.75" x14ac:dyDescent="0.2">
      <c r="A196" s="35">
        <f t="shared" si="5"/>
        <v>44141</v>
      </c>
      <c r="B196" s="36">
        <f>SUMIFS(СВЦЭМ!$F$33:$F$776,СВЦЭМ!$A$33:$A$776,$A196,СВЦЭМ!$B$33:$B$776,B$190)+'СЕТ СН'!$F$12</f>
        <v>158.00652577</v>
      </c>
      <c r="C196" s="36">
        <f>SUMIFS(СВЦЭМ!$F$33:$F$776,СВЦЭМ!$A$33:$A$776,$A196,СВЦЭМ!$B$33:$B$776,C$190)+'СЕТ СН'!$F$12</f>
        <v>172.44891261000001</v>
      </c>
      <c r="D196" s="36">
        <f>SUMIFS(СВЦЭМ!$F$33:$F$776,СВЦЭМ!$A$33:$A$776,$A196,СВЦЭМ!$B$33:$B$776,D$190)+'СЕТ СН'!$F$12</f>
        <v>183.81384101</v>
      </c>
      <c r="E196" s="36">
        <f>SUMIFS(СВЦЭМ!$F$33:$F$776,СВЦЭМ!$A$33:$A$776,$A196,СВЦЭМ!$B$33:$B$776,E$190)+'СЕТ СН'!$F$12</f>
        <v>184.26190815000001</v>
      </c>
      <c r="F196" s="36">
        <f>SUMIFS(СВЦЭМ!$F$33:$F$776,СВЦЭМ!$A$33:$A$776,$A196,СВЦЭМ!$B$33:$B$776,F$190)+'СЕТ СН'!$F$12</f>
        <v>184.62407281</v>
      </c>
      <c r="G196" s="36">
        <f>SUMIFS(СВЦЭМ!$F$33:$F$776,СВЦЭМ!$A$33:$A$776,$A196,СВЦЭМ!$B$33:$B$776,G$190)+'СЕТ СН'!$F$12</f>
        <v>182.56221980000001</v>
      </c>
      <c r="H196" s="36">
        <f>SUMIFS(СВЦЭМ!$F$33:$F$776,СВЦЭМ!$A$33:$A$776,$A196,СВЦЭМ!$B$33:$B$776,H$190)+'СЕТ СН'!$F$12</f>
        <v>177.33237052999999</v>
      </c>
      <c r="I196" s="36">
        <f>SUMIFS(СВЦЭМ!$F$33:$F$776,СВЦЭМ!$A$33:$A$776,$A196,СВЦЭМ!$B$33:$B$776,I$190)+'СЕТ СН'!$F$12</f>
        <v>178.19348327</v>
      </c>
      <c r="J196" s="36">
        <f>SUMIFS(СВЦЭМ!$F$33:$F$776,СВЦЭМ!$A$33:$A$776,$A196,СВЦЭМ!$B$33:$B$776,J$190)+'СЕТ СН'!$F$12</f>
        <v>176.75789581000001</v>
      </c>
      <c r="K196" s="36">
        <f>SUMIFS(СВЦЭМ!$F$33:$F$776,СВЦЭМ!$A$33:$A$776,$A196,СВЦЭМ!$B$33:$B$776,K$190)+'СЕТ СН'!$F$12</f>
        <v>174.28045624999999</v>
      </c>
      <c r="L196" s="36">
        <f>SUMIFS(СВЦЭМ!$F$33:$F$776,СВЦЭМ!$A$33:$A$776,$A196,СВЦЭМ!$B$33:$B$776,L$190)+'СЕТ СН'!$F$12</f>
        <v>170.19469760999999</v>
      </c>
      <c r="M196" s="36">
        <f>SUMIFS(СВЦЭМ!$F$33:$F$776,СВЦЭМ!$A$33:$A$776,$A196,СВЦЭМ!$B$33:$B$776,M$190)+'СЕТ СН'!$F$12</f>
        <v>164.34358872000001</v>
      </c>
      <c r="N196" s="36">
        <f>SUMIFS(СВЦЭМ!$F$33:$F$776,СВЦЭМ!$A$33:$A$776,$A196,СВЦЭМ!$B$33:$B$776,N$190)+'СЕТ СН'!$F$12</f>
        <v>155.55567464999999</v>
      </c>
      <c r="O196" s="36">
        <f>SUMIFS(СВЦЭМ!$F$33:$F$776,СВЦЭМ!$A$33:$A$776,$A196,СВЦЭМ!$B$33:$B$776,O$190)+'СЕТ СН'!$F$12</f>
        <v>153.25764226999999</v>
      </c>
      <c r="P196" s="36">
        <f>SUMIFS(СВЦЭМ!$F$33:$F$776,СВЦЭМ!$A$33:$A$776,$A196,СВЦЭМ!$B$33:$B$776,P$190)+'СЕТ СН'!$F$12</f>
        <v>154.30324641000001</v>
      </c>
      <c r="Q196" s="36">
        <f>SUMIFS(СВЦЭМ!$F$33:$F$776,СВЦЭМ!$A$33:$A$776,$A196,СВЦЭМ!$B$33:$B$776,Q$190)+'СЕТ СН'!$F$12</f>
        <v>156.56537492000001</v>
      </c>
      <c r="R196" s="36">
        <f>SUMIFS(СВЦЭМ!$F$33:$F$776,СВЦЭМ!$A$33:$A$776,$A196,СВЦЭМ!$B$33:$B$776,R$190)+'СЕТ СН'!$F$12</f>
        <v>155.460429</v>
      </c>
      <c r="S196" s="36">
        <f>SUMIFS(СВЦЭМ!$F$33:$F$776,СВЦЭМ!$A$33:$A$776,$A196,СВЦЭМ!$B$33:$B$776,S$190)+'СЕТ СН'!$F$12</f>
        <v>153.80823455000001</v>
      </c>
      <c r="T196" s="36">
        <f>SUMIFS(СВЦЭМ!$F$33:$F$776,СВЦЭМ!$A$33:$A$776,$A196,СВЦЭМ!$B$33:$B$776,T$190)+'СЕТ СН'!$F$12</f>
        <v>146.11530045999999</v>
      </c>
      <c r="U196" s="36">
        <f>SUMIFS(СВЦЭМ!$F$33:$F$776,СВЦЭМ!$A$33:$A$776,$A196,СВЦЭМ!$B$33:$B$776,U$190)+'СЕТ СН'!$F$12</f>
        <v>145.99199050999999</v>
      </c>
      <c r="V196" s="36">
        <f>SUMIFS(СВЦЭМ!$F$33:$F$776,СВЦЭМ!$A$33:$A$776,$A196,СВЦЭМ!$B$33:$B$776,V$190)+'СЕТ СН'!$F$12</f>
        <v>148.17064846</v>
      </c>
      <c r="W196" s="36">
        <f>SUMIFS(СВЦЭМ!$F$33:$F$776,СВЦЭМ!$A$33:$A$776,$A196,СВЦЭМ!$B$33:$B$776,W$190)+'СЕТ СН'!$F$12</f>
        <v>154.92913841999999</v>
      </c>
      <c r="X196" s="36">
        <f>SUMIFS(СВЦЭМ!$F$33:$F$776,СВЦЭМ!$A$33:$A$776,$A196,СВЦЭМ!$B$33:$B$776,X$190)+'СЕТ СН'!$F$12</f>
        <v>157.26372534000001</v>
      </c>
      <c r="Y196" s="36">
        <f>SUMIFS(СВЦЭМ!$F$33:$F$776,СВЦЭМ!$A$33:$A$776,$A196,СВЦЭМ!$B$33:$B$776,Y$190)+'СЕТ СН'!$F$12</f>
        <v>162.25664355999999</v>
      </c>
    </row>
    <row r="197" spans="1:25" ht="15.75" x14ac:dyDescent="0.2">
      <c r="A197" s="35">
        <f t="shared" si="5"/>
        <v>44142</v>
      </c>
      <c r="B197" s="36">
        <f>SUMIFS(СВЦЭМ!$F$33:$F$776,СВЦЭМ!$A$33:$A$776,$A197,СВЦЭМ!$B$33:$B$776,B$190)+'СЕТ СН'!$F$12</f>
        <v>163.20582399</v>
      </c>
      <c r="C197" s="36">
        <f>SUMIFS(СВЦЭМ!$F$33:$F$776,СВЦЭМ!$A$33:$A$776,$A197,СВЦЭМ!$B$33:$B$776,C$190)+'СЕТ СН'!$F$12</f>
        <v>177.29229205999999</v>
      </c>
      <c r="D197" s="36">
        <f>SUMIFS(СВЦЭМ!$F$33:$F$776,СВЦЭМ!$A$33:$A$776,$A197,СВЦЭМ!$B$33:$B$776,D$190)+'СЕТ СН'!$F$12</f>
        <v>190.08953421999999</v>
      </c>
      <c r="E197" s="36">
        <f>SUMIFS(СВЦЭМ!$F$33:$F$776,СВЦЭМ!$A$33:$A$776,$A197,СВЦЭМ!$B$33:$B$776,E$190)+'СЕТ СН'!$F$12</f>
        <v>192.31636861999999</v>
      </c>
      <c r="F197" s="36">
        <f>SUMIFS(СВЦЭМ!$F$33:$F$776,СВЦЭМ!$A$33:$A$776,$A197,СВЦЭМ!$B$33:$B$776,F$190)+'СЕТ СН'!$F$12</f>
        <v>190.44932639000001</v>
      </c>
      <c r="G197" s="36">
        <f>SUMIFS(СВЦЭМ!$F$33:$F$776,СВЦЭМ!$A$33:$A$776,$A197,СВЦЭМ!$B$33:$B$776,G$190)+'СЕТ СН'!$F$12</f>
        <v>188.33262753</v>
      </c>
      <c r="H197" s="36">
        <f>SUMIFS(СВЦЭМ!$F$33:$F$776,СВЦЭМ!$A$33:$A$776,$A197,СВЦЭМ!$B$33:$B$776,H$190)+'СЕТ СН'!$F$12</f>
        <v>185.10683723</v>
      </c>
      <c r="I197" s="36">
        <f>SUMIFS(СВЦЭМ!$F$33:$F$776,СВЦЭМ!$A$33:$A$776,$A197,СВЦЭМ!$B$33:$B$776,I$190)+'СЕТ СН'!$F$12</f>
        <v>175.81819239999999</v>
      </c>
      <c r="J197" s="36">
        <f>SUMIFS(СВЦЭМ!$F$33:$F$776,СВЦЭМ!$A$33:$A$776,$A197,СВЦЭМ!$B$33:$B$776,J$190)+'СЕТ СН'!$F$12</f>
        <v>168.31032841000001</v>
      </c>
      <c r="K197" s="36">
        <f>SUMIFS(СВЦЭМ!$F$33:$F$776,СВЦЭМ!$A$33:$A$776,$A197,СВЦЭМ!$B$33:$B$776,K$190)+'СЕТ СН'!$F$12</f>
        <v>163.61059159000001</v>
      </c>
      <c r="L197" s="36">
        <f>SUMIFS(СВЦЭМ!$F$33:$F$776,СВЦЭМ!$A$33:$A$776,$A197,СВЦЭМ!$B$33:$B$776,L$190)+'СЕТ СН'!$F$12</f>
        <v>158.08761021000001</v>
      </c>
      <c r="M197" s="36">
        <f>SUMIFS(СВЦЭМ!$F$33:$F$776,СВЦЭМ!$A$33:$A$776,$A197,СВЦЭМ!$B$33:$B$776,M$190)+'СЕТ СН'!$F$12</f>
        <v>150.61602830999999</v>
      </c>
      <c r="N197" s="36">
        <f>SUMIFS(СВЦЭМ!$F$33:$F$776,СВЦЭМ!$A$33:$A$776,$A197,СВЦЭМ!$B$33:$B$776,N$190)+'СЕТ СН'!$F$12</f>
        <v>147.47350372</v>
      </c>
      <c r="O197" s="36">
        <f>SUMIFS(СВЦЭМ!$F$33:$F$776,СВЦЭМ!$A$33:$A$776,$A197,СВЦЭМ!$B$33:$B$776,O$190)+'СЕТ СН'!$F$12</f>
        <v>150.01762335000001</v>
      </c>
      <c r="P197" s="36">
        <f>SUMIFS(СВЦЭМ!$F$33:$F$776,СВЦЭМ!$A$33:$A$776,$A197,СВЦЭМ!$B$33:$B$776,P$190)+'СЕТ СН'!$F$12</f>
        <v>150.12853027</v>
      </c>
      <c r="Q197" s="36">
        <f>SUMIFS(СВЦЭМ!$F$33:$F$776,СВЦЭМ!$A$33:$A$776,$A197,СВЦЭМ!$B$33:$B$776,Q$190)+'СЕТ СН'!$F$12</f>
        <v>148.77480385000001</v>
      </c>
      <c r="R197" s="36">
        <f>SUMIFS(СВЦЭМ!$F$33:$F$776,СВЦЭМ!$A$33:$A$776,$A197,СВЦЭМ!$B$33:$B$776,R$190)+'СЕТ СН'!$F$12</f>
        <v>146.39566801999999</v>
      </c>
      <c r="S197" s="36">
        <f>SUMIFS(СВЦЭМ!$F$33:$F$776,СВЦЭМ!$A$33:$A$776,$A197,СВЦЭМ!$B$33:$B$776,S$190)+'СЕТ СН'!$F$12</f>
        <v>145.71899074999999</v>
      </c>
      <c r="T197" s="36">
        <f>SUMIFS(СВЦЭМ!$F$33:$F$776,СВЦЭМ!$A$33:$A$776,$A197,СВЦЭМ!$B$33:$B$776,T$190)+'СЕТ СН'!$F$12</f>
        <v>141.5212468</v>
      </c>
      <c r="U197" s="36">
        <f>SUMIFS(СВЦЭМ!$F$33:$F$776,СВЦЭМ!$A$33:$A$776,$A197,СВЦЭМ!$B$33:$B$776,U$190)+'СЕТ СН'!$F$12</f>
        <v>142.58839639000001</v>
      </c>
      <c r="V197" s="36">
        <f>SUMIFS(СВЦЭМ!$F$33:$F$776,СВЦЭМ!$A$33:$A$776,$A197,СВЦЭМ!$B$33:$B$776,V$190)+'СЕТ СН'!$F$12</f>
        <v>145.08517868999999</v>
      </c>
      <c r="W197" s="36">
        <f>SUMIFS(СВЦЭМ!$F$33:$F$776,СВЦЭМ!$A$33:$A$776,$A197,СВЦЭМ!$B$33:$B$776,W$190)+'СЕТ СН'!$F$12</f>
        <v>146.58757976000001</v>
      </c>
      <c r="X197" s="36">
        <f>SUMIFS(СВЦЭМ!$F$33:$F$776,СВЦЭМ!$A$33:$A$776,$A197,СВЦЭМ!$B$33:$B$776,X$190)+'СЕТ СН'!$F$12</f>
        <v>148.51197189000001</v>
      </c>
      <c r="Y197" s="36">
        <f>SUMIFS(СВЦЭМ!$F$33:$F$776,СВЦЭМ!$A$33:$A$776,$A197,СВЦЭМ!$B$33:$B$776,Y$190)+'СЕТ СН'!$F$12</f>
        <v>154.54995627</v>
      </c>
    </row>
    <row r="198" spans="1:25" ht="15.75" x14ac:dyDescent="0.2">
      <c r="A198" s="35">
        <f t="shared" si="5"/>
        <v>44143</v>
      </c>
      <c r="B198" s="36">
        <f>SUMIFS(СВЦЭМ!$F$33:$F$776,СВЦЭМ!$A$33:$A$776,$A198,СВЦЭМ!$B$33:$B$776,B$190)+'СЕТ СН'!$F$12</f>
        <v>163.68071506999999</v>
      </c>
      <c r="C198" s="36">
        <f>SUMIFS(СВЦЭМ!$F$33:$F$776,СВЦЭМ!$A$33:$A$776,$A198,СВЦЭМ!$B$33:$B$776,C$190)+'СЕТ СН'!$F$12</f>
        <v>179.92777101999999</v>
      </c>
      <c r="D198" s="36">
        <f>SUMIFS(СВЦЭМ!$F$33:$F$776,СВЦЭМ!$A$33:$A$776,$A198,СВЦЭМ!$B$33:$B$776,D$190)+'СЕТ СН'!$F$12</f>
        <v>192.62284313000001</v>
      </c>
      <c r="E198" s="36">
        <f>SUMIFS(СВЦЭМ!$F$33:$F$776,СВЦЭМ!$A$33:$A$776,$A198,СВЦЭМ!$B$33:$B$776,E$190)+'СЕТ СН'!$F$12</f>
        <v>195.35426745000001</v>
      </c>
      <c r="F198" s="36">
        <f>SUMIFS(СВЦЭМ!$F$33:$F$776,СВЦЭМ!$A$33:$A$776,$A198,СВЦЭМ!$B$33:$B$776,F$190)+'СЕТ СН'!$F$12</f>
        <v>194.34637411</v>
      </c>
      <c r="G198" s="36">
        <f>SUMIFS(СВЦЭМ!$F$33:$F$776,СВЦЭМ!$A$33:$A$776,$A198,СВЦЭМ!$B$33:$B$776,G$190)+'СЕТ СН'!$F$12</f>
        <v>194.08484587000001</v>
      </c>
      <c r="H198" s="36">
        <f>SUMIFS(СВЦЭМ!$F$33:$F$776,СВЦЭМ!$A$33:$A$776,$A198,СВЦЭМ!$B$33:$B$776,H$190)+'СЕТ СН'!$F$12</f>
        <v>190.86275506000001</v>
      </c>
      <c r="I198" s="36">
        <f>SUMIFS(СВЦЭМ!$F$33:$F$776,СВЦЭМ!$A$33:$A$776,$A198,СВЦЭМ!$B$33:$B$776,I$190)+'СЕТ СН'!$F$12</f>
        <v>184.69173946000001</v>
      </c>
      <c r="J198" s="36">
        <f>SUMIFS(СВЦЭМ!$F$33:$F$776,СВЦЭМ!$A$33:$A$776,$A198,СВЦЭМ!$B$33:$B$776,J$190)+'СЕТ СН'!$F$12</f>
        <v>176.51992637000001</v>
      </c>
      <c r="K198" s="36">
        <f>SUMIFS(СВЦЭМ!$F$33:$F$776,СВЦЭМ!$A$33:$A$776,$A198,СВЦЭМ!$B$33:$B$776,K$190)+'СЕТ СН'!$F$12</f>
        <v>169.08422277</v>
      </c>
      <c r="L198" s="36">
        <f>SUMIFS(СВЦЭМ!$F$33:$F$776,СВЦЭМ!$A$33:$A$776,$A198,СВЦЭМ!$B$33:$B$776,L$190)+'СЕТ СН'!$F$12</f>
        <v>159.74185018</v>
      </c>
      <c r="M198" s="36">
        <f>SUMIFS(СВЦЭМ!$F$33:$F$776,СВЦЭМ!$A$33:$A$776,$A198,СВЦЭМ!$B$33:$B$776,M$190)+'СЕТ СН'!$F$12</f>
        <v>153.18034021</v>
      </c>
      <c r="N198" s="36">
        <f>SUMIFS(СВЦЭМ!$F$33:$F$776,СВЦЭМ!$A$33:$A$776,$A198,СВЦЭМ!$B$33:$B$776,N$190)+'СЕТ СН'!$F$12</f>
        <v>151.97426917999999</v>
      </c>
      <c r="O198" s="36">
        <f>SUMIFS(СВЦЭМ!$F$33:$F$776,СВЦЭМ!$A$33:$A$776,$A198,СВЦЭМ!$B$33:$B$776,O$190)+'СЕТ СН'!$F$12</f>
        <v>153.35182012000001</v>
      </c>
      <c r="P198" s="36">
        <f>SUMIFS(СВЦЭМ!$F$33:$F$776,СВЦЭМ!$A$33:$A$776,$A198,СВЦЭМ!$B$33:$B$776,P$190)+'СЕТ СН'!$F$12</f>
        <v>154.49233876</v>
      </c>
      <c r="Q198" s="36">
        <f>SUMIFS(СВЦЭМ!$F$33:$F$776,СВЦЭМ!$A$33:$A$776,$A198,СВЦЭМ!$B$33:$B$776,Q$190)+'СЕТ СН'!$F$12</f>
        <v>155.96741815999999</v>
      </c>
      <c r="R198" s="36">
        <f>SUMIFS(СВЦЭМ!$F$33:$F$776,СВЦЭМ!$A$33:$A$776,$A198,СВЦЭМ!$B$33:$B$776,R$190)+'СЕТ СН'!$F$12</f>
        <v>153.91230820999999</v>
      </c>
      <c r="S198" s="36">
        <f>SUMIFS(СВЦЭМ!$F$33:$F$776,СВЦЭМ!$A$33:$A$776,$A198,СВЦЭМ!$B$33:$B$776,S$190)+'СЕТ СН'!$F$12</f>
        <v>149.54803222999999</v>
      </c>
      <c r="T198" s="36">
        <f>SUMIFS(СВЦЭМ!$F$33:$F$776,СВЦЭМ!$A$33:$A$776,$A198,СВЦЭМ!$B$33:$B$776,T$190)+'СЕТ СН'!$F$12</f>
        <v>146.84128215000001</v>
      </c>
      <c r="U198" s="36">
        <f>SUMIFS(СВЦЭМ!$F$33:$F$776,СВЦЭМ!$A$33:$A$776,$A198,СВЦЭМ!$B$33:$B$776,U$190)+'СЕТ СН'!$F$12</f>
        <v>145.94658962</v>
      </c>
      <c r="V198" s="36">
        <f>SUMIFS(СВЦЭМ!$F$33:$F$776,СВЦЭМ!$A$33:$A$776,$A198,СВЦЭМ!$B$33:$B$776,V$190)+'СЕТ СН'!$F$12</f>
        <v>149.17960977000001</v>
      </c>
      <c r="W198" s="36">
        <f>SUMIFS(СВЦЭМ!$F$33:$F$776,СВЦЭМ!$A$33:$A$776,$A198,СВЦЭМ!$B$33:$B$776,W$190)+'СЕТ СН'!$F$12</f>
        <v>152.14156668999999</v>
      </c>
      <c r="X198" s="36">
        <f>SUMIFS(СВЦЭМ!$F$33:$F$776,СВЦЭМ!$A$33:$A$776,$A198,СВЦЭМ!$B$33:$B$776,X$190)+'СЕТ СН'!$F$12</f>
        <v>153.54015812</v>
      </c>
      <c r="Y198" s="36">
        <f>SUMIFS(СВЦЭМ!$F$33:$F$776,СВЦЭМ!$A$33:$A$776,$A198,СВЦЭМ!$B$33:$B$776,Y$190)+'СЕТ СН'!$F$12</f>
        <v>154.84169732999999</v>
      </c>
    </row>
    <row r="199" spans="1:25" ht="15.75" x14ac:dyDescent="0.2">
      <c r="A199" s="35">
        <f t="shared" si="5"/>
        <v>44144</v>
      </c>
      <c r="B199" s="36">
        <f>SUMIFS(СВЦЭМ!$F$33:$F$776,СВЦЭМ!$A$33:$A$776,$A199,СВЦЭМ!$B$33:$B$776,B$190)+'СЕТ СН'!$F$12</f>
        <v>150.11075801999999</v>
      </c>
      <c r="C199" s="36">
        <f>SUMIFS(СВЦЭМ!$F$33:$F$776,СВЦЭМ!$A$33:$A$776,$A199,СВЦЭМ!$B$33:$B$776,C$190)+'СЕТ СН'!$F$12</f>
        <v>153.83651774000001</v>
      </c>
      <c r="D199" s="36">
        <f>SUMIFS(СВЦЭМ!$F$33:$F$776,СВЦЭМ!$A$33:$A$776,$A199,СВЦЭМ!$B$33:$B$776,D$190)+'СЕТ СН'!$F$12</f>
        <v>167.42440403000001</v>
      </c>
      <c r="E199" s="36">
        <f>SUMIFS(СВЦЭМ!$F$33:$F$776,СВЦЭМ!$A$33:$A$776,$A199,СВЦЭМ!$B$33:$B$776,E$190)+'СЕТ СН'!$F$12</f>
        <v>168.94024908</v>
      </c>
      <c r="F199" s="36">
        <f>SUMIFS(СВЦЭМ!$F$33:$F$776,СВЦЭМ!$A$33:$A$776,$A199,СВЦЭМ!$B$33:$B$776,F$190)+'СЕТ СН'!$F$12</f>
        <v>168.08554699999999</v>
      </c>
      <c r="G199" s="36">
        <f>SUMIFS(СВЦЭМ!$F$33:$F$776,СВЦЭМ!$A$33:$A$776,$A199,СВЦЭМ!$B$33:$B$776,G$190)+'СЕТ СН'!$F$12</f>
        <v>171.38581396000001</v>
      </c>
      <c r="H199" s="36">
        <f>SUMIFS(СВЦЭМ!$F$33:$F$776,СВЦЭМ!$A$33:$A$776,$A199,СВЦЭМ!$B$33:$B$776,H$190)+'СЕТ СН'!$F$12</f>
        <v>177.78907043999999</v>
      </c>
      <c r="I199" s="36">
        <f>SUMIFS(СВЦЭМ!$F$33:$F$776,СВЦЭМ!$A$33:$A$776,$A199,СВЦЭМ!$B$33:$B$776,I$190)+'СЕТ СН'!$F$12</f>
        <v>182.67689519999999</v>
      </c>
      <c r="J199" s="36">
        <f>SUMIFS(СВЦЭМ!$F$33:$F$776,СВЦЭМ!$A$33:$A$776,$A199,СВЦЭМ!$B$33:$B$776,J$190)+'СЕТ СН'!$F$12</f>
        <v>180.05236477</v>
      </c>
      <c r="K199" s="36">
        <f>SUMIFS(СВЦЭМ!$F$33:$F$776,СВЦЭМ!$A$33:$A$776,$A199,СВЦЭМ!$B$33:$B$776,K$190)+'СЕТ СН'!$F$12</f>
        <v>179.28288685000001</v>
      </c>
      <c r="L199" s="36">
        <f>SUMIFS(СВЦЭМ!$F$33:$F$776,СВЦЭМ!$A$33:$A$776,$A199,СВЦЭМ!$B$33:$B$776,L$190)+'СЕТ СН'!$F$12</f>
        <v>171.37402111</v>
      </c>
      <c r="M199" s="36">
        <f>SUMIFS(СВЦЭМ!$F$33:$F$776,СВЦЭМ!$A$33:$A$776,$A199,СВЦЭМ!$B$33:$B$776,M$190)+'СЕТ СН'!$F$12</f>
        <v>164.41668161999999</v>
      </c>
      <c r="N199" s="36">
        <f>SUMIFS(СВЦЭМ!$F$33:$F$776,СВЦЭМ!$A$33:$A$776,$A199,СВЦЭМ!$B$33:$B$776,N$190)+'СЕТ СН'!$F$12</f>
        <v>163.6560858</v>
      </c>
      <c r="O199" s="36">
        <f>SUMIFS(СВЦЭМ!$F$33:$F$776,СВЦЭМ!$A$33:$A$776,$A199,СВЦЭМ!$B$33:$B$776,O$190)+'СЕТ СН'!$F$12</f>
        <v>165.74005456</v>
      </c>
      <c r="P199" s="36">
        <f>SUMIFS(СВЦЭМ!$F$33:$F$776,СВЦЭМ!$A$33:$A$776,$A199,СВЦЭМ!$B$33:$B$776,P$190)+'СЕТ СН'!$F$12</f>
        <v>165.84639253</v>
      </c>
      <c r="Q199" s="36">
        <f>SUMIFS(СВЦЭМ!$F$33:$F$776,СВЦЭМ!$A$33:$A$776,$A199,СВЦЭМ!$B$33:$B$776,Q$190)+'СЕТ СН'!$F$12</f>
        <v>165.74551138000001</v>
      </c>
      <c r="R199" s="36">
        <f>SUMIFS(СВЦЭМ!$F$33:$F$776,СВЦЭМ!$A$33:$A$776,$A199,СВЦЭМ!$B$33:$B$776,R$190)+'СЕТ СН'!$F$12</f>
        <v>164.51851553</v>
      </c>
      <c r="S199" s="36">
        <f>SUMIFS(СВЦЭМ!$F$33:$F$776,СВЦЭМ!$A$33:$A$776,$A199,СВЦЭМ!$B$33:$B$776,S$190)+'СЕТ СН'!$F$12</f>
        <v>164.21642659</v>
      </c>
      <c r="T199" s="36">
        <f>SUMIFS(СВЦЭМ!$F$33:$F$776,СВЦЭМ!$A$33:$A$776,$A199,СВЦЭМ!$B$33:$B$776,T$190)+'СЕТ СН'!$F$12</f>
        <v>161.72489677999999</v>
      </c>
      <c r="U199" s="36">
        <f>SUMIFS(СВЦЭМ!$F$33:$F$776,СВЦЭМ!$A$33:$A$776,$A199,СВЦЭМ!$B$33:$B$776,U$190)+'СЕТ СН'!$F$12</f>
        <v>160.12123642</v>
      </c>
      <c r="V199" s="36">
        <f>SUMIFS(СВЦЭМ!$F$33:$F$776,СВЦЭМ!$A$33:$A$776,$A199,СВЦЭМ!$B$33:$B$776,V$190)+'СЕТ СН'!$F$12</f>
        <v>159.44744068</v>
      </c>
      <c r="W199" s="36">
        <f>SUMIFS(СВЦЭМ!$F$33:$F$776,СВЦЭМ!$A$33:$A$776,$A199,СВЦЭМ!$B$33:$B$776,W$190)+'СЕТ СН'!$F$12</f>
        <v>162.73909782999999</v>
      </c>
      <c r="X199" s="36">
        <f>SUMIFS(СВЦЭМ!$F$33:$F$776,СВЦЭМ!$A$33:$A$776,$A199,СВЦЭМ!$B$33:$B$776,X$190)+'СЕТ СН'!$F$12</f>
        <v>168.98275849999999</v>
      </c>
      <c r="Y199" s="36">
        <f>SUMIFS(СВЦЭМ!$F$33:$F$776,СВЦЭМ!$A$33:$A$776,$A199,СВЦЭМ!$B$33:$B$776,Y$190)+'СЕТ СН'!$F$12</f>
        <v>174.55927123999999</v>
      </c>
    </row>
    <row r="200" spans="1:25" ht="15.75" x14ac:dyDescent="0.2">
      <c r="A200" s="35">
        <f t="shared" si="5"/>
        <v>44145</v>
      </c>
      <c r="B200" s="36">
        <f>SUMIFS(СВЦЭМ!$F$33:$F$776,СВЦЭМ!$A$33:$A$776,$A200,СВЦЭМ!$B$33:$B$776,B$190)+'СЕТ СН'!$F$12</f>
        <v>157.74039162</v>
      </c>
      <c r="C200" s="36">
        <f>SUMIFS(СВЦЭМ!$F$33:$F$776,СВЦЭМ!$A$33:$A$776,$A200,СВЦЭМ!$B$33:$B$776,C$190)+'СЕТ СН'!$F$12</f>
        <v>176.33794103</v>
      </c>
      <c r="D200" s="36">
        <f>SUMIFS(СВЦЭМ!$F$33:$F$776,СВЦЭМ!$A$33:$A$776,$A200,СВЦЭМ!$B$33:$B$776,D$190)+'СЕТ СН'!$F$12</f>
        <v>183.49316385</v>
      </c>
      <c r="E200" s="36">
        <f>SUMIFS(СВЦЭМ!$F$33:$F$776,СВЦЭМ!$A$33:$A$776,$A200,СВЦЭМ!$B$33:$B$776,E$190)+'СЕТ СН'!$F$12</f>
        <v>184.13822834000001</v>
      </c>
      <c r="F200" s="36">
        <f>SUMIFS(СВЦЭМ!$F$33:$F$776,СВЦЭМ!$A$33:$A$776,$A200,СВЦЭМ!$B$33:$B$776,F$190)+'СЕТ СН'!$F$12</f>
        <v>184.59416325999999</v>
      </c>
      <c r="G200" s="36">
        <f>SUMIFS(СВЦЭМ!$F$33:$F$776,СВЦЭМ!$A$33:$A$776,$A200,СВЦЭМ!$B$33:$B$776,G$190)+'СЕТ СН'!$F$12</f>
        <v>185.42118113999999</v>
      </c>
      <c r="H200" s="36">
        <f>SUMIFS(СВЦЭМ!$F$33:$F$776,СВЦЭМ!$A$33:$A$776,$A200,СВЦЭМ!$B$33:$B$776,H$190)+'СЕТ СН'!$F$12</f>
        <v>180.31841482999999</v>
      </c>
      <c r="I200" s="36">
        <f>SUMIFS(СВЦЭМ!$F$33:$F$776,СВЦЭМ!$A$33:$A$776,$A200,СВЦЭМ!$B$33:$B$776,I$190)+'СЕТ СН'!$F$12</f>
        <v>171.49355093</v>
      </c>
      <c r="J200" s="36">
        <f>SUMIFS(СВЦЭМ!$F$33:$F$776,СВЦЭМ!$A$33:$A$776,$A200,СВЦЭМ!$B$33:$B$776,J$190)+'СЕТ СН'!$F$12</f>
        <v>168.33203309999999</v>
      </c>
      <c r="K200" s="36">
        <f>SUMIFS(СВЦЭМ!$F$33:$F$776,СВЦЭМ!$A$33:$A$776,$A200,СВЦЭМ!$B$33:$B$776,K$190)+'СЕТ СН'!$F$12</f>
        <v>169.0273383</v>
      </c>
      <c r="L200" s="36">
        <f>SUMIFS(СВЦЭМ!$F$33:$F$776,СВЦЭМ!$A$33:$A$776,$A200,СВЦЭМ!$B$33:$B$776,L$190)+'СЕТ СН'!$F$12</f>
        <v>162.10149333999999</v>
      </c>
      <c r="M200" s="36">
        <f>SUMIFS(СВЦЭМ!$F$33:$F$776,СВЦЭМ!$A$33:$A$776,$A200,СВЦЭМ!$B$33:$B$776,M$190)+'СЕТ СН'!$F$12</f>
        <v>154.51214467</v>
      </c>
      <c r="N200" s="36">
        <f>SUMIFS(СВЦЭМ!$F$33:$F$776,СВЦЭМ!$A$33:$A$776,$A200,СВЦЭМ!$B$33:$B$776,N$190)+'СЕТ СН'!$F$12</f>
        <v>153.39876838000001</v>
      </c>
      <c r="O200" s="36">
        <f>SUMIFS(СВЦЭМ!$F$33:$F$776,СВЦЭМ!$A$33:$A$776,$A200,СВЦЭМ!$B$33:$B$776,O$190)+'СЕТ СН'!$F$12</f>
        <v>154.59957542999999</v>
      </c>
      <c r="P200" s="36">
        <f>SUMIFS(СВЦЭМ!$F$33:$F$776,СВЦЭМ!$A$33:$A$776,$A200,СВЦЭМ!$B$33:$B$776,P$190)+'СЕТ СН'!$F$12</f>
        <v>154.69114621</v>
      </c>
      <c r="Q200" s="36">
        <f>SUMIFS(СВЦЭМ!$F$33:$F$776,СВЦЭМ!$A$33:$A$776,$A200,СВЦЭМ!$B$33:$B$776,Q$190)+'СЕТ СН'!$F$12</f>
        <v>154.64789239000001</v>
      </c>
      <c r="R200" s="36">
        <f>SUMIFS(СВЦЭМ!$F$33:$F$776,СВЦЭМ!$A$33:$A$776,$A200,СВЦЭМ!$B$33:$B$776,R$190)+'СЕТ СН'!$F$12</f>
        <v>153.28917916</v>
      </c>
      <c r="S200" s="36">
        <f>SUMIFS(СВЦЭМ!$F$33:$F$776,СВЦЭМ!$A$33:$A$776,$A200,СВЦЭМ!$B$33:$B$776,S$190)+'СЕТ СН'!$F$12</f>
        <v>151.13180023999999</v>
      </c>
      <c r="T200" s="36">
        <f>SUMIFS(СВЦЭМ!$F$33:$F$776,СВЦЭМ!$A$33:$A$776,$A200,СВЦЭМ!$B$33:$B$776,T$190)+'СЕТ СН'!$F$12</f>
        <v>153.59200333000001</v>
      </c>
      <c r="U200" s="36">
        <f>SUMIFS(СВЦЭМ!$F$33:$F$776,СВЦЭМ!$A$33:$A$776,$A200,СВЦЭМ!$B$33:$B$776,U$190)+'СЕТ СН'!$F$12</f>
        <v>155.04169558999999</v>
      </c>
      <c r="V200" s="36">
        <f>SUMIFS(СВЦЭМ!$F$33:$F$776,СВЦЭМ!$A$33:$A$776,$A200,СВЦЭМ!$B$33:$B$776,V$190)+'СЕТ СН'!$F$12</f>
        <v>153.54035182999999</v>
      </c>
      <c r="W200" s="36">
        <f>SUMIFS(СВЦЭМ!$F$33:$F$776,СВЦЭМ!$A$33:$A$776,$A200,СВЦЭМ!$B$33:$B$776,W$190)+'СЕТ СН'!$F$12</f>
        <v>151.49329205000001</v>
      </c>
      <c r="X200" s="36">
        <f>SUMIFS(СВЦЭМ!$F$33:$F$776,СВЦЭМ!$A$33:$A$776,$A200,СВЦЭМ!$B$33:$B$776,X$190)+'СЕТ СН'!$F$12</f>
        <v>151.65242986000001</v>
      </c>
      <c r="Y200" s="36">
        <f>SUMIFS(СВЦЭМ!$F$33:$F$776,СВЦЭМ!$A$33:$A$776,$A200,СВЦЭМ!$B$33:$B$776,Y$190)+'СЕТ СН'!$F$12</f>
        <v>168.21869251000001</v>
      </c>
    </row>
    <row r="201" spans="1:25" ht="15.75" x14ac:dyDescent="0.2">
      <c r="A201" s="35">
        <f t="shared" si="5"/>
        <v>44146</v>
      </c>
      <c r="B201" s="36">
        <f>SUMIFS(СВЦЭМ!$F$33:$F$776,СВЦЭМ!$A$33:$A$776,$A201,СВЦЭМ!$B$33:$B$776,B$190)+'СЕТ СН'!$F$12</f>
        <v>167.26014211</v>
      </c>
      <c r="C201" s="36">
        <f>SUMIFS(СВЦЭМ!$F$33:$F$776,СВЦЭМ!$A$33:$A$776,$A201,СВЦЭМ!$B$33:$B$776,C$190)+'СЕТ СН'!$F$12</f>
        <v>178.12607532999999</v>
      </c>
      <c r="D201" s="36">
        <f>SUMIFS(СВЦЭМ!$F$33:$F$776,СВЦЭМ!$A$33:$A$776,$A201,СВЦЭМ!$B$33:$B$776,D$190)+'СЕТ СН'!$F$12</f>
        <v>190.47400264000001</v>
      </c>
      <c r="E201" s="36">
        <f>SUMIFS(СВЦЭМ!$F$33:$F$776,СВЦЭМ!$A$33:$A$776,$A201,СВЦЭМ!$B$33:$B$776,E$190)+'СЕТ СН'!$F$12</f>
        <v>194.12102343999999</v>
      </c>
      <c r="F201" s="36">
        <f>SUMIFS(СВЦЭМ!$F$33:$F$776,СВЦЭМ!$A$33:$A$776,$A201,СВЦЭМ!$B$33:$B$776,F$190)+'СЕТ СН'!$F$12</f>
        <v>194.90001645999999</v>
      </c>
      <c r="G201" s="36">
        <f>SUMIFS(СВЦЭМ!$F$33:$F$776,СВЦЭМ!$A$33:$A$776,$A201,СВЦЭМ!$B$33:$B$776,G$190)+'СЕТ СН'!$F$12</f>
        <v>191.55183550000001</v>
      </c>
      <c r="H201" s="36">
        <f>SUMIFS(СВЦЭМ!$F$33:$F$776,СВЦЭМ!$A$33:$A$776,$A201,СВЦЭМ!$B$33:$B$776,H$190)+'СЕТ СН'!$F$12</f>
        <v>183.47449555</v>
      </c>
      <c r="I201" s="36">
        <f>SUMIFS(СВЦЭМ!$F$33:$F$776,СВЦЭМ!$A$33:$A$776,$A201,СВЦЭМ!$B$33:$B$776,I$190)+'СЕТ СН'!$F$12</f>
        <v>175.77450031000001</v>
      </c>
      <c r="J201" s="36">
        <f>SUMIFS(СВЦЭМ!$F$33:$F$776,СВЦЭМ!$A$33:$A$776,$A201,СВЦЭМ!$B$33:$B$776,J$190)+'СЕТ СН'!$F$12</f>
        <v>171.73311881000001</v>
      </c>
      <c r="K201" s="36">
        <f>SUMIFS(СВЦЭМ!$F$33:$F$776,СВЦЭМ!$A$33:$A$776,$A201,СВЦЭМ!$B$33:$B$776,K$190)+'СЕТ СН'!$F$12</f>
        <v>169.35654024999999</v>
      </c>
      <c r="L201" s="36">
        <f>SUMIFS(СВЦЭМ!$F$33:$F$776,СВЦЭМ!$A$33:$A$776,$A201,СВЦЭМ!$B$33:$B$776,L$190)+'СЕТ СН'!$F$12</f>
        <v>164.55579804999999</v>
      </c>
      <c r="M201" s="36">
        <f>SUMIFS(СВЦЭМ!$F$33:$F$776,СВЦЭМ!$A$33:$A$776,$A201,СВЦЭМ!$B$33:$B$776,M$190)+'СЕТ СН'!$F$12</f>
        <v>159.18246918</v>
      </c>
      <c r="N201" s="36">
        <f>SUMIFS(СВЦЭМ!$F$33:$F$776,СВЦЭМ!$A$33:$A$776,$A201,СВЦЭМ!$B$33:$B$776,N$190)+'СЕТ СН'!$F$12</f>
        <v>156.13956044</v>
      </c>
      <c r="O201" s="36">
        <f>SUMIFS(СВЦЭМ!$F$33:$F$776,СВЦЭМ!$A$33:$A$776,$A201,СВЦЭМ!$B$33:$B$776,O$190)+'СЕТ СН'!$F$12</f>
        <v>157.16048681999999</v>
      </c>
      <c r="P201" s="36">
        <f>SUMIFS(СВЦЭМ!$F$33:$F$776,СВЦЭМ!$A$33:$A$776,$A201,СВЦЭМ!$B$33:$B$776,P$190)+'СЕТ СН'!$F$12</f>
        <v>158.05833368</v>
      </c>
      <c r="Q201" s="36">
        <f>SUMIFS(СВЦЭМ!$F$33:$F$776,СВЦЭМ!$A$33:$A$776,$A201,СВЦЭМ!$B$33:$B$776,Q$190)+'СЕТ СН'!$F$12</f>
        <v>158.19372716999999</v>
      </c>
      <c r="R201" s="36">
        <f>SUMIFS(СВЦЭМ!$F$33:$F$776,СВЦЭМ!$A$33:$A$776,$A201,СВЦЭМ!$B$33:$B$776,R$190)+'СЕТ СН'!$F$12</f>
        <v>157.89485565999999</v>
      </c>
      <c r="S201" s="36">
        <f>SUMIFS(СВЦЭМ!$F$33:$F$776,СВЦЭМ!$A$33:$A$776,$A201,СВЦЭМ!$B$33:$B$776,S$190)+'СЕТ СН'!$F$12</f>
        <v>156.90875266</v>
      </c>
      <c r="T201" s="36">
        <f>SUMIFS(СВЦЭМ!$F$33:$F$776,СВЦЭМ!$A$33:$A$776,$A201,СВЦЭМ!$B$33:$B$776,T$190)+'СЕТ СН'!$F$12</f>
        <v>160.73144644999999</v>
      </c>
      <c r="U201" s="36">
        <f>SUMIFS(СВЦЭМ!$F$33:$F$776,СВЦЭМ!$A$33:$A$776,$A201,СВЦЭМ!$B$33:$B$776,U$190)+'СЕТ СН'!$F$12</f>
        <v>159.80948104000001</v>
      </c>
      <c r="V201" s="36">
        <f>SUMIFS(СВЦЭМ!$F$33:$F$776,СВЦЭМ!$A$33:$A$776,$A201,СВЦЭМ!$B$33:$B$776,V$190)+'СЕТ СН'!$F$12</f>
        <v>157.60514512</v>
      </c>
      <c r="W201" s="36">
        <f>SUMIFS(СВЦЭМ!$F$33:$F$776,СВЦЭМ!$A$33:$A$776,$A201,СВЦЭМ!$B$33:$B$776,W$190)+'СЕТ СН'!$F$12</f>
        <v>156.3421712</v>
      </c>
      <c r="X201" s="36">
        <f>SUMIFS(СВЦЭМ!$F$33:$F$776,СВЦЭМ!$A$33:$A$776,$A201,СВЦЭМ!$B$33:$B$776,X$190)+'СЕТ СН'!$F$12</f>
        <v>156.61085763</v>
      </c>
      <c r="Y201" s="36">
        <f>SUMIFS(СВЦЭМ!$F$33:$F$776,СВЦЭМ!$A$33:$A$776,$A201,СВЦЭМ!$B$33:$B$776,Y$190)+'СЕТ СН'!$F$12</f>
        <v>160.37913957000001</v>
      </c>
    </row>
    <row r="202" spans="1:25" ht="15.75" x14ac:dyDescent="0.2">
      <c r="A202" s="35">
        <f t="shared" si="5"/>
        <v>44147</v>
      </c>
      <c r="B202" s="36">
        <f>SUMIFS(СВЦЭМ!$F$33:$F$776,СВЦЭМ!$A$33:$A$776,$A202,СВЦЭМ!$B$33:$B$776,B$190)+'СЕТ СН'!$F$12</f>
        <v>159.95770268999999</v>
      </c>
      <c r="C202" s="36">
        <f>SUMIFS(СВЦЭМ!$F$33:$F$776,СВЦЭМ!$A$33:$A$776,$A202,СВЦЭМ!$B$33:$B$776,C$190)+'СЕТ СН'!$F$12</f>
        <v>175.89504977000001</v>
      </c>
      <c r="D202" s="36">
        <f>SUMIFS(СВЦЭМ!$F$33:$F$776,СВЦЭМ!$A$33:$A$776,$A202,СВЦЭМ!$B$33:$B$776,D$190)+'СЕТ СН'!$F$12</f>
        <v>184.34769363000001</v>
      </c>
      <c r="E202" s="36">
        <f>SUMIFS(СВЦЭМ!$F$33:$F$776,СВЦЭМ!$A$33:$A$776,$A202,СВЦЭМ!$B$33:$B$776,E$190)+'СЕТ СН'!$F$12</f>
        <v>187.32699023999999</v>
      </c>
      <c r="F202" s="36">
        <f>SUMIFS(СВЦЭМ!$F$33:$F$776,СВЦЭМ!$A$33:$A$776,$A202,СВЦЭМ!$B$33:$B$776,F$190)+'СЕТ СН'!$F$12</f>
        <v>187.81623611000001</v>
      </c>
      <c r="G202" s="36">
        <f>SUMIFS(СВЦЭМ!$F$33:$F$776,СВЦЭМ!$A$33:$A$776,$A202,СВЦЭМ!$B$33:$B$776,G$190)+'СЕТ СН'!$F$12</f>
        <v>186.74166872000001</v>
      </c>
      <c r="H202" s="36">
        <f>SUMIFS(СВЦЭМ!$F$33:$F$776,СВЦЭМ!$A$33:$A$776,$A202,СВЦЭМ!$B$33:$B$776,H$190)+'СЕТ СН'!$F$12</f>
        <v>181.61934056999999</v>
      </c>
      <c r="I202" s="36">
        <f>SUMIFS(СВЦЭМ!$F$33:$F$776,СВЦЭМ!$A$33:$A$776,$A202,СВЦЭМ!$B$33:$B$776,I$190)+'СЕТ СН'!$F$12</f>
        <v>174.58993963</v>
      </c>
      <c r="J202" s="36">
        <f>SUMIFS(СВЦЭМ!$F$33:$F$776,СВЦЭМ!$A$33:$A$776,$A202,СВЦЭМ!$B$33:$B$776,J$190)+'СЕТ СН'!$F$12</f>
        <v>174.61362185999999</v>
      </c>
      <c r="K202" s="36">
        <f>SUMIFS(СВЦЭМ!$F$33:$F$776,СВЦЭМ!$A$33:$A$776,$A202,СВЦЭМ!$B$33:$B$776,K$190)+'СЕТ СН'!$F$12</f>
        <v>172.88478964000001</v>
      </c>
      <c r="L202" s="36">
        <f>SUMIFS(СВЦЭМ!$F$33:$F$776,СВЦЭМ!$A$33:$A$776,$A202,СВЦЭМ!$B$33:$B$776,L$190)+'СЕТ СН'!$F$12</f>
        <v>165.20898861000001</v>
      </c>
      <c r="M202" s="36">
        <f>SUMIFS(СВЦЭМ!$F$33:$F$776,СВЦЭМ!$A$33:$A$776,$A202,СВЦЭМ!$B$33:$B$776,M$190)+'СЕТ СН'!$F$12</f>
        <v>159.25363038</v>
      </c>
      <c r="N202" s="36">
        <f>SUMIFS(СВЦЭМ!$F$33:$F$776,СВЦЭМ!$A$33:$A$776,$A202,СВЦЭМ!$B$33:$B$776,N$190)+'СЕТ СН'!$F$12</f>
        <v>159.45705025999999</v>
      </c>
      <c r="O202" s="36">
        <f>SUMIFS(СВЦЭМ!$F$33:$F$776,СВЦЭМ!$A$33:$A$776,$A202,СВЦЭМ!$B$33:$B$776,O$190)+'СЕТ СН'!$F$12</f>
        <v>159.34778037999999</v>
      </c>
      <c r="P202" s="36">
        <f>SUMIFS(СВЦЭМ!$F$33:$F$776,СВЦЭМ!$A$33:$A$776,$A202,СВЦЭМ!$B$33:$B$776,P$190)+'СЕТ СН'!$F$12</f>
        <v>158.85162495</v>
      </c>
      <c r="Q202" s="36">
        <f>SUMIFS(СВЦЭМ!$F$33:$F$776,СВЦЭМ!$A$33:$A$776,$A202,СВЦЭМ!$B$33:$B$776,Q$190)+'СЕТ СН'!$F$12</f>
        <v>158.54663242999999</v>
      </c>
      <c r="R202" s="36">
        <f>SUMIFS(СВЦЭМ!$F$33:$F$776,СВЦЭМ!$A$33:$A$776,$A202,СВЦЭМ!$B$33:$B$776,R$190)+'СЕТ СН'!$F$12</f>
        <v>158.62197986000001</v>
      </c>
      <c r="S202" s="36">
        <f>SUMIFS(СВЦЭМ!$F$33:$F$776,СВЦЭМ!$A$33:$A$776,$A202,СВЦЭМ!$B$33:$B$776,S$190)+'СЕТ СН'!$F$12</f>
        <v>157.95155657000001</v>
      </c>
      <c r="T202" s="36">
        <f>SUMIFS(СВЦЭМ!$F$33:$F$776,СВЦЭМ!$A$33:$A$776,$A202,СВЦЭМ!$B$33:$B$776,T$190)+'СЕТ СН'!$F$12</f>
        <v>162.44846948</v>
      </c>
      <c r="U202" s="36">
        <f>SUMIFS(СВЦЭМ!$F$33:$F$776,СВЦЭМ!$A$33:$A$776,$A202,СВЦЭМ!$B$33:$B$776,U$190)+'СЕТ СН'!$F$12</f>
        <v>161.43699229999999</v>
      </c>
      <c r="V202" s="36">
        <f>SUMIFS(СВЦЭМ!$F$33:$F$776,СВЦЭМ!$A$33:$A$776,$A202,СВЦЭМ!$B$33:$B$776,V$190)+'СЕТ СН'!$F$12</f>
        <v>157.3780577</v>
      </c>
      <c r="W202" s="36">
        <f>SUMIFS(СВЦЭМ!$F$33:$F$776,СВЦЭМ!$A$33:$A$776,$A202,СВЦЭМ!$B$33:$B$776,W$190)+'СЕТ СН'!$F$12</f>
        <v>157.51598677000001</v>
      </c>
      <c r="X202" s="36">
        <f>SUMIFS(СВЦЭМ!$F$33:$F$776,СВЦЭМ!$A$33:$A$776,$A202,СВЦЭМ!$B$33:$B$776,X$190)+'СЕТ СН'!$F$12</f>
        <v>174.06022142</v>
      </c>
      <c r="Y202" s="36">
        <f>SUMIFS(СВЦЭМ!$F$33:$F$776,СВЦЭМ!$A$33:$A$776,$A202,СВЦЭМ!$B$33:$B$776,Y$190)+'СЕТ СН'!$F$12</f>
        <v>167.70767258000001</v>
      </c>
    </row>
    <row r="203" spans="1:25" ht="15.75" x14ac:dyDescent="0.2">
      <c r="A203" s="35">
        <f t="shared" si="5"/>
        <v>44148</v>
      </c>
      <c r="B203" s="36">
        <f>SUMIFS(СВЦЭМ!$F$33:$F$776,СВЦЭМ!$A$33:$A$776,$A203,СВЦЭМ!$B$33:$B$776,B$190)+'СЕТ СН'!$F$12</f>
        <v>161.90589431999999</v>
      </c>
      <c r="C203" s="36">
        <f>SUMIFS(СВЦЭМ!$F$33:$F$776,СВЦЭМ!$A$33:$A$776,$A203,СВЦЭМ!$B$33:$B$776,C$190)+'СЕТ СН'!$F$12</f>
        <v>177.89700299</v>
      </c>
      <c r="D203" s="36">
        <f>SUMIFS(СВЦЭМ!$F$33:$F$776,СВЦЭМ!$A$33:$A$776,$A203,СВЦЭМ!$B$33:$B$776,D$190)+'СЕТ СН'!$F$12</f>
        <v>188.75473891999999</v>
      </c>
      <c r="E203" s="36">
        <f>SUMIFS(СВЦЭМ!$F$33:$F$776,СВЦЭМ!$A$33:$A$776,$A203,СВЦЭМ!$B$33:$B$776,E$190)+'СЕТ СН'!$F$12</f>
        <v>191.49350935999999</v>
      </c>
      <c r="F203" s="36">
        <f>SUMIFS(СВЦЭМ!$F$33:$F$776,СВЦЭМ!$A$33:$A$776,$A203,СВЦЭМ!$B$33:$B$776,F$190)+'СЕТ СН'!$F$12</f>
        <v>190.15439043999999</v>
      </c>
      <c r="G203" s="36">
        <f>SUMIFS(СВЦЭМ!$F$33:$F$776,СВЦЭМ!$A$33:$A$776,$A203,СВЦЭМ!$B$33:$B$776,G$190)+'СЕТ СН'!$F$12</f>
        <v>187.25678467</v>
      </c>
      <c r="H203" s="36">
        <f>SUMIFS(СВЦЭМ!$F$33:$F$776,СВЦЭМ!$A$33:$A$776,$A203,СВЦЭМ!$B$33:$B$776,H$190)+'СЕТ СН'!$F$12</f>
        <v>179.80697426</v>
      </c>
      <c r="I203" s="36">
        <f>SUMIFS(СВЦЭМ!$F$33:$F$776,СВЦЭМ!$A$33:$A$776,$A203,СВЦЭМ!$B$33:$B$776,I$190)+'СЕТ СН'!$F$12</f>
        <v>171.91503520000001</v>
      </c>
      <c r="J203" s="36">
        <f>SUMIFS(СВЦЭМ!$F$33:$F$776,СВЦЭМ!$A$33:$A$776,$A203,СВЦЭМ!$B$33:$B$776,J$190)+'СЕТ СН'!$F$12</f>
        <v>166.72494397</v>
      </c>
      <c r="K203" s="36">
        <f>SUMIFS(СВЦЭМ!$F$33:$F$776,СВЦЭМ!$A$33:$A$776,$A203,СВЦЭМ!$B$33:$B$776,K$190)+'СЕТ СН'!$F$12</f>
        <v>165.74330204</v>
      </c>
      <c r="L203" s="36">
        <f>SUMIFS(СВЦЭМ!$F$33:$F$776,СВЦЭМ!$A$33:$A$776,$A203,СВЦЭМ!$B$33:$B$776,L$190)+'СЕТ СН'!$F$12</f>
        <v>160.02038429000001</v>
      </c>
      <c r="M203" s="36">
        <f>SUMIFS(СВЦЭМ!$F$33:$F$776,СВЦЭМ!$A$33:$A$776,$A203,СВЦЭМ!$B$33:$B$776,M$190)+'СЕТ СН'!$F$12</f>
        <v>155.59728802999999</v>
      </c>
      <c r="N203" s="36">
        <f>SUMIFS(СВЦЭМ!$F$33:$F$776,СВЦЭМ!$A$33:$A$776,$A203,СВЦЭМ!$B$33:$B$776,N$190)+'СЕТ СН'!$F$12</f>
        <v>153.62328608999999</v>
      </c>
      <c r="O203" s="36">
        <f>SUMIFS(СВЦЭМ!$F$33:$F$776,СВЦЭМ!$A$33:$A$776,$A203,СВЦЭМ!$B$33:$B$776,O$190)+'СЕТ СН'!$F$12</f>
        <v>152.66335436</v>
      </c>
      <c r="P203" s="36">
        <f>SUMIFS(СВЦЭМ!$F$33:$F$776,СВЦЭМ!$A$33:$A$776,$A203,СВЦЭМ!$B$33:$B$776,P$190)+'СЕТ СН'!$F$12</f>
        <v>152.35268805999999</v>
      </c>
      <c r="Q203" s="36">
        <f>SUMIFS(СВЦЭМ!$F$33:$F$776,СВЦЭМ!$A$33:$A$776,$A203,СВЦЭМ!$B$33:$B$776,Q$190)+'СЕТ СН'!$F$12</f>
        <v>152.22751188999999</v>
      </c>
      <c r="R203" s="36">
        <f>SUMIFS(СВЦЭМ!$F$33:$F$776,СВЦЭМ!$A$33:$A$776,$A203,СВЦЭМ!$B$33:$B$776,R$190)+'СЕТ СН'!$F$12</f>
        <v>152.00414837</v>
      </c>
      <c r="S203" s="36">
        <f>SUMIFS(СВЦЭМ!$F$33:$F$776,СВЦЭМ!$A$33:$A$776,$A203,СВЦЭМ!$B$33:$B$776,S$190)+'СЕТ СН'!$F$12</f>
        <v>155.04585041000001</v>
      </c>
      <c r="T203" s="36">
        <f>SUMIFS(СВЦЭМ!$F$33:$F$776,СВЦЭМ!$A$33:$A$776,$A203,СВЦЭМ!$B$33:$B$776,T$190)+'СЕТ СН'!$F$12</f>
        <v>159.65823187000001</v>
      </c>
      <c r="U203" s="36">
        <f>SUMIFS(СВЦЭМ!$F$33:$F$776,СВЦЭМ!$A$33:$A$776,$A203,СВЦЭМ!$B$33:$B$776,U$190)+'СЕТ СН'!$F$12</f>
        <v>158.73416728000001</v>
      </c>
      <c r="V203" s="36">
        <f>SUMIFS(СВЦЭМ!$F$33:$F$776,СВЦЭМ!$A$33:$A$776,$A203,СВЦЭМ!$B$33:$B$776,V$190)+'СЕТ СН'!$F$12</f>
        <v>156.02980135000001</v>
      </c>
      <c r="W203" s="36">
        <f>SUMIFS(СВЦЭМ!$F$33:$F$776,СВЦЭМ!$A$33:$A$776,$A203,СВЦЭМ!$B$33:$B$776,W$190)+'СЕТ СН'!$F$12</f>
        <v>154.00794045000001</v>
      </c>
      <c r="X203" s="36">
        <f>SUMIFS(СВЦЭМ!$F$33:$F$776,СВЦЭМ!$A$33:$A$776,$A203,СВЦЭМ!$B$33:$B$776,X$190)+'СЕТ СН'!$F$12</f>
        <v>150.36092535</v>
      </c>
      <c r="Y203" s="36">
        <f>SUMIFS(СВЦЭМ!$F$33:$F$776,СВЦЭМ!$A$33:$A$776,$A203,СВЦЭМ!$B$33:$B$776,Y$190)+'СЕТ СН'!$F$12</f>
        <v>152.57177016</v>
      </c>
    </row>
    <row r="204" spans="1:25" ht="15.75" x14ac:dyDescent="0.2">
      <c r="A204" s="35">
        <f t="shared" si="5"/>
        <v>44149</v>
      </c>
      <c r="B204" s="36">
        <f>SUMIFS(СВЦЭМ!$F$33:$F$776,СВЦЭМ!$A$33:$A$776,$A204,СВЦЭМ!$B$33:$B$776,B$190)+'СЕТ СН'!$F$12</f>
        <v>162.38783993000001</v>
      </c>
      <c r="C204" s="36">
        <f>SUMIFS(СВЦЭМ!$F$33:$F$776,СВЦЭМ!$A$33:$A$776,$A204,СВЦЭМ!$B$33:$B$776,C$190)+'СЕТ СН'!$F$12</f>
        <v>175.61666220999999</v>
      </c>
      <c r="D204" s="36">
        <f>SUMIFS(СВЦЭМ!$F$33:$F$776,СВЦЭМ!$A$33:$A$776,$A204,СВЦЭМ!$B$33:$B$776,D$190)+'СЕТ СН'!$F$12</f>
        <v>186.57744492</v>
      </c>
      <c r="E204" s="36">
        <f>SUMIFS(СВЦЭМ!$F$33:$F$776,СВЦЭМ!$A$33:$A$776,$A204,СВЦЭМ!$B$33:$B$776,E$190)+'СЕТ СН'!$F$12</f>
        <v>188.25370835999999</v>
      </c>
      <c r="F204" s="36">
        <f>SUMIFS(СВЦЭМ!$F$33:$F$776,СВЦЭМ!$A$33:$A$776,$A204,СВЦЭМ!$B$33:$B$776,F$190)+'СЕТ СН'!$F$12</f>
        <v>185.70170972</v>
      </c>
      <c r="G204" s="36">
        <f>SUMIFS(СВЦЭМ!$F$33:$F$776,СВЦЭМ!$A$33:$A$776,$A204,СВЦЭМ!$B$33:$B$776,G$190)+'СЕТ СН'!$F$12</f>
        <v>182.5781527</v>
      </c>
      <c r="H204" s="36">
        <f>SUMIFS(СВЦЭМ!$F$33:$F$776,СВЦЭМ!$A$33:$A$776,$A204,СВЦЭМ!$B$33:$B$776,H$190)+'СЕТ СН'!$F$12</f>
        <v>178.15418621000001</v>
      </c>
      <c r="I204" s="36">
        <f>SUMIFS(СВЦЭМ!$F$33:$F$776,СВЦЭМ!$A$33:$A$776,$A204,СВЦЭМ!$B$33:$B$776,I$190)+'СЕТ СН'!$F$12</f>
        <v>174.85709997000001</v>
      </c>
      <c r="J204" s="36">
        <f>SUMIFS(СВЦЭМ!$F$33:$F$776,СВЦЭМ!$A$33:$A$776,$A204,СВЦЭМ!$B$33:$B$776,J$190)+'СЕТ СН'!$F$12</f>
        <v>171.30156840000001</v>
      </c>
      <c r="K204" s="36">
        <f>SUMIFS(СВЦЭМ!$F$33:$F$776,СВЦЭМ!$A$33:$A$776,$A204,СВЦЭМ!$B$33:$B$776,K$190)+'СЕТ СН'!$F$12</f>
        <v>167.07080797</v>
      </c>
      <c r="L204" s="36">
        <f>SUMIFS(СВЦЭМ!$F$33:$F$776,СВЦЭМ!$A$33:$A$776,$A204,СВЦЭМ!$B$33:$B$776,L$190)+'СЕТ СН'!$F$12</f>
        <v>161.68485926</v>
      </c>
      <c r="M204" s="36">
        <f>SUMIFS(СВЦЭМ!$F$33:$F$776,СВЦЭМ!$A$33:$A$776,$A204,СВЦЭМ!$B$33:$B$776,M$190)+'СЕТ СН'!$F$12</f>
        <v>152.67927961999999</v>
      </c>
      <c r="N204" s="36">
        <f>SUMIFS(СВЦЭМ!$F$33:$F$776,СВЦЭМ!$A$33:$A$776,$A204,СВЦЭМ!$B$33:$B$776,N$190)+'СЕТ СН'!$F$12</f>
        <v>151.96979542</v>
      </c>
      <c r="O204" s="36">
        <f>SUMIFS(СВЦЭМ!$F$33:$F$776,СВЦЭМ!$A$33:$A$776,$A204,СВЦЭМ!$B$33:$B$776,O$190)+'СЕТ СН'!$F$12</f>
        <v>156.90974419</v>
      </c>
      <c r="P204" s="36">
        <f>SUMIFS(СВЦЭМ!$F$33:$F$776,СВЦЭМ!$A$33:$A$776,$A204,СВЦЭМ!$B$33:$B$776,P$190)+'СЕТ СН'!$F$12</f>
        <v>159.36698066</v>
      </c>
      <c r="Q204" s="36">
        <f>SUMIFS(СВЦЭМ!$F$33:$F$776,СВЦЭМ!$A$33:$A$776,$A204,СВЦЭМ!$B$33:$B$776,Q$190)+'СЕТ СН'!$F$12</f>
        <v>159.42535097999999</v>
      </c>
      <c r="R204" s="36">
        <f>SUMIFS(СВЦЭМ!$F$33:$F$776,СВЦЭМ!$A$33:$A$776,$A204,СВЦЭМ!$B$33:$B$776,R$190)+'СЕТ СН'!$F$12</f>
        <v>158.46340423999999</v>
      </c>
      <c r="S204" s="36">
        <f>SUMIFS(СВЦЭМ!$F$33:$F$776,СВЦЭМ!$A$33:$A$776,$A204,СВЦЭМ!$B$33:$B$776,S$190)+'СЕТ СН'!$F$12</f>
        <v>152.56807465</v>
      </c>
      <c r="T204" s="36">
        <f>SUMIFS(СВЦЭМ!$F$33:$F$776,СВЦЭМ!$A$33:$A$776,$A204,СВЦЭМ!$B$33:$B$776,T$190)+'СЕТ СН'!$F$12</f>
        <v>146.758566</v>
      </c>
      <c r="U204" s="36">
        <f>SUMIFS(СВЦЭМ!$F$33:$F$776,СВЦЭМ!$A$33:$A$776,$A204,СВЦЭМ!$B$33:$B$776,U$190)+'СЕТ СН'!$F$12</f>
        <v>147.45334807</v>
      </c>
      <c r="V204" s="36">
        <f>SUMIFS(СВЦЭМ!$F$33:$F$776,СВЦЭМ!$A$33:$A$776,$A204,СВЦЭМ!$B$33:$B$776,V$190)+'СЕТ СН'!$F$12</f>
        <v>153.07794655999999</v>
      </c>
      <c r="W204" s="36">
        <f>SUMIFS(СВЦЭМ!$F$33:$F$776,СВЦЭМ!$A$33:$A$776,$A204,СВЦЭМ!$B$33:$B$776,W$190)+'СЕТ СН'!$F$12</f>
        <v>156.34821516</v>
      </c>
      <c r="X204" s="36">
        <f>SUMIFS(СВЦЭМ!$F$33:$F$776,СВЦЭМ!$A$33:$A$776,$A204,СВЦЭМ!$B$33:$B$776,X$190)+'СЕТ СН'!$F$12</f>
        <v>158.14720369</v>
      </c>
      <c r="Y204" s="36">
        <f>SUMIFS(СВЦЭМ!$F$33:$F$776,СВЦЭМ!$A$33:$A$776,$A204,СВЦЭМ!$B$33:$B$776,Y$190)+'СЕТ СН'!$F$12</f>
        <v>157.24300423</v>
      </c>
    </row>
    <row r="205" spans="1:25" ht="15.75" x14ac:dyDescent="0.2">
      <c r="A205" s="35">
        <f t="shared" si="5"/>
        <v>44150</v>
      </c>
      <c r="B205" s="36">
        <f>SUMIFS(СВЦЭМ!$F$33:$F$776,СВЦЭМ!$A$33:$A$776,$A205,СВЦЭМ!$B$33:$B$776,B$190)+'СЕТ СН'!$F$12</f>
        <v>162.13283376999999</v>
      </c>
      <c r="C205" s="36">
        <f>SUMIFS(СВЦЭМ!$F$33:$F$776,СВЦЭМ!$A$33:$A$776,$A205,СВЦЭМ!$B$33:$B$776,C$190)+'СЕТ СН'!$F$12</f>
        <v>178.00751714</v>
      </c>
      <c r="D205" s="36">
        <f>SUMIFS(СВЦЭМ!$F$33:$F$776,СВЦЭМ!$A$33:$A$776,$A205,СВЦЭМ!$B$33:$B$776,D$190)+'СЕТ СН'!$F$12</f>
        <v>190.09601795</v>
      </c>
      <c r="E205" s="36">
        <f>SUMIFS(СВЦЭМ!$F$33:$F$776,СВЦЭМ!$A$33:$A$776,$A205,СВЦЭМ!$B$33:$B$776,E$190)+'СЕТ СН'!$F$12</f>
        <v>192.76904388</v>
      </c>
      <c r="F205" s="36">
        <f>SUMIFS(СВЦЭМ!$F$33:$F$776,СВЦЭМ!$A$33:$A$776,$A205,СВЦЭМ!$B$33:$B$776,F$190)+'СЕТ СН'!$F$12</f>
        <v>193.79620374000001</v>
      </c>
      <c r="G205" s="36">
        <f>SUMIFS(СВЦЭМ!$F$33:$F$776,СВЦЭМ!$A$33:$A$776,$A205,СВЦЭМ!$B$33:$B$776,G$190)+'СЕТ СН'!$F$12</f>
        <v>191.28573879000001</v>
      </c>
      <c r="H205" s="36">
        <f>SUMIFS(СВЦЭМ!$F$33:$F$776,СВЦЭМ!$A$33:$A$776,$A205,СВЦЭМ!$B$33:$B$776,H$190)+'СЕТ СН'!$F$12</f>
        <v>189.05972990000001</v>
      </c>
      <c r="I205" s="36">
        <f>SUMIFS(СВЦЭМ!$F$33:$F$776,СВЦЭМ!$A$33:$A$776,$A205,СВЦЭМ!$B$33:$B$776,I$190)+'СЕТ СН'!$F$12</f>
        <v>183.31796101</v>
      </c>
      <c r="J205" s="36">
        <f>SUMIFS(СВЦЭМ!$F$33:$F$776,СВЦЭМ!$A$33:$A$776,$A205,СВЦЭМ!$B$33:$B$776,J$190)+'СЕТ СН'!$F$12</f>
        <v>179.05926561999999</v>
      </c>
      <c r="K205" s="36">
        <f>SUMIFS(СВЦЭМ!$F$33:$F$776,СВЦЭМ!$A$33:$A$776,$A205,СВЦЭМ!$B$33:$B$776,K$190)+'СЕТ СН'!$F$12</f>
        <v>176.10770348</v>
      </c>
      <c r="L205" s="36">
        <f>SUMIFS(СВЦЭМ!$F$33:$F$776,СВЦЭМ!$A$33:$A$776,$A205,СВЦЭМ!$B$33:$B$776,L$190)+'СЕТ СН'!$F$12</f>
        <v>167.61368759999999</v>
      </c>
      <c r="M205" s="36">
        <f>SUMIFS(СВЦЭМ!$F$33:$F$776,СВЦЭМ!$A$33:$A$776,$A205,СВЦЭМ!$B$33:$B$776,M$190)+'СЕТ СН'!$F$12</f>
        <v>156.61385031</v>
      </c>
      <c r="N205" s="36">
        <f>SUMIFS(СВЦЭМ!$F$33:$F$776,СВЦЭМ!$A$33:$A$776,$A205,СВЦЭМ!$B$33:$B$776,N$190)+'СЕТ СН'!$F$12</f>
        <v>154.97792860000001</v>
      </c>
      <c r="O205" s="36">
        <f>SUMIFS(СВЦЭМ!$F$33:$F$776,СВЦЭМ!$A$33:$A$776,$A205,СВЦЭМ!$B$33:$B$776,O$190)+'СЕТ СН'!$F$12</f>
        <v>155.96355281999999</v>
      </c>
      <c r="P205" s="36">
        <f>SUMIFS(СВЦЭМ!$F$33:$F$776,СВЦЭМ!$A$33:$A$776,$A205,СВЦЭМ!$B$33:$B$776,P$190)+'СЕТ СН'!$F$12</f>
        <v>156.19943316000001</v>
      </c>
      <c r="Q205" s="36">
        <f>SUMIFS(СВЦЭМ!$F$33:$F$776,СВЦЭМ!$A$33:$A$776,$A205,СВЦЭМ!$B$33:$B$776,Q$190)+'СЕТ СН'!$F$12</f>
        <v>155.68769560000001</v>
      </c>
      <c r="R205" s="36">
        <f>SUMIFS(СВЦЭМ!$F$33:$F$776,СВЦЭМ!$A$33:$A$776,$A205,СВЦЭМ!$B$33:$B$776,R$190)+'СЕТ СН'!$F$12</f>
        <v>155.23588519</v>
      </c>
      <c r="S205" s="36">
        <f>SUMIFS(СВЦЭМ!$F$33:$F$776,СВЦЭМ!$A$33:$A$776,$A205,СВЦЭМ!$B$33:$B$776,S$190)+'СЕТ СН'!$F$12</f>
        <v>152.01449256999999</v>
      </c>
      <c r="T205" s="36">
        <f>SUMIFS(СВЦЭМ!$F$33:$F$776,СВЦЭМ!$A$33:$A$776,$A205,СВЦЭМ!$B$33:$B$776,T$190)+'СЕТ СН'!$F$12</f>
        <v>146.22978688000001</v>
      </c>
      <c r="U205" s="36">
        <f>SUMIFS(СВЦЭМ!$F$33:$F$776,СВЦЭМ!$A$33:$A$776,$A205,СВЦЭМ!$B$33:$B$776,U$190)+'СЕТ СН'!$F$12</f>
        <v>146.29179234</v>
      </c>
      <c r="V205" s="36">
        <f>SUMIFS(СВЦЭМ!$F$33:$F$776,СВЦЭМ!$A$33:$A$776,$A205,СВЦЭМ!$B$33:$B$776,V$190)+'СЕТ СН'!$F$12</f>
        <v>150.06693225000001</v>
      </c>
      <c r="W205" s="36">
        <f>SUMIFS(СВЦЭМ!$F$33:$F$776,СВЦЭМ!$A$33:$A$776,$A205,СВЦЭМ!$B$33:$B$776,W$190)+'СЕТ СН'!$F$12</f>
        <v>152.55416334</v>
      </c>
      <c r="X205" s="36">
        <f>SUMIFS(СВЦЭМ!$F$33:$F$776,СВЦЭМ!$A$33:$A$776,$A205,СВЦЭМ!$B$33:$B$776,X$190)+'СЕТ СН'!$F$12</f>
        <v>155.35966252</v>
      </c>
      <c r="Y205" s="36">
        <f>SUMIFS(СВЦЭМ!$F$33:$F$776,СВЦЭМ!$A$33:$A$776,$A205,СВЦЭМ!$B$33:$B$776,Y$190)+'СЕТ СН'!$F$12</f>
        <v>156.45979874</v>
      </c>
    </row>
    <row r="206" spans="1:25" ht="15.75" x14ac:dyDescent="0.2">
      <c r="A206" s="35">
        <f t="shared" si="5"/>
        <v>44151</v>
      </c>
      <c r="B206" s="36">
        <f>SUMIFS(СВЦЭМ!$F$33:$F$776,СВЦЭМ!$A$33:$A$776,$A206,СВЦЭМ!$B$33:$B$776,B$190)+'СЕТ СН'!$F$12</f>
        <v>171.15782159</v>
      </c>
      <c r="C206" s="36">
        <f>SUMIFS(СВЦЭМ!$F$33:$F$776,СВЦЭМ!$A$33:$A$776,$A206,СВЦЭМ!$B$33:$B$776,C$190)+'СЕТ СН'!$F$12</f>
        <v>187.55206541999999</v>
      </c>
      <c r="D206" s="36">
        <f>SUMIFS(СВЦЭМ!$F$33:$F$776,СВЦЭМ!$A$33:$A$776,$A206,СВЦЭМ!$B$33:$B$776,D$190)+'СЕТ СН'!$F$12</f>
        <v>198.93604617</v>
      </c>
      <c r="E206" s="36">
        <f>SUMIFS(СВЦЭМ!$F$33:$F$776,СВЦЭМ!$A$33:$A$776,$A206,СВЦЭМ!$B$33:$B$776,E$190)+'СЕТ СН'!$F$12</f>
        <v>200.68931520000001</v>
      </c>
      <c r="F206" s="36">
        <f>SUMIFS(СВЦЭМ!$F$33:$F$776,СВЦЭМ!$A$33:$A$776,$A206,СВЦЭМ!$B$33:$B$776,F$190)+'СЕТ СН'!$F$12</f>
        <v>199.50307097999999</v>
      </c>
      <c r="G206" s="36">
        <f>SUMIFS(СВЦЭМ!$F$33:$F$776,СВЦЭМ!$A$33:$A$776,$A206,СВЦЭМ!$B$33:$B$776,G$190)+'СЕТ СН'!$F$12</f>
        <v>196.02069096</v>
      </c>
      <c r="H206" s="36">
        <f>SUMIFS(СВЦЭМ!$F$33:$F$776,СВЦЭМ!$A$33:$A$776,$A206,СВЦЭМ!$B$33:$B$776,H$190)+'СЕТ СН'!$F$12</f>
        <v>186.17518418</v>
      </c>
      <c r="I206" s="36">
        <f>SUMIFS(СВЦЭМ!$F$33:$F$776,СВЦЭМ!$A$33:$A$776,$A206,СВЦЭМ!$B$33:$B$776,I$190)+'СЕТ СН'!$F$12</f>
        <v>178.57324410000001</v>
      </c>
      <c r="J206" s="36">
        <f>SUMIFS(СВЦЭМ!$F$33:$F$776,СВЦЭМ!$A$33:$A$776,$A206,СВЦЭМ!$B$33:$B$776,J$190)+'СЕТ СН'!$F$12</f>
        <v>175.32026665999999</v>
      </c>
      <c r="K206" s="36">
        <f>SUMIFS(СВЦЭМ!$F$33:$F$776,СВЦЭМ!$A$33:$A$776,$A206,СВЦЭМ!$B$33:$B$776,K$190)+'СЕТ СН'!$F$12</f>
        <v>175.86447701</v>
      </c>
      <c r="L206" s="36">
        <f>SUMIFS(СВЦЭМ!$F$33:$F$776,СВЦЭМ!$A$33:$A$776,$A206,СВЦЭМ!$B$33:$B$776,L$190)+'СЕТ СН'!$F$12</f>
        <v>168.82343484</v>
      </c>
      <c r="M206" s="36">
        <f>SUMIFS(СВЦЭМ!$F$33:$F$776,СВЦЭМ!$A$33:$A$776,$A206,СВЦЭМ!$B$33:$B$776,M$190)+'СЕТ СН'!$F$12</f>
        <v>161.28753623</v>
      </c>
      <c r="N206" s="36">
        <f>SUMIFS(СВЦЭМ!$F$33:$F$776,СВЦЭМ!$A$33:$A$776,$A206,СВЦЭМ!$B$33:$B$776,N$190)+'СЕТ СН'!$F$12</f>
        <v>158.79484217000001</v>
      </c>
      <c r="O206" s="36">
        <f>SUMIFS(СВЦЭМ!$F$33:$F$776,СВЦЭМ!$A$33:$A$776,$A206,СВЦЭМ!$B$33:$B$776,O$190)+'СЕТ СН'!$F$12</f>
        <v>160.65693941000001</v>
      </c>
      <c r="P206" s="36">
        <f>SUMIFS(СВЦЭМ!$F$33:$F$776,СВЦЭМ!$A$33:$A$776,$A206,СВЦЭМ!$B$33:$B$776,P$190)+'СЕТ СН'!$F$12</f>
        <v>160.97583533</v>
      </c>
      <c r="Q206" s="36">
        <f>SUMIFS(СВЦЭМ!$F$33:$F$776,СВЦЭМ!$A$33:$A$776,$A206,СВЦЭМ!$B$33:$B$776,Q$190)+'СЕТ СН'!$F$12</f>
        <v>161.55566825</v>
      </c>
      <c r="R206" s="36">
        <f>SUMIFS(СВЦЭМ!$F$33:$F$776,СВЦЭМ!$A$33:$A$776,$A206,СВЦЭМ!$B$33:$B$776,R$190)+'СЕТ СН'!$F$12</f>
        <v>159.37543518999999</v>
      </c>
      <c r="S206" s="36">
        <f>SUMIFS(СВЦЭМ!$F$33:$F$776,СВЦЭМ!$A$33:$A$776,$A206,СВЦЭМ!$B$33:$B$776,S$190)+'СЕТ СН'!$F$12</f>
        <v>157.19283239999999</v>
      </c>
      <c r="T206" s="36">
        <f>SUMIFS(СВЦЭМ!$F$33:$F$776,СВЦЭМ!$A$33:$A$776,$A206,СВЦЭМ!$B$33:$B$776,T$190)+'СЕТ СН'!$F$12</f>
        <v>154.13522993999999</v>
      </c>
      <c r="U206" s="36">
        <f>SUMIFS(СВЦЭМ!$F$33:$F$776,СВЦЭМ!$A$33:$A$776,$A206,СВЦЭМ!$B$33:$B$776,U$190)+'СЕТ СН'!$F$12</f>
        <v>149.17626124</v>
      </c>
      <c r="V206" s="36">
        <f>SUMIFS(СВЦЭМ!$F$33:$F$776,СВЦЭМ!$A$33:$A$776,$A206,СВЦЭМ!$B$33:$B$776,V$190)+'СЕТ СН'!$F$12</f>
        <v>149.55587485000001</v>
      </c>
      <c r="W206" s="36">
        <f>SUMIFS(СВЦЭМ!$F$33:$F$776,СВЦЭМ!$A$33:$A$776,$A206,СВЦЭМ!$B$33:$B$776,W$190)+'СЕТ СН'!$F$12</f>
        <v>152.70412719999999</v>
      </c>
      <c r="X206" s="36">
        <f>SUMIFS(СВЦЭМ!$F$33:$F$776,СВЦЭМ!$A$33:$A$776,$A206,СВЦЭМ!$B$33:$B$776,X$190)+'СЕТ СН'!$F$12</f>
        <v>154.94968052999999</v>
      </c>
      <c r="Y206" s="36">
        <f>SUMIFS(СВЦЭМ!$F$33:$F$776,СВЦЭМ!$A$33:$A$776,$A206,СВЦЭМ!$B$33:$B$776,Y$190)+'СЕТ СН'!$F$12</f>
        <v>160.09755304999999</v>
      </c>
    </row>
    <row r="207" spans="1:25" ht="15.75" x14ac:dyDescent="0.2">
      <c r="A207" s="35">
        <f t="shared" si="5"/>
        <v>44152</v>
      </c>
      <c r="B207" s="36">
        <f>SUMIFS(СВЦЭМ!$F$33:$F$776,СВЦЭМ!$A$33:$A$776,$A207,СВЦЭМ!$B$33:$B$776,B$190)+'СЕТ СН'!$F$12</f>
        <v>164.94700165</v>
      </c>
      <c r="C207" s="36">
        <f>SUMIFS(СВЦЭМ!$F$33:$F$776,СВЦЭМ!$A$33:$A$776,$A207,СВЦЭМ!$B$33:$B$776,C$190)+'СЕТ СН'!$F$12</f>
        <v>179.60549972000001</v>
      </c>
      <c r="D207" s="36">
        <f>SUMIFS(СВЦЭМ!$F$33:$F$776,СВЦЭМ!$A$33:$A$776,$A207,СВЦЭМ!$B$33:$B$776,D$190)+'СЕТ СН'!$F$12</f>
        <v>190.71438196</v>
      </c>
      <c r="E207" s="36">
        <f>SUMIFS(СВЦЭМ!$F$33:$F$776,СВЦЭМ!$A$33:$A$776,$A207,СВЦЭМ!$B$33:$B$776,E$190)+'СЕТ СН'!$F$12</f>
        <v>191.59088299000001</v>
      </c>
      <c r="F207" s="36">
        <f>SUMIFS(СВЦЭМ!$F$33:$F$776,СВЦЭМ!$A$33:$A$776,$A207,СВЦЭМ!$B$33:$B$776,F$190)+'СЕТ СН'!$F$12</f>
        <v>192.09159776000001</v>
      </c>
      <c r="G207" s="36">
        <f>SUMIFS(СВЦЭМ!$F$33:$F$776,СВЦЭМ!$A$33:$A$776,$A207,СВЦЭМ!$B$33:$B$776,G$190)+'СЕТ СН'!$F$12</f>
        <v>190.29240497999999</v>
      </c>
      <c r="H207" s="36">
        <f>SUMIFS(СВЦЭМ!$F$33:$F$776,СВЦЭМ!$A$33:$A$776,$A207,СВЦЭМ!$B$33:$B$776,H$190)+'СЕТ СН'!$F$12</f>
        <v>182.72822828</v>
      </c>
      <c r="I207" s="36">
        <f>SUMIFS(СВЦЭМ!$F$33:$F$776,СВЦЭМ!$A$33:$A$776,$A207,СВЦЭМ!$B$33:$B$776,I$190)+'СЕТ СН'!$F$12</f>
        <v>173.46400865999999</v>
      </c>
      <c r="J207" s="36">
        <f>SUMIFS(СВЦЭМ!$F$33:$F$776,СВЦЭМ!$A$33:$A$776,$A207,СВЦЭМ!$B$33:$B$776,J$190)+'СЕТ СН'!$F$12</f>
        <v>167.62806656000001</v>
      </c>
      <c r="K207" s="36">
        <f>SUMIFS(СВЦЭМ!$F$33:$F$776,СВЦЭМ!$A$33:$A$776,$A207,СВЦЭМ!$B$33:$B$776,K$190)+'СЕТ СН'!$F$12</f>
        <v>177.11490454</v>
      </c>
      <c r="L207" s="36">
        <f>SUMIFS(СВЦЭМ!$F$33:$F$776,СВЦЭМ!$A$33:$A$776,$A207,СВЦЭМ!$B$33:$B$776,L$190)+'СЕТ СН'!$F$12</f>
        <v>169.17374340999999</v>
      </c>
      <c r="M207" s="36">
        <f>SUMIFS(СВЦЭМ!$F$33:$F$776,СВЦЭМ!$A$33:$A$776,$A207,СВЦЭМ!$B$33:$B$776,M$190)+'СЕТ СН'!$F$12</f>
        <v>156.67346006</v>
      </c>
      <c r="N207" s="36">
        <f>SUMIFS(СВЦЭМ!$F$33:$F$776,СВЦЭМ!$A$33:$A$776,$A207,СВЦЭМ!$B$33:$B$776,N$190)+'СЕТ СН'!$F$12</f>
        <v>153.99500742000001</v>
      </c>
      <c r="O207" s="36">
        <f>SUMIFS(СВЦЭМ!$F$33:$F$776,СВЦЭМ!$A$33:$A$776,$A207,СВЦЭМ!$B$33:$B$776,O$190)+'СЕТ СН'!$F$12</f>
        <v>154.78021828999999</v>
      </c>
      <c r="P207" s="36">
        <f>SUMIFS(СВЦЭМ!$F$33:$F$776,СВЦЭМ!$A$33:$A$776,$A207,СВЦЭМ!$B$33:$B$776,P$190)+'СЕТ СН'!$F$12</f>
        <v>154.37840002999999</v>
      </c>
      <c r="Q207" s="36">
        <f>SUMIFS(СВЦЭМ!$F$33:$F$776,СВЦЭМ!$A$33:$A$776,$A207,СВЦЭМ!$B$33:$B$776,Q$190)+'СЕТ СН'!$F$12</f>
        <v>154.4291202</v>
      </c>
      <c r="R207" s="36">
        <f>SUMIFS(СВЦЭМ!$F$33:$F$776,СВЦЭМ!$A$33:$A$776,$A207,СВЦЭМ!$B$33:$B$776,R$190)+'СЕТ СН'!$F$12</f>
        <v>174.64894364</v>
      </c>
      <c r="S207" s="36">
        <f>SUMIFS(СВЦЭМ!$F$33:$F$776,СВЦЭМ!$A$33:$A$776,$A207,СВЦЭМ!$B$33:$B$776,S$190)+'СЕТ СН'!$F$12</f>
        <v>169.12947199999999</v>
      </c>
      <c r="T207" s="36">
        <f>SUMIFS(СВЦЭМ!$F$33:$F$776,СВЦЭМ!$A$33:$A$776,$A207,СВЦЭМ!$B$33:$B$776,T$190)+'СЕТ СН'!$F$12</f>
        <v>155.95132937</v>
      </c>
      <c r="U207" s="36">
        <f>SUMIFS(СВЦЭМ!$F$33:$F$776,СВЦЭМ!$A$33:$A$776,$A207,СВЦЭМ!$B$33:$B$776,U$190)+'СЕТ СН'!$F$12</f>
        <v>146.03450146</v>
      </c>
      <c r="V207" s="36">
        <f>SUMIFS(СВЦЭМ!$F$33:$F$776,СВЦЭМ!$A$33:$A$776,$A207,СВЦЭМ!$B$33:$B$776,V$190)+'СЕТ СН'!$F$12</f>
        <v>144.28287521999999</v>
      </c>
      <c r="W207" s="36">
        <f>SUMIFS(СВЦЭМ!$F$33:$F$776,СВЦЭМ!$A$33:$A$776,$A207,СВЦЭМ!$B$33:$B$776,W$190)+'СЕТ СН'!$F$12</f>
        <v>150.56289903999999</v>
      </c>
      <c r="X207" s="36">
        <f>SUMIFS(СВЦЭМ!$F$33:$F$776,СВЦЭМ!$A$33:$A$776,$A207,СВЦЭМ!$B$33:$B$776,X$190)+'СЕТ СН'!$F$12</f>
        <v>150.67345062000001</v>
      </c>
      <c r="Y207" s="36">
        <f>SUMIFS(СВЦЭМ!$F$33:$F$776,СВЦЭМ!$A$33:$A$776,$A207,СВЦЭМ!$B$33:$B$776,Y$190)+'СЕТ СН'!$F$12</f>
        <v>154.38117467999999</v>
      </c>
    </row>
    <row r="208" spans="1:25" ht="15.75" x14ac:dyDescent="0.2">
      <c r="A208" s="35">
        <f t="shared" si="5"/>
        <v>44153</v>
      </c>
      <c r="B208" s="36">
        <f>SUMIFS(СВЦЭМ!$F$33:$F$776,СВЦЭМ!$A$33:$A$776,$A208,СВЦЭМ!$B$33:$B$776,B$190)+'СЕТ СН'!$F$12</f>
        <v>166.48747872999999</v>
      </c>
      <c r="C208" s="36">
        <f>SUMIFS(СВЦЭМ!$F$33:$F$776,СВЦЭМ!$A$33:$A$776,$A208,СВЦЭМ!$B$33:$B$776,C$190)+'СЕТ СН'!$F$12</f>
        <v>176.71638765</v>
      </c>
      <c r="D208" s="36">
        <f>SUMIFS(СВЦЭМ!$F$33:$F$776,СВЦЭМ!$A$33:$A$776,$A208,СВЦЭМ!$B$33:$B$776,D$190)+'СЕТ СН'!$F$12</f>
        <v>184.61123253</v>
      </c>
      <c r="E208" s="36">
        <f>SUMIFS(СВЦЭМ!$F$33:$F$776,СВЦЭМ!$A$33:$A$776,$A208,СВЦЭМ!$B$33:$B$776,E$190)+'СЕТ СН'!$F$12</f>
        <v>187.38967259</v>
      </c>
      <c r="F208" s="36">
        <f>SUMIFS(СВЦЭМ!$F$33:$F$776,СВЦЭМ!$A$33:$A$776,$A208,СВЦЭМ!$B$33:$B$776,F$190)+'СЕТ СН'!$F$12</f>
        <v>186.58481330000001</v>
      </c>
      <c r="G208" s="36">
        <f>SUMIFS(СВЦЭМ!$F$33:$F$776,СВЦЭМ!$A$33:$A$776,$A208,СВЦЭМ!$B$33:$B$776,G$190)+'СЕТ СН'!$F$12</f>
        <v>182.91889029999999</v>
      </c>
      <c r="H208" s="36">
        <f>SUMIFS(СВЦЭМ!$F$33:$F$776,СВЦЭМ!$A$33:$A$776,$A208,СВЦЭМ!$B$33:$B$776,H$190)+'СЕТ СН'!$F$12</f>
        <v>182.92918521000001</v>
      </c>
      <c r="I208" s="36">
        <f>SUMIFS(СВЦЭМ!$F$33:$F$776,СВЦЭМ!$A$33:$A$776,$A208,СВЦЭМ!$B$33:$B$776,I$190)+'СЕТ СН'!$F$12</f>
        <v>179.05415496000001</v>
      </c>
      <c r="J208" s="36">
        <f>SUMIFS(СВЦЭМ!$F$33:$F$776,СВЦЭМ!$A$33:$A$776,$A208,СВЦЭМ!$B$33:$B$776,J$190)+'СЕТ СН'!$F$12</f>
        <v>173.92718515999999</v>
      </c>
      <c r="K208" s="36">
        <f>SUMIFS(СВЦЭМ!$F$33:$F$776,СВЦЭМ!$A$33:$A$776,$A208,СВЦЭМ!$B$33:$B$776,K$190)+'СЕТ СН'!$F$12</f>
        <v>171.75482833999999</v>
      </c>
      <c r="L208" s="36">
        <f>SUMIFS(СВЦЭМ!$F$33:$F$776,СВЦЭМ!$A$33:$A$776,$A208,СВЦЭМ!$B$33:$B$776,L$190)+'СЕТ СН'!$F$12</f>
        <v>165.68256450999999</v>
      </c>
      <c r="M208" s="36">
        <f>SUMIFS(СВЦЭМ!$F$33:$F$776,СВЦЭМ!$A$33:$A$776,$A208,СВЦЭМ!$B$33:$B$776,M$190)+'СЕТ СН'!$F$12</f>
        <v>160.83987453</v>
      </c>
      <c r="N208" s="36">
        <f>SUMIFS(СВЦЭМ!$F$33:$F$776,СВЦЭМ!$A$33:$A$776,$A208,СВЦЭМ!$B$33:$B$776,N$190)+'СЕТ СН'!$F$12</f>
        <v>158.29191589999999</v>
      </c>
      <c r="O208" s="36">
        <f>SUMIFS(СВЦЭМ!$F$33:$F$776,СВЦЭМ!$A$33:$A$776,$A208,СВЦЭМ!$B$33:$B$776,O$190)+'СЕТ СН'!$F$12</f>
        <v>157.97419070000001</v>
      </c>
      <c r="P208" s="36">
        <f>SUMIFS(СВЦЭМ!$F$33:$F$776,СВЦЭМ!$A$33:$A$776,$A208,СВЦЭМ!$B$33:$B$776,P$190)+'СЕТ СН'!$F$12</f>
        <v>158.40815093000001</v>
      </c>
      <c r="Q208" s="36">
        <f>SUMIFS(СВЦЭМ!$F$33:$F$776,СВЦЭМ!$A$33:$A$776,$A208,СВЦЭМ!$B$33:$B$776,Q$190)+'СЕТ СН'!$F$12</f>
        <v>158.30314797</v>
      </c>
      <c r="R208" s="36">
        <f>SUMIFS(СВЦЭМ!$F$33:$F$776,СВЦЭМ!$A$33:$A$776,$A208,СВЦЭМ!$B$33:$B$776,R$190)+'СЕТ СН'!$F$12</f>
        <v>157.04697607</v>
      </c>
      <c r="S208" s="36">
        <f>SUMIFS(СВЦЭМ!$F$33:$F$776,СВЦЭМ!$A$33:$A$776,$A208,СВЦЭМ!$B$33:$B$776,S$190)+'СЕТ СН'!$F$12</f>
        <v>160.15590972999999</v>
      </c>
      <c r="T208" s="36">
        <f>SUMIFS(СВЦЭМ!$F$33:$F$776,СВЦЭМ!$A$33:$A$776,$A208,СВЦЭМ!$B$33:$B$776,T$190)+'СЕТ СН'!$F$12</f>
        <v>164.67528235</v>
      </c>
      <c r="U208" s="36">
        <f>SUMIFS(СВЦЭМ!$F$33:$F$776,СВЦЭМ!$A$33:$A$776,$A208,СВЦЭМ!$B$33:$B$776,U$190)+'СЕТ СН'!$F$12</f>
        <v>164.38369957</v>
      </c>
      <c r="V208" s="36">
        <f>SUMIFS(СВЦЭМ!$F$33:$F$776,СВЦЭМ!$A$33:$A$776,$A208,СВЦЭМ!$B$33:$B$776,V$190)+'СЕТ СН'!$F$12</f>
        <v>162.46042668999999</v>
      </c>
      <c r="W208" s="36">
        <f>SUMIFS(СВЦЭМ!$F$33:$F$776,СВЦЭМ!$A$33:$A$776,$A208,СВЦЭМ!$B$33:$B$776,W$190)+'СЕТ СН'!$F$12</f>
        <v>160.68971644000001</v>
      </c>
      <c r="X208" s="36">
        <f>SUMIFS(СВЦЭМ!$F$33:$F$776,СВЦЭМ!$A$33:$A$776,$A208,СВЦЭМ!$B$33:$B$776,X$190)+'СЕТ СН'!$F$12</f>
        <v>158.93467509999999</v>
      </c>
      <c r="Y208" s="36">
        <f>SUMIFS(СВЦЭМ!$F$33:$F$776,СВЦЭМ!$A$33:$A$776,$A208,СВЦЭМ!$B$33:$B$776,Y$190)+'СЕТ СН'!$F$12</f>
        <v>159.88628302000001</v>
      </c>
    </row>
    <row r="209" spans="1:25" ht="15.75" x14ac:dyDescent="0.2">
      <c r="A209" s="35">
        <f t="shared" si="5"/>
        <v>44154</v>
      </c>
      <c r="B209" s="36">
        <f>SUMIFS(СВЦЭМ!$F$33:$F$776,СВЦЭМ!$A$33:$A$776,$A209,СВЦЭМ!$B$33:$B$776,B$190)+'СЕТ СН'!$F$12</f>
        <v>173.79077361</v>
      </c>
      <c r="C209" s="36">
        <f>SUMIFS(СВЦЭМ!$F$33:$F$776,СВЦЭМ!$A$33:$A$776,$A209,СВЦЭМ!$B$33:$B$776,C$190)+'СЕТ СН'!$F$12</f>
        <v>186.37882562999999</v>
      </c>
      <c r="D209" s="36">
        <f>SUMIFS(СВЦЭМ!$F$33:$F$776,СВЦЭМ!$A$33:$A$776,$A209,СВЦЭМ!$B$33:$B$776,D$190)+'СЕТ СН'!$F$12</f>
        <v>192.21926041</v>
      </c>
      <c r="E209" s="36">
        <f>SUMIFS(СВЦЭМ!$F$33:$F$776,СВЦЭМ!$A$33:$A$776,$A209,СВЦЭМ!$B$33:$B$776,E$190)+'СЕТ СН'!$F$12</f>
        <v>192.93867677</v>
      </c>
      <c r="F209" s="36">
        <f>SUMIFS(СВЦЭМ!$F$33:$F$776,СВЦЭМ!$A$33:$A$776,$A209,СВЦЭМ!$B$33:$B$776,F$190)+'СЕТ СН'!$F$12</f>
        <v>192.49215828999999</v>
      </c>
      <c r="G209" s="36">
        <f>SUMIFS(СВЦЭМ!$F$33:$F$776,СВЦЭМ!$A$33:$A$776,$A209,СВЦЭМ!$B$33:$B$776,G$190)+'СЕТ СН'!$F$12</f>
        <v>192.67841784000001</v>
      </c>
      <c r="H209" s="36">
        <f>SUMIFS(СВЦЭМ!$F$33:$F$776,СВЦЭМ!$A$33:$A$776,$A209,СВЦЭМ!$B$33:$B$776,H$190)+'СЕТ СН'!$F$12</f>
        <v>188.33859971000001</v>
      </c>
      <c r="I209" s="36">
        <f>SUMIFS(СВЦЭМ!$F$33:$F$776,СВЦЭМ!$A$33:$A$776,$A209,СВЦЭМ!$B$33:$B$776,I$190)+'СЕТ СН'!$F$12</f>
        <v>179.32156563999999</v>
      </c>
      <c r="J209" s="36">
        <f>SUMIFS(СВЦЭМ!$F$33:$F$776,СВЦЭМ!$A$33:$A$776,$A209,СВЦЭМ!$B$33:$B$776,J$190)+'СЕТ СН'!$F$12</f>
        <v>173.68452973999999</v>
      </c>
      <c r="K209" s="36">
        <f>SUMIFS(СВЦЭМ!$F$33:$F$776,СВЦЭМ!$A$33:$A$776,$A209,СВЦЭМ!$B$33:$B$776,K$190)+'СЕТ СН'!$F$12</f>
        <v>172.54913636000001</v>
      </c>
      <c r="L209" s="36">
        <f>SUMIFS(СВЦЭМ!$F$33:$F$776,СВЦЭМ!$A$33:$A$776,$A209,СВЦЭМ!$B$33:$B$776,L$190)+'СЕТ СН'!$F$12</f>
        <v>166.31368985</v>
      </c>
      <c r="M209" s="36">
        <f>SUMIFS(СВЦЭМ!$F$33:$F$776,СВЦЭМ!$A$33:$A$776,$A209,СВЦЭМ!$B$33:$B$776,M$190)+'СЕТ СН'!$F$12</f>
        <v>161.32359088000001</v>
      </c>
      <c r="N209" s="36">
        <f>SUMIFS(СВЦЭМ!$F$33:$F$776,СВЦЭМ!$A$33:$A$776,$A209,СВЦЭМ!$B$33:$B$776,N$190)+'СЕТ СН'!$F$12</f>
        <v>158.37672011999999</v>
      </c>
      <c r="O209" s="36">
        <f>SUMIFS(СВЦЭМ!$F$33:$F$776,СВЦЭМ!$A$33:$A$776,$A209,СВЦЭМ!$B$33:$B$776,O$190)+'СЕТ СН'!$F$12</f>
        <v>159.48526351000001</v>
      </c>
      <c r="P209" s="36">
        <f>SUMIFS(СВЦЭМ!$F$33:$F$776,СВЦЭМ!$A$33:$A$776,$A209,СВЦЭМ!$B$33:$B$776,P$190)+'СЕТ СН'!$F$12</f>
        <v>160.6852327</v>
      </c>
      <c r="Q209" s="36">
        <f>SUMIFS(СВЦЭМ!$F$33:$F$776,СВЦЭМ!$A$33:$A$776,$A209,СВЦЭМ!$B$33:$B$776,Q$190)+'СЕТ СН'!$F$12</f>
        <v>161.01629389999999</v>
      </c>
      <c r="R209" s="36">
        <f>SUMIFS(СВЦЭМ!$F$33:$F$776,СВЦЭМ!$A$33:$A$776,$A209,СВЦЭМ!$B$33:$B$776,R$190)+'СЕТ СН'!$F$12</f>
        <v>160.06345313</v>
      </c>
      <c r="S209" s="36">
        <f>SUMIFS(СВЦЭМ!$F$33:$F$776,СВЦЭМ!$A$33:$A$776,$A209,СВЦЭМ!$B$33:$B$776,S$190)+'СЕТ СН'!$F$12</f>
        <v>160.35944096</v>
      </c>
      <c r="T209" s="36">
        <f>SUMIFS(СВЦЭМ!$F$33:$F$776,СВЦЭМ!$A$33:$A$776,$A209,СВЦЭМ!$B$33:$B$776,T$190)+'СЕТ СН'!$F$12</f>
        <v>163.56536971</v>
      </c>
      <c r="U209" s="36">
        <f>SUMIFS(СВЦЭМ!$F$33:$F$776,СВЦЭМ!$A$33:$A$776,$A209,СВЦЭМ!$B$33:$B$776,U$190)+'СЕТ СН'!$F$12</f>
        <v>162.61702643999999</v>
      </c>
      <c r="V209" s="36">
        <f>SUMIFS(СВЦЭМ!$F$33:$F$776,СВЦЭМ!$A$33:$A$776,$A209,СВЦЭМ!$B$33:$B$776,V$190)+'СЕТ СН'!$F$12</f>
        <v>159.61036532</v>
      </c>
      <c r="W209" s="36">
        <f>SUMIFS(СВЦЭМ!$F$33:$F$776,СВЦЭМ!$A$33:$A$776,$A209,СВЦЭМ!$B$33:$B$776,W$190)+'СЕТ СН'!$F$12</f>
        <v>157.53948647000001</v>
      </c>
      <c r="X209" s="36">
        <f>SUMIFS(СВЦЭМ!$F$33:$F$776,СВЦЭМ!$A$33:$A$776,$A209,СВЦЭМ!$B$33:$B$776,X$190)+'СЕТ СН'!$F$12</f>
        <v>155.96695750000001</v>
      </c>
      <c r="Y209" s="36">
        <f>SUMIFS(СВЦЭМ!$F$33:$F$776,СВЦЭМ!$A$33:$A$776,$A209,СВЦЭМ!$B$33:$B$776,Y$190)+'СЕТ СН'!$F$12</f>
        <v>155.30457511</v>
      </c>
    </row>
    <row r="210" spans="1:25" ht="15.75" x14ac:dyDescent="0.2">
      <c r="A210" s="35">
        <f t="shared" si="5"/>
        <v>44155</v>
      </c>
      <c r="B210" s="36">
        <f>SUMIFS(СВЦЭМ!$F$33:$F$776,СВЦЭМ!$A$33:$A$776,$A210,СВЦЭМ!$B$33:$B$776,B$190)+'СЕТ СН'!$F$12</f>
        <v>169.94979186</v>
      </c>
      <c r="C210" s="36">
        <f>SUMIFS(СВЦЭМ!$F$33:$F$776,СВЦЭМ!$A$33:$A$776,$A210,СВЦЭМ!$B$33:$B$776,C$190)+'СЕТ СН'!$F$12</f>
        <v>187.28072291000001</v>
      </c>
      <c r="D210" s="36">
        <f>SUMIFS(СВЦЭМ!$F$33:$F$776,СВЦЭМ!$A$33:$A$776,$A210,СВЦЭМ!$B$33:$B$776,D$190)+'СЕТ СН'!$F$12</f>
        <v>196.46009261</v>
      </c>
      <c r="E210" s="36">
        <f>SUMIFS(СВЦЭМ!$F$33:$F$776,СВЦЭМ!$A$33:$A$776,$A210,СВЦЭМ!$B$33:$B$776,E$190)+'СЕТ СН'!$F$12</f>
        <v>198.97346705999999</v>
      </c>
      <c r="F210" s="36">
        <f>SUMIFS(СВЦЭМ!$F$33:$F$776,СВЦЭМ!$A$33:$A$776,$A210,СВЦЭМ!$B$33:$B$776,F$190)+'СЕТ СН'!$F$12</f>
        <v>198.07861817</v>
      </c>
      <c r="G210" s="36">
        <f>SUMIFS(СВЦЭМ!$F$33:$F$776,СВЦЭМ!$A$33:$A$776,$A210,СВЦЭМ!$B$33:$B$776,G$190)+'СЕТ СН'!$F$12</f>
        <v>194.75106541</v>
      </c>
      <c r="H210" s="36">
        <f>SUMIFS(СВЦЭМ!$F$33:$F$776,СВЦЭМ!$A$33:$A$776,$A210,СВЦЭМ!$B$33:$B$776,H$190)+'СЕТ СН'!$F$12</f>
        <v>185.84679174999999</v>
      </c>
      <c r="I210" s="36">
        <f>SUMIFS(СВЦЭМ!$F$33:$F$776,СВЦЭМ!$A$33:$A$776,$A210,СВЦЭМ!$B$33:$B$776,I$190)+'СЕТ СН'!$F$12</f>
        <v>177.12278393</v>
      </c>
      <c r="J210" s="36">
        <f>SUMIFS(СВЦЭМ!$F$33:$F$776,СВЦЭМ!$A$33:$A$776,$A210,СВЦЭМ!$B$33:$B$776,J$190)+'СЕТ СН'!$F$12</f>
        <v>173.56176679999999</v>
      </c>
      <c r="K210" s="36">
        <f>SUMIFS(СВЦЭМ!$F$33:$F$776,СВЦЭМ!$A$33:$A$776,$A210,СВЦЭМ!$B$33:$B$776,K$190)+'СЕТ СН'!$F$12</f>
        <v>172.63168752999999</v>
      </c>
      <c r="L210" s="36">
        <f>SUMIFS(СВЦЭМ!$F$33:$F$776,СВЦЭМ!$A$33:$A$776,$A210,СВЦЭМ!$B$33:$B$776,L$190)+'СЕТ СН'!$F$12</f>
        <v>168.37027182</v>
      </c>
      <c r="M210" s="36">
        <f>SUMIFS(СВЦЭМ!$F$33:$F$776,СВЦЭМ!$A$33:$A$776,$A210,СВЦЭМ!$B$33:$B$776,M$190)+'СЕТ СН'!$F$12</f>
        <v>158.90969272999999</v>
      </c>
      <c r="N210" s="36">
        <f>SUMIFS(СВЦЭМ!$F$33:$F$776,СВЦЭМ!$A$33:$A$776,$A210,СВЦЭМ!$B$33:$B$776,N$190)+'СЕТ СН'!$F$12</f>
        <v>156.43125072999999</v>
      </c>
      <c r="O210" s="36">
        <f>SUMIFS(СВЦЭМ!$F$33:$F$776,СВЦЭМ!$A$33:$A$776,$A210,СВЦЭМ!$B$33:$B$776,O$190)+'СЕТ СН'!$F$12</f>
        <v>157.18191970000001</v>
      </c>
      <c r="P210" s="36">
        <f>SUMIFS(СВЦЭМ!$F$33:$F$776,СВЦЭМ!$A$33:$A$776,$A210,СВЦЭМ!$B$33:$B$776,P$190)+'СЕТ СН'!$F$12</f>
        <v>158.58167714000001</v>
      </c>
      <c r="Q210" s="36">
        <f>SUMIFS(СВЦЭМ!$F$33:$F$776,СВЦЭМ!$A$33:$A$776,$A210,СВЦЭМ!$B$33:$B$776,Q$190)+'СЕТ СН'!$F$12</f>
        <v>158.56537958000001</v>
      </c>
      <c r="R210" s="36">
        <f>SUMIFS(СВЦЭМ!$F$33:$F$776,СВЦЭМ!$A$33:$A$776,$A210,СВЦЭМ!$B$33:$B$776,R$190)+'СЕТ СН'!$F$12</f>
        <v>157.24088484999999</v>
      </c>
      <c r="S210" s="36">
        <f>SUMIFS(СВЦЭМ!$F$33:$F$776,СВЦЭМ!$A$33:$A$776,$A210,СВЦЭМ!$B$33:$B$776,S$190)+'СЕТ СН'!$F$12</f>
        <v>151.24144125999999</v>
      </c>
      <c r="T210" s="36">
        <f>SUMIFS(СВЦЭМ!$F$33:$F$776,СВЦЭМ!$A$33:$A$776,$A210,СВЦЭМ!$B$33:$B$776,T$190)+'СЕТ СН'!$F$12</f>
        <v>148.60934644</v>
      </c>
      <c r="U210" s="36">
        <f>SUMIFS(СВЦЭМ!$F$33:$F$776,СВЦЭМ!$A$33:$A$776,$A210,СВЦЭМ!$B$33:$B$776,U$190)+'СЕТ СН'!$F$12</f>
        <v>149.64379584</v>
      </c>
      <c r="V210" s="36">
        <f>SUMIFS(СВЦЭМ!$F$33:$F$776,СВЦЭМ!$A$33:$A$776,$A210,СВЦЭМ!$B$33:$B$776,V$190)+'СЕТ СН'!$F$12</f>
        <v>151.21661216000001</v>
      </c>
      <c r="W210" s="36">
        <f>SUMIFS(СВЦЭМ!$F$33:$F$776,СВЦЭМ!$A$33:$A$776,$A210,СВЦЭМ!$B$33:$B$776,W$190)+'СЕТ СН'!$F$12</f>
        <v>153.25463210999999</v>
      </c>
      <c r="X210" s="36">
        <f>SUMIFS(СВЦЭМ!$F$33:$F$776,СВЦЭМ!$A$33:$A$776,$A210,СВЦЭМ!$B$33:$B$776,X$190)+'СЕТ СН'!$F$12</f>
        <v>153.26879346999999</v>
      </c>
      <c r="Y210" s="36">
        <f>SUMIFS(СВЦЭМ!$F$33:$F$776,СВЦЭМ!$A$33:$A$776,$A210,СВЦЭМ!$B$33:$B$776,Y$190)+'СЕТ СН'!$F$12</f>
        <v>156.33729156000001</v>
      </c>
    </row>
    <row r="211" spans="1:25" ht="15.75" x14ac:dyDescent="0.2">
      <c r="A211" s="35">
        <f t="shared" si="5"/>
        <v>44156</v>
      </c>
      <c r="B211" s="36">
        <f>SUMIFS(СВЦЭМ!$F$33:$F$776,СВЦЭМ!$A$33:$A$776,$A211,СВЦЭМ!$B$33:$B$776,B$190)+'СЕТ СН'!$F$12</f>
        <v>173.23388421000001</v>
      </c>
      <c r="C211" s="36">
        <f>SUMIFS(СВЦЭМ!$F$33:$F$776,СВЦЭМ!$A$33:$A$776,$A211,СВЦЭМ!$B$33:$B$776,C$190)+'СЕТ СН'!$F$12</f>
        <v>183.0995399</v>
      </c>
      <c r="D211" s="36">
        <f>SUMIFS(СВЦЭМ!$F$33:$F$776,СВЦЭМ!$A$33:$A$776,$A211,СВЦЭМ!$B$33:$B$776,D$190)+'СЕТ СН'!$F$12</f>
        <v>193.57348440999999</v>
      </c>
      <c r="E211" s="36">
        <f>SUMIFS(СВЦЭМ!$F$33:$F$776,СВЦЭМ!$A$33:$A$776,$A211,СВЦЭМ!$B$33:$B$776,E$190)+'СЕТ СН'!$F$12</f>
        <v>194.36548500000001</v>
      </c>
      <c r="F211" s="36">
        <f>SUMIFS(СВЦЭМ!$F$33:$F$776,СВЦЭМ!$A$33:$A$776,$A211,СВЦЭМ!$B$33:$B$776,F$190)+'СЕТ СН'!$F$12</f>
        <v>193.88368858999999</v>
      </c>
      <c r="G211" s="36">
        <f>SUMIFS(СВЦЭМ!$F$33:$F$776,СВЦЭМ!$A$33:$A$776,$A211,СВЦЭМ!$B$33:$B$776,G$190)+'СЕТ СН'!$F$12</f>
        <v>190.99202704000001</v>
      </c>
      <c r="H211" s="36">
        <f>SUMIFS(СВЦЭМ!$F$33:$F$776,СВЦЭМ!$A$33:$A$776,$A211,СВЦЭМ!$B$33:$B$776,H$190)+'СЕТ СН'!$F$12</f>
        <v>187.86531961</v>
      </c>
      <c r="I211" s="36">
        <f>SUMIFS(СВЦЭМ!$F$33:$F$776,СВЦЭМ!$A$33:$A$776,$A211,СВЦЭМ!$B$33:$B$776,I$190)+'СЕТ СН'!$F$12</f>
        <v>181.46781903999999</v>
      </c>
      <c r="J211" s="36">
        <f>SUMIFS(СВЦЭМ!$F$33:$F$776,СВЦЭМ!$A$33:$A$776,$A211,СВЦЭМ!$B$33:$B$776,J$190)+'СЕТ СН'!$F$12</f>
        <v>174.43902735</v>
      </c>
      <c r="K211" s="36">
        <f>SUMIFS(СВЦЭМ!$F$33:$F$776,СВЦЭМ!$A$33:$A$776,$A211,СВЦЭМ!$B$33:$B$776,K$190)+'СЕТ СН'!$F$12</f>
        <v>168.74231979000001</v>
      </c>
      <c r="L211" s="36">
        <f>SUMIFS(СВЦЭМ!$F$33:$F$776,СВЦЭМ!$A$33:$A$776,$A211,СВЦЭМ!$B$33:$B$776,L$190)+'СЕТ СН'!$F$12</f>
        <v>159.59244665</v>
      </c>
      <c r="M211" s="36">
        <f>SUMIFS(СВЦЭМ!$F$33:$F$776,СВЦЭМ!$A$33:$A$776,$A211,СВЦЭМ!$B$33:$B$776,M$190)+'СЕТ СН'!$F$12</f>
        <v>151.90377613999999</v>
      </c>
      <c r="N211" s="36">
        <f>SUMIFS(СВЦЭМ!$F$33:$F$776,СВЦЭМ!$A$33:$A$776,$A211,СВЦЭМ!$B$33:$B$776,N$190)+'СЕТ СН'!$F$12</f>
        <v>150.02617334999999</v>
      </c>
      <c r="O211" s="36">
        <f>SUMIFS(СВЦЭМ!$F$33:$F$776,СВЦЭМ!$A$33:$A$776,$A211,СВЦЭМ!$B$33:$B$776,O$190)+'СЕТ СН'!$F$12</f>
        <v>151.00921235000001</v>
      </c>
      <c r="P211" s="36">
        <f>SUMIFS(СВЦЭМ!$F$33:$F$776,СВЦЭМ!$A$33:$A$776,$A211,СВЦЭМ!$B$33:$B$776,P$190)+'СЕТ СН'!$F$12</f>
        <v>153.05545047999999</v>
      </c>
      <c r="Q211" s="36">
        <f>SUMIFS(СВЦЭМ!$F$33:$F$776,СВЦЭМ!$A$33:$A$776,$A211,СВЦЭМ!$B$33:$B$776,Q$190)+'СЕТ СН'!$F$12</f>
        <v>150.63593281999999</v>
      </c>
      <c r="R211" s="36">
        <f>SUMIFS(СВЦЭМ!$F$33:$F$776,СВЦЭМ!$A$33:$A$776,$A211,СВЦЭМ!$B$33:$B$776,R$190)+'СЕТ СН'!$F$12</f>
        <v>148.97507433000001</v>
      </c>
      <c r="S211" s="36">
        <f>SUMIFS(СВЦЭМ!$F$33:$F$776,СВЦЭМ!$A$33:$A$776,$A211,СВЦЭМ!$B$33:$B$776,S$190)+'СЕТ СН'!$F$12</f>
        <v>144.03118803999999</v>
      </c>
      <c r="T211" s="36">
        <f>SUMIFS(СВЦЭМ!$F$33:$F$776,СВЦЭМ!$A$33:$A$776,$A211,СВЦЭМ!$B$33:$B$776,T$190)+'СЕТ СН'!$F$12</f>
        <v>143.91047821999999</v>
      </c>
      <c r="U211" s="36">
        <f>SUMIFS(СВЦЭМ!$F$33:$F$776,СВЦЭМ!$A$33:$A$776,$A211,СВЦЭМ!$B$33:$B$776,U$190)+'СЕТ СН'!$F$12</f>
        <v>143.73916899</v>
      </c>
      <c r="V211" s="36">
        <f>SUMIFS(СВЦЭМ!$F$33:$F$776,СВЦЭМ!$A$33:$A$776,$A211,СВЦЭМ!$B$33:$B$776,V$190)+'СЕТ СН'!$F$12</f>
        <v>145.03331858999999</v>
      </c>
      <c r="W211" s="36">
        <f>SUMIFS(СВЦЭМ!$F$33:$F$776,СВЦЭМ!$A$33:$A$776,$A211,СВЦЭМ!$B$33:$B$776,W$190)+'СЕТ СН'!$F$12</f>
        <v>147.82239989999999</v>
      </c>
      <c r="X211" s="36">
        <f>SUMIFS(СВЦЭМ!$F$33:$F$776,СВЦЭМ!$A$33:$A$776,$A211,СВЦЭМ!$B$33:$B$776,X$190)+'СЕТ СН'!$F$12</f>
        <v>151.58323877000001</v>
      </c>
      <c r="Y211" s="36">
        <f>SUMIFS(СВЦЭМ!$F$33:$F$776,СВЦЭМ!$A$33:$A$776,$A211,СВЦЭМ!$B$33:$B$776,Y$190)+'СЕТ СН'!$F$12</f>
        <v>158.48500730000001</v>
      </c>
    </row>
    <row r="212" spans="1:25" ht="15.75" x14ac:dyDescent="0.2">
      <c r="A212" s="35">
        <f t="shared" si="5"/>
        <v>44157</v>
      </c>
      <c r="B212" s="36">
        <f>SUMIFS(СВЦЭМ!$F$33:$F$776,СВЦЭМ!$A$33:$A$776,$A212,СВЦЭМ!$B$33:$B$776,B$190)+'СЕТ СН'!$F$12</f>
        <v>167.27817573999999</v>
      </c>
      <c r="C212" s="36">
        <f>SUMIFS(СВЦЭМ!$F$33:$F$776,СВЦЭМ!$A$33:$A$776,$A212,СВЦЭМ!$B$33:$B$776,C$190)+'СЕТ СН'!$F$12</f>
        <v>183.68175088000001</v>
      </c>
      <c r="D212" s="36">
        <f>SUMIFS(СВЦЭМ!$F$33:$F$776,СВЦЭМ!$A$33:$A$776,$A212,СВЦЭМ!$B$33:$B$776,D$190)+'СЕТ СН'!$F$12</f>
        <v>194.19522358</v>
      </c>
      <c r="E212" s="36">
        <f>SUMIFS(СВЦЭМ!$F$33:$F$776,СВЦЭМ!$A$33:$A$776,$A212,СВЦЭМ!$B$33:$B$776,E$190)+'СЕТ СН'!$F$12</f>
        <v>195.40419524000001</v>
      </c>
      <c r="F212" s="36">
        <f>SUMIFS(СВЦЭМ!$F$33:$F$776,СВЦЭМ!$A$33:$A$776,$A212,СВЦЭМ!$B$33:$B$776,F$190)+'СЕТ СН'!$F$12</f>
        <v>195.05195194999999</v>
      </c>
      <c r="G212" s="36">
        <f>SUMIFS(СВЦЭМ!$F$33:$F$776,СВЦЭМ!$A$33:$A$776,$A212,СВЦЭМ!$B$33:$B$776,G$190)+'СЕТ СН'!$F$12</f>
        <v>192.89274650999999</v>
      </c>
      <c r="H212" s="36">
        <f>SUMIFS(СВЦЭМ!$F$33:$F$776,СВЦЭМ!$A$33:$A$776,$A212,СВЦЭМ!$B$33:$B$776,H$190)+'СЕТ СН'!$F$12</f>
        <v>189.0403211</v>
      </c>
      <c r="I212" s="36">
        <f>SUMIFS(СВЦЭМ!$F$33:$F$776,СВЦЭМ!$A$33:$A$776,$A212,СВЦЭМ!$B$33:$B$776,I$190)+'СЕТ СН'!$F$12</f>
        <v>183.79115089999999</v>
      </c>
      <c r="J212" s="36">
        <f>SUMIFS(СВЦЭМ!$F$33:$F$776,СВЦЭМ!$A$33:$A$776,$A212,СВЦЭМ!$B$33:$B$776,J$190)+'СЕТ СН'!$F$12</f>
        <v>177.20685064</v>
      </c>
      <c r="K212" s="36">
        <f>SUMIFS(СВЦЭМ!$F$33:$F$776,СВЦЭМ!$A$33:$A$776,$A212,СВЦЭМ!$B$33:$B$776,K$190)+'СЕТ СН'!$F$12</f>
        <v>173.20886618</v>
      </c>
      <c r="L212" s="36">
        <f>SUMIFS(СВЦЭМ!$F$33:$F$776,СВЦЭМ!$A$33:$A$776,$A212,СВЦЭМ!$B$33:$B$776,L$190)+'СЕТ СН'!$F$12</f>
        <v>163.86714799000001</v>
      </c>
      <c r="M212" s="36">
        <f>SUMIFS(СВЦЭМ!$F$33:$F$776,СВЦЭМ!$A$33:$A$776,$A212,СВЦЭМ!$B$33:$B$776,M$190)+'СЕТ СН'!$F$12</f>
        <v>153.24465953999999</v>
      </c>
      <c r="N212" s="36">
        <f>SUMIFS(СВЦЭМ!$F$33:$F$776,СВЦЭМ!$A$33:$A$776,$A212,СВЦЭМ!$B$33:$B$776,N$190)+'СЕТ СН'!$F$12</f>
        <v>152.17720858000001</v>
      </c>
      <c r="O212" s="36">
        <f>SUMIFS(СВЦЭМ!$F$33:$F$776,СВЦЭМ!$A$33:$A$776,$A212,СВЦЭМ!$B$33:$B$776,O$190)+'СЕТ СН'!$F$12</f>
        <v>153.87993367000001</v>
      </c>
      <c r="P212" s="36">
        <f>SUMIFS(СВЦЭМ!$F$33:$F$776,СВЦЭМ!$A$33:$A$776,$A212,СВЦЭМ!$B$33:$B$776,P$190)+'СЕТ СН'!$F$12</f>
        <v>154.52623285000001</v>
      </c>
      <c r="Q212" s="36">
        <f>SUMIFS(СВЦЭМ!$F$33:$F$776,СВЦЭМ!$A$33:$A$776,$A212,СВЦЭМ!$B$33:$B$776,Q$190)+'СЕТ СН'!$F$12</f>
        <v>153.85887482999999</v>
      </c>
      <c r="R212" s="36">
        <f>SUMIFS(СВЦЭМ!$F$33:$F$776,СВЦЭМ!$A$33:$A$776,$A212,СВЦЭМ!$B$33:$B$776,R$190)+'СЕТ СН'!$F$12</f>
        <v>152.96579120000001</v>
      </c>
      <c r="S212" s="36">
        <f>SUMIFS(СВЦЭМ!$F$33:$F$776,СВЦЭМ!$A$33:$A$776,$A212,СВЦЭМ!$B$33:$B$776,S$190)+'СЕТ СН'!$F$12</f>
        <v>151.49885169999999</v>
      </c>
      <c r="T212" s="36">
        <f>SUMIFS(СВЦЭМ!$F$33:$F$776,СВЦЭМ!$A$33:$A$776,$A212,СВЦЭМ!$B$33:$B$776,T$190)+'СЕТ СН'!$F$12</f>
        <v>144.28497178000001</v>
      </c>
      <c r="U212" s="36">
        <f>SUMIFS(СВЦЭМ!$F$33:$F$776,СВЦЭМ!$A$33:$A$776,$A212,СВЦЭМ!$B$33:$B$776,U$190)+'СЕТ СН'!$F$12</f>
        <v>144.37188716</v>
      </c>
      <c r="V212" s="36">
        <f>SUMIFS(СВЦЭМ!$F$33:$F$776,СВЦЭМ!$A$33:$A$776,$A212,СВЦЭМ!$B$33:$B$776,V$190)+'СЕТ СН'!$F$12</f>
        <v>145.41212784999999</v>
      </c>
      <c r="W212" s="36">
        <f>SUMIFS(СВЦЭМ!$F$33:$F$776,СВЦЭМ!$A$33:$A$776,$A212,СВЦЭМ!$B$33:$B$776,W$190)+'СЕТ СН'!$F$12</f>
        <v>151.5154728</v>
      </c>
      <c r="X212" s="36">
        <f>SUMIFS(СВЦЭМ!$F$33:$F$776,СВЦЭМ!$A$33:$A$776,$A212,СВЦЭМ!$B$33:$B$776,X$190)+'СЕТ СН'!$F$12</f>
        <v>154.5520185</v>
      </c>
      <c r="Y212" s="36">
        <f>SUMIFS(СВЦЭМ!$F$33:$F$776,СВЦЭМ!$A$33:$A$776,$A212,СВЦЭМ!$B$33:$B$776,Y$190)+'СЕТ СН'!$F$12</f>
        <v>159.03908752000001</v>
      </c>
    </row>
    <row r="213" spans="1:25" ht="15.75" x14ac:dyDescent="0.2">
      <c r="A213" s="35">
        <f t="shared" si="5"/>
        <v>44158</v>
      </c>
      <c r="B213" s="36">
        <f>SUMIFS(СВЦЭМ!$F$33:$F$776,СВЦЭМ!$A$33:$A$776,$A213,СВЦЭМ!$B$33:$B$776,B$190)+'СЕТ СН'!$F$12</f>
        <v>161.36858168000001</v>
      </c>
      <c r="C213" s="36">
        <f>SUMIFS(СВЦЭМ!$F$33:$F$776,СВЦЭМ!$A$33:$A$776,$A213,СВЦЭМ!$B$33:$B$776,C$190)+'СЕТ СН'!$F$12</f>
        <v>170.97249704000001</v>
      </c>
      <c r="D213" s="36">
        <f>SUMIFS(СВЦЭМ!$F$33:$F$776,СВЦЭМ!$A$33:$A$776,$A213,СВЦЭМ!$B$33:$B$776,D$190)+'СЕТ СН'!$F$12</f>
        <v>178.78118709</v>
      </c>
      <c r="E213" s="36">
        <f>SUMIFS(СВЦЭМ!$F$33:$F$776,СВЦЭМ!$A$33:$A$776,$A213,СВЦЭМ!$B$33:$B$776,E$190)+'СЕТ СН'!$F$12</f>
        <v>179.43542919999999</v>
      </c>
      <c r="F213" s="36">
        <f>SUMIFS(СВЦЭМ!$F$33:$F$776,СВЦЭМ!$A$33:$A$776,$A213,СВЦЭМ!$B$33:$B$776,F$190)+'СЕТ СН'!$F$12</f>
        <v>178.98518981000001</v>
      </c>
      <c r="G213" s="36">
        <f>SUMIFS(СВЦЭМ!$F$33:$F$776,СВЦЭМ!$A$33:$A$776,$A213,СВЦЭМ!$B$33:$B$776,G$190)+'СЕТ СН'!$F$12</f>
        <v>178.96618964999999</v>
      </c>
      <c r="H213" s="36">
        <f>SUMIFS(СВЦЭМ!$F$33:$F$776,СВЦЭМ!$A$33:$A$776,$A213,СВЦЭМ!$B$33:$B$776,H$190)+'СЕТ СН'!$F$12</f>
        <v>179.45126599</v>
      </c>
      <c r="I213" s="36">
        <f>SUMIFS(СВЦЭМ!$F$33:$F$776,СВЦЭМ!$A$33:$A$776,$A213,СВЦЭМ!$B$33:$B$776,I$190)+'СЕТ СН'!$F$12</f>
        <v>177.15896466000001</v>
      </c>
      <c r="J213" s="36">
        <f>SUMIFS(СВЦЭМ!$F$33:$F$776,СВЦЭМ!$A$33:$A$776,$A213,СВЦЭМ!$B$33:$B$776,J$190)+'СЕТ СН'!$F$12</f>
        <v>175.34215338000001</v>
      </c>
      <c r="K213" s="36">
        <f>SUMIFS(СВЦЭМ!$F$33:$F$776,СВЦЭМ!$A$33:$A$776,$A213,СВЦЭМ!$B$33:$B$776,K$190)+'СЕТ СН'!$F$12</f>
        <v>178.98642154000001</v>
      </c>
      <c r="L213" s="36">
        <f>SUMIFS(СВЦЭМ!$F$33:$F$776,СВЦЭМ!$A$33:$A$776,$A213,СВЦЭМ!$B$33:$B$776,L$190)+'СЕТ СН'!$F$12</f>
        <v>173.85220899999999</v>
      </c>
      <c r="M213" s="36">
        <f>SUMIFS(СВЦЭМ!$F$33:$F$776,СВЦЭМ!$A$33:$A$776,$A213,СВЦЭМ!$B$33:$B$776,M$190)+'СЕТ СН'!$F$12</f>
        <v>163.43553102000001</v>
      </c>
      <c r="N213" s="36">
        <f>SUMIFS(СВЦЭМ!$F$33:$F$776,СВЦЭМ!$A$33:$A$776,$A213,СВЦЭМ!$B$33:$B$776,N$190)+'СЕТ СН'!$F$12</f>
        <v>159.51099361000001</v>
      </c>
      <c r="O213" s="36">
        <f>SUMIFS(СВЦЭМ!$F$33:$F$776,СВЦЭМ!$A$33:$A$776,$A213,СВЦЭМ!$B$33:$B$776,O$190)+'СЕТ СН'!$F$12</f>
        <v>161.34127251999999</v>
      </c>
      <c r="P213" s="36">
        <f>SUMIFS(СВЦЭМ!$F$33:$F$776,СВЦЭМ!$A$33:$A$776,$A213,СВЦЭМ!$B$33:$B$776,P$190)+'СЕТ СН'!$F$12</f>
        <v>161.93597672000001</v>
      </c>
      <c r="Q213" s="36">
        <f>SUMIFS(СВЦЭМ!$F$33:$F$776,СВЦЭМ!$A$33:$A$776,$A213,СВЦЭМ!$B$33:$B$776,Q$190)+'СЕТ СН'!$F$12</f>
        <v>162.05088667000001</v>
      </c>
      <c r="R213" s="36">
        <f>SUMIFS(СВЦЭМ!$F$33:$F$776,СВЦЭМ!$A$33:$A$776,$A213,СВЦЭМ!$B$33:$B$776,R$190)+'СЕТ СН'!$F$12</f>
        <v>159.73888153999999</v>
      </c>
      <c r="S213" s="36">
        <f>SUMIFS(СВЦЭМ!$F$33:$F$776,СВЦЭМ!$A$33:$A$776,$A213,СВЦЭМ!$B$33:$B$776,S$190)+'СЕТ СН'!$F$12</f>
        <v>156.72579641999999</v>
      </c>
      <c r="T213" s="36">
        <f>SUMIFS(СВЦЭМ!$F$33:$F$776,СВЦЭМ!$A$33:$A$776,$A213,СВЦЭМ!$B$33:$B$776,T$190)+'СЕТ СН'!$F$12</f>
        <v>154.02903581000001</v>
      </c>
      <c r="U213" s="36">
        <f>SUMIFS(СВЦЭМ!$F$33:$F$776,СВЦЭМ!$A$33:$A$776,$A213,СВЦЭМ!$B$33:$B$776,U$190)+'СЕТ СН'!$F$12</f>
        <v>153.30189247999999</v>
      </c>
      <c r="V213" s="36">
        <f>SUMIFS(СВЦЭМ!$F$33:$F$776,СВЦЭМ!$A$33:$A$776,$A213,СВЦЭМ!$B$33:$B$776,V$190)+'СЕТ СН'!$F$12</f>
        <v>155.46579234000001</v>
      </c>
      <c r="W213" s="36">
        <f>SUMIFS(СВЦЭМ!$F$33:$F$776,СВЦЭМ!$A$33:$A$776,$A213,СВЦЭМ!$B$33:$B$776,W$190)+'СЕТ СН'!$F$12</f>
        <v>158.04777743</v>
      </c>
      <c r="X213" s="36">
        <f>SUMIFS(СВЦЭМ!$F$33:$F$776,СВЦЭМ!$A$33:$A$776,$A213,СВЦЭМ!$B$33:$B$776,X$190)+'СЕТ СН'!$F$12</f>
        <v>156.82480702000001</v>
      </c>
      <c r="Y213" s="36">
        <f>SUMIFS(СВЦЭМ!$F$33:$F$776,СВЦЭМ!$A$33:$A$776,$A213,СВЦЭМ!$B$33:$B$776,Y$190)+'СЕТ СН'!$F$12</f>
        <v>160.67846542999999</v>
      </c>
    </row>
    <row r="214" spans="1:25" ht="15.75" x14ac:dyDescent="0.2">
      <c r="A214" s="35">
        <f t="shared" si="5"/>
        <v>44159</v>
      </c>
      <c r="B214" s="36">
        <f>SUMIFS(СВЦЭМ!$F$33:$F$776,СВЦЭМ!$A$33:$A$776,$A214,СВЦЭМ!$B$33:$B$776,B$190)+'СЕТ СН'!$F$12</f>
        <v>163.63513809</v>
      </c>
      <c r="C214" s="36">
        <f>SUMIFS(СВЦЭМ!$F$33:$F$776,СВЦЭМ!$A$33:$A$776,$A214,СВЦЭМ!$B$33:$B$776,C$190)+'СЕТ СН'!$F$12</f>
        <v>180.15981597000001</v>
      </c>
      <c r="D214" s="36">
        <f>SUMIFS(СВЦЭМ!$F$33:$F$776,СВЦЭМ!$A$33:$A$776,$A214,СВЦЭМ!$B$33:$B$776,D$190)+'СЕТ СН'!$F$12</f>
        <v>191.85659747</v>
      </c>
      <c r="E214" s="36">
        <f>SUMIFS(СВЦЭМ!$F$33:$F$776,СВЦЭМ!$A$33:$A$776,$A214,СВЦЭМ!$B$33:$B$776,E$190)+'СЕТ СН'!$F$12</f>
        <v>195.36283836999999</v>
      </c>
      <c r="F214" s="36">
        <f>SUMIFS(СВЦЭМ!$F$33:$F$776,СВЦЭМ!$A$33:$A$776,$A214,СВЦЭМ!$B$33:$B$776,F$190)+'СЕТ СН'!$F$12</f>
        <v>195.08742544</v>
      </c>
      <c r="G214" s="36">
        <f>SUMIFS(СВЦЭМ!$F$33:$F$776,СВЦЭМ!$A$33:$A$776,$A214,СВЦЭМ!$B$33:$B$776,G$190)+'СЕТ СН'!$F$12</f>
        <v>192.40213768999999</v>
      </c>
      <c r="H214" s="36">
        <f>SUMIFS(СВЦЭМ!$F$33:$F$776,СВЦЭМ!$A$33:$A$776,$A214,СВЦЭМ!$B$33:$B$776,H$190)+'СЕТ СН'!$F$12</f>
        <v>184.67148613000001</v>
      </c>
      <c r="I214" s="36">
        <f>SUMIFS(СВЦЭМ!$F$33:$F$776,СВЦЭМ!$A$33:$A$776,$A214,СВЦЭМ!$B$33:$B$776,I$190)+'СЕТ СН'!$F$12</f>
        <v>174.13095853999999</v>
      </c>
      <c r="J214" s="36">
        <f>SUMIFS(СВЦЭМ!$F$33:$F$776,СВЦЭМ!$A$33:$A$776,$A214,СВЦЭМ!$B$33:$B$776,J$190)+'СЕТ СН'!$F$12</f>
        <v>168.30122641</v>
      </c>
      <c r="K214" s="36">
        <f>SUMIFS(СВЦЭМ!$F$33:$F$776,СВЦЭМ!$A$33:$A$776,$A214,СВЦЭМ!$B$33:$B$776,K$190)+'СЕТ СН'!$F$12</f>
        <v>167.95797489</v>
      </c>
      <c r="L214" s="36">
        <f>SUMIFS(СВЦЭМ!$F$33:$F$776,СВЦЭМ!$A$33:$A$776,$A214,СВЦЭМ!$B$33:$B$776,L$190)+'СЕТ СН'!$F$12</f>
        <v>161.52633186</v>
      </c>
      <c r="M214" s="36">
        <f>SUMIFS(СВЦЭМ!$F$33:$F$776,СВЦЭМ!$A$33:$A$776,$A214,СВЦЭМ!$B$33:$B$776,M$190)+'СЕТ СН'!$F$12</f>
        <v>152.04225650999999</v>
      </c>
      <c r="N214" s="36">
        <f>SUMIFS(СВЦЭМ!$F$33:$F$776,СВЦЭМ!$A$33:$A$776,$A214,СВЦЭМ!$B$33:$B$776,N$190)+'СЕТ СН'!$F$12</f>
        <v>150.52750710999999</v>
      </c>
      <c r="O214" s="36">
        <f>SUMIFS(СВЦЭМ!$F$33:$F$776,СВЦЭМ!$A$33:$A$776,$A214,СВЦЭМ!$B$33:$B$776,O$190)+'СЕТ СН'!$F$12</f>
        <v>154.41411675000001</v>
      </c>
      <c r="P214" s="36">
        <f>SUMIFS(СВЦЭМ!$F$33:$F$776,СВЦЭМ!$A$33:$A$776,$A214,СВЦЭМ!$B$33:$B$776,P$190)+'СЕТ СН'!$F$12</f>
        <v>156.94819081</v>
      </c>
      <c r="Q214" s="36">
        <f>SUMIFS(СВЦЭМ!$F$33:$F$776,СВЦЭМ!$A$33:$A$776,$A214,СВЦЭМ!$B$33:$B$776,Q$190)+'СЕТ СН'!$F$12</f>
        <v>158.56757512999999</v>
      </c>
      <c r="R214" s="36">
        <f>SUMIFS(СВЦЭМ!$F$33:$F$776,СВЦЭМ!$A$33:$A$776,$A214,СВЦЭМ!$B$33:$B$776,R$190)+'СЕТ СН'!$F$12</f>
        <v>160.30991963</v>
      </c>
      <c r="S214" s="36">
        <f>SUMIFS(СВЦЭМ!$F$33:$F$776,СВЦЭМ!$A$33:$A$776,$A214,СВЦЭМ!$B$33:$B$776,S$190)+'СЕТ СН'!$F$12</f>
        <v>157.86753528</v>
      </c>
      <c r="T214" s="36">
        <f>SUMIFS(СВЦЭМ!$F$33:$F$776,СВЦЭМ!$A$33:$A$776,$A214,СВЦЭМ!$B$33:$B$776,T$190)+'СЕТ СН'!$F$12</f>
        <v>150.55635848</v>
      </c>
      <c r="U214" s="36">
        <f>SUMIFS(СВЦЭМ!$F$33:$F$776,СВЦЭМ!$A$33:$A$776,$A214,СВЦЭМ!$B$33:$B$776,U$190)+'СЕТ СН'!$F$12</f>
        <v>147.37114310000001</v>
      </c>
      <c r="V214" s="36">
        <f>SUMIFS(СВЦЭМ!$F$33:$F$776,СВЦЭМ!$A$33:$A$776,$A214,СВЦЭМ!$B$33:$B$776,V$190)+'СЕТ СН'!$F$12</f>
        <v>149.15810708000001</v>
      </c>
      <c r="W214" s="36">
        <f>SUMIFS(СВЦЭМ!$F$33:$F$776,СВЦЭМ!$A$33:$A$776,$A214,СВЦЭМ!$B$33:$B$776,W$190)+'СЕТ СН'!$F$12</f>
        <v>151.15048480999999</v>
      </c>
      <c r="X214" s="36">
        <f>SUMIFS(СВЦЭМ!$F$33:$F$776,СВЦЭМ!$A$33:$A$776,$A214,СВЦЭМ!$B$33:$B$776,X$190)+'СЕТ СН'!$F$12</f>
        <v>151.21378813999999</v>
      </c>
      <c r="Y214" s="36">
        <f>SUMIFS(СВЦЭМ!$F$33:$F$776,СВЦЭМ!$A$33:$A$776,$A214,СВЦЭМ!$B$33:$B$776,Y$190)+'СЕТ СН'!$F$12</f>
        <v>156.20534945</v>
      </c>
    </row>
    <row r="215" spans="1:25" ht="15.75" x14ac:dyDescent="0.2">
      <c r="A215" s="35">
        <f t="shared" si="5"/>
        <v>44160</v>
      </c>
      <c r="B215" s="36">
        <f>SUMIFS(СВЦЭМ!$F$33:$F$776,СВЦЭМ!$A$33:$A$776,$A215,СВЦЭМ!$B$33:$B$776,B$190)+'СЕТ СН'!$F$12</f>
        <v>163.87869961000001</v>
      </c>
      <c r="C215" s="36">
        <f>SUMIFS(СВЦЭМ!$F$33:$F$776,СВЦЭМ!$A$33:$A$776,$A215,СВЦЭМ!$B$33:$B$776,C$190)+'СЕТ СН'!$F$12</f>
        <v>178.78962397999999</v>
      </c>
      <c r="D215" s="36">
        <f>SUMIFS(СВЦЭМ!$F$33:$F$776,СВЦЭМ!$A$33:$A$776,$A215,СВЦЭМ!$B$33:$B$776,D$190)+'СЕТ СН'!$F$12</f>
        <v>188.79020355</v>
      </c>
      <c r="E215" s="36">
        <f>SUMIFS(СВЦЭМ!$F$33:$F$776,СВЦЭМ!$A$33:$A$776,$A215,СВЦЭМ!$B$33:$B$776,E$190)+'СЕТ СН'!$F$12</f>
        <v>190.52831666</v>
      </c>
      <c r="F215" s="36">
        <f>SUMIFS(СВЦЭМ!$F$33:$F$776,СВЦЭМ!$A$33:$A$776,$A215,СВЦЭМ!$B$33:$B$776,F$190)+'СЕТ СН'!$F$12</f>
        <v>189.41334370999999</v>
      </c>
      <c r="G215" s="36">
        <f>SUMIFS(СВЦЭМ!$F$33:$F$776,СВЦЭМ!$A$33:$A$776,$A215,СВЦЭМ!$B$33:$B$776,G$190)+'СЕТ СН'!$F$12</f>
        <v>187.29679585</v>
      </c>
      <c r="H215" s="36">
        <f>SUMIFS(СВЦЭМ!$F$33:$F$776,СВЦЭМ!$A$33:$A$776,$A215,СВЦЭМ!$B$33:$B$776,H$190)+'СЕТ СН'!$F$12</f>
        <v>182.75121873000001</v>
      </c>
      <c r="I215" s="36">
        <f>SUMIFS(СВЦЭМ!$F$33:$F$776,СВЦЭМ!$A$33:$A$776,$A215,СВЦЭМ!$B$33:$B$776,I$190)+'СЕТ СН'!$F$12</f>
        <v>175.53434149</v>
      </c>
      <c r="J215" s="36">
        <f>SUMIFS(СВЦЭМ!$F$33:$F$776,СВЦЭМ!$A$33:$A$776,$A215,СВЦЭМ!$B$33:$B$776,J$190)+'СЕТ СН'!$F$12</f>
        <v>172.46768058000001</v>
      </c>
      <c r="K215" s="36">
        <f>SUMIFS(СВЦЭМ!$F$33:$F$776,СВЦЭМ!$A$33:$A$776,$A215,СВЦЭМ!$B$33:$B$776,K$190)+'СЕТ СН'!$F$12</f>
        <v>170.86907694999999</v>
      </c>
      <c r="L215" s="36">
        <f>SUMIFS(СВЦЭМ!$F$33:$F$776,СВЦЭМ!$A$33:$A$776,$A215,СВЦЭМ!$B$33:$B$776,L$190)+'СЕТ СН'!$F$12</f>
        <v>164.86902638000001</v>
      </c>
      <c r="M215" s="36">
        <f>SUMIFS(СВЦЭМ!$F$33:$F$776,СВЦЭМ!$A$33:$A$776,$A215,СВЦЭМ!$B$33:$B$776,M$190)+'СЕТ СН'!$F$12</f>
        <v>155.56130808</v>
      </c>
      <c r="N215" s="36">
        <f>SUMIFS(СВЦЭМ!$F$33:$F$776,СВЦЭМ!$A$33:$A$776,$A215,СВЦЭМ!$B$33:$B$776,N$190)+'СЕТ СН'!$F$12</f>
        <v>152.86997474</v>
      </c>
      <c r="O215" s="36">
        <f>SUMIFS(СВЦЭМ!$F$33:$F$776,СВЦЭМ!$A$33:$A$776,$A215,СВЦЭМ!$B$33:$B$776,O$190)+'СЕТ СН'!$F$12</f>
        <v>155.97073792</v>
      </c>
      <c r="P215" s="36">
        <f>SUMIFS(СВЦЭМ!$F$33:$F$776,СВЦЭМ!$A$33:$A$776,$A215,СВЦЭМ!$B$33:$B$776,P$190)+'СЕТ СН'!$F$12</f>
        <v>157.46879838999999</v>
      </c>
      <c r="Q215" s="36">
        <f>SUMIFS(СВЦЭМ!$F$33:$F$776,СВЦЭМ!$A$33:$A$776,$A215,СВЦЭМ!$B$33:$B$776,Q$190)+'СЕТ СН'!$F$12</f>
        <v>157.30228516</v>
      </c>
      <c r="R215" s="36">
        <f>SUMIFS(СВЦЭМ!$F$33:$F$776,СВЦЭМ!$A$33:$A$776,$A215,СВЦЭМ!$B$33:$B$776,R$190)+'СЕТ СН'!$F$12</f>
        <v>157.20240319999999</v>
      </c>
      <c r="S215" s="36">
        <f>SUMIFS(СВЦЭМ!$F$33:$F$776,СВЦЭМ!$A$33:$A$776,$A215,СВЦЭМ!$B$33:$B$776,S$190)+'СЕТ СН'!$F$12</f>
        <v>154.68242488999999</v>
      </c>
      <c r="T215" s="36">
        <f>SUMIFS(СВЦЭМ!$F$33:$F$776,СВЦЭМ!$A$33:$A$776,$A215,СВЦЭМ!$B$33:$B$776,T$190)+'СЕТ СН'!$F$12</f>
        <v>157.12144796000001</v>
      </c>
      <c r="U215" s="36">
        <f>SUMIFS(СВЦЭМ!$F$33:$F$776,СВЦЭМ!$A$33:$A$776,$A215,СВЦЭМ!$B$33:$B$776,U$190)+'СЕТ СН'!$F$12</f>
        <v>156.18454224000001</v>
      </c>
      <c r="V215" s="36">
        <f>SUMIFS(СВЦЭМ!$F$33:$F$776,СВЦЭМ!$A$33:$A$776,$A215,СВЦЭМ!$B$33:$B$776,V$190)+'СЕТ СН'!$F$12</f>
        <v>153.6229032</v>
      </c>
      <c r="W215" s="36">
        <f>SUMIFS(СВЦЭМ!$F$33:$F$776,СВЦЭМ!$A$33:$A$776,$A215,СВЦЭМ!$B$33:$B$776,W$190)+'СЕТ СН'!$F$12</f>
        <v>154.43425565000001</v>
      </c>
      <c r="X215" s="36">
        <f>SUMIFS(СВЦЭМ!$F$33:$F$776,СВЦЭМ!$A$33:$A$776,$A215,СВЦЭМ!$B$33:$B$776,X$190)+'СЕТ СН'!$F$12</f>
        <v>157.16424515</v>
      </c>
      <c r="Y215" s="36">
        <f>SUMIFS(СВЦЭМ!$F$33:$F$776,СВЦЭМ!$A$33:$A$776,$A215,СВЦЭМ!$B$33:$B$776,Y$190)+'СЕТ СН'!$F$12</f>
        <v>160.88187883000001</v>
      </c>
    </row>
    <row r="216" spans="1:25" ht="15.75" x14ac:dyDescent="0.2">
      <c r="A216" s="35">
        <f t="shared" si="5"/>
        <v>44161</v>
      </c>
      <c r="B216" s="36">
        <f>SUMIFS(СВЦЭМ!$F$33:$F$776,СВЦЭМ!$A$33:$A$776,$A216,СВЦЭМ!$B$33:$B$776,B$190)+'СЕТ СН'!$F$12</f>
        <v>160.38852987000001</v>
      </c>
      <c r="C216" s="36">
        <f>SUMIFS(СВЦЭМ!$F$33:$F$776,СВЦЭМ!$A$33:$A$776,$A216,СВЦЭМ!$B$33:$B$776,C$190)+'СЕТ СН'!$F$12</f>
        <v>175.76736460999999</v>
      </c>
      <c r="D216" s="36">
        <f>SUMIFS(СВЦЭМ!$F$33:$F$776,СВЦЭМ!$A$33:$A$776,$A216,СВЦЭМ!$B$33:$B$776,D$190)+'СЕТ СН'!$F$12</f>
        <v>187.03644109999999</v>
      </c>
      <c r="E216" s="36">
        <f>SUMIFS(СВЦЭМ!$F$33:$F$776,СВЦЭМ!$A$33:$A$776,$A216,СВЦЭМ!$B$33:$B$776,E$190)+'СЕТ СН'!$F$12</f>
        <v>188.81000742000001</v>
      </c>
      <c r="F216" s="36">
        <f>SUMIFS(СВЦЭМ!$F$33:$F$776,СВЦЭМ!$A$33:$A$776,$A216,СВЦЭМ!$B$33:$B$776,F$190)+'СЕТ СН'!$F$12</f>
        <v>187.31056416999999</v>
      </c>
      <c r="G216" s="36">
        <f>SUMIFS(СВЦЭМ!$F$33:$F$776,СВЦЭМ!$A$33:$A$776,$A216,СВЦЭМ!$B$33:$B$776,G$190)+'СЕТ СН'!$F$12</f>
        <v>183.17018622000001</v>
      </c>
      <c r="H216" s="36">
        <f>SUMIFS(СВЦЭМ!$F$33:$F$776,СВЦЭМ!$A$33:$A$776,$A216,СВЦЭМ!$B$33:$B$776,H$190)+'СЕТ СН'!$F$12</f>
        <v>177.84853358999999</v>
      </c>
      <c r="I216" s="36">
        <f>SUMIFS(СВЦЭМ!$F$33:$F$776,СВЦЭМ!$A$33:$A$776,$A216,СВЦЭМ!$B$33:$B$776,I$190)+'СЕТ СН'!$F$12</f>
        <v>171.55386644999999</v>
      </c>
      <c r="J216" s="36">
        <f>SUMIFS(СВЦЭМ!$F$33:$F$776,СВЦЭМ!$A$33:$A$776,$A216,СВЦЭМ!$B$33:$B$776,J$190)+'СЕТ СН'!$F$12</f>
        <v>167.76070035999999</v>
      </c>
      <c r="K216" s="36">
        <f>SUMIFS(СВЦЭМ!$F$33:$F$776,СВЦЭМ!$A$33:$A$776,$A216,СВЦЭМ!$B$33:$B$776,K$190)+'СЕТ СН'!$F$12</f>
        <v>168.26582403</v>
      </c>
      <c r="L216" s="36">
        <f>SUMIFS(СВЦЭМ!$F$33:$F$776,СВЦЭМ!$A$33:$A$776,$A216,СВЦЭМ!$B$33:$B$776,L$190)+'СЕТ СН'!$F$12</f>
        <v>162.73382065999999</v>
      </c>
      <c r="M216" s="36">
        <f>SUMIFS(СВЦЭМ!$F$33:$F$776,СВЦЭМ!$A$33:$A$776,$A216,СВЦЭМ!$B$33:$B$776,M$190)+'СЕТ СН'!$F$12</f>
        <v>155.72512123999999</v>
      </c>
      <c r="N216" s="36">
        <f>SUMIFS(СВЦЭМ!$F$33:$F$776,СВЦЭМ!$A$33:$A$776,$A216,СВЦЭМ!$B$33:$B$776,N$190)+'СЕТ СН'!$F$12</f>
        <v>157.30675542</v>
      </c>
      <c r="O216" s="36">
        <f>SUMIFS(СВЦЭМ!$F$33:$F$776,СВЦЭМ!$A$33:$A$776,$A216,СВЦЭМ!$B$33:$B$776,O$190)+'СЕТ СН'!$F$12</f>
        <v>158.09062338000001</v>
      </c>
      <c r="P216" s="36">
        <f>SUMIFS(СВЦЭМ!$F$33:$F$776,СВЦЭМ!$A$33:$A$776,$A216,СВЦЭМ!$B$33:$B$776,P$190)+'СЕТ СН'!$F$12</f>
        <v>158.52735311999999</v>
      </c>
      <c r="Q216" s="36">
        <f>SUMIFS(СВЦЭМ!$F$33:$F$776,СВЦЭМ!$A$33:$A$776,$A216,СВЦЭМ!$B$33:$B$776,Q$190)+'СЕТ СН'!$F$12</f>
        <v>158.90289161000001</v>
      </c>
      <c r="R216" s="36">
        <f>SUMIFS(СВЦЭМ!$F$33:$F$776,СВЦЭМ!$A$33:$A$776,$A216,СВЦЭМ!$B$33:$B$776,R$190)+'СЕТ СН'!$F$12</f>
        <v>156.33765281999999</v>
      </c>
      <c r="S216" s="36">
        <f>SUMIFS(СВЦЭМ!$F$33:$F$776,СВЦЭМ!$A$33:$A$776,$A216,СВЦЭМ!$B$33:$B$776,S$190)+'СЕТ СН'!$F$12</f>
        <v>152.66515994</v>
      </c>
      <c r="T216" s="36">
        <f>SUMIFS(СВЦЭМ!$F$33:$F$776,СВЦЭМ!$A$33:$A$776,$A216,СВЦЭМ!$B$33:$B$776,T$190)+'СЕТ СН'!$F$12</f>
        <v>155.95508049</v>
      </c>
      <c r="U216" s="36">
        <f>SUMIFS(СВЦЭМ!$F$33:$F$776,СВЦЭМ!$A$33:$A$776,$A216,СВЦЭМ!$B$33:$B$776,U$190)+'СЕТ СН'!$F$12</f>
        <v>154.01917849</v>
      </c>
      <c r="V216" s="36">
        <f>SUMIFS(СВЦЭМ!$F$33:$F$776,СВЦЭМ!$A$33:$A$776,$A216,СВЦЭМ!$B$33:$B$776,V$190)+'СЕТ СН'!$F$12</f>
        <v>151.37832836999999</v>
      </c>
      <c r="W216" s="36">
        <f>SUMIFS(СВЦЭМ!$F$33:$F$776,СВЦЭМ!$A$33:$A$776,$A216,СВЦЭМ!$B$33:$B$776,W$190)+'СЕТ СН'!$F$12</f>
        <v>156.26751213</v>
      </c>
      <c r="X216" s="36">
        <f>SUMIFS(СВЦЭМ!$F$33:$F$776,СВЦЭМ!$A$33:$A$776,$A216,СВЦЭМ!$B$33:$B$776,X$190)+'СЕТ СН'!$F$12</f>
        <v>157.76445042</v>
      </c>
      <c r="Y216" s="36">
        <f>SUMIFS(СВЦЭМ!$F$33:$F$776,СВЦЭМ!$A$33:$A$776,$A216,СВЦЭМ!$B$33:$B$776,Y$190)+'СЕТ СН'!$F$12</f>
        <v>160.46125298000001</v>
      </c>
    </row>
    <row r="217" spans="1:25" ht="15.75" x14ac:dyDescent="0.2">
      <c r="A217" s="35">
        <f t="shared" si="5"/>
        <v>44162</v>
      </c>
      <c r="B217" s="36">
        <f>SUMIFS(СВЦЭМ!$F$33:$F$776,СВЦЭМ!$A$33:$A$776,$A217,СВЦЭМ!$B$33:$B$776,B$190)+'СЕТ СН'!$F$12</f>
        <v>161.09165651000001</v>
      </c>
      <c r="C217" s="36">
        <f>SUMIFS(СВЦЭМ!$F$33:$F$776,СВЦЭМ!$A$33:$A$776,$A217,СВЦЭМ!$B$33:$B$776,C$190)+'СЕТ СН'!$F$12</f>
        <v>177.46694131000001</v>
      </c>
      <c r="D217" s="36">
        <f>SUMIFS(СВЦЭМ!$F$33:$F$776,СВЦЭМ!$A$33:$A$776,$A217,СВЦЭМ!$B$33:$B$776,D$190)+'СЕТ СН'!$F$12</f>
        <v>189.16141751999999</v>
      </c>
      <c r="E217" s="36">
        <f>SUMIFS(СВЦЭМ!$F$33:$F$776,СВЦЭМ!$A$33:$A$776,$A217,СВЦЭМ!$B$33:$B$776,E$190)+'СЕТ СН'!$F$12</f>
        <v>191.48116218999999</v>
      </c>
      <c r="F217" s="36">
        <f>SUMIFS(СВЦЭМ!$F$33:$F$776,СВЦЭМ!$A$33:$A$776,$A217,СВЦЭМ!$B$33:$B$776,F$190)+'СЕТ СН'!$F$12</f>
        <v>192.04796779</v>
      </c>
      <c r="G217" s="36">
        <f>SUMIFS(СВЦЭМ!$F$33:$F$776,СВЦЭМ!$A$33:$A$776,$A217,СВЦЭМ!$B$33:$B$776,G$190)+'СЕТ СН'!$F$12</f>
        <v>189.64591966</v>
      </c>
      <c r="H217" s="36">
        <f>SUMIFS(СВЦЭМ!$F$33:$F$776,СВЦЭМ!$A$33:$A$776,$A217,СВЦЭМ!$B$33:$B$776,H$190)+'СЕТ СН'!$F$12</f>
        <v>180.59453968</v>
      </c>
      <c r="I217" s="36">
        <f>SUMIFS(СВЦЭМ!$F$33:$F$776,СВЦЭМ!$A$33:$A$776,$A217,СВЦЭМ!$B$33:$B$776,I$190)+'СЕТ СН'!$F$12</f>
        <v>173.40800259</v>
      </c>
      <c r="J217" s="36">
        <f>SUMIFS(СВЦЭМ!$F$33:$F$776,СВЦЭМ!$A$33:$A$776,$A217,СВЦЭМ!$B$33:$B$776,J$190)+'СЕТ СН'!$F$12</f>
        <v>172.01530867</v>
      </c>
      <c r="K217" s="36">
        <f>SUMIFS(СВЦЭМ!$F$33:$F$776,СВЦЭМ!$A$33:$A$776,$A217,СВЦЭМ!$B$33:$B$776,K$190)+'СЕТ СН'!$F$12</f>
        <v>172.50460742000001</v>
      </c>
      <c r="L217" s="36">
        <f>SUMIFS(СВЦЭМ!$F$33:$F$776,СВЦЭМ!$A$33:$A$776,$A217,СВЦЭМ!$B$33:$B$776,L$190)+'СЕТ СН'!$F$12</f>
        <v>166.73765266999999</v>
      </c>
      <c r="M217" s="36">
        <f>SUMIFS(СВЦЭМ!$F$33:$F$776,СВЦЭМ!$A$33:$A$776,$A217,СВЦЭМ!$B$33:$B$776,M$190)+'СЕТ СН'!$F$12</f>
        <v>157.0176088</v>
      </c>
      <c r="N217" s="36">
        <f>SUMIFS(СВЦЭМ!$F$33:$F$776,СВЦЭМ!$A$33:$A$776,$A217,СВЦЭМ!$B$33:$B$776,N$190)+'СЕТ СН'!$F$12</f>
        <v>154.09183892999999</v>
      </c>
      <c r="O217" s="36">
        <f>SUMIFS(СВЦЭМ!$F$33:$F$776,СВЦЭМ!$A$33:$A$776,$A217,СВЦЭМ!$B$33:$B$776,O$190)+'СЕТ СН'!$F$12</f>
        <v>154.37268896</v>
      </c>
      <c r="P217" s="36">
        <f>SUMIFS(СВЦЭМ!$F$33:$F$776,СВЦЭМ!$A$33:$A$776,$A217,СВЦЭМ!$B$33:$B$776,P$190)+'СЕТ СН'!$F$12</f>
        <v>156.70050064</v>
      </c>
      <c r="Q217" s="36">
        <f>SUMIFS(СВЦЭМ!$F$33:$F$776,СВЦЭМ!$A$33:$A$776,$A217,СВЦЭМ!$B$33:$B$776,Q$190)+'СЕТ СН'!$F$12</f>
        <v>158.52509803000001</v>
      </c>
      <c r="R217" s="36">
        <f>SUMIFS(СВЦЭМ!$F$33:$F$776,СВЦЭМ!$A$33:$A$776,$A217,СВЦЭМ!$B$33:$B$776,R$190)+'СЕТ СН'!$F$12</f>
        <v>157.67781875</v>
      </c>
      <c r="S217" s="36">
        <f>SUMIFS(СВЦЭМ!$F$33:$F$776,СВЦЭМ!$A$33:$A$776,$A217,СВЦЭМ!$B$33:$B$776,S$190)+'СЕТ СН'!$F$12</f>
        <v>153.39072745000001</v>
      </c>
      <c r="T217" s="36">
        <f>SUMIFS(СВЦЭМ!$F$33:$F$776,СВЦЭМ!$A$33:$A$776,$A217,СВЦЭМ!$B$33:$B$776,T$190)+'СЕТ СН'!$F$12</f>
        <v>149.65940334000001</v>
      </c>
      <c r="U217" s="36">
        <f>SUMIFS(СВЦЭМ!$F$33:$F$776,СВЦЭМ!$A$33:$A$776,$A217,СВЦЭМ!$B$33:$B$776,U$190)+'СЕТ СН'!$F$12</f>
        <v>149.71847308</v>
      </c>
      <c r="V217" s="36">
        <f>SUMIFS(СВЦЭМ!$F$33:$F$776,СВЦЭМ!$A$33:$A$776,$A217,СВЦЭМ!$B$33:$B$776,V$190)+'СЕТ СН'!$F$12</f>
        <v>149.463708</v>
      </c>
      <c r="W217" s="36">
        <f>SUMIFS(СВЦЭМ!$F$33:$F$776,СВЦЭМ!$A$33:$A$776,$A217,СВЦЭМ!$B$33:$B$776,W$190)+'СЕТ СН'!$F$12</f>
        <v>152.23700334</v>
      </c>
      <c r="X217" s="36">
        <f>SUMIFS(СВЦЭМ!$F$33:$F$776,СВЦЭМ!$A$33:$A$776,$A217,СВЦЭМ!$B$33:$B$776,X$190)+'СЕТ СН'!$F$12</f>
        <v>154.63358876999999</v>
      </c>
      <c r="Y217" s="36">
        <f>SUMIFS(СВЦЭМ!$F$33:$F$776,СВЦЭМ!$A$33:$A$776,$A217,СВЦЭМ!$B$33:$B$776,Y$190)+'СЕТ СН'!$F$12</f>
        <v>158.82937265999999</v>
      </c>
    </row>
    <row r="218" spans="1:25" ht="15.75" x14ac:dyDescent="0.2">
      <c r="A218" s="35">
        <f t="shared" si="5"/>
        <v>44163</v>
      </c>
      <c r="B218" s="36">
        <f>SUMIFS(СВЦЭМ!$F$33:$F$776,СВЦЭМ!$A$33:$A$776,$A218,СВЦЭМ!$B$33:$B$776,B$190)+'СЕТ СН'!$F$12</f>
        <v>163.7767948</v>
      </c>
      <c r="C218" s="36">
        <f>SUMIFS(СВЦЭМ!$F$33:$F$776,СВЦЭМ!$A$33:$A$776,$A218,СВЦЭМ!$B$33:$B$776,C$190)+'СЕТ СН'!$F$12</f>
        <v>177.2639901</v>
      </c>
      <c r="D218" s="36">
        <f>SUMIFS(СВЦЭМ!$F$33:$F$776,СВЦЭМ!$A$33:$A$776,$A218,СВЦЭМ!$B$33:$B$776,D$190)+'СЕТ СН'!$F$12</f>
        <v>186.36624578999999</v>
      </c>
      <c r="E218" s="36">
        <f>SUMIFS(СВЦЭМ!$F$33:$F$776,СВЦЭМ!$A$33:$A$776,$A218,СВЦЭМ!$B$33:$B$776,E$190)+'СЕТ СН'!$F$12</f>
        <v>187.75023852000001</v>
      </c>
      <c r="F218" s="36">
        <f>SUMIFS(СВЦЭМ!$F$33:$F$776,СВЦЭМ!$A$33:$A$776,$A218,СВЦЭМ!$B$33:$B$776,F$190)+'СЕТ СН'!$F$12</f>
        <v>187.75076461</v>
      </c>
      <c r="G218" s="36">
        <f>SUMIFS(СВЦЭМ!$F$33:$F$776,СВЦЭМ!$A$33:$A$776,$A218,СВЦЭМ!$B$33:$B$776,G$190)+'СЕТ СН'!$F$12</f>
        <v>186.81256067999999</v>
      </c>
      <c r="H218" s="36">
        <f>SUMIFS(СВЦЭМ!$F$33:$F$776,СВЦЭМ!$A$33:$A$776,$A218,СВЦЭМ!$B$33:$B$776,H$190)+'СЕТ СН'!$F$12</f>
        <v>183.82518347999999</v>
      </c>
      <c r="I218" s="36">
        <f>SUMIFS(СВЦЭМ!$F$33:$F$776,СВЦЭМ!$A$33:$A$776,$A218,СВЦЭМ!$B$33:$B$776,I$190)+'СЕТ СН'!$F$12</f>
        <v>180.41185203000001</v>
      </c>
      <c r="J218" s="36">
        <f>SUMIFS(СВЦЭМ!$F$33:$F$776,СВЦЭМ!$A$33:$A$776,$A218,СВЦЭМ!$B$33:$B$776,J$190)+'СЕТ СН'!$F$12</f>
        <v>175.90953285000001</v>
      </c>
      <c r="K218" s="36">
        <f>SUMIFS(СВЦЭМ!$F$33:$F$776,СВЦЭМ!$A$33:$A$776,$A218,СВЦЭМ!$B$33:$B$776,K$190)+'СЕТ СН'!$F$12</f>
        <v>172.66258231</v>
      </c>
      <c r="L218" s="36">
        <f>SUMIFS(СВЦЭМ!$F$33:$F$776,СВЦЭМ!$A$33:$A$776,$A218,СВЦЭМ!$B$33:$B$776,L$190)+'СЕТ СН'!$F$12</f>
        <v>164.89400058000001</v>
      </c>
      <c r="M218" s="36">
        <f>SUMIFS(СВЦЭМ!$F$33:$F$776,СВЦЭМ!$A$33:$A$776,$A218,СВЦЭМ!$B$33:$B$776,M$190)+'СЕТ СН'!$F$12</f>
        <v>156.08164478</v>
      </c>
      <c r="N218" s="36">
        <f>SUMIFS(СВЦЭМ!$F$33:$F$776,СВЦЭМ!$A$33:$A$776,$A218,СВЦЭМ!$B$33:$B$776,N$190)+'СЕТ СН'!$F$12</f>
        <v>155.00014830999999</v>
      </c>
      <c r="O218" s="36">
        <f>SUMIFS(СВЦЭМ!$F$33:$F$776,СВЦЭМ!$A$33:$A$776,$A218,СВЦЭМ!$B$33:$B$776,O$190)+'СЕТ СН'!$F$12</f>
        <v>157.29286250999999</v>
      </c>
      <c r="P218" s="36">
        <f>SUMIFS(СВЦЭМ!$F$33:$F$776,СВЦЭМ!$A$33:$A$776,$A218,СВЦЭМ!$B$33:$B$776,P$190)+'СЕТ СН'!$F$12</f>
        <v>158.67139546000001</v>
      </c>
      <c r="Q218" s="36">
        <f>SUMIFS(СВЦЭМ!$F$33:$F$776,СВЦЭМ!$A$33:$A$776,$A218,СВЦЭМ!$B$33:$B$776,Q$190)+'СЕТ СН'!$F$12</f>
        <v>157.11068015000001</v>
      </c>
      <c r="R218" s="36">
        <f>SUMIFS(СВЦЭМ!$F$33:$F$776,СВЦЭМ!$A$33:$A$776,$A218,СВЦЭМ!$B$33:$B$776,R$190)+'СЕТ СН'!$F$12</f>
        <v>155.55079660000001</v>
      </c>
      <c r="S218" s="36">
        <f>SUMIFS(СВЦЭМ!$F$33:$F$776,СВЦЭМ!$A$33:$A$776,$A218,СВЦЭМ!$B$33:$B$776,S$190)+'СЕТ СН'!$F$12</f>
        <v>151.84093898</v>
      </c>
      <c r="T218" s="36">
        <f>SUMIFS(СВЦЭМ!$F$33:$F$776,СВЦЭМ!$A$33:$A$776,$A218,СВЦЭМ!$B$33:$B$776,T$190)+'СЕТ СН'!$F$12</f>
        <v>150.47391967999999</v>
      </c>
      <c r="U218" s="36">
        <f>SUMIFS(СВЦЭМ!$F$33:$F$776,СВЦЭМ!$A$33:$A$776,$A218,СВЦЭМ!$B$33:$B$776,U$190)+'СЕТ СН'!$F$12</f>
        <v>148.85195282999999</v>
      </c>
      <c r="V218" s="36">
        <f>SUMIFS(СВЦЭМ!$F$33:$F$776,СВЦЭМ!$A$33:$A$776,$A218,СВЦЭМ!$B$33:$B$776,V$190)+'СЕТ СН'!$F$12</f>
        <v>148.42079131</v>
      </c>
      <c r="W218" s="36">
        <f>SUMIFS(СВЦЭМ!$F$33:$F$776,СВЦЭМ!$A$33:$A$776,$A218,СВЦЭМ!$B$33:$B$776,W$190)+'СЕТ СН'!$F$12</f>
        <v>152.03980429000001</v>
      </c>
      <c r="X218" s="36">
        <f>SUMIFS(СВЦЭМ!$F$33:$F$776,СВЦЭМ!$A$33:$A$776,$A218,СВЦЭМ!$B$33:$B$776,X$190)+'СЕТ СН'!$F$12</f>
        <v>155.95306857</v>
      </c>
      <c r="Y218" s="36">
        <f>SUMIFS(СВЦЭМ!$F$33:$F$776,СВЦЭМ!$A$33:$A$776,$A218,СВЦЭМ!$B$33:$B$776,Y$190)+'СЕТ СН'!$F$12</f>
        <v>160.43728662999999</v>
      </c>
    </row>
    <row r="219" spans="1:25" ht="15.75" x14ac:dyDescent="0.2">
      <c r="A219" s="35">
        <f t="shared" si="5"/>
        <v>44164</v>
      </c>
      <c r="B219" s="36">
        <f>SUMIFS(СВЦЭМ!$F$33:$F$776,СВЦЭМ!$A$33:$A$776,$A219,СВЦЭМ!$B$33:$B$776,B$190)+'СЕТ СН'!$F$12</f>
        <v>162.65197599000001</v>
      </c>
      <c r="C219" s="36">
        <f>SUMIFS(СВЦЭМ!$F$33:$F$776,СВЦЭМ!$A$33:$A$776,$A219,СВЦЭМ!$B$33:$B$776,C$190)+'СЕТ СН'!$F$12</f>
        <v>178.3361396</v>
      </c>
      <c r="D219" s="36">
        <f>SUMIFS(СВЦЭМ!$F$33:$F$776,СВЦЭМ!$A$33:$A$776,$A219,СВЦЭМ!$B$33:$B$776,D$190)+'СЕТ СН'!$F$12</f>
        <v>188.75544798999999</v>
      </c>
      <c r="E219" s="36">
        <f>SUMIFS(СВЦЭМ!$F$33:$F$776,СВЦЭМ!$A$33:$A$776,$A219,СВЦЭМ!$B$33:$B$776,E$190)+'СЕТ СН'!$F$12</f>
        <v>190.92195167</v>
      </c>
      <c r="F219" s="36">
        <f>SUMIFS(СВЦЭМ!$F$33:$F$776,СВЦЭМ!$A$33:$A$776,$A219,СВЦЭМ!$B$33:$B$776,F$190)+'СЕТ СН'!$F$12</f>
        <v>190.61651352999999</v>
      </c>
      <c r="G219" s="36">
        <f>SUMIFS(СВЦЭМ!$F$33:$F$776,СВЦЭМ!$A$33:$A$776,$A219,СВЦЭМ!$B$33:$B$776,G$190)+'СЕТ СН'!$F$12</f>
        <v>189.96122184999999</v>
      </c>
      <c r="H219" s="36">
        <f>SUMIFS(СВЦЭМ!$F$33:$F$776,СВЦЭМ!$A$33:$A$776,$A219,СВЦЭМ!$B$33:$B$776,H$190)+'СЕТ СН'!$F$12</f>
        <v>186.93095962999999</v>
      </c>
      <c r="I219" s="36">
        <f>SUMIFS(СВЦЭМ!$F$33:$F$776,СВЦЭМ!$A$33:$A$776,$A219,СВЦЭМ!$B$33:$B$776,I$190)+'СЕТ СН'!$F$12</f>
        <v>181.82020109000001</v>
      </c>
      <c r="J219" s="36">
        <f>SUMIFS(СВЦЭМ!$F$33:$F$776,СВЦЭМ!$A$33:$A$776,$A219,СВЦЭМ!$B$33:$B$776,J$190)+'СЕТ СН'!$F$12</f>
        <v>174.28628891</v>
      </c>
      <c r="K219" s="36">
        <f>SUMIFS(СВЦЭМ!$F$33:$F$776,СВЦЭМ!$A$33:$A$776,$A219,СВЦЭМ!$B$33:$B$776,K$190)+'СЕТ СН'!$F$12</f>
        <v>171.08785691</v>
      </c>
      <c r="L219" s="36">
        <f>SUMIFS(СВЦЭМ!$F$33:$F$776,СВЦЭМ!$A$33:$A$776,$A219,СВЦЭМ!$B$33:$B$776,L$190)+'СЕТ СН'!$F$12</f>
        <v>162.80154931999999</v>
      </c>
      <c r="M219" s="36">
        <f>SUMIFS(СВЦЭМ!$F$33:$F$776,СВЦЭМ!$A$33:$A$776,$A219,СВЦЭМ!$B$33:$B$776,M$190)+'СЕТ СН'!$F$12</f>
        <v>154.47590826000001</v>
      </c>
      <c r="N219" s="36">
        <f>SUMIFS(СВЦЭМ!$F$33:$F$776,СВЦЭМ!$A$33:$A$776,$A219,СВЦЭМ!$B$33:$B$776,N$190)+'СЕТ СН'!$F$12</f>
        <v>151.86051408</v>
      </c>
      <c r="O219" s="36">
        <f>SUMIFS(СВЦЭМ!$F$33:$F$776,СВЦЭМ!$A$33:$A$776,$A219,СВЦЭМ!$B$33:$B$776,O$190)+'СЕТ СН'!$F$12</f>
        <v>155.00024292000001</v>
      </c>
      <c r="P219" s="36">
        <f>SUMIFS(СВЦЭМ!$F$33:$F$776,СВЦЭМ!$A$33:$A$776,$A219,СВЦЭМ!$B$33:$B$776,P$190)+'СЕТ СН'!$F$12</f>
        <v>156.94797675000001</v>
      </c>
      <c r="Q219" s="36">
        <f>SUMIFS(СВЦЭМ!$F$33:$F$776,СВЦЭМ!$A$33:$A$776,$A219,СВЦЭМ!$B$33:$B$776,Q$190)+'СЕТ СН'!$F$12</f>
        <v>156.86044683</v>
      </c>
      <c r="R219" s="36">
        <f>SUMIFS(СВЦЭМ!$F$33:$F$776,СВЦЭМ!$A$33:$A$776,$A219,СВЦЭМ!$B$33:$B$776,R$190)+'СЕТ СН'!$F$12</f>
        <v>156.19076337999999</v>
      </c>
      <c r="S219" s="36">
        <f>SUMIFS(СВЦЭМ!$F$33:$F$776,СВЦЭМ!$A$33:$A$776,$A219,СВЦЭМ!$B$33:$B$776,S$190)+'СЕТ СН'!$F$12</f>
        <v>152.42400981</v>
      </c>
      <c r="T219" s="36">
        <f>SUMIFS(СВЦЭМ!$F$33:$F$776,СВЦЭМ!$A$33:$A$776,$A219,СВЦЭМ!$B$33:$B$776,T$190)+'СЕТ СН'!$F$12</f>
        <v>147.81007640999999</v>
      </c>
      <c r="U219" s="36">
        <f>SUMIFS(СВЦЭМ!$F$33:$F$776,СВЦЭМ!$A$33:$A$776,$A219,СВЦЭМ!$B$33:$B$776,U$190)+'СЕТ СН'!$F$12</f>
        <v>147.53216143</v>
      </c>
      <c r="V219" s="36">
        <f>SUMIFS(СВЦЭМ!$F$33:$F$776,СВЦЭМ!$A$33:$A$776,$A219,СВЦЭМ!$B$33:$B$776,V$190)+'СЕТ СН'!$F$12</f>
        <v>149.10611069999999</v>
      </c>
      <c r="W219" s="36">
        <f>SUMIFS(СВЦЭМ!$F$33:$F$776,СВЦЭМ!$A$33:$A$776,$A219,СВЦЭМ!$B$33:$B$776,W$190)+'СЕТ СН'!$F$12</f>
        <v>150.91908914999999</v>
      </c>
      <c r="X219" s="36">
        <f>SUMIFS(СВЦЭМ!$F$33:$F$776,СВЦЭМ!$A$33:$A$776,$A219,СВЦЭМ!$B$33:$B$776,X$190)+'СЕТ СН'!$F$12</f>
        <v>155.31257281000001</v>
      </c>
      <c r="Y219" s="36">
        <f>SUMIFS(СВЦЭМ!$F$33:$F$776,СВЦЭМ!$A$33:$A$776,$A219,СВЦЭМ!$B$33:$B$776,Y$190)+'СЕТ СН'!$F$12</f>
        <v>158.68606055000001</v>
      </c>
    </row>
    <row r="220" spans="1:25" ht="15.75" x14ac:dyDescent="0.2">
      <c r="A220" s="35">
        <f t="shared" si="5"/>
        <v>44165</v>
      </c>
      <c r="B220" s="36">
        <f>SUMIFS(СВЦЭМ!$F$33:$F$776,СВЦЭМ!$A$33:$A$776,$A220,СВЦЭМ!$B$33:$B$776,B$190)+'СЕТ СН'!$F$12</f>
        <v>171.37406899999999</v>
      </c>
      <c r="C220" s="36">
        <f>SUMIFS(СВЦЭМ!$F$33:$F$776,СВЦЭМ!$A$33:$A$776,$A220,СВЦЭМ!$B$33:$B$776,C$190)+'СЕТ СН'!$F$12</f>
        <v>185.32776731999999</v>
      </c>
      <c r="D220" s="36">
        <f>SUMIFS(СВЦЭМ!$F$33:$F$776,СВЦЭМ!$A$33:$A$776,$A220,СВЦЭМ!$B$33:$B$776,D$190)+'СЕТ СН'!$F$12</f>
        <v>195.17922286999999</v>
      </c>
      <c r="E220" s="36">
        <f>SUMIFS(СВЦЭМ!$F$33:$F$776,СВЦЭМ!$A$33:$A$776,$A220,СВЦЭМ!$B$33:$B$776,E$190)+'СЕТ СН'!$F$12</f>
        <v>196.74888608000001</v>
      </c>
      <c r="F220" s="36">
        <f>SUMIFS(СВЦЭМ!$F$33:$F$776,СВЦЭМ!$A$33:$A$776,$A220,СВЦЭМ!$B$33:$B$776,F$190)+'СЕТ СН'!$F$12</f>
        <v>195.87090368</v>
      </c>
      <c r="G220" s="36">
        <f>SUMIFS(СВЦЭМ!$F$33:$F$776,СВЦЭМ!$A$33:$A$776,$A220,СВЦЭМ!$B$33:$B$776,G$190)+'СЕТ СН'!$F$12</f>
        <v>192.71548483999999</v>
      </c>
      <c r="H220" s="36">
        <f>SUMIFS(СВЦЭМ!$F$33:$F$776,СВЦЭМ!$A$33:$A$776,$A220,СВЦЭМ!$B$33:$B$776,H$190)+'СЕТ СН'!$F$12</f>
        <v>189.91194397000001</v>
      </c>
      <c r="I220" s="36">
        <f>SUMIFS(СВЦЭМ!$F$33:$F$776,СВЦЭМ!$A$33:$A$776,$A220,СВЦЭМ!$B$33:$B$776,I$190)+'СЕТ СН'!$F$12</f>
        <v>184.32852210999999</v>
      </c>
      <c r="J220" s="36">
        <f>SUMIFS(СВЦЭМ!$F$33:$F$776,СВЦЭМ!$A$33:$A$776,$A220,СВЦЭМ!$B$33:$B$776,J$190)+'СЕТ СН'!$F$12</f>
        <v>179.07687960000001</v>
      </c>
      <c r="K220" s="36">
        <f>SUMIFS(СВЦЭМ!$F$33:$F$776,СВЦЭМ!$A$33:$A$776,$A220,СВЦЭМ!$B$33:$B$776,K$190)+'СЕТ СН'!$F$12</f>
        <v>177.51780503000001</v>
      </c>
      <c r="L220" s="36">
        <f>SUMIFS(СВЦЭМ!$F$33:$F$776,СВЦЭМ!$A$33:$A$776,$A220,СВЦЭМ!$B$33:$B$776,L$190)+'СЕТ СН'!$F$12</f>
        <v>171.47609949</v>
      </c>
      <c r="M220" s="36">
        <f>SUMIFS(СВЦЭМ!$F$33:$F$776,СВЦЭМ!$A$33:$A$776,$A220,СВЦЭМ!$B$33:$B$776,M$190)+'СЕТ СН'!$F$12</f>
        <v>163.57633547</v>
      </c>
      <c r="N220" s="36">
        <f>SUMIFS(СВЦЭМ!$F$33:$F$776,СВЦЭМ!$A$33:$A$776,$A220,СВЦЭМ!$B$33:$B$776,N$190)+'СЕТ СН'!$F$12</f>
        <v>160.9609394</v>
      </c>
      <c r="O220" s="36">
        <f>SUMIFS(СВЦЭМ!$F$33:$F$776,СВЦЭМ!$A$33:$A$776,$A220,СВЦЭМ!$B$33:$B$776,O$190)+'СЕТ СН'!$F$12</f>
        <v>161.87071098000001</v>
      </c>
      <c r="P220" s="36">
        <f>SUMIFS(СВЦЭМ!$F$33:$F$776,СВЦЭМ!$A$33:$A$776,$A220,СВЦЭМ!$B$33:$B$776,P$190)+'СЕТ СН'!$F$12</f>
        <v>163.74720604000001</v>
      </c>
      <c r="Q220" s="36">
        <f>SUMIFS(СВЦЭМ!$F$33:$F$776,СВЦЭМ!$A$33:$A$776,$A220,СВЦЭМ!$B$33:$B$776,Q$190)+'СЕТ СН'!$F$12</f>
        <v>162.52205845</v>
      </c>
      <c r="R220" s="36">
        <f>SUMIFS(СВЦЭМ!$F$33:$F$776,СВЦЭМ!$A$33:$A$776,$A220,СВЦЭМ!$B$33:$B$776,R$190)+'СЕТ СН'!$F$12</f>
        <v>160.15949746000001</v>
      </c>
      <c r="S220" s="36">
        <f>SUMIFS(СВЦЭМ!$F$33:$F$776,СВЦЭМ!$A$33:$A$776,$A220,СВЦЭМ!$B$33:$B$776,S$190)+'СЕТ СН'!$F$12</f>
        <v>158.43959290000001</v>
      </c>
      <c r="T220" s="36">
        <f>SUMIFS(СВЦЭМ!$F$33:$F$776,СВЦЭМ!$A$33:$A$776,$A220,СВЦЭМ!$B$33:$B$776,T$190)+'СЕТ СН'!$F$12</f>
        <v>155.99429047000001</v>
      </c>
      <c r="U220" s="36">
        <f>SUMIFS(СВЦЭМ!$F$33:$F$776,СВЦЭМ!$A$33:$A$776,$A220,СВЦЭМ!$B$33:$B$776,U$190)+'СЕТ СН'!$F$12</f>
        <v>155.80801266</v>
      </c>
      <c r="V220" s="36">
        <f>SUMIFS(СВЦЭМ!$F$33:$F$776,СВЦЭМ!$A$33:$A$776,$A220,СВЦЭМ!$B$33:$B$776,V$190)+'СЕТ СН'!$F$12</f>
        <v>157.80274169</v>
      </c>
      <c r="W220" s="36">
        <f>SUMIFS(СВЦЭМ!$F$33:$F$776,СВЦЭМ!$A$33:$A$776,$A220,СВЦЭМ!$B$33:$B$776,W$190)+'СЕТ СН'!$F$12</f>
        <v>160.16094347000001</v>
      </c>
      <c r="X220" s="36">
        <f>SUMIFS(СВЦЭМ!$F$33:$F$776,СВЦЭМ!$A$33:$A$776,$A220,СВЦЭМ!$B$33:$B$776,X$190)+'СЕТ СН'!$F$12</f>
        <v>161.27202908999999</v>
      </c>
      <c r="Y220" s="36">
        <f>SUMIFS(СВЦЭМ!$F$33:$F$776,СВЦЭМ!$A$33:$A$776,$A220,СВЦЭМ!$B$33:$B$776,Y$190)+'СЕТ СН'!$F$12</f>
        <v>165.18985334000001</v>
      </c>
    </row>
    <row r="221" spans="1:25" ht="15.75" hidden="1" x14ac:dyDescent="0.2">
      <c r="A221" s="35">
        <f t="shared" si="5"/>
        <v>44166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5" t="s">
        <v>7</v>
      </c>
      <c r="B223" s="128" t="s">
        <v>116</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30"/>
    </row>
    <row r="224" spans="1:25" ht="12.75" hidden="1" customHeight="1" x14ac:dyDescent="0.2">
      <c r="A224" s="126"/>
      <c r="B224" s="131"/>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s="46" customFormat="1" ht="12.75" hidden="1" customHeight="1" x14ac:dyDescent="0.2">
      <c r="A225" s="127"/>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44137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44138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44139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44140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44141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44142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44143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44144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44145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44146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44147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44148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44149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44150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44151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44152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44153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44154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44155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44156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44157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44158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44159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44160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44161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44162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44163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44164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44165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44166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5" t="s">
        <v>7</v>
      </c>
      <c r="B258" s="128" t="s">
        <v>117</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30"/>
    </row>
    <row r="259" spans="1:27" ht="12.75" hidden="1" customHeight="1" x14ac:dyDescent="0.2">
      <c r="A259" s="126"/>
      <c r="B259" s="131"/>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s="46" customFormat="1" ht="12.75" hidden="1" customHeight="1" x14ac:dyDescent="0.2">
      <c r="A260" s="127"/>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44137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44138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44139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44140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44141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44142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44143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44144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44145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44146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44147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44148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44149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44150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44151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44152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44153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44154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44155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44156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44157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44158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44159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44160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44161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44162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44163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44164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44165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44166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5" t="s">
        <v>7</v>
      </c>
      <c r="B294" s="128" t="s">
        <v>118</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30"/>
    </row>
    <row r="295" spans="1:27" ht="12.75" hidden="1" customHeight="1" x14ac:dyDescent="0.2">
      <c r="A295" s="126"/>
      <c r="B295" s="131"/>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3"/>
    </row>
    <row r="296" spans="1:27" s="46" customFormat="1" ht="12.75" hidden="1" customHeight="1" x14ac:dyDescent="0.2">
      <c r="A296" s="127"/>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44137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44138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44139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44140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44141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44142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44143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44144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44145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44146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44147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44148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44149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44150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44151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44152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44153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44154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44155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44156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44157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44158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44159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44160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44161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44162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44163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44164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44165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44166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5" t="s">
        <v>7</v>
      </c>
      <c r="B329" s="128" t="s">
        <v>119</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30"/>
    </row>
    <row r="330" spans="1:27" ht="12.75" hidden="1" customHeight="1" x14ac:dyDescent="0.2">
      <c r="A330" s="126"/>
      <c r="B330" s="131"/>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s="46" customFormat="1" ht="12.75" hidden="1" customHeight="1" x14ac:dyDescent="0.2">
      <c r="A331" s="127"/>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44137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44138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44139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44140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44141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44142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44143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44144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44145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44146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44147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44148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44149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44150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44151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44152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44153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44154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44155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44156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44157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44158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44159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44160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44161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44162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44163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44164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44165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44166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5" t="s">
        <v>7</v>
      </c>
      <c r="B364" s="128" t="s">
        <v>120</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30"/>
    </row>
    <row r="365" spans="1:27" ht="12.75" hidden="1" customHeight="1" x14ac:dyDescent="0.2">
      <c r="A365" s="126"/>
      <c r="B365" s="131"/>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s="46" customFormat="1" ht="12.75" hidden="1" customHeight="1" x14ac:dyDescent="0.2">
      <c r="A366" s="127"/>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44137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44138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44139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44140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44141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44142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44143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44144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44145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44146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44147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44148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44149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44150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44151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44152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44153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44154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44155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44156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44157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44158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44159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44160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44161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44162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44163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44164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44165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44166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5" t="s">
        <v>7</v>
      </c>
      <c r="B399" s="128" t="s">
        <v>121</v>
      </c>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30"/>
    </row>
    <row r="400" spans="1:26" ht="12.75" hidden="1" customHeight="1" x14ac:dyDescent="0.2">
      <c r="A400" s="126"/>
      <c r="B400" s="131"/>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s="46" customFormat="1" ht="12.75" hidden="1" customHeight="1" x14ac:dyDescent="0.2">
      <c r="A401" s="127"/>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44137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44138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44139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44140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44141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44142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44143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44144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44145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44146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44147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44148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44149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44150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44151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44152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44153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44154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44155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44156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44157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44158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44159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44160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44161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44162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44163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44164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44165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44166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4" t="s">
        <v>122</v>
      </c>
      <c r="B435" s="154"/>
      <c r="C435" s="154"/>
      <c r="D435" s="154"/>
      <c r="E435" s="154"/>
      <c r="F435" s="154"/>
      <c r="G435" s="154"/>
      <c r="H435" s="154"/>
      <c r="I435" s="154"/>
      <c r="J435" s="154"/>
      <c r="K435" s="154"/>
      <c r="L435" s="155">
        <f>СВЦЭМ!$D$18+'СЕТ СН'!$F$14</f>
        <v>0</v>
      </c>
      <c r="M435" s="156"/>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6" t="s">
        <v>74</v>
      </c>
      <c r="B437" s="136"/>
      <c r="C437" s="136"/>
      <c r="D437" s="136"/>
      <c r="E437" s="136"/>
      <c r="F437" s="136"/>
      <c r="G437" s="136"/>
      <c r="H437" s="136"/>
      <c r="I437" s="136"/>
      <c r="J437" s="136"/>
      <c r="K437" s="136"/>
      <c r="L437" s="136"/>
      <c r="M437" s="136"/>
      <c r="N437" s="137" t="s">
        <v>29</v>
      </c>
      <c r="O437" s="137"/>
      <c r="P437" s="137"/>
      <c r="Q437" s="137"/>
      <c r="R437" s="137"/>
      <c r="S437" s="137"/>
      <c r="T437" s="137"/>
      <c r="U437" s="137"/>
      <c r="V437" s="47"/>
      <c r="W437" s="47"/>
      <c r="X437" s="47"/>
      <c r="Y437" s="47"/>
    </row>
    <row r="438" spans="1:26" ht="15.75" x14ac:dyDescent="0.2">
      <c r="A438" s="136"/>
      <c r="B438" s="136"/>
      <c r="C438" s="136"/>
      <c r="D438" s="136"/>
      <c r="E438" s="136"/>
      <c r="F438" s="136"/>
      <c r="G438" s="136"/>
      <c r="H438" s="136"/>
      <c r="I438" s="136"/>
      <c r="J438" s="136"/>
      <c r="K438" s="136"/>
      <c r="L438" s="136"/>
      <c r="M438" s="136"/>
      <c r="N438" s="138" t="s">
        <v>0</v>
      </c>
      <c r="O438" s="138"/>
      <c r="P438" s="138" t="s">
        <v>1</v>
      </c>
      <c r="Q438" s="138"/>
      <c r="R438" s="138" t="s">
        <v>2</v>
      </c>
      <c r="S438" s="138"/>
      <c r="T438" s="138" t="s">
        <v>3</v>
      </c>
      <c r="U438" s="138"/>
      <c r="V438" s="47"/>
      <c r="W438" s="47"/>
      <c r="X438" s="47"/>
      <c r="Y438" s="47"/>
    </row>
    <row r="439" spans="1:26" ht="15.75" x14ac:dyDescent="0.2">
      <c r="A439" s="136"/>
      <c r="B439" s="136"/>
      <c r="C439" s="136"/>
      <c r="D439" s="136"/>
      <c r="E439" s="136"/>
      <c r="F439" s="136"/>
      <c r="G439" s="136"/>
      <c r="H439" s="136"/>
      <c r="I439" s="136"/>
      <c r="J439" s="136"/>
      <c r="K439" s="136"/>
      <c r="L439" s="136"/>
      <c r="M439" s="136"/>
      <c r="N439" s="139">
        <f>СВЦЭМ!$D$12+'СЕТ СН'!$F$10-'СЕТ СН'!$F$24</f>
        <v>697704.00648824009</v>
      </c>
      <c r="O439" s="140"/>
      <c r="P439" s="139">
        <f>СВЦЭМ!$D$12+'СЕТ СН'!$F$10-'СЕТ СН'!$G$24</f>
        <v>697704.00648824009</v>
      </c>
      <c r="Q439" s="140"/>
      <c r="R439" s="139">
        <f>СВЦЭМ!$D$12+'СЕТ СН'!$F$10-'СЕТ СН'!$H$24</f>
        <v>697704.00648824009</v>
      </c>
      <c r="S439" s="140"/>
      <c r="T439" s="139">
        <f>СВЦЭМ!$D$12+'СЕТ СН'!$F$10-'СЕТ СН'!$I$24</f>
        <v>697704.00648824009</v>
      </c>
      <c r="U439" s="140"/>
      <c r="V439" s="47"/>
      <c r="W439" s="47"/>
      <c r="X439" s="47"/>
      <c r="Y439" s="47"/>
    </row>
    <row r="440" spans="1:26" ht="30" customHeight="1" x14ac:dyDescent="0.25"/>
    <row r="441" spans="1:26" ht="15.75" x14ac:dyDescent="0.25">
      <c r="A441" s="145" t="s">
        <v>75</v>
      </c>
      <c r="B441" s="146"/>
      <c r="C441" s="146"/>
      <c r="D441" s="146"/>
      <c r="E441" s="146"/>
      <c r="F441" s="146"/>
      <c r="G441" s="146"/>
      <c r="H441" s="146"/>
      <c r="I441" s="146"/>
      <c r="J441" s="146"/>
      <c r="K441" s="146"/>
      <c r="L441" s="146"/>
      <c r="M441" s="147"/>
      <c r="N441" s="137" t="s">
        <v>29</v>
      </c>
      <c r="O441" s="137"/>
      <c r="P441" s="137"/>
      <c r="Q441" s="137"/>
      <c r="R441" s="137"/>
      <c r="S441" s="137"/>
      <c r="T441" s="137"/>
      <c r="U441" s="137"/>
    </row>
    <row r="442" spans="1:26" ht="15.75" x14ac:dyDescent="0.25">
      <c r="A442" s="148"/>
      <c r="B442" s="149"/>
      <c r="C442" s="149"/>
      <c r="D442" s="149"/>
      <c r="E442" s="149"/>
      <c r="F442" s="149"/>
      <c r="G442" s="149"/>
      <c r="H442" s="149"/>
      <c r="I442" s="149"/>
      <c r="J442" s="149"/>
      <c r="K442" s="149"/>
      <c r="L442" s="149"/>
      <c r="M442" s="150"/>
      <c r="N442" s="138" t="s">
        <v>0</v>
      </c>
      <c r="O442" s="138"/>
      <c r="P442" s="138" t="s">
        <v>1</v>
      </c>
      <c r="Q442" s="138"/>
      <c r="R442" s="138" t="s">
        <v>2</v>
      </c>
      <c r="S442" s="138"/>
      <c r="T442" s="138" t="s">
        <v>3</v>
      </c>
      <c r="U442" s="138"/>
    </row>
    <row r="443" spans="1:26" ht="15.75" x14ac:dyDescent="0.25">
      <c r="A443" s="151"/>
      <c r="B443" s="152"/>
      <c r="C443" s="152"/>
      <c r="D443" s="152"/>
      <c r="E443" s="152"/>
      <c r="F443" s="152"/>
      <c r="G443" s="152"/>
      <c r="H443" s="152"/>
      <c r="I443" s="152"/>
      <c r="J443" s="152"/>
      <c r="K443" s="152"/>
      <c r="L443" s="152"/>
      <c r="M443" s="153"/>
      <c r="N443" s="144">
        <f>'СЕТ СН'!$F$7</f>
        <v>937508.51</v>
      </c>
      <c r="O443" s="144"/>
      <c r="P443" s="144">
        <f>'СЕТ СН'!$G$7</f>
        <v>1413546.16</v>
      </c>
      <c r="Q443" s="144"/>
      <c r="R443" s="144">
        <f>'СЕТ СН'!$H$7</f>
        <v>1159187.8</v>
      </c>
      <c r="S443" s="144"/>
      <c r="T443" s="144">
        <f>'СЕТ СН'!$I$7</f>
        <v>874156.75</v>
      </c>
      <c r="U443" s="144"/>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7" t="s">
        <v>43</v>
      </c>
      <c r="B1" s="157"/>
      <c r="C1" s="157"/>
      <c r="D1" s="157"/>
      <c r="E1" s="157"/>
      <c r="F1" s="157"/>
      <c r="G1" s="157"/>
      <c r="H1" s="157"/>
      <c r="I1" s="157"/>
    </row>
    <row r="2" spans="1:9" x14ac:dyDescent="0.25">
      <c r="A2" s="51"/>
      <c r="B2" s="51"/>
      <c r="C2" s="51"/>
      <c r="D2" s="51"/>
      <c r="E2" s="51"/>
      <c r="F2" s="51"/>
      <c r="G2" s="51"/>
      <c r="H2" s="51"/>
      <c r="I2" s="51"/>
    </row>
    <row r="3" spans="1:9" ht="39" customHeight="1" x14ac:dyDescent="0.2">
      <c r="A3" s="158" t="s">
        <v>15</v>
      </c>
      <c r="B3" s="159" t="s">
        <v>16</v>
      </c>
      <c r="C3" s="159" t="s">
        <v>17</v>
      </c>
      <c r="D3" s="159" t="s">
        <v>18</v>
      </c>
      <c r="E3" s="159" t="s">
        <v>11</v>
      </c>
      <c r="F3" s="159" t="s">
        <v>19</v>
      </c>
      <c r="G3" s="159"/>
      <c r="H3" s="159"/>
      <c r="I3" s="159"/>
    </row>
    <row r="4" spans="1:9" x14ac:dyDescent="0.2">
      <c r="A4" s="158"/>
      <c r="B4" s="159"/>
      <c r="C4" s="159"/>
      <c r="D4" s="159"/>
      <c r="E4" s="159"/>
      <c r="F4" s="52" t="s">
        <v>0</v>
      </c>
      <c r="G4" s="52" t="s">
        <v>1</v>
      </c>
      <c r="H4" s="52" t="s">
        <v>2</v>
      </c>
      <c r="I4" s="52" t="s">
        <v>3</v>
      </c>
    </row>
    <row r="5" spans="1:9" ht="60" x14ac:dyDescent="0.2">
      <c r="A5" s="53" t="s">
        <v>136</v>
      </c>
      <c r="B5" s="90" t="s">
        <v>140</v>
      </c>
      <c r="C5" s="97">
        <v>44013</v>
      </c>
      <c r="D5" s="97">
        <v>44196</v>
      </c>
      <c r="E5" s="99" t="s">
        <v>20</v>
      </c>
      <c r="F5" s="99">
        <v>1550.79</v>
      </c>
      <c r="G5" s="99">
        <v>2452.59</v>
      </c>
      <c r="H5" s="99">
        <v>2689.71</v>
      </c>
      <c r="I5" s="99">
        <v>3076.88</v>
      </c>
    </row>
    <row r="6" spans="1:9" ht="60" x14ac:dyDescent="0.2">
      <c r="A6" s="53" t="s">
        <v>135</v>
      </c>
      <c r="B6" s="92" t="s">
        <v>140</v>
      </c>
      <c r="C6" s="97">
        <v>44013</v>
      </c>
      <c r="D6" s="97">
        <v>44196</v>
      </c>
      <c r="E6" s="99" t="s">
        <v>20</v>
      </c>
      <c r="F6" s="99">
        <v>63.1</v>
      </c>
      <c r="G6" s="99">
        <v>144.57</v>
      </c>
      <c r="H6" s="99">
        <v>190.29</v>
      </c>
      <c r="I6" s="99">
        <v>502.99</v>
      </c>
    </row>
    <row r="7" spans="1:9" ht="60" x14ac:dyDescent="0.2">
      <c r="A7" s="53" t="s">
        <v>134</v>
      </c>
      <c r="B7" s="92" t="s">
        <v>140</v>
      </c>
      <c r="C7" s="97">
        <v>44013</v>
      </c>
      <c r="D7" s="97">
        <v>44196</v>
      </c>
      <c r="E7" s="99" t="s">
        <v>21</v>
      </c>
      <c r="F7" s="99">
        <v>937508.51</v>
      </c>
      <c r="G7" s="99">
        <v>1413546.16</v>
      </c>
      <c r="H7" s="99">
        <v>1159187.8</v>
      </c>
      <c r="I7" s="99">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MubFMw2PccCOiYAjJ9wWVgFz6vHOepStl8BO6yED/amdYa1OqxOQbLLznMeIHTt3OQOdTiArdq1YFVyAHm0dIA==" saltValue="Jjief8v0plR3oYnizAuOD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0" t="s">
        <v>84</v>
      </c>
      <c r="B4" s="161"/>
      <c r="C4" s="63"/>
      <c r="D4" s="64" t="s">
        <v>85</v>
      </c>
    </row>
    <row r="5" spans="1:4" ht="15" customHeight="1" x14ac:dyDescent="0.2">
      <c r="A5" s="163" t="s">
        <v>86</v>
      </c>
      <c r="B5" s="164"/>
      <c r="C5" s="65"/>
      <c r="D5" s="66" t="s">
        <v>87</v>
      </c>
    </row>
    <row r="6" spans="1:4" ht="15" customHeight="1" x14ac:dyDescent="0.2">
      <c r="A6" s="160" t="s">
        <v>88</v>
      </c>
      <c r="B6" s="161"/>
      <c r="C6" s="67"/>
      <c r="D6" s="64" t="s">
        <v>137</v>
      </c>
    </row>
    <row r="7" spans="1:4" ht="15" customHeight="1" x14ac:dyDescent="0.2">
      <c r="A7" s="160" t="s">
        <v>89</v>
      </c>
      <c r="B7" s="161"/>
      <c r="C7" s="67"/>
      <c r="D7" s="64" t="s">
        <v>142</v>
      </c>
    </row>
    <row r="8" spans="1:4" ht="15" customHeight="1" x14ac:dyDescent="0.2">
      <c r="A8" s="162" t="s">
        <v>90</v>
      </c>
      <c r="B8" s="162"/>
      <c r="C8" s="100"/>
      <c r="D8" s="68"/>
    </row>
    <row r="9" spans="1:4" ht="15" customHeight="1" x14ac:dyDescent="0.2">
      <c r="A9" s="69" t="s">
        <v>91</v>
      </c>
      <c r="B9" s="70"/>
      <c r="C9" s="71"/>
      <c r="D9" s="72"/>
    </row>
    <row r="10" spans="1:4" ht="30" customHeight="1" x14ac:dyDescent="0.2">
      <c r="A10" s="165" t="s">
        <v>92</v>
      </c>
      <c r="B10" s="166"/>
      <c r="C10" s="73"/>
      <c r="D10" s="74">
        <v>6.3213155099999998</v>
      </c>
    </row>
    <row r="11" spans="1:4" ht="66" customHeight="1" x14ac:dyDescent="0.2">
      <c r="A11" s="165" t="s">
        <v>93</v>
      </c>
      <c r="B11" s="166"/>
      <c r="C11" s="73"/>
      <c r="D11" s="74">
        <v>831.50679564999996</v>
      </c>
    </row>
    <row r="12" spans="1:4" ht="30" customHeight="1" x14ac:dyDescent="0.2">
      <c r="A12" s="165" t="s">
        <v>94</v>
      </c>
      <c r="B12" s="166"/>
      <c r="C12" s="73"/>
      <c r="D12" s="75">
        <v>697704.00648824009</v>
      </c>
    </row>
    <row r="13" spans="1:4" ht="30" customHeight="1" x14ac:dyDescent="0.2">
      <c r="A13" s="165" t="s">
        <v>95</v>
      </c>
      <c r="B13" s="166"/>
      <c r="C13" s="73"/>
      <c r="D13" s="76"/>
    </row>
    <row r="14" spans="1:4" ht="15" customHeight="1" x14ac:dyDescent="0.2">
      <c r="A14" s="167" t="s">
        <v>96</v>
      </c>
      <c r="B14" s="168"/>
      <c r="C14" s="73"/>
      <c r="D14" s="74">
        <v>897.39121381999996</v>
      </c>
    </row>
    <row r="15" spans="1:4" ht="15" customHeight="1" x14ac:dyDescent="0.2">
      <c r="A15" s="167" t="s">
        <v>97</v>
      </c>
      <c r="B15" s="168"/>
      <c r="C15" s="73"/>
      <c r="D15" s="74">
        <v>1557.06106527</v>
      </c>
    </row>
    <row r="16" spans="1:4" ht="15" customHeight="1" x14ac:dyDescent="0.2">
      <c r="A16" s="167" t="s">
        <v>98</v>
      </c>
      <c r="B16" s="168"/>
      <c r="C16" s="73"/>
      <c r="D16" s="74">
        <v>2935.8930291699999</v>
      </c>
    </row>
    <row r="17" spans="1:6" ht="15" customHeight="1" x14ac:dyDescent="0.2">
      <c r="A17" s="167" t="s">
        <v>99</v>
      </c>
      <c r="B17" s="168"/>
      <c r="C17" s="73"/>
      <c r="D17" s="74">
        <v>2009.2574615999999</v>
      </c>
    </row>
    <row r="18" spans="1:6" ht="52.5" customHeight="1" x14ac:dyDescent="0.2">
      <c r="A18" s="165" t="s">
        <v>100</v>
      </c>
      <c r="B18" s="166"/>
      <c r="C18" s="73"/>
      <c r="D18" s="74">
        <v>0</v>
      </c>
    </row>
    <row r="19" spans="1:6" ht="15" customHeight="1" x14ac:dyDescent="0.2">
      <c r="A19" s="69" t="s">
        <v>101</v>
      </c>
      <c r="B19" s="70"/>
      <c r="C19" s="77"/>
      <c r="D19" s="78"/>
    </row>
    <row r="20" spans="1:6" ht="30" customHeight="1" x14ac:dyDescent="0.2">
      <c r="A20" s="165" t="s">
        <v>102</v>
      </c>
      <c r="B20" s="166"/>
      <c r="C20" s="73"/>
      <c r="D20" s="79">
        <v>1133.318</v>
      </c>
    </row>
    <row r="21" spans="1:6" ht="30" customHeight="1" x14ac:dyDescent="0.2">
      <c r="A21" s="165" t="s">
        <v>103</v>
      </c>
      <c r="B21" s="166"/>
      <c r="C21" s="80"/>
      <c r="D21" s="79">
        <v>1.2330000000000001</v>
      </c>
    </row>
    <row r="22" spans="1:6" ht="15" customHeight="1" x14ac:dyDescent="0.2">
      <c r="A22" s="69" t="s">
        <v>104</v>
      </c>
      <c r="B22" s="70"/>
      <c r="C22" s="77"/>
      <c r="D22" s="78"/>
    </row>
    <row r="23" spans="1:6" ht="15" customHeight="1" x14ac:dyDescent="0.25">
      <c r="A23" s="165" t="s">
        <v>105</v>
      </c>
      <c r="B23" s="166"/>
      <c r="C23" s="81"/>
      <c r="D23" s="76"/>
    </row>
    <row r="24" spans="1:6" ht="15" customHeight="1" x14ac:dyDescent="0.25">
      <c r="A24" s="167" t="s">
        <v>96</v>
      </c>
      <c r="B24" s="168"/>
      <c r="C24" s="81"/>
      <c r="D24" s="82">
        <v>0</v>
      </c>
    </row>
    <row r="25" spans="1:6" ht="15" customHeight="1" x14ac:dyDescent="0.25">
      <c r="A25" s="167" t="s">
        <v>97</v>
      </c>
      <c r="B25" s="168"/>
      <c r="C25" s="81"/>
      <c r="D25" s="82">
        <v>1.0883665551789999E-3</v>
      </c>
    </row>
    <row r="26" spans="1:6" ht="15" customHeight="1" x14ac:dyDescent="0.25">
      <c r="A26" s="167" t="s">
        <v>98</v>
      </c>
      <c r="B26" s="168"/>
      <c r="C26" s="81"/>
      <c r="D26" s="82">
        <v>3.0756686295850002E-3</v>
      </c>
    </row>
    <row r="27" spans="1:6" ht="15" customHeight="1" x14ac:dyDescent="0.25">
      <c r="A27" s="167" t="s">
        <v>99</v>
      </c>
      <c r="B27" s="168"/>
      <c r="C27" s="81"/>
      <c r="D27" s="82">
        <v>1.740333246293E-3</v>
      </c>
    </row>
    <row r="29" spans="1:6" x14ac:dyDescent="0.2">
      <c r="A29" s="58" t="s">
        <v>106</v>
      </c>
      <c r="B29" s="59"/>
      <c r="C29" s="59"/>
      <c r="D29" s="56"/>
      <c r="E29" s="56"/>
      <c r="F29" s="60"/>
    </row>
    <row r="30" spans="1:6" ht="280.5" customHeight="1" x14ac:dyDescent="0.2">
      <c r="A30" s="169" t="s">
        <v>7</v>
      </c>
      <c r="B30" s="169" t="s">
        <v>107</v>
      </c>
      <c r="C30" s="57" t="s">
        <v>108</v>
      </c>
      <c r="D30" s="57" t="s">
        <v>109</v>
      </c>
      <c r="E30" s="57" t="s">
        <v>110</v>
      </c>
      <c r="F30" s="57" t="s">
        <v>111</v>
      </c>
    </row>
    <row r="31" spans="1:6" x14ac:dyDescent="0.2">
      <c r="A31" s="170"/>
      <c r="B31" s="170"/>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786.29780416000006</v>
      </c>
      <c r="D33" s="84">
        <v>773.70295747</v>
      </c>
      <c r="E33" s="84">
        <v>155.056557</v>
      </c>
      <c r="F33" s="84">
        <v>155.056557</v>
      </c>
    </row>
    <row r="34" spans="1:6" ht="12.75" customHeight="1" x14ac:dyDescent="0.2">
      <c r="A34" s="83" t="s">
        <v>143</v>
      </c>
      <c r="B34" s="83">
        <v>2</v>
      </c>
      <c r="C34" s="84">
        <v>858.81453353999996</v>
      </c>
      <c r="D34" s="84">
        <v>848.40469207000001</v>
      </c>
      <c r="E34" s="84">
        <v>170.02741069000001</v>
      </c>
      <c r="F34" s="84">
        <v>170.02741069000001</v>
      </c>
    </row>
    <row r="35" spans="1:6" ht="12.75" customHeight="1" x14ac:dyDescent="0.2">
      <c r="A35" s="83" t="s">
        <v>143</v>
      </c>
      <c r="B35" s="83">
        <v>3</v>
      </c>
      <c r="C35" s="84">
        <v>904.30100546999995</v>
      </c>
      <c r="D35" s="84">
        <v>897.48797095999998</v>
      </c>
      <c r="E35" s="84">
        <v>179.86411114000001</v>
      </c>
      <c r="F35" s="84">
        <v>179.86411114000001</v>
      </c>
    </row>
    <row r="36" spans="1:6" ht="12.75" customHeight="1" x14ac:dyDescent="0.2">
      <c r="A36" s="83" t="s">
        <v>143</v>
      </c>
      <c r="B36" s="83">
        <v>4</v>
      </c>
      <c r="C36" s="84">
        <v>911.70446026000002</v>
      </c>
      <c r="D36" s="84">
        <v>905.26532069999996</v>
      </c>
      <c r="E36" s="84">
        <v>181.42275720999999</v>
      </c>
      <c r="F36" s="84">
        <v>181.42275720999999</v>
      </c>
    </row>
    <row r="37" spans="1:6" ht="12.75" customHeight="1" x14ac:dyDescent="0.2">
      <c r="A37" s="83" t="s">
        <v>143</v>
      </c>
      <c r="B37" s="83">
        <v>5</v>
      </c>
      <c r="C37" s="84">
        <v>917.91027835</v>
      </c>
      <c r="D37" s="84">
        <v>910.73858307</v>
      </c>
      <c r="E37" s="84">
        <v>182.51964486</v>
      </c>
      <c r="F37" s="84">
        <v>182.51964486</v>
      </c>
    </row>
    <row r="38" spans="1:6" ht="12.75" customHeight="1" x14ac:dyDescent="0.2">
      <c r="A38" s="83" t="s">
        <v>143</v>
      </c>
      <c r="B38" s="83">
        <v>6</v>
      </c>
      <c r="C38" s="84">
        <v>901.29745823999997</v>
      </c>
      <c r="D38" s="84">
        <v>898.20151283999996</v>
      </c>
      <c r="E38" s="84">
        <v>180.00711090999999</v>
      </c>
      <c r="F38" s="84">
        <v>180.00711090999999</v>
      </c>
    </row>
    <row r="39" spans="1:6" ht="12.75" customHeight="1" x14ac:dyDescent="0.2">
      <c r="A39" s="83" t="s">
        <v>143</v>
      </c>
      <c r="B39" s="83">
        <v>7</v>
      </c>
      <c r="C39" s="84">
        <v>886.87336928000002</v>
      </c>
      <c r="D39" s="84">
        <v>881.67644724000002</v>
      </c>
      <c r="E39" s="84">
        <v>176.69534927000001</v>
      </c>
      <c r="F39" s="84">
        <v>176.69534927000001</v>
      </c>
    </row>
    <row r="40" spans="1:6" ht="12.75" customHeight="1" x14ac:dyDescent="0.2">
      <c r="A40" s="83" t="s">
        <v>143</v>
      </c>
      <c r="B40" s="83">
        <v>8</v>
      </c>
      <c r="C40" s="84">
        <v>855.58590014000004</v>
      </c>
      <c r="D40" s="84">
        <v>850.22248066999998</v>
      </c>
      <c r="E40" s="84">
        <v>170.39171076</v>
      </c>
      <c r="F40" s="84">
        <v>170.39171076</v>
      </c>
    </row>
    <row r="41" spans="1:6" ht="12.75" customHeight="1" x14ac:dyDescent="0.2">
      <c r="A41" s="83" t="s">
        <v>143</v>
      </c>
      <c r="B41" s="83">
        <v>9</v>
      </c>
      <c r="C41" s="84">
        <v>837.05720753000003</v>
      </c>
      <c r="D41" s="84">
        <v>830.72101519</v>
      </c>
      <c r="E41" s="84">
        <v>166.48345363000001</v>
      </c>
      <c r="F41" s="84">
        <v>166.48345363000001</v>
      </c>
    </row>
    <row r="42" spans="1:6" ht="12.75" customHeight="1" x14ac:dyDescent="0.2">
      <c r="A42" s="83" t="s">
        <v>143</v>
      </c>
      <c r="B42" s="83">
        <v>10</v>
      </c>
      <c r="C42" s="84">
        <v>803.40281119999997</v>
      </c>
      <c r="D42" s="84">
        <v>798.30766639000001</v>
      </c>
      <c r="E42" s="84">
        <v>159.98754688</v>
      </c>
      <c r="F42" s="84">
        <v>159.98754688</v>
      </c>
    </row>
    <row r="43" spans="1:6" ht="12.75" customHeight="1" x14ac:dyDescent="0.2">
      <c r="A43" s="83" t="s">
        <v>143</v>
      </c>
      <c r="B43" s="83">
        <v>11</v>
      </c>
      <c r="C43" s="84">
        <v>777.22135313000001</v>
      </c>
      <c r="D43" s="84">
        <v>772.71636880000005</v>
      </c>
      <c r="E43" s="84">
        <v>154.85883637000001</v>
      </c>
      <c r="F43" s="84">
        <v>154.85883637000001</v>
      </c>
    </row>
    <row r="44" spans="1:6" ht="12.75" customHeight="1" x14ac:dyDescent="0.2">
      <c r="A44" s="83" t="s">
        <v>143</v>
      </c>
      <c r="B44" s="83">
        <v>12</v>
      </c>
      <c r="C44" s="84">
        <v>743.40444803000003</v>
      </c>
      <c r="D44" s="84">
        <v>733.89504813999997</v>
      </c>
      <c r="E44" s="84">
        <v>147.07871835</v>
      </c>
      <c r="F44" s="84">
        <v>147.07871835</v>
      </c>
    </row>
    <row r="45" spans="1:6" ht="12.75" customHeight="1" x14ac:dyDescent="0.2">
      <c r="A45" s="83" t="s">
        <v>143</v>
      </c>
      <c r="B45" s="83">
        <v>13</v>
      </c>
      <c r="C45" s="84">
        <v>734.99019568999995</v>
      </c>
      <c r="D45" s="84">
        <v>730.74534088999997</v>
      </c>
      <c r="E45" s="84">
        <v>146.44749062</v>
      </c>
      <c r="F45" s="84">
        <v>146.44749062</v>
      </c>
    </row>
    <row r="46" spans="1:6" ht="12.75" customHeight="1" x14ac:dyDescent="0.2">
      <c r="A46" s="83" t="s">
        <v>143</v>
      </c>
      <c r="B46" s="83">
        <v>14</v>
      </c>
      <c r="C46" s="84">
        <v>737.75104010999996</v>
      </c>
      <c r="D46" s="84">
        <v>736.49912664999999</v>
      </c>
      <c r="E46" s="84">
        <v>147.60059751</v>
      </c>
      <c r="F46" s="84">
        <v>147.60059751</v>
      </c>
    </row>
    <row r="47" spans="1:6" ht="12.75" customHeight="1" x14ac:dyDescent="0.2">
      <c r="A47" s="83" t="s">
        <v>143</v>
      </c>
      <c r="B47" s="83">
        <v>15</v>
      </c>
      <c r="C47" s="84">
        <v>766.59182024999996</v>
      </c>
      <c r="D47" s="84">
        <v>760.51151909999999</v>
      </c>
      <c r="E47" s="84">
        <v>152.41288220000001</v>
      </c>
      <c r="F47" s="84">
        <v>152.41288220000001</v>
      </c>
    </row>
    <row r="48" spans="1:6" ht="12.75" customHeight="1" x14ac:dyDescent="0.2">
      <c r="A48" s="83" t="s">
        <v>143</v>
      </c>
      <c r="B48" s="83">
        <v>16</v>
      </c>
      <c r="C48" s="84">
        <v>765.12848572999997</v>
      </c>
      <c r="D48" s="84">
        <v>760.66129457</v>
      </c>
      <c r="E48" s="84">
        <v>152.44289846000001</v>
      </c>
      <c r="F48" s="84">
        <v>152.44289846000001</v>
      </c>
    </row>
    <row r="49" spans="1:6" ht="12.75" customHeight="1" x14ac:dyDescent="0.2">
      <c r="A49" s="83" t="s">
        <v>143</v>
      </c>
      <c r="B49" s="83">
        <v>17</v>
      </c>
      <c r="C49" s="84">
        <v>758.01057606999996</v>
      </c>
      <c r="D49" s="84">
        <v>753.10630909999998</v>
      </c>
      <c r="E49" s="84">
        <v>150.92881604999999</v>
      </c>
      <c r="F49" s="84">
        <v>150.92881604999999</v>
      </c>
    </row>
    <row r="50" spans="1:6" ht="12.75" customHeight="1" x14ac:dyDescent="0.2">
      <c r="A50" s="83" t="s">
        <v>143</v>
      </c>
      <c r="B50" s="83">
        <v>18</v>
      </c>
      <c r="C50" s="84">
        <v>746.06368567000004</v>
      </c>
      <c r="D50" s="84">
        <v>739.93602530999999</v>
      </c>
      <c r="E50" s="84">
        <v>148.2893808</v>
      </c>
      <c r="F50" s="84">
        <v>148.2893808</v>
      </c>
    </row>
    <row r="51" spans="1:6" ht="12.75" customHeight="1" x14ac:dyDescent="0.2">
      <c r="A51" s="83" t="s">
        <v>143</v>
      </c>
      <c r="B51" s="83">
        <v>19</v>
      </c>
      <c r="C51" s="84">
        <v>727.21440319999999</v>
      </c>
      <c r="D51" s="84">
        <v>722.13446485999998</v>
      </c>
      <c r="E51" s="84">
        <v>144.72179889</v>
      </c>
      <c r="F51" s="84">
        <v>144.72179889</v>
      </c>
    </row>
    <row r="52" spans="1:6" ht="12.75" customHeight="1" x14ac:dyDescent="0.2">
      <c r="A52" s="83" t="s">
        <v>143</v>
      </c>
      <c r="B52" s="83">
        <v>20</v>
      </c>
      <c r="C52" s="84">
        <v>710.51827636999997</v>
      </c>
      <c r="D52" s="84">
        <v>708.95694763999995</v>
      </c>
      <c r="E52" s="84">
        <v>142.08091400000001</v>
      </c>
      <c r="F52" s="84">
        <v>142.08091400000001</v>
      </c>
    </row>
    <row r="53" spans="1:6" ht="12.75" customHeight="1" x14ac:dyDescent="0.2">
      <c r="A53" s="83" t="s">
        <v>143</v>
      </c>
      <c r="B53" s="83">
        <v>21</v>
      </c>
      <c r="C53" s="84">
        <v>728.03576895000003</v>
      </c>
      <c r="D53" s="84">
        <v>721.79471720000004</v>
      </c>
      <c r="E53" s="84">
        <v>144.65371062</v>
      </c>
      <c r="F53" s="84">
        <v>144.65371062</v>
      </c>
    </row>
    <row r="54" spans="1:6" ht="12.75" customHeight="1" x14ac:dyDescent="0.2">
      <c r="A54" s="83" t="s">
        <v>143</v>
      </c>
      <c r="B54" s="83">
        <v>22</v>
      </c>
      <c r="C54" s="84">
        <v>733.85206323</v>
      </c>
      <c r="D54" s="84">
        <v>729.56747899000004</v>
      </c>
      <c r="E54" s="84">
        <v>146.21143721999999</v>
      </c>
      <c r="F54" s="84">
        <v>146.21143721999999</v>
      </c>
    </row>
    <row r="55" spans="1:6" ht="12.75" customHeight="1" x14ac:dyDescent="0.2">
      <c r="A55" s="83" t="s">
        <v>143</v>
      </c>
      <c r="B55" s="83">
        <v>23</v>
      </c>
      <c r="C55" s="84">
        <v>748.14021467999999</v>
      </c>
      <c r="D55" s="84">
        <v>744.17841913999996</v>
      </c>
      <c r="E55" s="84">
        <v>149.13959208</v>
      </c>
      <c r="F55" s="84">
        <v>149.13959208</v>
      </c>
    </row>
    <row r="56" spans="1:6" ht="12.75" customHeight="1" x14ac:dyDescent="0.2">
      <c r="A56" s="83" t="s">
        <v>143</v>
      </c>
      <c r="B56" s="83">
        <v>24</v>
      </c>
      <c r="C56" s="84">
        <v>767.59033666000005</v>
      </c>
      <c r="D56" s="84">
        <v>763.06001212000001</v>
      </c>
      <c r="E56" s="84">
        <v>152.92362155999999</v>
      </c>
      <c r="F56" s="84">
        <v>152.92362155999999</v>
      </c>
    </row>
    <row r="57" spans="1:6" ht="12.75" customHeight="1" x14ac:dyDescent="0.2">
      <c r="A57" s="83" t="s">
        <v>144</v>
      </c>
      <c r="B57" s="83">
        <v>1</v>
      </c>
      <c r="C57" s="84">
        <v>781.43936343999997</v>
      </c>
      <c r="D57" s="84">
        <v>771.07594514000004</v>
      </c>
      <c r="E57" s="84">
        <v>154.53008172</v>
      </c>
      <c r="F57" s="84">
        <v>154.53008172</v>
      </c>
    </row>
    <row r="58" spans="1:6" ht="12.75" customHeight="1" x14ac:dyDescent="0.2">
      <c r="A58" s="83" t="s">
        <v>144</v>
      </c>
      <c r="B58" s="83">
        <v>2</v>
      </c>
      <c r="C58" s="84">
        <v>874.56811402999995</v>
      </c>
      <c r="D58" s="84">
        <v>868.34311743000001</v>
      </c>
      <c r="E58" s="84">
        <v>174.02323823</v>
      </c>
      <c r="F58" s="84">
        <v>174.02323823</v>
      </c>
    </row>
    <row r="59" spans="1:6" ht="12.75" customHeight="1" x14ac:dyDescent="0.2">
      <c r="A59" s="83" t="s">
        <v>144</v>
      </c>
      <c r="B59" s="83">
        <v>3</v>
      </c>
      <c r="C59" s="84">
        <v>952.92319709000003</v>
      </c>
      <c r="D59" s="84">
        <v>947.79299695999998</v>
      </c>
      <c r="E59" s="84">
        <v>189.94565994999999</v>
      </c>
      <c r="F59" s="84">
        <v>189.94565994999999</v>
      </c>
    </row>
    <row r="60" spans="1:6" ht="12.75" customHeight="1" x14ac:dyDescent="0.2">
      <c r="A60" s="83" t="s">
        <v>144</v>
      </c>
      <c r="B60" s="83">
        <v>4</v>
      </c>
      <c r="C60" s="84">
        <v>987.71763819</v>
      </c>
      <c r="D60" s="84">
        <v>982.36416405</v>
      </c>
      <c r="E60" s="84">
        <v>196.87401156999999</v>
      </c>
      <c r="F60" s="84">
        <v>196.87401156999999</v>
      </c>
    </row>
    <row r="61" spans="1:6" ht="12.75" customHeight="1" x14ac:dyDescent="0.2">
      <c r="A61" s="83" t="s">
        <v>144</v>
      </c>
      <c r="B61" s="83">
        <v>5</v>
      </c>
      <c r="C61" s="84">
        <v>997.71291158999998</v>
      </c>
      <c r="D61" s="84">
        <v>991.03687477000005</v>
      </c>
      <c r="E61" s="84">
        <v>198.61209549</v>
      </c>
      <c r="F61" s="84">
        <v>198.61209549</v>
      </c>
    </row>
    <row r="62" spans="1:6" ht="12.75" customHeight="1" x14ac:dyDescent="0.2">
      <c r="A62" s="83" t="s">
        <v>144</v>
      </c>
      <c r="B62" s="83">
        <v>6</v>
      </c>
      <c r="C62" s="84">
        <v>987.8305087</v>
      </c>
      <c r="D62" s="84">
        <v>972.74758655000005</v>
      </c>
      <c r="E62" s="84">
        <v>194.94676885000001</v>
      </c>
      <c r="F62" s="84">
        <v>194.94676885000001</v>
      </c>
    </row>
    <row r="63" spans="1:6" ht="12.75" customHeight="1" x14ac:dyDescent="0.2">
      <c r="A63" s="83" t="s">
        <v>144</v>
      </c>
      <c r="B63" s="83">
        <v>7</v>
      </c>
      <c r="C63" s="84">
        <v>933.01892579000003</v>
      </c>
      <c r="D63" s="84">
        <v>925.56945287999997</v>
      </c>
      <c r="E63" s="84">
        <v>185.49187545999999</v>
      </c>
      <c r="F63" s="84">
        <v>185.49187545999999</v>
      </c>
    </row>
    <row r="64" spans="1:6" ht="12.75" customHeight="1" x14ac:dyDescent="0.2">
      <c r="A64" s="83" t="s">
        <v>144</v>
      </c>
      <c r="B64" s="83">
        <v>8</v>
      </c>
      <c r="C64" s="84">
        <v>857.70329788000004</v>
      </c>
      <c r="D64" s="84">
        <v>851.22916283999996</v>
      </c>
      <c r="E64" s="84">
        <v>170.59345830000001</v>
      </c>
      <c r="F64" s="84">
        <v>170.59345830000001</v>
      </c>
    </row>
    <row r="65" spans="1:6" ht="12.75" customHeight="1" x14ac:dyDescent="0.2">
      <c r="A65" s="83" t="s">
        <v>144</v>
      </c>
      <c r="B65" s="83">
        <v>9</v>
      </c>
      <c r="C65" s="84">
        <v>832.86746363999998</v>
      </c>
      <c r="D65" s="84">
        <v>826.19769756000005</v>
      </c>
      <c r="E65" s="84">
        <v>165.57694287000001</v>
      </c>
      <c r="F65" s="84">
        <v>165.57694287000001</v>
      </c>
    </row>
    <row r="66" spans="1:6" ht="12.75" customHeight="1" x14ac:dyDescent="0.2">
      <c r="A66" s="83" t="s">
        <v>144</v>
      </c>
      <c r="B66" s="83">
        <v>10</v>
      </c>
      <c r="C66" s="84">
        <v>838.84725802000003</v>
      </c>
      <c r="D66" s="84">
        <v>832.84334483999999</v>
      </c>
      <c r="E66" s="84">
        <v>166.90878627999999</v>
      </c>
      <c r="F66" s="84">
        <v>166.90878627999999</v>
      </c>
    </row>
    <row r="67" spans="1:6" ht="12.75" customHeight="1" x14ac:dyDescent="0.2">
      <c r="A67" s="83" t="s">
        <v>144</v>
      </c>
      <c r="B67" s="83">
        <v>11</v>
      </c>
      <c r="C67" s="84">
        <v>810.89574658000004</v>
      </c>
      <c r="D67" s="84">
        <v>806.53017180999996</v>
      </c>
      <c r="E67" s="84">
        <v>161.63540588000001</v>
      </c>
      <c r="F67" s="84">
        <v>161.63540588000001</v>
      </c>
    </row>
    <row r="68" spans="1:6" ht="12.75" customHeight="1" x14ac:dyDescent="0.2">
      <c r="A68" s="83" t="s">
        <v>144</v>
      </c>
      <c r="B68" s="83">
        <v>12</v>
      </c>
      <c r="C68" s="84">
        <v>768.80792238000004</v>
      </c>
      <c r="D68" s="84">
        <v>763.62220473000002</v>
      </c>
      <c r="E68" s="84">
        <v>153.03628967</v>
      </c>
      <c r="F68" s="84">
        <v>153.03628967</v>
      </c>
    </row>
    <row r="69" spans="1:6" ht="12.75" customHeight="1" x14ac:dyDescent="0.2">
      <c r="A69" s="83" t="s">
        <v>144</v>
      </c>
      <c r="B69" s="83">
        <v>13</v>
      </c>
      <c r="C69" s="84">
        <v>762.97876756999995</v>
      </c>
      <c r="D69" s="84">
        <v>760.36944548999998</v>
      </c>
      <c r="E69" s="84">
        <v>152.38440946</v>
      </c>
      <c r="F69" s="84">
        <v>152.38440946</v>
      </c>
    </row>
    <row r="70" spans="1:6" ht="12.75" customHeight="1" x14ac:dyDescent="0.2">
      <c r="A70" s="83" t="s">
        <v>144</v>
      </c>
      <c r="B70" s="83">
        <v>14</v>
      </c>
      <c r="C70" s="84">
        <v>760.56833529000005</v>
      </c>
      <c r="D70" s="84">
        <v>759.47569139999996</v>
      </c>
      <c r="E70" s="84">
        <v>152.20529364999999</v>
      </c>
      <c r="F70" s="84">
        <v>152.20529364999999</v>
      </c>
    </row>
    <row r="71" spans="1:6" ht="12.75" customHeight="1" x14ac:dyDescent="0.2">
      <c r="A71" s="83" t="s">
        <v>144</v>
      </c>
      <c r="B71" s="83">
        <v>15</v>
      </c>
      <c r="C71" s="84">
        <v>769.17003190000003</v>
      </c>
      <c r="D71" s="84">
        <v>763.40876980999997</v>
      </c>
      <c r="E71" s="84">
        <v>152.99351551999999</v>
      </c>
      <c r="F71" s="84">
        <v>152.99351551999999</v>
      </c>
    </row>
    <row r="72" spans="1:6" ht="12.75" customHeight="1" x14ac:dyDescent="0.2">
      <c r="A72" s="83" t="s">
        <v>144</v>
      </c>
      <c r="B72" s="83">
        <v>16</v>
      </c>
      <c r="C72" s="84">
        <v>768.21378178999998</v>
      </c>
      <c r="D72" s="84">
        <v>763.98425560999999</v>
      </c>
      <c r="E72" s="84">
        <v>153.10884770000001</v>
      </c>
      <c r="F72" s="84">
        <v>153.10884770000001</v>
      </c>
    </row>
    <row r="73" spans="1:6" ht="12.75" customHeight="1" x14ac:dyDescent="0.2">
      <c r="A73" s="83" t="s">
        <v>144</v>
      </c>
      <c r="B73" s="83">
        <v>17</v>
      </c>
      <c r="C73" s="84">
        <v>762.71086457000001</v>
      </c>
      <c r="D73" s="84">
        <v>757.75619273999996</v>
      </c>
      <c r="E73" s="84">
        <v>151.86069169999999</v>
      </c>
      <c r="F73" s="84">
        <v>151.86069169999999</v>
      </c>
    </row>
    <row r="74" spans="1:6" ht="12.75" customHeight="1" x14ac:dyDescent="0.2">
      <c r="A74" s="83" t="s">
        <v>144</v>
      </c>
      <c r="B74" s="83">
        <v>18</v>
      </c>
      <c r="C74" s="84">
        <v>745.58740580999995</v>
      </c>
      <c r="D74" s="84">
        <v>740.86745877999999</v>
      </c>
      <c r="E74" s="84">
        <v>148.47604788000001</v>
      </c>
      <c r="F74" s="84">
        <v>148.47604788000001</v>
      </c>
    </row>
    <row r="75" spans="1:6" ht="12.75" customHeight="1" x14ac:dyDescent="0.2">
      <c r="A75" s="83" t="s">
        <v>144</v>
      </c>
      <c r="B75" s="83">
        <v>19</v>
      </c>
      <c r="C75" s="84">
        <v>719.76301042</v>
      </c>
      <c r="D75" s="84">
        <v>714.36733700000002</v>
      </c>
      <c r="E75" s="84">
        <v>143.16520138000001</v>
      </c>
      <c r="F75" s="84">
        <v>143.16520138000001</v>
      </c>
    </row>
    <row r="76" spans="1:6" ht="12.75" customHeight="1" x14ac:dyDescent="0.2">
      <c r="A76" s="83" t="s">
        <v>144</v>
      </c>
      <c r="B76" s="83">
        <v>20</v>
      </c>
      <c r="C76" s="84">
        <v>720.91091170000004</v>
      </c>
      <c r="D76" s="84">
        <v>714.76017049999996</v>
      </c>
      <c r="E76" s="84">
        <v>143.24392850000001</v>
      </c>
      <c r="F76" s="84">
        <v>143.24392850000001</v>
      </c>
    </row>
    <row r="77" spans="1:6" ht="12.75" customHeight="1" x14ac:dyDescent="0.2">
      <c r="A77" s="83" t="s">
        <v>144</v>
      </c>
      <c r="B77" s="83">
        <v>21</v>
      </c>
      <c r="C77" s="84">
        <v>714.06362365999996</v>
      </c>
      <c r="D77" s="84">
        <v>704.39467865999995</v>
      </c>
      <c r="E77" s="84">
        <v>141.16659705999999</v>
      </c>
      <c r="F77" s="84">
        <v>141.16659705999999</v>
      </c>
    </row>
    <row r="78" spans="1:6" ht="12.75" customHeight="1" x14ac:dyDescent="0.2">
      <c r="A78" s="83" t="s">
        <v>144</v>
      </c>
      <c r="B78" s="83">
        <v>22</v>
      </c>
      <c r="C78" s="84">
        <v>728.17350267999996</v>
      </c>
      <c r="D78" s="84">
        <v>723.86241516999996</v>
      </c>
      <c r="E78" s="84">
        <v>145.06809462000001</v>
      </c>
      <c r="F78" s="84">
        <v>145.06809462000001</v>
      </c>
    </row>
    <row r="79" spans="1:6" ht="12.75" customHeight="1" x14ac:dyDescent="0.2">
      <c r="A79" s="83" t="s">
        <v>144</v>
      </c>
      <c r="B79" s="83">
        <v>23</v>
      </c>
      <c r="C79" s="84">
        <v>737.05155377000006</v>
      </c>
      <c r="D79" s="84">
        <v>732.67281304999995</v>
      </c>
      <c r="E79" s="84">
        <v>146.83377218999999</v>
      </c>
      <c r="F79" s="84">
        <v>146.83377218999999</v>
      </c>
    </row>
    <row r="80" spans="1:6" ht="12.75" customHeight="1" x14ac:dyDescent="0.2">
      <c r="A80" s="83" t="s">
        <v>144</v>
      </c>
      <c r="B80" s="83">
        <v>24</v>
      </c>
      <c r="C80" s="84">
        <v>765.82729646999996</v>
      </c>
      <c r="D80" s="84">
        <v>759.78494446000002</v>
      </c>
      <c r="E80" s="84">
        <v>152.26727055000001</v>
      </c>
      <c r="F80" s="84">
        <v>152.26727055000001</v>
      </c>
    </row>
    <row r="81" spans="1:6" ht="12.75" customHeight="1" x14ac:dyDescent="0.2">
      <c r="A81" s="83" t="s">
        <v>145</v>
      </c>
      <c r="B81" s="83">
        <v>1</v>
      </c>
      <c r="C81" s="84">
        <v>834.91493932000003</v>
      </c>
      <c r="D81" s="84">
        <v>821.86582667000005</v>
      </c>
      <c r="E81" s="84">
        <v>164.70879964</v>
      </c>
      <c r="F81" s="84">
        <v>164.70879964</v>
      </c>
    </row>
    <row r="82" spans="1:6" ht="12.75" customHeight="1" x14ac:dyDescent="0.2">
      <c r="A82" s="83" t="s">
        <v>145</v>
      </c>
      <c r="B82" s="83">
        <v>2</v>
      </c>
      <c r="C82" s="84">
        <v>910.14078684000003</v>
      </c>
      <c r="D82" s="84">
        <v>904.27801175000002</v>
      </c>
      <c r="E82" s="84">
        <v>181.22489221999999</v>
      </c>
      <c r="F82" s="84">
        <v>181.22489221999999</v>
      </c>
    </row>
    <row r="83" spans="1:6" ht="12.75" customHeight="1" x14ac:dyDescent="0.2">
      <c r="A83" s="83" t="s">
        <v>145</v>
      </c>
      <c r="B83" s="83">
        <v>3</v>
      </c>
      <c r="C83" s="84">
        <v>959.54334986000003</v>
      </c>
      <c r="D83" s="84">
        <v>954.90685472999996</v>
      </c>
      <c r="E83" s="84">
        <v>191.37133667000001</v>
      </c>
      <c r="F83" s="84">
        <v>191.37133667000001</v>
      </c>
    </row>
    <row r="84" spans="1:6" ht="12.75" customHeight="1" x14ac:dyDescent="0.2">
      <c r="A84" s="83" t="s">
        <v>145</v>
      </c>
      <c r="B84" s="83">
        <v>4</v>
      </c>
      <c r="C84" s="84">
        <v>966.63960184999996</v>
      </c>
      <c r="D84" s="84">
        <v>962.02720199999999</v>
      </c>
      <c r="E84" s="84">
        <v>192.79831393000001</v>
      </c>
      <c r="F84" s="84">
        <v>192.79831393000001</v>
      </c>
    </row>
    <row r="85" spans="1:6" ht="12.75" customHeight="1" x14ac:dyDescent="0.2">
      <c r="A85" s="83" t="s">
        <v>145</v>
      </c>
      <c r="B85" s="83">
        <v>5</v>
      </c>
      <c r="C85" s="84">
        <v>965.47860447999994</v>
      </c>
      <c r="D85" s="84">
        <v>960.35987661000001</v>
      </c>
      <c r="E85" s="84">
        <v>192.46416794999999</v>
      </c>
      <c r="F85" s="84">
        <v>192.46416794999999</v>
      </c>
    </row>
    <row r="86" spans="1:6" ht="12.75" customHeight="1" x14ac:dyDescent="0.2">
      <c r="A86" s="83" t="s">
        <v>145</v>
      </c>
      <c r="B86" s="83">
        <v>6</v>
      </c>
      <c r="C86" s="84">
        <v>949.56170323000003</v>
      </c>
      <c r="D86" s="84">
        <v>943.48190639999996</v>
      </c>
      <c r="E86" s="84">
        <v>189.08168126999999</v>
      </c>
      <c r="F86" s="84">
        <v>189.08168126999999</v>
      </c>
    </row>
    <row r="87" spans="1:6" ht="12.75" customHeight="1" x14ac:dyDescent="0.2">
      <c r="A87" s="83" t="s">
        <v>145</v>
      </c>
      <c r="B87" s="83">
        <v>7</v>
      </c>
      <c r="C87" s="84">
        <v>902.78027560999999</v>
      </c>
      <c r="D87" s="84">
        <v>897.49786462999998</v>
      </c>
      <c r="E87" s="84">
        <v>179.86609390999999</v>
      </c>
      <c r="F87" s="84">
        <v>179.86609390999999</v>
      </c>
    </row>
    <row r="88" spans="1:6" ht="12.75" customHeight="1" x14ac:dyDescent="0.2">
      <c r="A88" s="83" t="s">
        <v>145</v>
      </c>
      <c r="B88" s="83">
        <v>8</v>
      </c>
      <c r="C88" s="84">
        <v>847.59701997000002</v>
      </c>
      <c r="D88" s="84">
        <v>837.66359951000004</v>
      </c>
      <c r="E88" s="84">
        <v>167.87480572000001</v>
      </c>
      <c r="F88" s="84">
        <v>167.87480572000001</v>
      </c>
    </row>
    <row r="89" spans="1:6" ht="12.75" customHeight="1" x14ac:dyDescent="0.2">
      <c r="A89" s="83" t="s">
        <v>145</v>
      </c>
      <c r="B89" s="83">
        <v>9</v>
      </c>
      <c r="C89" s="84">
        <v>829.44918296000003</v>
      </c>
      <c r="D89" s="84">
        <v>816.43757793999998</v>
      </c>
      <c r="E89" s="84">
        <v>163.6209331</v>
      </c>
      <c r="F89" s="84">
        <v>163.6209331</v>
      </c>
    </row>
    <row r="90" spans="1:6" ht="12.75" customHeight="1" x14ac:dyDescent="0.2">
      <c r="A90" s="83" t="s">
        <v>145</v>
      </c>
      <c r="B90" s="83">
        <v>10</v>
      </c>
      <c r="C90" s="84">
        <v>819.99882259000003</v>
      </c>
      <c r="D90" s="84">
        <v>815.25959545000001</v>
      </c>
      <c r="E90" s="84">
        <v>163.38485553999999</v>
      </c>
      <c r="F90" s="84">
        <v>163.38485553999999</v>
      </c>
    </row>
    <row r="91" spans="1:6" ht="12.75" customHeight="1" x14ac:dyDescent="0.2">
      <c r="A91" s="83" t="s">
        <v>145</v>
      </c>
      <c r="B91" s="83">
        <v>11</v>
      </c>
      <c r="C91" s="84">
        <v>795.13318303999995</v>
      </c>
      <c r="D91" s="84">
        <v>790.42218733000004</v>
      </c>
      <c r="E91" s="84">
        <v>158.40723079</v>
      </c>
      <c r="F91" s="84">
        <v>158.40723079</v>
      </c>
    </row>
    <row r="92" spans="1:6" ht="12.75" customHeight="1" x14ac:dyDescent="0.2">
      <c r="A92" s="83" t="s">
        <v>145</v>
      </c>
      <c r="B92" s="83">
        <v>12</v>
      </c>
      <c r="C92" s="84">
        <v>771.01657739999996</v>
      </c>
      <c r="D92" s="84">
        <v>764.04246494999995</v>
      </c>
      <c r="E92" s="84">
        <v>153.12051334</v>
      </c>
      <c r="F92" s="84">
        <v>153.12051334</v>
      </c>
    </row>
    <row r="93" spans="1:6" ht="12.75" customHeight="1" x14ac:dyDescent="0.2">
      <c r="A93" s="83" t="s">
        <v>145</v>
      </c>
      <c r="B93" s="83">
        <v>13</v>
      </c>
      <c r="C93" s="84">
        <v>757.12901775</v>
      </c>
      <c r="D93" s="84">
        <v>754.31913157999998</v>
      </c>
      <c r="E93" s="84">
        <v>151.17187584000001</v>
      </c>
      <c r="F93" s="84">
        <v>151.17187584000001</v>
      </c>
    </row>
    <row r="94" spans="1:6" ht="12.75" customHeight="1" x14ac:dyDescent="0.2">
      <c r="A94" s="83" t="s">
        <v>145</v>
      </c>
      <c r="B94" s="83">
        <v>14</v>
      </c>
      <c r="C94" s="84">
        <v>762.99700286999996</v>
      </c>
      <c r="D94" s="84">
        <v>761.61694482999997</v>
      </c>
      <c r="E94" s="84">
        <v>152.63441878</v>
      </c>
      <c r="F94" s="84">
        <v>152.63441878</v>
      </c>
    </row>
    <row r="95" spans="1:6" ht="12.75" customHeight="1" x14ac:dyDescent="0.2">
      <c r="A95" s="83" t="s">
        <v>145</v>
      </c>
      <c r="B95" s="83">
        <v>15</v>
      </c>
      <c r="C95" s="84">
        <v>773.61481742000001</v>
      </c>
      <c r="D95" s="84">
        <v>767.44080262</v>
      </c>
      <c r="E95" s="84">
        <v>153.80156869000001</v>
      </c>
      <c r="F95" s="84">
        <v>153.80156869000001</v>
      </c>
    </row>
    <row r="96" spans="1:6" ht="12.75" customHeight="1" x14ac:dyDescent="0.2">
      <c r="A96" s="83" t="s">
        <v>145</v>
      </c>
      <c r="B96" s="83">
        <v>16</v>
      </c>
      <c r="C96" s="84">
        <v>780.30638718</v>
      </c>
      <c r="D96" s="84">
        <v>769.91597546000003</v>
      </c>
      <c r="E96" s="84">
        <v>154.29761407000001</v>
      </c>
      <c r="F96" s="84">
        <v>154.29761407000001</v>
      </c>
    </row>
    <row r="97" spans="1:6" ht="12.75" customHeight="1" x14ac:dyDescent="0.2">
      <c r="A97" s="83" t="s">
        <v>145</v>
      </c>
      <c r="B97" s="83">
        <v>17</v>
      </c>
      <c r="C97" s="84">
        <v>771.45067735999999</v>
      </c>
      <c r="D97" s="84">
        <v>765.57782711000004</v>
      </c>
      <c r="E97" s="84">
        <v>153.42821278</v>
      </c>
      <c r="F97" s="84">
        <v>153.42821278</v>
      </c>
    </row>
    <row r="98" spans="1:6" ht="12.75" customHeight="1" x14ac:dyDescent="0.2">
      <c r="A98" s="83" t="s">
        <v>145</v>
      </c>
      <c r="B98" s="83">
        <v>18</v>
      </c>
      <c r="C98" s="84">
        <v>778.78501369000003</v>
      </c>
      <c r="D98" s="84">
        <v>774.47359702999995</v>
      </c>
      <c r="E98" s="84">
        <v>155.21099963</v>
      </c>
      <c r="F98" s="84">
        <v>155.21099963</v>
      </c>
    </row>
    <row r="99" spans="1:6" ht="12.75" customHeight="1" x14ac:dyDescent="0.2">
      <c r="A99" s="83" t="s">
        <v>145</v>
      </c>
      <c r="B99" s="83">
        <v>19</v>
      </c>
      <c r="C99" s="84">
        <v>735.17650943000001</v>
      </c>
      <c r="D99" s="84">
        <v>724.76849097000002</v>
      </c>
      <c r="E99" s="84">
        <v>145.2496798</v>
      </c>
      <c r="F99" s="84">
        <v>145.2496798</v>
      </c>
    </row>
    <row r="100" spans="1:6" ht="12.75" customHeight="1" x14ac:dyDescent="0.2">
      <c r="A100" s="83" t="s">
        <v>145</v>
      </c>
      <c r="B100" s="83">
        <v>20</v>
      </c>
      <c r="C100" s="84">
        <v>732.85435828000004</v>
      </c>
      <c r="D100" s="84">
        <v>716.16534237999997</v>
      </c>
      <c r="E100" s="84">
        <v>143.52553671999999</v>
      </c>
      <c r="F100" s="84">
        <v>143.52553671999999</v>
      </c>
    </row>
    <row r="101" spans="1:6" ht="12.75" customHeight="1" x14ac:dyDescent="0.2">
      <c r="A101" s="83" t="s">
        <v>145</v>
      </c>
      <c r="B101" s="83">
        <v>21</v>
      </c>
      <c r="C101" s="84">
        <v>719.97592510000004</v>
      </c>
      <c r="D101" s="84">
        <v>713.64139045000002</v>
      </c>
      <c r="E101" s="84">
        <v>143.01971560000001</v>
      </c>
      <c r="F101" s="84">
        <v>143.01971560000001</v>
      </c>
    </row>
    <row r="102" spans="1:6" ht="12.75" customHeight="1" x14ac:dyDescent="0.2">
      <c r="A102" s="83" t="s">
        <v>145</v>
      </c>
      <c r="B102" s="83">
        <v>22</v>
      </c>
      <c r="C102" s="84">
        <v>729.60410223999997</v>
      </c>
      <c r="D102" s="84">
        <v>724.70571776999998</v>
      </c>
      <c r="E102" s="84">
        <v>145.23709952999999</v>
      </c>
      <c r="F102" s="84">
        <v>145.23709952999999</v>
      </c>
    </row>
    <row r="103" spans="1:6" ht="12.75" customHeight="1" x14ac:dyDescent="0.2">
      <c r="A103" s="83" t="s">
        <v>145</v>
      </c>
      <c r="B103" s="83">
        <v>23</v>
      </c>
      <c r="C103" s="84">
        <v>767.80640057000005</v>
      </c>
      <c r="D103" s="84">
        <v>762.17691745000002</v>
      </c>
      <c r="E103" s="84">
        <v>152.74664199</v>
      </c>
      <c r="F103" s="84">
        <v>152.74664199</v>
      </c>
    </row>
    <row r="104" spans="1:6" ht="12.75" customHeight="1" x14ac:dyDescent="0.2">
      <c r="A104" s="83" t="s">
        <v>145</v>
      </c>
      <c r="B104" s="83">
        <v>24</v>
      </c>
      <c r="C104" s="84">
        <v>800.21894405</v>
      </c>
      <c r="D104" s="84">
        <v>794.92042800000002</v>
      </c>
      <c r="E104" s="84">
        <v>159.30871592</v>
      </c>
      <c r="F104" s="84">
        <v>159.30871592</v>
      </c>
    </row>
    <row r="105" spans="1:6" ht="12.75" customHeight="1" x14ac:dyDescent="0.2">
      <c r="A105" s="83" t="s">
        <v>146</v>
      </c>
      <c r="B105" s="83">
        <v>1</v>
      </c>
      <c r="C105" s="84">
        <v>800.23867288999998</v>
      </c>
      <c r="D105" s="84">
        <v>787.06967262000001</v>
      </c>
      <c r="E105" s="84">
        <v>157.73535874999999</v>
      </c>
      <c r="F105" s="84">
        <v>157.73535874999999</v>
      </c>
    </row>
    <row r="106" spans="1:6" ht="12.75" customHeight="1" x14ac:dyDescent="0.2">
      <c r="A106" s="83" t="s">
        <v>146</v>
      </c>
      <c r="B106" s="83">
        <v>2</v>
      </c>
      <c r="C106" s="84">
        <v>876.41939438999998</v>
      </c>
      <c r="D106" s="84">
        <v>869.73828040000001</v>
      </c>
      <c r="E106" s="84">
        <v>174.30284058000001</v>
      </c>
      <c r="F106" s="84">
        <v>174.30284058000001</v>
      </c>
    </row>
    <row r="107" spans="1:6" ht="12.75" customHeight="1" x14ac:dyDescent="0.2">
      <c r="A107" s="83" t="s">
        <v>146</v>
      </c>
      <c r="B107" s="83">
        <v>3</v>
      </c>
      <c r="C107" s="84">
        <v>939.29450750000001</v>
      </c>
      <c r="D107" s="84">
        <v>932.27064097000004</v>
      </c>
      <c r="E107" s="84">
        <v>186.83484971999999</v>
      </c>
      <c r="F107" s="84">
        <v>186.83484971999999</v>
      </c>
    </row>
    <row r="108" spans="1:6" ht="12.75" customHeight="1" x14ac:dyDescent="0.2">
      <c r="A108" s="83" t="s">
        <v>146</v>
      </c>
      <c r="B108" s="83">
        <v>4</v>
      </c>
      <c r="C108" s="84">
        <v>943.77400795000005</v>
      </c>
      <c r="D108" s="84">
        <v>937.24075915000003</v>
      </c>
      <c r="E108" s="84">
        <v>187.83090304999999</v>
      </c>
      <c r="F108" s="84">
        <v>187.83090304999999</v>
      </c>
    </row>
    <row r="109" spans="1:6" ht="12.75" customHeight="1" x14ac:dyDescent="0.2">
      <c r="A109" s="83" t="s">
        <v>146</v>
      </c>
      <c r="B109" s="83">
        <v>5</v>
      </c>
      <c r="C109" s="84">
        <v>935.61933614999998</v>
      </c>
      <c r="D109" s="84">
        <v>928.85637152000004</v>
      </c>
      <c r="E109" s="84">
        <v>186.15060151</v>
      </c>
      <c r="F109" s="84">
        <v>186.15060151</v>
      </c>
    </row>
    <row r="110" spans="1:6" ht="12.75" customHeight="1" x14ac:dyDescent="0.2">
      <c r="A110" s="83" t="s">
        <v>146</v>
      </c>
      <c r="B110" s="83">
        <v>6</v>
      </c>
      <c r="C110" s="84">
        <v>922.05286128</v>
      </c>
      <c r="D110" s="84">
        <v>914.66888103999997</v>
      </c>
      <c r="E110" s="84">
        <v>183.30730951000001</v>
      </c>
      <c r="F110" s="84">
        <v>183.30730951000001</v>
      </c>
    </row>
    <row r="111" spans="1:6" ht="12.75" customHeight="1" x14ac:dyDescent="0.2">
      <c r="A111" s="83" t="s">
        <v>146</v>
      </c>
      <c r="B111" s="83">
        <v>7</v>
      </c>
      <c r="C111" s="84">
        <v>896.06156936000002</v>
      </c>
      <c r="D111" s="84">
        <v>889.92222777999996</v>
      </c>
      <c r="E111" s="84">
        <v>178.3478728</v>
      </c>
      <c r="F111" s="84">
        <v>178.3478728</v>
      </c>
    </row>
    <row r="112" spans="1:6" ht="12.75" customHeight="1" x14ac:dyDescent="0.2">
      <c r="A112" s="83" t="s">
        <v>146</v>
      </c>
      <c r="B112" s="83">
        <v>8</v>
      </c>
      <c r="C112" s="84">
        <v>849.92649145999997</v>
      </c>
      <c r="D112" s="84">
        <v>843.85412382000004</v>
      </c>
      <c r="E112" s="84">
        <v>169.11543867</v>
      </c>
      <c r="F112" s="84">
        <v>169.11543867</v>
      </c>
    </row>
    <row r="113" spans="1:6" ht="12.75" customHeight="1" x14ac:dyDescent="0.2">
      <c r="A113" s="83" t="s">
        <v>146</v>
      </c>
      <c r="B113" s="83">
        <v>9</v>
      </c>
      <c r="C113" s="84">
        <v>822.76910109999994</v>
      </c>
      <c r="D113" s="84">
        <v>811.03351171999998</v>
      </c>
      <c r="E113" s="84">
        <v>162.53791294000001</v>
      </c>
      <c r="F113" s="84">
        <v>162.53791294000001</v>
      </c>
    </row>
    <row r="114" spans="1:6" ht="12.75" customHeight="1" x14ac:dyDescent="0.2">
      <c r="A114" s="83" t="s">
        <v>146</v>
      </c>
      <c r="B114" s="83">
        <v>10</v>
      </c>
      <c r="C114" s="84">
        <v>817.74365516</v>
      </c>
      <c r="D114" s="84">
        <v>808.62660600000004</v>
      </c>
      <c r="E114" s="84">
        <v>162.05554885999999</v>
      </c>
      <c r="F114" s="84">
        <v>162.05554885999999</v>
      </c>
    </row>
    <row r="115" spans="1:6" ht="12.75" customHeight="1" x14ac:dyDescent="0.2">
      <c r="A115" s="83" t="s">
        <v>146</v>
      </c>
      <c r="B115" s="83">
        <v>11</v>
      </c>
      <c r="C115" s="84">
        <v>784.87484856000003</v>
      </c>
      <c r="D115" s="84">
        <v>782.89816379000001</v>
      </c>
      <c r="E115" s="84">
        <v>156.89935341</v>
      </c>
      <c r="F115" s="84">
        <v>156.89935341</v>
      </c>
    </row>
    <row r="116" spans="1:6" ht="12.75" customHeight="1" x14ac:dyDescent="0.2">
      <c r="A116" s="83" t="s">
        <v>146</v>
      </c>
      <c r="B116" s="83">
        <v>12</v>
      </c>
      <c r="C116" s="84">
        <v>744.06255254999996</v>
      </c>
      <c r="D116" s="84">
        <v>739.07730359000004</v>
      </c>
      <c r="E116" s="84">
        <v>148.11728577</v>
      </c>
      <c r="F116" s="84">
        <v>148.11728577</v>
      </c>
    </row>
    <row r="117" spans="1:6" ht="12.75" customHeight="1" x14ac:dyDescent="0.2">
      <c r="A117" s="83" t="s">
        <v>146</v>
      </c>
      <c r="B117" s="83">
        <v>13</v>
      </c>
      <c r="C117" s="84">
        <v>721.97471496000003</v>
      </c>
      <c r="D117" s="84">
        <v>721.01650705999998</v>
      </c>
      <c r="E117" s="84">
        <v>144.49775077999999</v>
      </c>
      <c r="F117" s="84">
        <v>144.49775077999999</v>
      </c>
    </row>
    <row r="118" spans="1:6" ht="12.75" customHeight="1" x14ac:dyDescent="0.2">
      <c r="A118" s="83" t="s">
        <v>146</v>
      </c>
      <c r="B118" s="83">
        <v>14</v>
      </c>
      <c r="C118" s="84">
        <v>731.91113645999997</v>
      </c>
      <c r="D118" s="84">
        <v>730.48289359</v>
      </c>
      <c r="E118" s="84">
        <v>146.39489398000001</v>
      </c>
      <c r="F118" s="84">
        <v>146.39489398000001</v>
      </c>
    </row>
    <row r="119" spans="1:6" ht="12.75" customHeight="1" x14ac:dyDescent="0.2">
      <c r="A119" s="83" t="s">
        <v>146</v>
      </c>
      <c r="B119" s="83">
        <v>15</v>
      </c>
      <c r="C119" s="84">
        <v>755.41898765999997</v>
      </c>
      <c r="D119" s="84">
        <v>749.91166985999996</v>
      </c>
      <c r="E119" s="84">
        <v>150.28858356999999</v>
      </c>
      <c r="F119" s="84">
        <v>150.28858356999999</v>
      </c>
    </row>
    <row r="120" spans="1:6" ht="12.75" customHeight="1" x14ac:dyDescent="0.2">
      <c r="A120" s="83" t="s">
        <v>146</v>
      </c>
      <c r="B120" s="83">
        <v>16</v>
      </c>
      <c r="C120" s="84">
        <v>757.50528702999998</v>
      </c>
      <c r="D120" s="84">
        <v>750.68327940999995</v>
      </c>
      <c r="E120" s="84">
        <v>150.44322059999999</v>
      </c>
      <c r="F120" s="84">
        <v>150.44322059999999</v>
      </c>
    </row>
    <row r="121" spans="1:6" ht="12.75" customHeight="1" x14ac:dyDescent="0.2">
      <c r="A121" s="83" t="s">
        <v>146</v>
      </c>
      <c r="B121" s="83">
        <v>17</v>
      </c>
      <c r="C121" s="84">
        <v>758.67859902999999</v>
      </c>
      <c r="D121" s="84">
        <v>744.76190645999998</v>
      </c>
      <c r="E121" s="84">
        <v>149.25652783000001</v>
      </c>
      <c r="F121" s="84">
        <v>149.25652783000001</v>
      </c>
    </row>
    <row r="122" spans="1:6" ht="12.75" customHeight="1" x14ac:dyDescent="0.2">
      <c r="A122" s="83" t="s">
        <v>146</v>
      </c>
      <c r="B122" s="83">
        <v>18</v>
      </c>
      <c r="C122" s="84">
        <v>739.36887707999995</v>
      </c>
      <c r="D122" s="84">
        <v>734.54909893000001</v>
      </c>
      <c r="E122" s="84">
        <v>147.20979560999999</v>
      </c>
      <c r="F122" s="84">
        <v>147.20979560999999</v>
      </c>
    </row>
    <row r="123" spans="1:6" ht="12.75" customHeight="1" x14ac:dyDescent="0.2">
      <c r="A123" s="83" t="s">
        <v>146</v>
      </c>
      <c r="B123" s="83">
        <v>19</v>
      </c>
      <c r="C123" s="84">
        <v>749.01941127999999</v>
      </c>
      <c r="D123" s="84">
        <v>742.70058675999996</v>
      </c>
      <c r="E123" s="84">
        <v>148.84342208999999</v>
      </c>
      <c r="F123" s="84">
        <v>148.84342208999999</v>
      </c>
    </row>
    <row r="124" spans="1:6" ht="12.75" customHeight="1" x14ac:dyDescent="0.2">
      <c r="A124" s="83" t="s">
        <v>146</v>
      </c>
      <c r="B124" s="83">
        <v>20</v>
      </c>
      <c r="C124" s="84">
        <v>751.14218085000005</v>
      </c>
      <c r="D124" s="84">
        <v>743.02968457999998</v>
      </c>
      <c r="E124" s="84">
        <v>148.90937604999999</v>
      </c>
      <c r="F124" s="84">
        <v>148.90937604999999</v>
      </c>
    </row>
    <row r="125" spans="1:6" ht="12.75" customHeight="1" x14ac:dyDescent="0.2">
      <c r="A125" s="83" t="s">
        <v>146</v>
      </c>
      <c r="B125" s="83">
        <v>21</v>
      </c>
      <c r="C125" s="84">
        <v>730.62209509000002</v>
      </c>
      <c r="D125" s="84">
        <v>729.97478064999996</v>
      </c>
      <c r="E125" s="84">
        <v>146.29306389000001</v>
      </c>
      <c r="F125" s="84">
        <v>146.29306389000001</v>
      </c>
    </row>
    <row r="126" spans="1:6" ht="12.75" customHeight="1" x14ac:dyDescent="0.2">
      <c r="A126" s="83" t="s">
        <v>146</v>
      </c>
      <c r="B126" s="83">
        <v>22</v>
      </c>
      <c r="C126" s="84">
        <v>737.41848229000004</v>
      </c>
      <c r="D126" s="84">
        <v>729.09276712999997</v>
      </c>
      <c r="E126" s="84">
        <v>146.11630099000001</v>
      </c>
      <c r="F126" s="84">
        <v>146.11630099000001</v>
      </c>
    </row>
    <row r="127" spans="1:6" ht="12.75" customHeight="1" x14ac:dyDescent="0.2">
      <c r="A127" s="83" t="s">
        <v>146</v>
      </c>
      <c r="B127" s="83">
        <v>23</v>
      </c>
      <c r="C127" s="84">
        <v>737.93334400000003</v>
      </c>
      <c r="D127" s="84">
        <v>732.20134067000004</v>
      </c>
      <c r="E127" s="84">
        <v>146.73928518</v>
      </c>
      <c r="F127" s="84">
        <v>146.73928518</v>
      </c>
    </row>
    <row r="128" spans="1:6" ht="12.75" customHeight="1" x14ac:dyDescent="0.2">
      <c r="A128" s="83" t="s">
        <v>146</v>
      </c>
      <c r="B128" s="83">
        <v>24</v>
      </c>
      <c r="C128" s="84">
        <v>765.88808495000001</v>
      </c>
      <c r="D128" s="84">
        <v>760.90109870000003</v>
      </c>
      <c r="E128" s="84">
        <v>152.49095722000001</v>
      </c>
      <c r="F128" s="84">
        <v>152.49095722000001</v>
      </c>
    </row>
    <row r="129" spans="1:6" ht="12.75" customHeight="1" x14ac:dyDescent="0.2">
      <c r="A129" s="83" t="s">
        <v>147</v>
      </c>
      <c r="B129" s="83">
        <v>1</v>
      </c>
      <c r="C129" s="84">
        <v>764.27016211</v>
      </c>
      <c r="D129" s="84">
        <v>751.91846037000005</v>
      </c>
      <c r="E129" s="84">
        <v>150.69076121000001</v>
      </c>
      <c r="F129" s="84">
        <v>150.69076121000001</v>
      </c>
    </row>
    <row r="130" spans="1:6" ht="12.75" customHeight="1" x14ac:dyDescent="0.2">
      <c r="A130" s="83" t="s">
        <v>147</v>
      </c>
      <c r="B130" s="83">
        <v>2</v>
      </c>
      <c r="C130" s="84">
        <v>831.56313332000002</v>
      </c>
      <c r="D130" s="84">
        <v>825.88188668999999</v>
      </c>
      <c r="E130" s="84">
        <v>165.51365172999999</v>
      </c>
      <c r="F130" s="84">
        <v>165.51365172999999</v>
      </c>
    </row>
    <row r="131" spans="1:6" ht="12.75" customHeight="1" x14ac:dyDescent="0.2">
      <c r="A131" s="83" t="s">
        <v>147</v>
      </c>
      <c r="B131" s="83">
        <v>3</v>
      </c>
      <c r="C131" s="84">
        <v>883.01191589999996</v>
      </c>
      <c r="D131" s="84">
        <v>877.57533316000001</v>
      </c>
      <c r="E131" s="84">
        <v>175.87345164000001</v>
      </c>
      <c r="F131" s="84">
        <v>175.87345164000001</v>
      </c>
    </row>
    <row r="132" spans="1:6" ht="12.75" customHeight="1" x14ac:dyDescent="0.2">
      <c r="A132" s="83" t="s">
        <v>147</v>
      </c>
      <c r="B132" s="83">
        <v>4</v>
      </c>
      <c r="C132" s="84">
        <v>883.16227619999995</v>
      </c>
      <c r="D132" s="84">
        <v>877.78669755999999</v>
      </c>
      <c r="E132" s="84">
        <v>175.91581083</v>
      </c>
      <c r="F132" s="84">
        <v>175.91581083</v>
      </c>
    </row>
    <row r="133" spans="1:6" ht="12.75" customHeight="1" x14ac:dyDescent="0.2">
      <c r="A133" s="83" t="s">
        <v>147</v>
      </c>
      <c r="B133" s="83">
        <v>5</v>
      </c>
      <c r="C133" s="84">
        <v>885.25696549999998</v>
      </c>
      <c r="D133" s="84">
        <v>880.45233575999998</v>
      </c>
      <c r="E133" s="84">
        <v>176.45002707</v>
      </c>
      <c r="F133" s="84">
        <v>176.45002707</v>
      </c>
    </row>
    <row r="134" spans="1:6" ht="12.75" customHeight="1" x14ac:dyDescent="0.2">
      <c r="A134" s="83" t="s">
        <v>147</v>
      </c>
      <c r="B134" s="83">
        <v>6</v>
      </c>
      <c r="C134" s="84">
        <v>878.37141127999996</v>
      </c>
      <c r="D134" s="84">
        <v>872.74742738999998</v>
      </c>
      <c r="E134" s="84">
        <v>174.90589886000001</v>
      </c>
      <c r="F134" s="84">
        <v>174.90589886000001</v>
      </c>
    </row>
    <row r="135" spans="1:6" ht="12.75" customHeight="1" x14ac:dyDescent="0.2">
      <c r="A135" s="83" t="s">
        <v>147</v>
      </c>
      <c r="B135" s="83">
        <v>7</v>
      </c>
      <c r="C135" s="84">
        <v>860.26432581999995</v>
      </c>
      <c r="D135" s="84">
        <v>855.06757951999998</v>
      </c>
      <c r="E135" s="84">
        <v>171.36270916999999</v>
      </c>
      <c r="F135" s="84">
        <v>171.36270916999999</v>
      </c>
    </row>
    <row r="136" spans="1:6" ht="12.75" customHeight="1" x14ac:dyDescent="0.2">
      <c r="A136" s="83" t="s">
        <v>147</v>
      </c>
      <c r="B136" s="83">
        <v>8</v>
      </c>
      <c r="C136" s="84">
        <v>872.41324926000004</v>
      </c>
      <c r="D136" s="84">
        <v>867.31967761999999</v>
      </c>
      <c r="E136" s="84">
        <v>173.81813231000001</v>
      </c>
      <c r="F136" s="84">
        <v>173.81813231000001</v>
      </c>
    </row>
    <row r="137" spans="1:6" ht="12.75" customHeight="1" x14ac:dyDescent="0.2">
      <c r="A137" s="83" t="s">
        <v>147</v>
      </c>
      <c r="B137" s="83">
        <v>9</v>
      </c>
      <c r="C137" s="84">
        <v>854.90664956000001</v>
      </c>
      <c r="D137" s="84">
        <v>852.66411629000004</v>
      </c>
      <c r="E137" s="84">
        <v>170.881035</v>
      </c>
      <c r="F137" s="84">
        <v>170.881035</v>
      </c>
    </row>
    <row r="138" spans="1:6" ht="12.75" customHeight="1" x14ac:dyDescent="0.2">
      <c r="A138" s="83" t="s">
        <v>147</v>
      </c>
      <c r="B138" s="83">
        <v>10</v>
      </c>
      <c r="C138" s="84">
        <v>849.25749398999994</v>
      </c>
      <c r="D138" s="84">
        <v>847.32288155000003</v>
      </c>
      <c r="E138" s="84">
        <v>169.81060679000001</v>
      </c>
      <c r="F138" s="84">
        <v>169.81060679000001</v>
      </c>
    </row>
    <row r="139" spans="1:6" ht="12.75" customHeight="1" x14ac:dyDescent="0.2">
      <c r="A139" s="83" t="s">
        <v>147</v>
      </c>
      <c r="B139" s="83">
        <v>11</v>
      </c>
      <c r="C139" s="84">
        <v>838.82453626999995</v>
      </c>
      <c r="D139" s="84">
        <v>832.75028200999998</v>
      </c>
      <c r="E139" s="84">
        <v>166.89013571000001</v>
      </c>
      <c r="F139" s="84">
        <v>166.89013571000001</v>
      </c>
    </row>
    <row r="140" spans="1:6" ht="12.75" customHeight="1" x14ac:dyDescent="0.2">
      <c r="A140" s="83" t="s">
        <v>147</v>
      </c>
      <c r="B140" s="83">
        <v>12</v>
      </c>
      <c r="C140" s="84">
        <v>799.82895928000005</v>
      </c>
      <c r="D140" s="84">
        <v>786.83270635999997</v>
      </c>
      <c r="E140" s="84">
        <v>157.68786872000001</v>
      </c>
      <c r="F140" s="84">
        <v>157.68786872000001</v>
      </c>
    </row>
    <row r="141" spans="1:6" ht="12.75" customHeight="1" x14ac:dyDescent="0.2">
      <c r="A141" s="83" t="s">
        <v>147</v>
      </c>
      <c r="B141" s="83">
        <v>13</v>
      </c>
      <c r="C141" s="84">
        <v>761.80008013999998</v>
      </c>
      <c r="D141" s="84">
        <v>759.22987692000004</v>
      </c>
      <c r="E141" s="84">
        <v>152.15603035999999</v>
      </c>
      <c r="F141" s="84">
        <v>152.15603035999999</v>
      </c>
    </row>
    <row r="142" spans="1:6" ht="12.75" customHeight="1" x14ac:dyDescent="0.2">
      <c r="A142" s="83" t="s">
        <v>147</v>
      </c>
      <c r="B142" s="83">
        <v>14</v>
      </c>
      <c r="C142" s="84">
        <v>767.82044844999996</v>
      </c>
      <c r="D142" s="84">
        <v>766.01225909000004</v>
      </c>
      <c r="E142" s="84">
        <v>153.51527659000001</v>
      </c>
      <c r="F142" s="84">
        <v>153.51527659000001</v>
      </c>
    </row>
    <row r="143" spans="1:6" ht="12.75" customHeight="1" x14ac:dyDescent="0.2">
      <c r="A143" s="83" t="s">
        <v>147</v>
      </c>
      <c r="B143" s="83">
        <v>15</v>
      </c>
      <c r="C143" s="84">
        <v>774.00025904999995</v>
      </c>
      <c r="D143" s="84">
        <v>767.67196353999998</v>
      </c>
      <c r="E143" s="84">
        <v>153.84789527999999</v>
      </c>
      <c r="F143" s="84">
        <v>153.84789527999999</v>
      </c>
    </row>
    <row r="144" spans="1:6" ht="12.75" customHeight="1" x14ac:dyDescent="0.2">
      <c r="A144" s="83" t="s">
        <v>147</v>
      </c>
      <c r="B144" s="83">
        <v>16</v>
      </c>
      <c r="C144" s="84">
        <v>776.32181144000003</v>
      </c>
      <c r="D144" s="84">
        <v>770.64891880000005</v>
      </c>
      <c r="E144" s="84">
        <v>154.44450205999999</v>
      </c>
      <c r="F144" s="84">
        <v>154.44450205999999</v>
      </c>
    </row>
    <row r="145" spans="1:6" ht="12.75" customHeight="1" x14ac:dyDescent="0.2">
      <c r="A145" s="83" t="s">
        <v>147</v>
      </c>
      <c r="B145" s="83">
        <v>17</v>
      </c>
      <c r="C145" s="84">
        <v>771.72049819999995</v>
      </c>
      <c r="D145" s="84">
        <v>764.71454601999994</v>
      </c>
      <c r="E145" s="84">
        <v>153.25520402000001</v>
      </c>
      <c r="F145" s="84">
        <v>153.25520402000001</v>
      </c>
    </row>
    <row r="146" spans="1:6" ht="12.75" customHeight="1" x14ac:dyDescent="0.2">
      <c r="A146" s="83" t="s">
        <v>147</v>
      </c>
      <c r="B146" s="83">
        <v>18</v>
      </c>
      <c r="C146" s="84">
        <v>764.88105824000002</v>
      </c>
      <c r="D146" s="84">
        <v>757.98516936999999</v>
      </c>
      <c r="E146" s="84">
        <v>151.90658053999999</v>
      </c>
      <c r="F146" s="84">
        <v>151.90658053999999</v>
      </c>
    </row>
    <row r="147" spans="1:6" ht="12.75" customHeight="1" x14ac:dyDescent="0.2">
      <c r="A147" s="83" t="s">
        <v>147</v>
      </c>
      <c r="B147" s="83">
        <v>19</v>
      </c>
      <c r="C147" s="84">
        <v>707.99896783999998</v>
      </c>
      <c r="D147" s="84">
        <v>706.59690899999998</v>
      </c>
      <c r="E147" s="84">
        <v>141.60794247999999</v>
      </c>
      <c r="F147" s="84">
        <v>141.60794247999999</v>
      </c>
    </row>
    <row r="148" spans="1:6" ht="12.75" customHeight="1" x14ac:dyDescent="0.2">
      <c r="A148" s="83" t="s">
        <v>147</v>
      </c>
      <c r="B148" s="83">
        <v>20</v>
      </c>
      <c r="C148" s="84">
        <v>711.66174431000002</v>
      </c>
      <c r="D148" s="84">
        <v>702.19587403000003</v>
      </c>
      <c r="E148" s="84">
        <v>140.72593818999999</v>
      </c>
      <c r="F148" s="84">
        <v>140.72593818999999</v>
      </c>
    </row>
    <row r="149" spans="1:6" ht="12.75" customHeight="1" x14ac:dyDescent="0.2">
      <c r="A149" s="83" t="s">
        <v>147</v>
      </c>
      <c r="B149" s="83">
        <v>21</v>
      </c>
      <c r="C149" s="84">
        <v>726.86589199000002</v>
      </c>
      <c r="D149" s="84">
        <v>723.40491672999997</v>
      </c>
      <c r="E149" s="84">
        <v>144.97640809999999</v>
      </c>
      <c r="F149" s="84">
        <v>144.97640809999999</v>
      </c>
    </row>
    <row r="150" spans="1:6" ht="12.75" customHeight="1" x14ac:dyDescent="0.2">
      <c r="A150" s="83" t="s">
        <v>147</v>
      </c>
      <c r="B150" s="83">
        <v>22</v>
      </c>
      <c r="C150" s="84">
        <v>758.53589786999999</v>
      </c>
      <c r="D150" s="84">
        <v>757.07980250000003</v>
      </c>
      <c r="E150" s="84">
        <v>151.72513742999999</v>
      </c>
      <c r="F150" s="84">
        <v>151.72513742999999</v>
      </c>
    </row>
    <row r="151" spans="1:6" ht="12.75" customHeight="1" x14ac:dyDescent="0.2">
      <c r="A151" s="83" t="s">
        <v>147</v>
      </c>
      <c r="B151" s="83">
        <v>23</v>
      </c>
      <c r="C151" s="84">
        <v>771.76638378999996</v>
      </c>
      <c r="D151" s="84">
        <v>769.06869745999995</v>
      </c>
      <c r="E151" s="84">
        <v>154.12781246</v>
      </c>
      <c r="F151" s="84">
        <v>154.12781246</v>
      </c>
    </row>
    <row r="152" spans="1:6" ht="12.75" customHeight="1" x14ac:dyDescent="0.2">
      <c r="A152" s="83" t="s">
        <v>147</v>
      </c>
      <c r="B152" s="83">
        <v>24</v>
      </c>
      <c r="C152" s="84">
        <v>810.25441838999996</v>
      </c>
      <c r="D152" s="84">
        <v>807.64286302000005</v>
      </c>
      <c r="E152" s="84">
        <v>161.85839852000001</v>
      </c>
      <c r="F152" s="84">
        <v>161.85839852000001</v>
      </c>
    </row>
    <row r="153" spans="1:6" ht="12.75" customHeight="1" x14ac:dyDescent="0.2">
      <c r="A153" s="83" t="s">
        <v>148</v>
      </c>
      <c r="B153" s="83">
        <v>1</v>
      </c>
      <c r="C153" s="84">
        <v>788.59850297000003</v>
      </c>
      <c r="D153" s="84">
        <v>788.42274487999998</v>
      </c>
      <c r="E153" s="84">
        <v>158.00652577</v>
      </c>
      <c r="F153" s="84">
        <v>158.00652577</v>
      </c>
    </row>
    <row r="154" spans="1:6" ht="12.75" customHeight="1" x14ac:dyDescent="0.2">
      <c r="A154" s="83" t="s">
        <v>148</v>
      </c>
      <c r="B154" s="83">
        <v>2</v>
      </c>
      <c r="C154" s="84">
        <v>862.82142477000002</v>
      </c>
      <c r="D154" s="84">
        <v>860.48752970999999</v>
      </c>
      <c r="E154" s="84">
        <v>172.44891261000001</v>
      </c>
      <c r="F154" s="84">
        <v>172.44891261000001</v>
      </c>
    </row>
    <row r="155" spans="1:6" ht="12.75" customHeight="1" x14ac:dyDescent="0.2">
      <c r="A155" s="83" t="s">
        <v>148</v>
      </c>
      <c r="B155" s="83">
        <v>3</v>
      </c>
      <c r="C155" s="84">
        <v>919.27219743000001</v>
      </c>
      <c r="D155" s="84">
        <v>917.19637766000005</v>
      </c>
      <c r="E155" s="84">
        <v>183.81384101</v>
      </c>
      <c r="F155" s="84">
        <v>183.81384101</v>
      </c>
    </row>
    <row r="156" spans="1:6" ht="12.75" customHeight="1" x14ac:dyDescent="0.2">
      <c r="A156" s="83" t="s">
        <v>148</v>
      </c>
      <c r="B156" s="83">
        <v>4</v>
      </c>
      <c r="C156" s="84">
        <v>921.70278159999998</v>
      </c>
      <c r="D156" s="84">
        <v>919.43214809999995</v>
      </c>
      <c r="E156" s="84">
        <v>184.26190815000001</v>
      </c>
      <c r="F156" s="84">
        <v>184.26190815000001</v>
      </c>
    </row>
    <row r="157" spans="1:6" ht="12.75" customHeight="1" x14ac:dyDescent="0.2">
      <c r="A157" s="83" t="s">
        <v>148</v>
      </c>
      <c r="B157" s="83">
        <v>5</v>
      </c>
      <c r="C157" s="84">
        <v>923.27482797000005</v>
      </c>
      <c r="D157" s="84">
        <v>921.23928140999999</v>
      </c>
      <c r="E157" s="84">
        <v>184.62407281</v>
      </c>
      <c r="F157" s="84">
        <v>184.62407281</v>
      </c>
    </row>
    <row r="158" spans="1:6" ht="12.75" customHeight="1" x14ac:dyDescent="0.2">
      <c r="A158" s="83" t="s">
        <v>148</v>
      </c>
      <c r="B158" s="83">
        <v>6</v>
      </c>
      <c r="C158" s="84">
        <v>913.00748379000004</v>
      </c>
      <c r="D158" s="84">
        <v>910.95102397999995</v>
      </c>
      <c r="E158" s="84">
        <v>182.56221980000001</v>
      </c>
      <c r="F158" s="84">
        <v>182.56221980000001</v>
      </c>
    </row>
    <row r="159" spans="1:6" ht="12.75" customHeight="1" x14ac:dyDescent="0.2">
      <c r="A159" s="83" t="s">
        <v>148</v>
      </c>
      <c r="B159" s="83">
        <v>7</v>
      </c>
      <c r="C159" s="84">
        <v>887.10547389999999</v>
      </c>
      <c r="D159" s="84">
        <v>884.85506310999995</v>
      </c>
      <c r="E159" s="84">
        <v>177.33237052999999</v>
      </c>
      <c r="F159" s="84">
        <v>177.33237052999999</v>
      </c>
    </row>
    <row r="160" spans="1:6" ht="12.75" customHeight="1" x14ac:dyDescent="0.2">
      <c r="A160" s="83" t="s">
        <v>148</v>
      </c>
      <c r="B160" s="83">
        <v>8</v>
      </c>
      <c r="C160" s="84">
        <v>891.85380137000004</v>
      </c>
      <c r="D160" s="84">
        <v>889.15185317999999</v>
      </c>
      <c r="E160" s="84">
        <v>178.19348327</v>
      </c>
      <c r="F160" s="84">
        <v>178.19348327</v>
      </c>
    </row>
    <row r="161" spans="1:6" ht="12.75" customHeight="1" x14ac:dyDescent="0.2">
      <c r="A161" s="83" t="s">
        <v>148</v>
      </c>
      <c r="B161" s="83">
        <v>9</v>
      </c>
      <c r="C161" s="84">
        <v>887.07510079999997</v>
      </c>
      <c r="D161" s="84">
        <v>881.98854265</v>
      </c>
      <c r="E161" s="84">
        <v>176.75789581000001</v>
      </c>
      <c r="F161" s="84">
        <v>176.75789581000001</v>
      </c>
    </row>
    <row r="162" spans="1:6" ht="12.75" customHeight="1" x14ac:dyDescent="0.2">
      <c r="A162" s="83" t="s">
        <v>148</v>
      </c>
      <c r="B162" s="83">
        <v>10</v>
      </c>
      <c r="C162" s="84">
        <v>872.04798947999996</v>
      </c>
      <c r="D162" s="84">
        <v>869.62658682000006</v>
      </c>
      <c r="E162" s="84">
        <v>174.28045624999999</v>
      </c>
      <c r="F162" s="84">
        <v>174.28045624999999</v>
      </c>
    </row>
    <row r="163" spans="1:6" ht="12.75" customHeight="1" x14ac:dyDescent="0.2">
      <c r="A163" s="83" t="s">
        <v>148</v>
      </c>
      <c r="B163" s="83">
        <v>11</v>
      </c>
      <c r="C163" s="84">
        <v>851.27402710000001</v>
      </c>
      <c r="D163" s="84">
        <v>849.23942222999995</v>
      </c>
      <c r="E163" s="84">
        <v>170.19469760999999</v>
      </c>
      <c r="F163" s="84">
        <v>170.19469760999999</v>
      </c>
    </row>
    <row r="164" spans="1:6" ht="12.75" customHeight="1" x14ac:dyDescent="0.2">
      <c r="A164" s="83" t="s">
        <v>148</v>
      </c>
      <c r="B164" s="83">
        <v>12</v>
      </c>
      <c r="C164" s="84">
        <v>827.09350403999997</v>
      </c>
      <c r="D164" s="84">
        <v>820.04349307999996</v>
      </c>
      <c r="E164" s="84">
        <v>164.34358872000001</v>
      </c>
      <c r="F164" s="84">
        <v>164.34358872000001</v>
      </c>
    </row>
    <row r="165" spans="1:6" ht="12.75" customHeight="1" x14ac:dyDescent="0.2">
      <c r="A165" s="83" t="s">
        <v>148</v>
      </c>
      <c r="B165" s="83">
        <v>13</v>
      </c>
      <c r="C165" s="84">
        <v>780.63790816999995</v>
      </c>
      <c r="D165" s="84">
        <v>776.19346031999999</v>
      </c>
      <c r="E165" s="84">
        <v>155.55567464999999</v>
      </c>
      <c r="F165" s="84">
        <v>155.55567464999999</v>
      </c>
    </row>
    <row r="166" spans="1:6" ht="12.75" customHeight="1" x14ac:dyDescent="0.2">
      <c r="A166" s="83" t="s">
        <v>148</v>
      </c>
      <c r="B166" s="83">
        <v>14</v>
      </c>
      <c r="C166" s="84">
        <v>766.84939443999997</v>
      </c>
      <c r="D166" s="84">
        <v>764.72671241</v>
      </c>
      <c r="E166" s="84">
        <v>153.25764226999999</v>
      </c>
      <c r="F166" s="84">
        <v>153.25764226999999</v>
      </c>
    </row>
    <row r="167" spans="1:6" ht="12.75" customHeight="1" x14ac:dyDescent="0.2">
      <c r="A167" s="83" t="s">
        <v>148</v>
      </c>
      <c r="B167" s="83">
        <v>15</v>
      </c>
      <c r="C167" s="84">
        <v>773.99080117000005</v>
      </c>
      <c r="D167" s="84">
        <v>769.94407977000003</v>
      </c>
      <c r="E167" s="84">
        <v>154.30324641000001</v>
      </c>
      <c r="F167" s="84">
        <v>154.30324641000001</v>
      </c>
    </row>
    <row r="168" spans="1:6" ht="12.75" customHeight="1" x14ac:dyDescent="0.2">
      <c r="A168" s="83" t="s">
        <v>148</v>
      </c>
      <c r="B168" s="83">
        <v>16</v>
      </c>
      <c r="C168" s="84">
        <v>788.14405271999999</v>
      </c>
      <c r="D168" s="84">
        <v>781.23167414</v>
      </c>
      <c r="E168" s="84">
        <v>156.56537492000001</v>
      </c>
      <c r="F168" s="84">
        <v>156.56537492000001</v>
      </c>
    </row>
    <row r="169" spans="1:6" ht="12.75" customHeight="1" x14ac:dyDescent="0.2">
      <c r="A169" s="83" t="s">
        <v>148</v>
      </c>
      <c r="B169" s="83">
        <v>17</v>
      </c>
      <c r="C169" s="84">
        <v>784.50127758999997</v>
      </c>
      <c r="D169" s="84">
        <v>775.71820250999997</v>
      </c>
      <c r="E169" s="84">
        <v>155.460429</v>
      </c>
      <c r="F169" s="84">
        <v>155.460429</v>
      </c>
    </row>
    <row r="170" spans="1:6" ht="12.75" customHeight="1" x14ac:dyDescent="0.2">
      <c r="A170" s="83" t="s">
        <v>148</v>
      </c>
      <c r="B170" s="83">
        <v>18</v>
      </c>
      <c r="C170" s="84">
        <v>772.45397910999998</v>
      </c>
      <c r="D170" s="84">
        <v>767.47406402000001</v>
      </c>
      <c r="E170" s="84">
        <v>153.80823455000001</v>
      </c>
      <c r="F170" s="84">
        <v>153.80823455000001</v>
      </c>
    </row>
    <row r="171" spans="1:6" ht="12.75" customHeight="1" x14ac:dyDescent="0.2">
      <c r="A171" s="83" t="s">
        <v>148</v>
      </c>
      <c r="B171" s="83">
        <v>19</v>
      </c>
      <c r="C171" s="84">
        <v>735.63025085000004</v>
      </c>
      <c r="D171" s="84">
        <v>729.08777470999996</v>
      </c>
      <c r="E171" s="84">
        <v>146.11530045999999</v>
      </c>
      <c r="F171" s="84">
        <v>146.11530045999999</v>
      </c>
    </row>
    <row r="172" spans="1:6" ht="12.75" customHeight="1" x14ac:dyDescent="0.2">
      <c r="A172" s="83" t="s">
        <v>148</v>
      </c>
      <c r="B172" s="83">
        <v>20</v>
      </c>
      <c r="C172" s="84">
        <v>737.37443193000001</v>
      </c>
      <c r="D172" s="84">
        <v>728.47248129000002</v>
      </c>
      <c r="E172" s="84">
        <v>145.99199050999999</v>
      </c>
      <c r="F172" s="84">
        <v>145.99199050999999</v>
      </c>
    </row>
    <row r="173" spans="1:6" ht="12.75" customHeight="1" x14ac:dyDescent="0.2">
      <c r="A173" s="83" t="s">
        <v>148</v>
      </c>
      <c r="B173" s="83">
        <v>21</v>
      </c>
      <c r="C173" s="84">
        <v>755.33321163999994</v>
      </c>
      <c r="D173" s="84">
        <v>739.34357332000002</v>
      </c>
      <c r="E173" s="84">
        <v>148.17064846</v>
      </c>
      <c r="F173" s="84">
        <v>148.17064846</v>
      </c>
    </row>
    <row r="174" spans="1:6" ht="12.75" customHeight="1" x14ac:dyDescent="0.2">
      <c r="A174" s="83" t="s">
        <v>148</v>
      </c>
      <c r="B174" s="83">
        <v>22</v>
      </c>
      <c r="C174" s="84">
        <v>778.64015336</v>
      </c>
      <c r="D174" s="84">
        <v>773.06716276999998</v>
      </c>
      <c r="E174" s="84">
        <v>154.92913841999999</v>
      </c>
      <c r="F174" s="84">
        <v>154.92913841999999</v>
      </c>
    </row>
    <row r="175" spans="1:6" ht="12.75" customHeight="1" x14ac:dyDescent="0.2">
      <c r="A175" s="83" t="s">
        <v>148</v>
      </c>
      <c r="B175" s="83">
        <v>23</v>
      </c>
      <c r="C175" s="84">
        <v>791.04058941000005</v>
      </c>
      <c r="D175" s="84">
        <v>784.71631090999995</v>
      </c>
      <c r="E175" s="84">
        <v>157.26372534000001</v>
      </c>
      <c r="F175" s="84">
        <v>157.26372534000001</v>
      </c>
    </row>
    <row r="176" spans="1:6" ht="12.75" customHeight="1" x14ac:dyDescent="0.2">
      <c r="A176" s="83" t="s">
        <v>148</v>
      </c>
      <c r="B176" s="83">
        <v>24</v>
      </c>
      <c r="C176" s="84">
        <v>816.71203736999996</v>
      </c>
      <c r="D176" s="84">
        <v>809.63003061999996</v>
      </c>
      <c r="E176" s="84">
        <v>162.25664355999999</v>
      </c>
      <c r="F176" s="84">
        <v>162.25664355999999</v>
      </c>
    </row>
    <row r="177" spans="1:6" ht="12.75" customHeight="1" x14ac:dyDescent="0.2">
      <c r="A177" s="83" t="s">
        <v>149</v>
      </c>
      <c r="B177" s="83">
        <v>1</v>
      </c>
      <c r="C177" s="84">
        <v>835.23064269999998</v>
      </c>
      <c r="D177" s="84">
        <v>814.36626178999995</v>
      </c>
      <c r="E177" s="84">
        <v>163.20582399</v>
      </c>
      <c r="F177" s="84">
        <v>163.20582399</v>
      </c>
    </row>
    <row r="178" spans="1:6" ht="12.75" customHeight="1" x14ac:dyDescent="0.2">
      <c r="A178" s="83" t="s">
        <v>149</v>
      </c>
      <c r="B178" s="83">
        <v>2</v>
      </c>
      <c r="C178" s="84">
        <v>892.16746436999995</v>
      </c>
      <c r="D178" s="84">
        <v>884.65507910999997</v>
      </c>
      <c r="E178" s="84">
        <v>177.29229205999999</v>
      </c>
      <c r="F178" s="84">
        <v>177.29229205999999</v>
      </c>
    </row>
    <row r="179" spans="1:6" ht="12.75" customHeight="1" x14ac:dyDescent="0.2">
      <c r="A179" s="83" t="s">
        <v>149</v>
      </c>
      <c r="B179" s="83">
        <v>3</v>
      </c>
      <c r="C179" s="84">
        <v>956.34157322999999</v>
      </c>
      <c r="D179" s="84">
        <v>948.51090240999997</v>
      </c>
      <c r="E179" s="84">
        <v>190.08953421999999</v>
      </c>
      <c r="F179" s="84">
        <v>190.08953421999999</v>
      </c>
    </row>
    <row r="180" spans="1:6" ht="12.75" customHeight="1" x14ac:dyDescent="0.2">
      <c r="A180" s="83" t="s">
        <v>149</v>
      </c>
      <c r="B180" s="83">
        <v>4</v>
      </c>
      <c r="C180" s="84">
        <v>966.89332606000005</v>
      </c>
      <c r="D180" s="84">
        <v>959.62238585</v>
      </c>
      <c r="E180" s="84">
        <v>192.31636861999999</v>
      </c>
      <c r="F180" s="84">
        <v>192.31636861999999</v>
      </c>
    </row>
    <row r="181" spans="1:6" ht="12.75" customHeight="1" x14ac:dyDescent="0.2">
      <c r="A181" s="83" t="s">
        <v>149</v>
      </c>
      <c r="B181" s="83">
        <v>5</v>
      </c>
      <c r="C181" s="84">
        <v>958.68680587999995</v>
      </c>
      <c r="D181" s="84">
        <v>950.30619746000002</v>
      </c>
      <c r="E181" s="84">
        <v>190.44932639000001</v>
      </c>
      <c r="F181" s="84">
        <v>190.44932639000001</v>
      </c>
    </row>
    <row r="182" spans="1:6" ht="12.75" customHeight="1" x14ac:dyDescent="0.2">
      <c r="A182" s="83" t="s">
        <v>149</v>
      </c>
      <c r="B182" s="83">
        <v>6</v>
      </c>
      <c r="C182" s="84">
        <v>946.75199525999994</v>
      </c>
      <c r="D182" s="84">
        <v>939.74426958000004</v>
      </c>
      <c r="E182" s="84">
        <v>188.33262753</v>
      </c>
      <c r="F182" s="84">
        <v>188.33262753</v>
      </c>
    </row>
    <row r="183" spans="1:6" ht="12.75" customHeight="1" x14ac:dyDescent="0.2">
      <c r="A183" s="83" t="s">
        <v>149</v>
      </c>
      <c r="B183" s="83">
        <v>7</v>
      </c>
      <c r="C183" s="84">
        <v>929.30030192000004</v>
      </c>
      <c r="D183" s="84">
        <v>923.64818475000004</v>
      </c>
      <c r="E183" s="84">
        <v>185.10683723</v>
      </c>
      <c r="F183" s="84">
        <v>185.10683723</v>
      </c>
    </row>
    <row r="184" spans="1:6" ht="12.75" customHeight="1" x14ac:dyDescent="0.2">
      <c r="A184" s="83" t="s">
        <v>149</v>
      </c>
      <c r="B184" s="83">
        <v>8</v>
      </c>
      <c r="C184" s="84">
        <v>884.16079776000004</v>
      </c>
      <c r="D184" s="84">
        <v>877.29960000999995</v>
      </c>
      <c r="E184" s="84">
        <v>175.81819239999999</v>
      </c>
      <c r="F184" s="84">
        <v>175.81819239999999</v>
      </c>
    </row>
    <row r="185" spans="1:6" ht="12.75" customHeight="1" x14ac:dyDescent="0.2">
      <c r="A185" s="83" t="s">
        <v>149</v>
      </c>
      <c r="B185" s="83">
        <v>9</v>
      </c>
      <c r="C185" s="84">
        <v>846.75600797000004</v>
      </c>
      <c r="D185" s="84">
        <v>839.83677555999998</v>
      </c>
      <c r="E185" s="84">
        <v>168.31032841000001</v>
      </c>
      <c r="F185" s="84">
        <v>168.31032841000001</v>
      </c>
    </row>
    <row r="186" spans="1:6" ht="12.75" customHeight="1" x14ac:dyDescent="0.2">
      <c r="A186" s="83" t="s">
        <v>149</v>
      </c>
      <c r="B186" s="83">
        <v>10</v>
      </c>
      <c r="C186" s="84">
        <v>821.11119138000004</v>
      </c>
      <c r="D186" s="84">
        <v>816.38597574000005</v>
      </c>
      <c r="E186" s="84">
        <v>163.61059159000001</v>
      </c>
      <c r="F186" s="84">
        <v>163.61059159000001</v>
      </c>
    </row>
    <row r="187" spans="1:6" ht="12.75" customHeight="1" x14ac:dyDescent="0.2">
      <c r="A187" s="83" t="s">
        <v>149</v>
      </c>
      <c r="B187" s="83">
        <v>11</v>
      </c>
      <c r="C187" s="84">
        <v>794.45323454000004</v>
      </c>
      <c r="D187" s="84">
        <v>788.82734094</v>
      </c>
      <c r="E187" s="84">
        <v>158.08761021000001</v>
      </c>
      <c r="F187" s="84">
        <v>158.08761021000001</v>
      </c>
    </row>
    <row r="188" spans="1:6" ht="12.75" customHeight="1" x14ac:dyDescent="0.2">
      <c r="A188" s="83" t="s">
        <v>149</v>
      </c>
      <c r="B188" s="83">
        <v>12</v>
      </c>
      <c r="C188" s="84">
        <v>757.15625372</v>
      </c>
      <c r="D188" s="84">
        <v>751.54555730000004</v>
      </c>
      <c r="E188" s="84">
        <v>150.61602830999999</v>
      </c>
      <c r="F188" s="84">
        <v>150.61602830999999</v>
      </c>
    </row>
    <row r="189" spans="1:6" ht="12.75" customHeight="1" x14ac:dyDescent="0.2">
      <c r="A189" s="83" t="s">
        <v>149</v>
      </c>
      <c r="B189" s="83">
        <v>13</v>
      </c>
      <c r="C189" s="84">
        <v>739.29456900000002</v>
      </c>
      <c r="D189" s="84">
        <v>735.86495262999995</v>
      </c>
      <c r="E189" s="84">
        <v>147.47350372</v>
      </c>
      <c r="F189" s="84">
        <v>147.47350372</v>
      </c>
    </row>
    <row r="190" spans="1:6" ht="12.75" customHeight="1" x14ac:dyDescent="0.2">
      <c r="A190" s="83" t="s">
        <v>149</v>
      </c>
      <c r="B190" s="83">
        <v>14</v>
      </c>
      <c r="C190" s="84">
        <v>750.15726125000003</v>
      </c>
      <c r="D190" s="84">
        <v>748.55962948000001</v>
      </c>
      <c r="E190" s="84">
        <v>150.01762335000001</v>
      </c>
      <c r="F190" s="84">
        <v>150.01762335000001</v>
      </c>
    </row>
    <row r="191" spans="1:6" ht="12.75" customHeight="1" x14ac:dyDescent="0.2">
      <c r="A191" s="83" t="s">
        <v>149</v>
      </c>
      <c r="B191" s="83">
        <v>15</v>
      </c>
      <c r="C191" s="84">
        <v>755.29398908999997</v>
      </c>
      <c r="D191" s="84">
        <v>749.11303405000001</v>
      </c>
      <c r="E191" s="84">
        <v>150.12853027</v>
      </c>
      <c r="F191" s="84">
        <v>150.12853027</v>
      </c>
    </row>
    <row r="192" spans="1:6" ht="12.75" customHeight="1" x14ac:dyDescent="0.2">
      <c r="A192" s="83" t="s">
        <v>149</v>
      </c>
      <c r="B192" s="83">
        <v>16</v>
      </c>
      <c r="C192" s="84">
        <v>747.52398651999999</v>
      </c>
      <c r="D192" s="84">
        <v>742.35819472000003</v>
      </c>
      <c r="E192" s="84">
        <v>148.77480385000001</v>
      </c>
      <c r="F192" s="84">
        <v>148.77480385000001</v>
      </c>
    </row>
    <row r="193" spans="1:6" ht="12.75" customHeight="1" x14ac:dyDescent="0.2">
      <c r="A193" s="83" t="s">
        <v>149</v>
      </c>
      <c r="B193" s="83">
        <v>17</v>
      </c>
      <c r="C193" s="84">
        <v>735.67809164000005</v>
      </c>
      <c r="D193" s="84">
        <v>730.48675589000004</v>
      </c>
      <c r="E193" s="84">
        <v>146.39566801999999</v>
      </c>
      <c r="F193" s="84">
        <v>146.39566801999999</v>
      </c>
    </row>
    <row r="194" spans="1:6" ht="12.75" customHeight="1" x14ac:dyDescent="0.2">
      <c r="A194" s="83" t="s">
        <v>149</v>
      </c>
      <c r="B194" s="83">
        <v>18</v>
      </c>
      <c r="C194" s="84">
        <v>733.86019004000002</v>
      </c>
      <c r="D194" s="84">
        <v>727.11026403999995</v>
      </c>
      <c r="E194" s="84">
        <v>145.71899074999999</v>
      </c>
      <c r="F194" s="84">
        <v>145.71899074999999</v>
      </c>
    </row>
    <row r="195" spans="1:6" ht="12.75" customHeight="1" x14ac:dyDescent="0.2">
      <c r="A195" s="83" t="s">
        <v>149</v>
      </c>
      <c r="B195" s="83">
        <v>19</v>
      </c>
      <c r="C195" s="84">
        <v>712.55834613000002</v>
      </c>
      <c r="D195" s="84">
        <v>706.16431390000002</v>
      </c>
      <c r="E195" s="84">
        <v>141.5212468</v>
      </c>
      <c r="F195" s="84">
        <v>141.5212468</v>
      </c>
    </row>
    <row r="196" spans="1:6" ht="12.75" customHeight="1" x14ac:dyDescent="0.2">
      <c r="A196" s="83" t="s">
        <v>149</v>
      </c>
      <c r="B196" s="83">
        <v>20</v>
      </c>
      <c r="C196" s="84">
        <v>716.97335808000003</v>
      </c>
      <c r="D196" s="84">
        <v>711.48918899</v>
      </c>
      <c r="E196" s="84">
        <v>142.58839639000001</v>
      </c>
      <c r="F196" s="84">
        <v>142.58839639000001</v>
      </c>
    </row>
    <row r="197" spans="1:6" ht="12.75" customHeight="1" x14ac:dyDescent="0.2">
      <c r="A197" s="83" t="s">
        <v>149</v>
      </c>
      <c r="B197" s="83">
        <v>21</v>
      </c>
      <c r="C197" s="84">
        <v>737.75069112000006</v>
      </c>
      <c r="D197" s="84">
        <v>723.94766144000005</v>
      </c>
      <c r="E197" s="84">
        <v>145.08517868999999</v>
      </c>
      <c r="F197" s="84">
        <v>145.08517868999999</v>
      </c>
    </row>
    <row r="198" spans="1:6" ht="12.75" customHeight="1" x14ac:dyDescent="0.2">
      <c r="A198" s="83" t="s">
        <v>149</v>
      </c>
      <c r="B198" s="83">
        <v>22</v>
      </c>
      <c r="C198" s="84">
        <v>736.78452609999999</v>
      </c>
      <c r="D198" s="84">
        <v>731.44435926000006</v>
      </c>
      <c r="E198" s="84">
        <v>146.58757976000001</v>
      </c>
      <c r="F198" s="84">
        <v>146.58757976000001</v>
      </c>
    </row>
    <row r="199" spans="1:6" ht="12.75" customHeight="1" x14ac:dyDescent="0.2">
      <c r="A199" s="83" t="s">
        <v>149</v>
      </c>
      <c r="B199" s="83">
        <v>23</v>
      </c>
      <c r="C199" s="84">
        <v>747.14994455999999</v>
      </c>
      <c r="D199" s="84">
        <v>741.04671284000005</v>
      </c>
      <c r="E199" s="84">
        <v>148.51197189000001</v>
      </c>
      <c r="F199" s="84">
        <v>148.51197189000001</v>
      </c>
    </row>
    <row r="200" spans="1:6" ht="12.75" customHeight="1" x14ac:dyDescent="0.2">
      <c r="A200" s="83" t="s">
        <v>149</v>
      </c>
      <c r="B200" s="83">
        <v>24</v>
      </c>
      <c r="C200" s="84">
        <v>777.07396869000002</v>
      </c>
      <c r="D200" s="84">
        <v>771.17511539999998</v>
      </c>
      <c r="E200" s="84">
        <v>154.54995627</v>
      </c>
      <c r="F200" s="84">
        <v>154.54995627</v>
      </c>
    </row>
    <row r="201" spans="1:6" ht="12.75" customHeight="1" x14ac:dyDescent="0.2">
      <c r="A201" s="83" t="s">
        <v>150</v>
      </c>
      <c r="B201" s="83">
        <v>1</v>
      </c>
      <c r="C201" s="84">
        <v>837.13929194000002</v>
      </c>
      <c r="D201" s="84">
        <v>816.73587869999994</v>
      </c>
      <c r="E201" s="84">
        <v>163.68071506999999</v>
      </c>
      <c r="F201" s="84">
        <v>163.68071506999999</v>
      </c>
    </row>
    <row r="202" spans="1:6" ht="12.75" customHeight="1" x14ac:dyDescent="0.2">
      <c r="A202" s="83" t="s">
        <v>150</v>
      </c>
      <c r="B202" s="83">
        <v>2</v>
      </c>
      <c r="C202" s="84">
        <v>905.78271508</v>
      </c>
      <c r="D202" s="84">
        <v>897.80562178000002</v>
      </c>
      <c r="E202" s="84">
        <v>179.92777101999999</v>
      </c>
      <c r="F202" s="84">
        <v>179.92777101999999</v>
      </c>
    </row>
    <row r="203" spans="1:6" ht="12.75" customHeight="1" x14ac:dyDescent="0.2">
      <c r="A203" s="83" t="s">
        <v>150</v>
      </c>
      <c r="B203" s="83">
        <v>3</v>
      </c>
      <c r="C203" s="84">
        <v>968.08675165</v>
      </c>
      <c r="D203" s="84">
        <v>961.15163579</v>
      </c>
      <c r="E203" s="84">
        <v>192.62284313000001</v>
      </c>
      <c r="F203" s="84">
        <v>192.62284313000001</v>
      </c>
    </row>
    <row r="204" spans="1:6" ht="12.75" customHeight="1" x14ac:dyDescent="0.2">
      <c r="A204" s="83" t="s">
        <v>150</v>
      </c>
      <c r="B204" s="83">
        <v>4</v>
      </c>
      <c r="C204" s="84">
        <v>982.89533132999998</v>
      </c>
      <c r="D204" s="84">
        <v>974.78092770000001</v>
      </c>
      <c r="E204" s="84">
        <v>195.35426745000001</v>
      </c>
      <c r="F204" s="84">
        <v>195.35426745000001</v>
      </c>
    </row>
    <row r="205" spans="1:6" ht="12.75" customHeight="1" x14ac:dyDescent="0.2">
      <c r="A205" s="83" t="s">
        <v>150</v>
      </c>
      <c r="B205" s="83">
        <v>5</v>
      </c>
      <c r="C205" s="84">
        <v>986.46969781999996</v>
      </c>
      <c r="D205" s="84">
        <v>969.75173014999996</v>
      </c>
      <c r="E205" s="84">
        <v>194.34637411</v>
      </c>
      <c r="F205" s="84">
        <v>194.34637411</v>
      </c>
    </row>
    <row r="206" spans="1:6" ht="12.75" customHeight="1" x14ac:dyDescent="0.2">
      <c r="A206" s="83" t="s">
        <v>150</v>
      </c>
      <c r="B206" s="83">
        <v>6</v>
      </c>
      <c r="C206" s="84">
        <v>970.15998675000003</v>
      </c>
      <c r="D206" s="84">
        <v>968.44675356000005</v>
      </c>
      <c r="E206" s="84">
        <v>194.08484587000001</v>
      </c>
      <c r="F206" s="84">
        <v>194.08484587000001</v>
      </c>
    </row>
    <row r="207" spans="1:6" ht="12.75" customHeight="1" x14ac:dyDescent="0.2">
      <c r="A207" s="83" t="s">
        <v>150</v>
      </c>
      <c r="B207" s="83">
        <v>7</v>
      </c>
      <c r="C207" s="84">
        <v>957.31375946000003</v>
      </c>
      <c r="D207" s="84">
        <v>952.36912849999999</v>
      </c>
      <c r="E207" s="84">
        <v>190.86275506000001</v>
      </c>
      <c r="F207" s="84">
        <v>190.86275506000001</v>
      </c>
    </row>
    <row r="208" spans="1:6" ht="12.75" customHeight="1" x14ac:dyDescent="0.2">
      <c r="A208" s="83" t="s">
        <v>150</v>
      </c>
      <c r="B208" s="83">
        <v>8</v>
      </c>
      <c r="C208" s="84">
        <v>922.49578960999997</v>
      </c>
      <c r="D208" s="84">
        <v>921.57692523000003</v>
      </c>
      <c r="E208" s="84">
        <v>184.69173946000001</v>
      </c>
      <c r="F208" s="84">
        <v>184.69173946000001</v>
      </c>
    </row>
    <row r="209" spans="1:6" ht="12.75" customHeight="1" x14ac:dyDescent="0.2">
      <c r="A209" s="83" t="s">
        <v>150</v>
      </c>
      <c r="B209" s="83">
        <v>9</v>
      </c>
      <c r="C209" s="84">
        <v>891.53181471000005</v>
      </c>
      <c r="D209" s="84">
        <v>880.80112010000005</v>
      </c>
      <c r="E209" s="84">
        <v>176.51992637000001</v>
      </c>
      <c r="F209" s="84">
        <v>176.51992637000001</v>
      </c>
    </row>
    <row r="210" spans="1:6" ht="12.75" customHeight="1" x14ac:dyDescent="0.2">
      <c r="A210" s="83" t="s">
        <v>150</v>
      </c>
      <c r="B210" s="83">
        <v>10</v>
      </c>
      <c r="C210" s="84">
        <v>849.58467126999994</v>
      </c>
      <c r="D210" s="84">
        <v>843.69836238000005</v>
      </c>
      <c r="E210" s="84">
        <v>169.08422277</v>
      </c>
      <c r="F210" s="84">
        <v>169.08422277</v>
      </c>
    </row>
    <row r="211" spans="1:6" ht="12.75" customHeight="1" x14ac:dyDescent="0.2">
      <c r="A211" s="83" t="s">
        <v>150</v>
      </c>
      <c r="B211" s="83">
        <v>11</v>
      </c>
      <c r="C211" s="84">
        <v>805.79884040000002</v>
      </c>
      <c r="D211" s="84">
        <v>797.08168622999995</v>
      </c>
      <c r="E211" s="84">
        <v>159.74185018</v>
      </c>
      <c r="F211" s="84">
        <v>159.74185018</v>
      </c>
    </row>
    <row r="212" spans="1:6" ht="12.75" customHeight="1" x14ac:dyDescent="0.2">
      <c r="A212" s="83" t="s">
        <v>150</v>
      </c>
      <c r="B212" s="83">
        <v>12</v>
      </c>
      <c r="C212" s="84">
        <v>777.27366387999996</v>
      </c>
      <c r="D212" s="84">
        <v>764.34098974999995</v>
      </c>
      <c r="E212" s="84">
        <v>153.18034021</v>
      </c>
      <c r="F212" s="84">
        <v>153.18034021</v>
      </c>
    </row>
    <row r="213" spans="1:6" ht="12.75" customHeight="1" x14ac:dyDescent="0.2">
      <c r="A213" s="83" t="s">
        <v>150</v>
      </c>
      <c r="B213" s="83">
        <v>13</v>
      </c>
      <c r="C213" s="84">
        <v>762.20973284000002</v>
      </c>
      <c r="D213" s="84">
        <v>758.32292288999997</v>
      </c>
      <c r="E213" s="84">
        <v>151.97426917999999</v>
      </c>
      <c r="F213" s="84">
        <v>151.97426917999999</v>
      </c>
    </row>
    <row r="214" spans="1:6" ht="12.75" customHeight="1" x14ac:dyDescent="0.2">
      <c r="A214" s="83" t="s">
        <v>150</v>
      </c>
      <c r="B214" s="83">
        <v>14</v>
      </c>
      <c r="C214" s="84">
        <v>766.58695781999995</v>
      </c>
      <c r="D214" s="84">
        <v>765.19664212999999</v>
      </c>
      <c r="E214" s="84">
        <v>153.35182012000001</v>
      </c>
      <c r="F214" s="84">
        <v>153.35182012000001</v>
      </c>
    </row>
    <row r="215" spans="1:6" ht="12.75" customHeight="1" x14ac:dyDescent="0.2">
      <c r="A215" s="83" t="s">
        <v>150</v>
      </c>
      <c r="B215" s="83">
        <v>15</v>
      </c>
      <c r="C215" s="84">
        <v>775.32138741000006</v>
      </c>
      <c r="D215" s="84">
        <v>770.88761493000004</v>
      </c>
      <c r="E215" s="84">
        <v>154.49233876</v>
      </c>
      <c r="F215" s="84">
        <v>154.49233876</v>
      </c>
    </row>
    <row r="216" spans="1:6" ht="12.75" customHeight="1" x14ac:dyDescent="0.2">
      <c r="A216" s="83" t="s">
        <v>150</v>
      </c>
      <c r="B216" s="83">
        <v>16</v>
      </c>
      <c r="C216" s="84">
        <v>784.71965985999998</v>
      </c>
      <c r="D216" s="84">
        <v>778.24798276000001</v>
      </c>
      <c r="E216" s="84">
        <v>155.96741815999999</v>
      </c>
      <c r="F216" s="84">
        <v>155.96741815999999</v>
      </c>
    </row>
    <row r="217" spans="1:6" ht="12.75" customHeight="1" x14ac:dyDescent="0.2">
      <c r="A217" s="83" t="s">
        <v>150</v>
      </c>
      <c r="B217" s="83">
        <v>17</v>
      </c>
      <c r="C217" s="84">
        <v>774.95772977000001</v>
      </c>
      <c r="D217" s="84">
        <v>767.99337192999997</v>
      </c>
      <c r="E217" s="84">
        <v>153.91230820999999</v>
      </c>
      <c r="F217" s="84">
        <v>153.91230820999999</v>
      </c>
    </row>
    <row r="218" spans="1:6" ht="12.75" customHeight="1" x14ac:dyDescent="0.2">
      <c r="A218" s="83" t="s">
        <v>150</v>
      </c>
      <c r="B218" s="83">
        <v>18</v>
      </c>
      <c r="C218" s="84">
        <v>755.27213511000002</v>
      </c>
      <c r="D218" s="84">
        <v>746.21645841999998</v>
      </c>
      <c r="E218" s="84">
        <v>149.54803222999999</v>
      </c>
      <c r="F218" s="84">
        <v>149.54803222999999</v>
      </c>
    </row>
    <row r="219" spans="1:6" ht="12.75" customHeight="1" x14ac:dyDescent="0.2">
      <c r="A219" s="83" t="s">
        <v>150</v>
      </c>
      <c r="B219" s="83">
        <v>19</v>
      </c>
      <c r="C219" s="84">
        <v>741.90063083999996</v>
      </c>
      <c r="D219" s="84">
        <v>732.71028634000004</v>
      </c>
      <c r="E219" s="84">
        <v>146.84128215000001</v>
      </c>
      <c r="F219" s="84">
        <v>146.84128215000001</v>
      </c>
    </row>
    <row r="220" spans="1:6" ht="12.75" customHeight="1" x14ac:dyDescent="0.2">
      <c r="A220" s="83" t="s">
        <v>150</v>
      </c>
      <c r="B220" s="83">
        <v>20</v>
      </c>
      <c r="C220" s="84">
        <v>734.90098012999999</v>
      </c>
      <c r="D220" s="84">
        <v>728.24593946000005</v>
      </c>
      <c r="E220" s="84">
        <v>145.94658962</v>
      </c>
      <c r="F220" s="84">
        <v>145.94658962</v>
      </c>
    </row>
    <row r="221" spans="1:6" ht="12.75" customHeight="1" x14ac:dyDescent="0.2">
      <c r="A221" s="83" t="s">
        <v>150</v>
      </c>
      <c r="B221" s="83">
        <v>21</v>
      </c>
      <c r="C221" s="84">
        <v>749.54996614000004</v>
      </c>
      <c r="D221" s="84">
        <v>744.37809985000001</v>
      </c>
      <c r="E221" s="84">
        <v>149.17960977000001</v>
      </c>
      <c r="F221" s="84">
        <v>149.17960977000001</v>
      </c>
    </row>
    <row r="222" spans="1:6" ht="12.75" customHeight="1" x14ac:dyDescent="0.2">
      <c r="A222" s="83" t="s">
        <v>150</v>
      </c>
      <c r="B222" s="83">
        <v>22</v>
      </c>
      <c r="C222" s="84">
        <v>765.12404186000003</v>
      </c>
      <c r="D222" s="84">
        <v>759.15770591</v>
      </c>
      <c r="E222" s="84">
        <v>152.14156668999999</v>
      </c>
      <c r="F222" s="84">
        <v>152.14156668999999</v>
      </c>
    </row>
    <row r="223" spans="1:6" ht="12.75" customHeight="1" x14ac:dyDescent="0.2">
      <c r="A223" s="83" t="s">
        <v>150</v>
      </c>
      <c r="B223" s="83">
        <v>23</v>
      </c>
      <c r="C223" s="84">
        <v>770.42258389999995</v>
      </c>
      <c r="D223" s="84">
        <v>766.13641323000002</v>
      </c>
      <c r="E223" s="84">
        <v>153.54015812</v>
      </c>
      <c r="F223" s="84">
        <v>153.54015812</v>
      </c>
    </row>
    <row r="224" spans="1:6" ht="12.75" customHeight="1" x14ac:dyDescent="0.2">
      <c r="A224" s="83" t="s">
        <v>150</v>
      </c>
      <c r="B224" s="83">
        <v>24</v>
      </c>
      <c r="C224" s="84">
        <v>774.93047738999996</v>
      </c>
      <c r="D224" s="84">
        <v>772.63084821999996</v>
      </c>
      <c r="E224" s="84">
        <v>154.84169732999999</v>
      </c>
      <c r="F224" s="84">
        <v>154.84169732999999</v>
      </c>
    </row>
    <row r="225" spans="1:6" ht="12.75" customHeight="1" x14ac:dyDescent="0.2">
      <c r="A225" s="83" t="s">
        <v>151</v>
      </c>
      <c r="B225" s="83">
        <v>1</v>
      </c>
      <c r="C225" s="84">
        <v>762.61587121000002</v>
      </c>
      <c r="D225" s="84">
        <v>749.02435388000004</v>
      </c>
      <c r="E225" s="84">
        <v>150.11075801999999</v>
      </c>
      <c r="F225" s="84">
        <v>150.11075801999999</v>
      </c>
    </row>
    <row r="226" spans="1:6" ht="12.75" customHeight="1" x14ac:dyDescent="0.2">
      <c r="A226" s="83" t="s">
        <v>151</v>
      </c>
      <c r="B226" s="83">
        <v>2</v>
      </c>
      <c r="C226" s="84">
        <v>772.67560355000001</v>
      </c>
      <c r="D226" s="84">
        <v>767.61519178000003</v>
      </c>
      <c r="E226" s="84">
        <v>153.83651774000001</v>
      </c>
      <c r="F226" s="84">
        <v>153.83651774000001</v>
      </c>
    </row>
    <row r="227" spans="1:6" ht="12.75" customHeight="1" x14ac:dyDescent="0.2">
      <c r="A227" s="83" t="s">
        <v>151</v>
      </c>
      <c r="B227" s="83">
        <v>3</v>
      </c>
      <c r="C227" s="84">
        <v>838.91878267000004</v>
      </c>
      <c r="D227" s="84">
        <v>835.41618008</v>
      </c>
      <c r="E227" s="84">
        <v>167.42440403000001</v>
      </c>
      <c r="F227" s="84">
        <v>167.42440403000001</v>
      </c>
    </row>
    <row r="228" spans="1:6" ht="12.75" customHeight="1" x14ac:dyDescent="0.2">
      <c r="A228" s="83" t="s">
        <v>151</v>
      </c>
      <c r="B228" s="83">
        <v>4</v>
      </c>
      <c r="C228" s="84">
        <v>845.00988270000005</v>
      </c>
      <c r="D228" s="84">
        <v>842.97996080999997</v>
      </c>
      <c r="E228" s="84">
        <v>168.94024908</v>
      </c>
      <c r="F228" s="84">
        <v>168.94024908</v>
      </c>
    </row>
    <row r="229" spans="1:6" ht="12.75" customHeight="1" x14ac:dyDescent="0.2">
      <c r="A229" s="83" t="s">
        <v>151</v>
      </c>
      <c r="B229" s="83">
        <v>5</v>
      </c>
      <c r="C229" s="84">
        <v>842.00933896000004</v>
      </c>
      <c r="D229" s="84">
        <v>838.71515871999998</v>
      </c>
      <c r="E229" s="84">
        <v>168.08554699999999</v>
      </c>
      <c r="F229" s="84">
        <v>168.08554699999999</v>
      </c>
    </row>
    <row r="230" spans="1:6" ht="12.75" customHeight="1" x14ac:dyDescent="0.2">
      <c r="A230" s="83" t="s">
        <v>151</v>
      </c>
      <c r="B230" s="83">
        <v>6</v>
      </c>
      <c r="C230" s="84">
        <v>857.29158309000002</v>
      </c>
      <c r="D230" s="84">
        <v>855.18286806000003</v>
      </c>
      <c r="E230" s="84">
        <v>171.38581396000001</v>
      </c>
      <c r="F230" s="84">
        <v>171.38581396000001</v>
      </c>
    </row>
    <row r="231" spans="1:6" ht="12.75" customHeight="1" x14ac:dyDescent="0.2">
      <c r="A231" s="83" t="s">
        <v>151</v>
      </c>
      <c r="B231" s="83">
        <v>7</v>
      </c>
      <c r="C231" s="84">
        <v>891.01364914999999</v>
      </c>
      <c r="D231" s="84">
        <v>887.13390948000006</v>
      </c>
      <c r="E231" s="84">
        <v>177.78907043999999</v>
      </c>
      <c r="F231" s="84">
        <v>177.78907043999999</v>
      </c>
    </row>
    <row r="232" spans="1:6" ht="12.75" customHeight="1" x14ac:dyDescent="0.2">
      <c r="A232" s="83" t="s">
        <v>151</v>
      </c>
      <c r="B232" s="83">
        <v>8</v>
      </c>
      <c r="C232" s="84">
        <v>915.01776912000003</v>
      </c>
      <c r="D232" s="84">
        <v>911.52323263000005</v>
      </c>
      <c r="E232" s="84">
        <v>182.67689519999999</v>
      </c>
      <c r="F232" s="84">
        <v>182.67689519999999</v>
      </c>
    </row>
    <row r="233" spans="1:6" ht="12.75" customHeight="1" x14ac:dyDescent="0.2">
      <c r="A233" s="83" t="s">
        <v>151</v>
      </c>
      <c r="B233" s="83">
        <v>9</v>
      </c>
      <c r="C233" s="84">
        <v>911.88918009999998</v>
      </c>
      <c r="D233" s="84">
        <v>898.42732105000005</v>
      </c>
      <c r="E233" s="84">
        <v>180.05236477</v>
      </c>
      <c r="F233" s="84">
        <v>180.05236477</v>
      </c>
    </row>
    <row r="234" spans="1:6" ht="12.75" customHeight="1" x14ac:dyDescent="0.2">
      <c r="A234" s="83" t="s">
        <v>151</v>
      </c>
      <c r="B234" s="83">
        <v>10</v>
      </c>
      <c r="C234" s="84">
        <v>898.65775755000004</v>
      </c>
      <c r="D234" s="84">
        <v>894.58777147000001</v>
      </c>
      <c r="E234" s="84">
        <v>179.28288685000001</v>
      </c>
      <c r="F234" s="84">
        <v>179.28288685000001</v>
      </c>
    </row>
    <row r="235" spans="1:6" ht="12.75" customHeight="1" x14ac:dyDescent="0.2">
      <c r="A235" s="83" t="s">
        <v>151</v>
      </c>
      <c r="B235" s="83">
        <v>11</v>
      </c>
      <c r="C235" s="84">
        <v>856.93750565000005</v>
      </c>
      <c r="D235" s="84">
        <v>855.12402395000004</v>
      </c>
      <c r="E235" s="84">
        <v>171.37402111</v>
      </c>
      <c r="F235" s="84">
        <v>171.37402111</v>
      </c>
    </row>
    <row r="236" spans="1:6" ht="12.75" customHeight="1" x14ac:dyDescent="0.2">
      <c r="A236" s="83" t="s">
        <v>151</v>
      </c>
      <c r="B236" s="83">
        <v>12</v>
      </c>
      <c r="C236" s="84">
        <v>822.76075679999997</v>
      </c>
      <c r="D236" s="84">
        <v>820.40821287000006</v>
      </c>
      <c r="E236" s="84">
        <v>164.41668161999999</v>
      </c>
      <c r="F236" s="84">
        <v>164.41668161999999</v>
      </c>
    </row>
    <row r="237" spans="1:6" ht="12.75" customHeight="1" x14ac:dyDescent="0.2">
      <c r="A237" s="83" t="s">
        <v>151</v>
      </c>
      <c r="B237" s="83">
        <v>13</v>
      </c>
      <c r="C237" s="84">
        <v>818.40549239999996</v>
      </c>
      <c r="D237" s="84">
        <v>816.61298324999996</v>
      </c>
      <c r="E237" s="84">
        <v>163.6560858</v>
      </c>
      <c r="F237" s="84">
        <v>163.6560858</v>
      </c>
    </row>
    <row r="238" spans="1:6" ht="12.75" customHeight="1" x14ac:dyDescent="0.2">
      <c r="A238" s="83" t="s">
        <v>151</v>
      </c>
      <c r="B238" s="83">
        <v>14</v>
      </c>
      <c r="C238" s="84">
        <v>827.46555206000005</v>
      </c>
      <c r="D238" s="84">
        <v>827.01159409000002</v>
      </c>
      <c r="E238" s="84">
        <v>165.74005456</v>
      </c>
      <c r="F238" s="84">
        <v>165.74005456</v>
      </c>
    </row>
    <row r="239" spans="1:6" ht="12.75" customHeight="1" x14ac:dyDescent="0.2">
      <c r="A239" s="83" t="s">
        <v>151</v>
      </c>
      <c r="B239" s="83">
        <v>15</v>
      </c>
      <c r="C239" s="84">
        <v>829.75808167000002</v>
      </c>
      <c r="D239" s="84">
        <v>827.54220052999995</v>
      </c>
      <c r="E239" s="84">
        <v>165.84639253</v>
      </c>
      <c r="F239" s="84">
        <v>165.84639253</v>
      </c>
    </row>
    <row r="240" spans="1:6" ht="12.75" customHeight="1" x14ac:dyDescent="0.2">
      <c r="A240" s="83" t="s">
        <v>151</v>
      </c>
      <c r="B240" s="83">
        <v>16</v>
      </c>
      <c r="C240" s="84">
        <v>829.17128335999996</v>
      </c>
      <c r="D240" s="84">
        <v>827.03882262000002</v>
      </c>
      <c r="E240" s="84">
        <v>165.74551138000001</v>
      </c>
      <c r="F240" s="84">
        <v>165.74551138000001</v>
      </c>
    </row>
    <row r="241" spans="1:6" ht="12.75" customHeight="1" x14ac:dyDescent="0.2">
      <c r="A241" s="83" t="s">
        <v>151</v>
      </c>
      <c r="B241" s="83">
        <v>17</v>
      </c>
      <c r="C241" s="84">
        <v>822.90809444000001</v>
      </c>
      <c r="D241" s="84">
        <v>820.91634485999998</v>
      </c>
      <c r="E241" s="84">
        <v>164.51851553</v>
      </c>
      <c r="F241" s="84">
        <v>164.51851553</v>
      </c>
    </row>
    <row r="242" spans="1:6" ht="12.75" customHeight="1" x14ac:dyDescent="0.2">
      <c r="A242" s="83" t="s">
        <v>151</v>
      </c>
      <c r="B242" s="83">
        <v>18</v>
      </c>
      <c r="C242" s="84">
        <v>821.07204951999995</v>
      </c>
      <c r="D242" s="84">
        <v>819.40897806999999</v>
      </c>
      <c r="E242" s="84">
        <v>164.21642659</v>
      </c>
      <c r="F242" s="84">
        <v>164.21642659</v>
      </c>
    </row>
    <row r="243" spans="1:6" ht="12.75" customHeight="1" x14ac:dyDescent="0.2">
      <c r="A243" s="83" t="s">
        <v>151</v>
      </c>
      <c r="B243" s="83">
        <v>19</v>
      </c>
      <c r="C243" s="84">
        <v>809.35969433000002</v>
      </c>
      <c r="D243" s="84">
        <v>806.97671450999997</v>
      </c>
      <c r="E243" s="84">
        <v>161.72489677999999</v>
      </c>
      <c r="F243" s="84">
        <v>161.72489677999999</v>
      </c>
    </row>
    <row r="244" spans="1:6" ht="12.75" customHeight="1" x14ac:dyDescent="0.2">
      <c r="A244" s="83" t="s">
        <v>151</v>
      </c>
      <c r="B244" s="83">
        <v>20</v>
      </c>
      <c r="C244" s="84">
        <v>803.10869094999998</v>
      </c>
      <c r="D244" s="84">
        <v>798.97475197000006</v>
      </c>
      <c r="E244" s="84">
        <v>160.12123642</v>
      </c>
      <c r="F244" s="84">
        <v>160.12123642</v>
      </c>
    </row>
    <row r="245" spans="1:6" ht="12.75" customHeight="1" x14ac:dyDescent="0.2">
      <c r="A245" s="83" t="s">
        <v>151</v>
      </c>
      <c r="B245" s="83">
        <v>21</v>
      </c>
      <c r="C245" s="84">
        <v>802.50517902000001</v>
      </c>
      <c r="D245" s="84">
        <v>795.61263836000001</v>
      </c>
      <c r="E245" s="84">
        <v>159.44744068</v>
      </c>
      <c r="F245" s="84">
        <v>159.44744068</v>
      </c>
    </row>
    <row r="246" spans="1:6" ht="12.75" customHeight="1" x14ac:dyDescent="0.2">
      <c r="A246" s="83" t="s">
        <v>151</v>
      </c>
      <c r="B246" s="83">
        <v>22</v>
      </c>
      <c r="C246" s="84">
        <v>816.26163292000001</v>
      </c>
      <c r="D246" s="84">
        <v>812.03738638000004</v>
      </c>
      <c r="E246" s="84">
        <v>162.73909782999999</v>
      </c>
      <c r="F246" s="84">
        <v>162.73909782999999</v>
      </c>
    </row>
    <row r="247" spans="1:6" ht="12.75" customHeight="1" x14ac:dyDescent="0.2">
      <c r="A247" s="83" t="s">
        <v>151</v>
      </c>
      <c r="B247" s="83">
        <v>23</v>
      </c>
      <c r="C247" s="84">
        <v>848.61978654999996</v>
      </c>
      <c r="D247" s="84">
        <v>843.19207482000002</v>
      </c>
      <c r="E247" s="84">
        <v>168.98275849999999</v>
      </c>
      <c r="F247" s="84">
        <v>168.98275849999999</v>
      </c>
    </row>
    <row r="248" spans="1:6" ht="12.75" customHeight="1" x14ac:dyDescent="0.2">
      <c r="A248" s="83" t="s">
        <v>151</v>
      </c>
      <c r="B248" s="83">
        <v>24</v>
      </c>
      <c r="C248" s="84">
        <v>876.33974996999996</v>
      </c>
      <c r="D248" s="84">
        <v>871.01782097</v>
      </c>
      <c r="E248" s="84">
        <v>174.55927123999999</v>
      </c>
      <c r="F248" s="84">
        <v>174.55927123999999</v>
      </c>
    </row>
    <row r="249" spans="1:6" ht="12.75" customHeight="1" x14ac:dyDescent="0.2">
      <c r="A249" s="83" t="s">
        <v>152</v>
      </c>
      <c r="B249" s="83">
        <v>1</v>
      </c>
      <c r="C249" s="84">
        <v>790.50743840999996</v>
      </c>
      <c r="D249" s="84">
        <v>787.09478571</v>
      </c>
      <c r="E249" s="84">
        <v>157.74039162</v>
      </c>
      <c r="F249" s="84">
        <v>157.74039162</v>
      </c>
    </row>
    <row r="250" spans="1:6" ht="12.75" customHeight="1" x14ac:dyDescent="0.2">
      <c r="A250" s="83" t="s">
        <v>152</v>
      </c>
      <c r="B250" s="83">
        <v>2</v>
      </c>
      <c r="C250" s="84">
        <v>882.28173129000004</v>
      </c>
      <c r="D250" s="84">
        <v>879.89304756000001</v>
      </c>
      <c r="E250" s="84">
        <v>176.33794103</v>
      </c>
      <c r="F250" s="84">
        <v>176.33794103</v>
      </c>
    </row>
    <row r="251" spans="1:6" ht="12.75" customHeight="1" x14ac:dyDescent="0.2">
      <c r="A251" s="83" t="s">
        <v>152</v>
      </c>
      <c r="B251" s="83">
        <v>3</v>
      </c>
      <c r="C251" s="84">
        <v>918.17160177000005</v>
      </c>
      <c r="D251" s="84">
        <v>915.59625912000001</v>
      </c>
      <c r="E251" s="84">
        <v>183.49316385</v>
      </c>
      <c r="F251" s="84">
        <v>183.49316385</v>
      </c>
    </row>
    <row r="252" spans="1:6" ht="12.75" customHeight="1" x14ac:dyDescent="0.2">
      <c r="A252" s="83" t="s">
        <v>152</v>
      </c>
      <c r="B252" s="83">
        <v>4</v>
      </c>
      <c r="C252" s="84">
        <v>926.47945159000005</v>
      </c>
      <c r="D252" s="84">
        <v>918.81500919999996</v>
      </c>
      <c r="E252" s="84">
        <v>184.13822834000001</v>
      </c>
      <c r="F252" s="84">
        <v>184.13822834000001</v>
      </c>
    </row>
    <row r="253" spans="1:6" ht="12.75" customHeight="1" x14ac:dyDescent="0.2">
      <c r="A253" s="83" t="s">
        <v>152</v>
      </c>
      <c r="B253" s="83">
        <v>5</v>
      </c>
      <c r="C253" s="84">
        <v>928.60149976000002</v>
      </c>
      <c r="D253" s="84">
        <v>921.09003839000002</v>
      </c>
      <c r="E253" s="84">
        <v>184.59416325999999</v>
      </c>
      <c r="F253" s="84">
        <v>184.59416325999999</v>
      </c>
    </row>
    <row r="254" spans="1:6" ht="12.75" customHeight="1" x14ac:dyDescent="0.2">
      <c r="A254" s="83" t="s">
        <v>152</v>
      </c>
      <c r="B254" s="83">
        <v>6</v>
      </c>
      <c r="C254" s="84">
        <v>932.71604153999999</v>
      </c>
      <c r="D254" s="84">
        <v>925.21670155000004</v>
      </c>
      <c r="E254" s="84">
        <v>185.42118113999999</v>
      </c>
      <c r="F254" s="84">
        <v>185.42118113999999</v>
      </c>
    </row>
    <row r="255" spans="1:6" ht="12.75" customHeight="1" x14ac:dyDescent="0.2">
      <c r="A255" s="83" t="s">
        <v>152</v>
      </c>
      <c r="B255" s="83">
        <v>7</v>
      </c>
      <c r="C255" s="84">
        <v>905.41190897000001</v>
      </c>
      <c r="D255" s="84">
        <v>899.75486065999996</v>
      </c>
      <c r="E255" s="84">
        <v>180.31841482999999</v>
      </c>
      <c r="F255" s="84">
        <v>180.31841482999999</v>
      </c>
    </row>
    <row r="256" spans="1:6" ht="12.75" customHeight="1" x14ac:dyDescent="0.2">
      <c r="A256" s="83" t="s">
        <v>152</v>
      </c>
      <c r="B256" s="83">
        <v>8</v>
      </c>
      <c r="C256" s="84">
        <v>865.60480972000005</v>
      </c>
      <c r="D256" s="84">
        <v>855.72045519999995</v>
      </c>
      <c r="E256" s="84">
        <v>171.49355093</v>
      </c>
      <c r="F256" s="84">
        <v>171.49355093</v>
      </c>
    </row>
    <row r="257" spans="1:6" ht="12.75" customHeight="1" x14ac:dyDescent="0.2">
      <c r="A257" s="83" t="s">
        <v>152</v>
      </c>
      <c r="B257" s="83">
        <v>9</v>
      </c>
      <c r="C257" s="84">
        <v>852.94369043999995</v>
      </c>
      <c r="D257" s="84">
        <v>839.94507784999996</v>
      </c>
      <c r="E257" s="84">
        <v>168.33203309999999</v>
      </c>
      <c r="F257" s="84">
        <v>168.33203309999999</v>
      </c>
    </row>
    <row r="258" spans="1:6" ht="12.75" customHeight="1" x14ac:dyDescent="0.2">
      <c r="A258" s="83" t="s">
        <v>152</v>
      </c>
      <c r="B258" s="83">
        <v>10</v>
      </c>
      <c r="C258" s="84">
        <v>849.54504481000004</v>
      </c>
      <c r="D258" s="84">
        <v>843.41451959000005</v>
      </c>
      <c r="E258" s="84">
        <v>169.0273383</v>
      </c>
      <c r="F258" s="84">
        <v>169.0273383</v>
      </c>
    </row>
    <row r="259" spans="1:6" ht="12.75" customHeight="1" x14ac:dyDescent="0.2">
      <c r="A259" s="83" t="s">
        <v>152</v>
      </c>
      <c r="B259" s="83">
        <v>11</v>
      </c>
      <c r="C259" s="84">
        <v>817.52438934999998</v>
      </c>
      <c r="D259" s="84">
        <v>808.85586029000001</v>
      </c>
      <c r="E259" s="84">
        <v>162.10149333999999</v>
      </c>
      <c r="F259" s="84">
        <v>162.10149333999999</v>
      </c>
    </row>
    <row r="260" spans="1:6" ht="12.75" customHeight="1" x14ac:dyDescent="0.2">
      <c r="A260" s="83" t="s">
        <v>152</v>
      </c>
      <c r="B260" s="83">
        <v>12</v>
      </c>
      <c r="C260" s="84">
        <v>783.16340678999995</v>
      </c>
      <c r="D260" s="84">
        <v>770.98644266999997</v>
      </c>
      <c r="E260" s="84">
        <v>154.51214467</v>
      </c>
      <c r="F260" s="84">
        <v>154.51214467</v>
      </c>
    </row>
    <row r="261" spans="1:6" ht="12.75" customHeight="1" x14ac:dyDescent="0.2">
      <c r="A261" s="83" t="s">
        <v>152</v>
      </c>
      <c r="B261" s="83">
        <v>13</v>
      </c>
      <c r="C261" s="84">
        <v>769.17233844999998</v>
      </c>
      <c r="D261" s="84">
        <v>765.43090506999999</v>
      </c>
      <c r="E261" s="84">
        <v>153.39876838000001</v>
      </c>
      <c r="F261" s="84">
        <v>153.39876838000001</v>
      </c>
    </row>
    <row r="262" spans="1:6" ht="12.75" customHeight="1" x14ac:dyDescent="0.2">
      <c r="A262" s="83" t="s">
        <v>152</v>
      </c>
      <c r="B262" s="83">
        <v>14</v>
      </c>
      <c r="C262" s="84">
        <v>774.47200695000004</v>
      </c>
      <c r="D262" s="84">
        <v>771.42270566000002</v>
      </c>
      <c r="E262" s="84">
        <v>154.59957542999999</v>
      </c>
      <c r="F262" s="84">
        <v>154.59957542999999</v>
      </c>
    </row>
    <row r="263" spans="1:6" ht="12.75" customHeight="1" x14ac:dyDescent="0.2">
      <c r="A263" s="83" t="s">
        <v>152</v>
      </c>
      <c r="B263" s="83">
        <v>15</v>
      </c>
      <c r="C263" s="84">
        <v>782.14673803999995</v>
      </c>
      <c r="D263" s="84">
        <v>771.87962657000003</v>
      </c>
      <c r="E263" s="84">
        <v>154.69114621</v>
      </c>
      <c r="F263" s="84">
        <v>154.69114621</v>
      </c>
    </row>
    <row r="264" spans="1:6" ht="12.75" customHeight="1" x14ac:dyDescent="0.2">
      <c r="A264" s="83" t="s">
        <v>152</v>
      </c>
      <c r="B264" s="83">
        <v>16</v>
      </c>
      <c r="C264" s="84">
        <v>779.80316094</v>
      </c>
      <c r="D264" s="84">
        <v>771.66379817999996</v>
      </c>
      <c r="E264" s="84">
        <v>154.64789239000001</v>
      </c>
      <c r="F264" s="84">
        <v>154.64789239000001</v>
      </c>
    </row>
    <row r="265" spans="1:6" ht="12.75" customHeight="1" x14ac:dyDescent="0.2">
      <c r="A265" s="83" t="s">
        <v>152</v>
      </c>
      <c r="B265" s="83">
        <v>17</v>
      </c>
      <c r="C265" s="84">
        <v>769.49081274000002</v>
      </c>
      <c r="D265" s="84">
        <v>764.88407557999994</v>
      </c>
      <c r="E265" s="84">
        <v>153.28917916</v>
      </c>
      <c r="F265" s="84">
        <v>153.28917916</v>
      </c>
    </row>
    <row r="266" spans="1:6" ht="12.75" customHeight="1" x14ac:dyDescent="0.2">
      <c r="A266" s="83" t="s">
        <v>152</v>
      </c>
      <c r="B266" s="83">
        <v>18</v>
      </c>
      <c r="C266" s="84">
        <v>757.37831964999998</v>
      </c>
      <c r="D266" s="84">
        <v>754.11916191</v>
      </c>
      <c r="E266" s="84">
        <v>151.13180023999999</v>
      </c>
      <c r="F266" s="84">
        <v>151.13180023999999</v>
      </c>
    </row>
    <row r="267" spans="1:6" ht="12.75" customHeight="1" x14ac:dyDescent="0.2">
      <c r="A267" s="83" t="s">
        <v>152</v>
      </c>
      <c r="B267" s="83">
        <v>19</v>
      </c>
      <c r="C267" s="84">
        <v>768.33986064999999</v>
      </c>
      <c r="D267" s="84">
        <v>766.39511102999995</v>
      </c>
      <c r="E267" s="84">
        <v>153.59200333000001</v>
      </c>
      <c r="F267" s="84">
        <v>153.59200333000001</v>
      </c>
    </row>
    <row r="268" spans="1:6" ht="12.75" customHeight="1" x14ac:dyDescent="0.2">
      <c r="A268" s="83" t="s">
        <v>152</v>
      </c>
      <c r="B268" s="83">
        <v>20</v>
      </c>
      <c r="C268" s="84">
        <v>777.43298738999999</v>
      </c>
      <c r="D268" s="84">
        <v>773.62880184000005</v>
      </c>
      <c r="E268" s="84">
        <v>155.04169558999999</v>
      </c>
      <c r="F268" s="84">
        <v>155.04169558999999</v>
      </c>
    </row>
    <row r="269" spans="1:6" ht="12.75" customHeight="1" x14ac:dyDescent="0.2">
      <c r="A269" s="83" t="s">
        <v>152</v>
      </c>
      <c r="B269" s="83">
        <v>21</v>
      </c>
      <c r="C269" s="84">
        <v>768.97838137999997</v>
      </c>
      <c r="D269" s="84">
        <v>766.13737979999996</v>
      </c>
      <c r="E269" s="84">
        <v>153.54035182999999</v>
      </c>
      <c r="F269" s="84">
        <v>153.54035182999999</v>
      </c>
    </row>
    <row r="270" spans="1:6" ht="12.75" customHeight="1" x14ac:dyDescent="0.2">
      <c r="A270" s="83" t="s">
        <v>152</v>
      </c>
      <c r="B270" s="83">
        <v>22</v>
      </c>
      <c r="C270" s="84">
        <v>758.81679249000001</v>
      </c>
      <c r="D270" s="84">
        <v>755.92293782000002</v>
      </c>
      <c r="E270" s="84">
        <v>151.49329205000001</v>
      </c>
      <c r="F270" s="84">
        <v>151.49329205000001</v>
      </c>
    </row>
    <row r="271" spans="1:6" ht="12.75" customHeight="1" x14ac:dyDescent="0.2">
      <c r="A271" s="83" t="s">
        <v>152</v>
      </c>
      <c r="B271" s="83">
        <v>23</v>
      </c>
      <c r="C271" s="84">
        <v>759.96360835999997</v>
      </c>
      <c r="D271" s="84">
        <v>756.71700543999998</v>
      </c>
      <c r="E271" s="84">
        <v>151.65242986000001</v>
      </c>
      <c r="F271" s="84">
        <v>151.65242986000001</v>
      </c>
    </row>
    <row r="272" spans="1:6" ht="12.75" customHeight="1" x14ac:dyDescent="0.2">
      <c r="A272" s="83" t="s">
        <v>152</v>
      </c>
      <c r="B272" s="83">
        <v>24</v>
      </c>
      <c r="C272" s="84">
        <v>841.87206877000006</v>
      </c>
      <c r="D272" s="84">
        <v>839.37952970000003</v>
      </c>
      <c r="E272" s="84">
        <v>168.21869251000001</v>
      </c>
      <c r="F272" s="84">
        <v>168.21869251000001</v>
      </c>
    </row>
    <row r="273" spans="1:6" ht="12.75" customHeight="1" x14ac:dyDescent="0.2">
      <c r="A273" s="83" t="s">
        <v>153</v>
      </c>
      <c r="B273" s="83">
        <v>1</v>
      </c>
      <c r="C273" s="84">
        <v>852.77699436</v>
      </c>
      <c r="D273" s="84">
        <v>834.59654412999998</v>
      </c>
      <c r="E273" s="84">
        <v>167.26014211</v>
      </c>
      <c r="F273" s="84">
        <v>167.26014211</v>
      </c>
    </row>
    <row r="274" spans="1:6" ht="12.75" customHeight="1" x14ac:dyDescent="0.2">
      <c r="A274" s="83" t="s">
        <v>153</v>
      </c>
      <c r="B274" s="83">
        <v>2</v>
      </c>
      <c r="C274" s="84">
        <v>891.75919233000002</v>
      </c>
      <c r="D274" s="84">
        <v>888.81550030000005</v>
      </c>
      <c r="E274" s="84">
        <v>178.12607532999999</v>
      </c>
      <c r="F274" s="84">
        <v>178.12607532999999</v>
      </c>
    </row>
    <row r="275" spans="1:6" ht="12.75" customHeight="1" x14ac:dyDescent="0.2">
      <c r="A275" s="83" t="s">
        <v>153</v>
      </c>
      <c r="B275" s="83">
        <v>3</v>
      </c>
      <c r="C275" s="84">
        <v>953.66043845000002</v>
      </c>
      <c r="D275" s="84">
        <v>950.42932728999995</v>
      </c>
      <c r="E275" s="84">
        <v>190.47400264000001</v>
      </c>
      <c r="F275" s="84">
        <v>190.47400264000001</v>
      </c>
    </row>
    <row r="276" spans="1:6" ht="12.75" customHeight="1" x14ac:dyDescent="0.2">
      <c r="A276" s="83" t="s">
        <v>153</v>
      </c>
      <c r="B276" s="83">
        <v>4</v>
      </c>
      <c r="C276" s="84">
        <v>971.08917544999997</v>
      </c>
      <c r="D276" s="84">
        <v>968.62727281000002</v>
      </c>
      <c r="E276" s="84">
        <v>194.12102343999999</v>
      </c>
      <c r="F276" s="84">
        <v>194.12102343999999</v>
      </c>
    </row>
    <row r="277" spans="1:6" ht="12.75" customHeight="1" x14ac:dyDescent="0.2">
      <c r="A277" s="83" t="s">
        <v>153</v>
      </c>
      <c r="B277" s="83">
        <v>5</v>
      </c>
      <c r="C277" s="84">
        <v>975.08046311999999</v>
      </c>
      <c r="D277" s="84">
        <v>972.51430095000001</v>
      </c>
      <c r="E277" s="84">
        <v>194.90001645999999</v>
      </c>
      <c r="F277" s="84">
        <v>194.90001645999999</v>
      </c>
    </row>
    <row r="278" spans="1:6" ht="12.75" customHeight="1" x14ac:dyDescent="0.2">
      <c r="A278" s="83" t="s">
        <v>153</v>
      </c>
      <c r="B278" s="83">
        <v>6</v>
      </c>
      <c r="C278" s="84">
        <v>958.06106084999999</v>
      </c>
      <c r="D278" s="84">
        <v>955.80750983999997</v>
      </c>
      <c r="E278" s="84">
        <v>191.55183550000001</v>
      </c>
      <c r="F278" s="84">
        <v>191.55183550000001</v>
      </c>
    </row>
    <row r="279" spans="1:6" ht="12.75" customHeight="1" x14ac:dyDescent="0.2">
      <c r="A279" s="83" t="s">
        <v>153</v>
      </c>
      <c r="B279" s="83">
        <v>7</v>
      </c>
      <c r="C279" s="84">
        <v>922.12076319000005</v>
      </c>
      <c r="D279" s="84">
        <v>915.50310780999996</v>
      </c>
      <c r="E279" s="84">
        <v>183.47449555</v>
      </c>
      <c r="F279" s="84">
        <v>183.47449555</v>
      </c>
    </row>
    <row r="280" spans="1:6" ht="12.75" customHeight="1" x14ac:dyDescent="0.2">
      <c r="A280" s="83" t="s">
        <v>153</v>
      </c>
      <c r="B280" s="83">
        <v>8</v>
      </c>
      <c r="C280" s="84">
        <v>892.07301328999995</v>
      </c>
      <c r="D280" s="84">
        <v>877.08158469</v>
      </c>
      <c r="E280" s="84">
        <v>175.77450031000001</v>
      </c>
      <c r="F280" s="84">
        <v>175.77450031000001</v>
      </c>
    </row>
    <row r="281" spans="1:6" ht="12.75" customHeight="1" x14ac:dyDescent="0.2">
      <c r="A281" s="83" t="s">
        <v>153</v>
      </c>
      <c r="B281" s="83">
        <v>9</v>
      </c>
      <c r="C281" s="84">
        <v>870.73743268999999</v>
      </c>
      <c r="D281" s="84">
        <v>856.91585370999996</v>
      </c>
      <c r="E281" s="84">
        <v>171.73311881000001</v>
      </c>
      <c r="F281" s="84">
        <v>171.73311881000001</v>
      </c>
    </row>
    <row r="282" spans="1:6" ht="12.75" customHeight="1" x14ac:dyDescent="0.2">
      <c r="A282" s="83" t="s">
        <v>153</v>
      </c>
      <c r="B282" s="83">
        <v>10</v>
      </c>
      <c r="C282" s="84">
        <v>849.32577104999996</v>
      </c>
      <c r="D282" s="84">
        <v>845.05717519999996</v>
      </c>
      <c r="E282" s="84">
        <v>169.35654024999999</v>
      </c>
      <c r="F282" s="84">
        <v>169.35654024999999</v>
      </c>
    </row>
    <row r="283" spans="1:6" ht="12.75" customHeight="1" x14ac:dyDescent="0.2">
      <c r="A283" s="83" t="s">
        <v>153</v>
      </c>
      <c r="B283" s="83">
        <v>11</v>
      </c>
      <c r="C283" s="84">
        <v>833.54516005999994</v>
      </c>
      <c r="D283" s="84">
        <v>821.10237759999995</v>
      </c>
      <c r="E283" s="84">
        <v>164.55579804999999</v>
      </c>
      <c r="F283" s="84">
        <v>164.55579804999999</v>
      </c>
    </row>
    <row r="284" spans="1:6" ht="12.75" customHeight="1" x14ac:dyDescent="0.2">
      <c r="A284" s="83" t="s">
        <v>153</v>
      </c>
      <c r="B284" s="83">
        <v>12</v>
      </c>
      <c r="C284" s="84">
        <v>805.31080540000005</v>
      </c>
      <c r="D284" s="84">
        <v>794.29048061000003</v>
      </c>
      <c r="E284" s="84">
        <v>159.18246918</v>
      </c>
      <c r="F284" s="84">
        <v>159.18246918</v>
      </c>
    </row>
    <row r="285" spans="1:6" ht="12.75" customHeight="1" x14ac:dyDescent="0.2">
      <c r="A285" s="83" t="s">
        <v>153</v>
      </c>
      <c r="B285" s="83">
        <v>13</v>
      </c>
      <c r="C285" s="84">
        <v>782.16250891000004</v>
      </c>
      <c r="D285" s="84">
        <v>779.10694020999995</v>
      </c>
      <c r="E285" s="84">
        <v>156.13956044</v>
      </c>
      <c r="F285" s="84">
        <v>156.13956044</v>
      </c>
    </row>
    <row r="286" spans="1:6" ht="12.75" customHeight="1" x14ac:dyDescent="0.2">
      <c r="A286" s="83" t="s">
        <v>153</v>
      </c>
      <c r="B286" s="83">
        <v>14</v>
      </c>
      <c r="C286" s="84">
        <v>787.12780870999995</v>
      </c>
      <c r="D286" s="84">
        <v>784.20117021999999</v>
      </c>
      <c r="E286" s="84">
        <v>157.16048681999999</v>
      </c>
      <c r="F286" s="84">
        <v>157.16048681999999</v>
      </c>
    </row>
    <row r="287" spans="1:6" ht="12.75" customHeight="1" x14ac:dyDescent="0.2">
      <c r="A287" s="83" t="s">
        <v>153</v>
      </c>
      <c r="B287" s="83">
        <v>15</v>
      </c>
      <c r="C287" s="84">
        <v>803.84676836000006</v>
      </c>
      <c r="D287" s="84">
        <v>788.68125659999998</v>
      </c>
      <c r="E287" s="84">
        <v>158.05833368</v>
      </c>
      <c r="F287" s="84">
        <v>158.05833368</v>
      </c>
    </row>
    <row r="288" spans="1:6" ht="12.75" customHeight="1" x14ac:dyDescent="0.2">
      <c r="A288" s="83" t="s">
        <v>153</v>
      </c>
      <c r="B288" s="83">
        <v>16</v>
      </c>
      <c r="C288" s="84">
        <v>803.17289057999994</v>
      </c>
      <c r="D288" s="84">
        <v>789.35684454</v>
      </c>
      <c r="E288" s="84">
        <v>158.19372716999999</v>
      </c>
      <c r="F288" s="84">
        <v>158.19372716999999</v>
      </c>
    </row>
    <row r="289" spans="1:6" ht="12.75" customHeight="1" x14ac:dyDescent="0.2">
      <c r="A289" s="83" t="s">
        <v>153</v>
      </c>
      <c r="B289" s="83">
        <v>17</v>
      </c>
      <c r="C289" s="84">
        <v>800.78126672999997</v>
      </c>
      <c r="D289" s="84">
        <v>787.86553212000001</v>
      </c>
      <c r="E289" s="84">
        <v>157.89485565999999</v>
      </c>
      <c r="F289" s="84">
        <v>157.89485565999999</v>
      </c>
    </row>
    <row r="290" spans="1:6" ht="12.75" customHeight="1" x14ac:dyDescent="0.2">
      <c r="A290" s="83" t="s">
        <v>153</v>
      </c>
      <c r="B290" s="83">
        <v>18</v>
      </c>
      <c r="C290" s="84">
        <v>787.51775894000002</v>
      </c>
      <c r="D290" s="84">
        <v>782.94506422999996</v>
      </c>
      <c r="E290" s="84">
        <v>156.90875266</v>
      </c>
      <c r="F290" s="84">
        <v>156.90875266</v>
      </c>
    </row>
    <row r="291" spans="1:6" ht="12.75" customHeight="1" x14ac:dyDescent="0.2">
      <c r="A291" s="83" t="s">
        <v>153</v>
      </c>
      <c r="B291" s="83">
        <v>19</v>
      </c>
      <c r="C291" s="84">
        <v>806.84796609</v>
      </c>
      <c r="D291" s="84">
        <v>802.01958485</v>
      </c>
      <c r="E291" s="84">
        <v>160.73144644999999</v>
      </c>
      <c r="F291" s="84">
        <v>160.73144644999999</v>
      </c>
    </row>
    <row r="292" spans="1:6" ht="12.75" customHeight="1" x14ac:dyDescent="0.2">
      <c r="A292" s="83" t="s">
        <v>153</v>
      </c>
      <c r="B292" s="83">
        <v>20</v>
      </c>
      <c r="C292" s="84">
        <v>803.93903052999997</v>
      </c>
      <c r="D292" s="84">
        <v>797.41915143000006</v>
      </c>
      <c r="E292" s="84">
        <v>159.80948104000001</v>
      </c>
      <c r="F292" s="84">
        <v>159.80948104000001</v>
      </c>
    </row>
    <row r="293" spans="1:6" ht="12.75" customHeight="1" x14ac:dyDescent="0.2">
      <c r="A293" s="83" t="s">
        <v>153</v>
      </c>
      <c r="B293" s="83">
        <v>21</v>
      </c>
      <c r="C293" s="84">
        <v>790.14875955000002</v>
      </c>
      <c r="D293" s="84">
        <v>786.41993119999995</v>
      </c>
      <c r="E293" s="84">
        <v>157.60514512</v>
      </c>
      <c r="F293" s="84">
        <v>157.60514512</v>
      </c>
    </row>
    <row r="294" spans="1:6" ht="12.75" customHeight="1" x14ac:dyDescent="0.2">
      <c r="A294" s="83" t="s">
        <v>153</v>
      </c>
      <c r="B294" s="83">
        <v>22</v>
      </c>
      <c r="C294" s="84">
        <v>782.21437182</v>
      </c>
      <c r="D294" s="84">
        <v>780.11792969999999</v>
      </c>
      <c r="E294" s="84">
        <v>156.3421712</v>
      </c>
      <c r="F294" s="84">
        <v>156.3421712</v>
      </c>
    </row>
    <row r="295" spans="1:6" ht="12.75" customHeight="1" x14ac:dyDescent="0.2">
      <c r="A295" s="83" t="s">
        <v>153</v>
      </c>
      <c r="B295" s="83">
        <v>23</v>
      </c>
      <c r="C295" s="84">
        <v>783.48027906000004</v>
      </c>
      <c r="D295" s="84">
        <v>781.45862426999997</v>
      </c>
      <c r="E295" s="84">
        <v>156.61085763</v>
      </c>
      <c r="F295" s="84">
        <v>156.61085763</v>
      </c>
    </row>
    <row r="296" spans="1:6" ht="12.75" customHeight="1" x14ac:dyDescent="0.2">
      <c r="A296" s="83" t="s">
        <v>153</v>
      </c>
      <c r="B296" s="83">
        <v>24</v>
      </c>
      <c r="C296" s="84">
        <v>805.95782097999995</v>
      </c>
      <c r="D296" s="84">
        <v>800.26164001999996</v>
      </c>
      <c r="E296" s="84">
        <v>160.37913957000001</v>
      </c>
      <c r="F296" s="84">
        <v>160.37913957000001</v>
      </c>
    </row>
    <row r="297" spans="1:6" ht="12.75" customHeight="1" x14ac:dyDescent="0.2">
      <c r="A297" s="83" t="s">
        <v>154</v>
      </c>
      <c r="B297" s="83">
        <v>1</v>
      </c>
      <c r="C297" s="84">
        <v>800.92512023999996</v>
      </c>
      <c r="D297" s="84">
        <v>798.15874952000001</v>
      </c>
      <c r="E297" s="84">
        <v>159.95770268999999</v>
      </c>
      <c r="F297" s="84">
        <v>159.95770268999999</v>
      </c>
    </row>
    <row r="298" spans="1:6" ht="12.75" customHeight="1" x14ac:dyDescent="0.2">
      <c r="A298" s="83" t="s">
        <v>154</v>
      </c>
      <c r="B298" s="83">
        <v>2</v>
      </c>
      <c r="C298" s="84">
        <v>880.84037429</v>
      </c>
      <c r="D298" s="84">
        <v>877.68310374999999</v>
      </c>
      <c r="E298" s="84">
        <v>175.89504977000001</v>
      </c>
      <c r="F298" s="84">
        <v>175.89504977000001</v>
      </c>
    </row>
    <row r="299" spans="1:6" ht="12.75" customHeight="1" x14ac:dyDescent="0.2">
      <c r="A299" s="83" t="s">
        <v>154</v>
      </c>
      <c r="B299" s="83">
        <v>3</v>
      </c>
      <c r="C299" s="84">
        <v>926.07766160000006</v>
      </c>
      <c r="D299" s="84">
        <v>919.86020143999997</v>
      </c>
      <c r="E299" s="84">
        <v>184.34769363000001</v>
      </c>
      <c r="F299" s="84">
        <v>184.34769363000001</v>
      </c>
    </row>
    <row r="300" spans="1:6" ht="12.75" customHeight="1" x14ac:dyDescent="0.2">
      <c r="A300" s="83" t="s">
        <v>154</v>
      </c>
      <c r="B300" s="83">
        <v>4</v>
      </c>
      <c r="C300" s="84">
        <v>939.28358003000005</v>
      </c>
      <c r="D300" s="84">
        <v>934.72632930999998</v>
      </c>
      <c r="E300" s="84">
        <v>187.32699023999999</v>
      </c>
      <c r="F300" s="84">
        <v>187.32699023999999</v>
      </c>
    </row>
    <row r="301" spans="1:6" ht="12.75" customHeight="1" x14ac:dyDescent="0.2">
      <c r="A301" s="83" t="s">
        <v>154</v>
      </c>
      <c r="B301" s="83">
        <v>5</v>
      </c>
      <c r="C301" s="84">
        <v>950.07590623999999</v>
      </c>
      <c r="D301" s="84">
        <v>937.16757385999995</v>
      </c>
      <c r="E301" s="84">
        <v>187.81623611000001</v>
      </c>
      <c r="F301" s="84">
        <v>187.81623611000001</v>
      </c>
    </row>
    <row r="302" spans="1:6" ht="12.75" customHeight="1" x14ac:dyDescent="0.2">
      <c r="A302" s="83" t="s">
        <v>154</v>
      </c>
      <c r="B302" s="83">
        <v>6</v>
      </c>
      <c r="C302" s="84">
        <v>937.25004889000002</v>
      </c>
      <c r="D302" s="84">
        <v>931.80568536999999</v>
      </c>
      <c r="E302" s="84">
        <v>186.74166872000001</v>
      </c>
      <c r="F302" s="84">
        <v>186.74166872000001</v>
      </c>
    </row>
    <row r="303" spans="1:6" ht="12.75" customHeight="1" x14ac:dyDescent="0.2">
      <c r="A303" s="83" t="s">
        <v>154</v>
      </c>
      <c r="B303" s="83">
        <v>7</v>
      </c>
      <c r="C303" s="84">
        <v>908.52287938999996</v>
      </c>
      <c r="D303" s="84">
        <v>906.24623456999996</v>
      </c>
      <c r="E303" s="84">
        <v>181.61934056999999</v>
      </c>
      <c r="F303" s="84">
        <v>181.61934056999999</v>
      </c>
    </row>
    <row r="304" spans="1:6" ht="12.75" customHeight="1" x14ac:dyDescent="0.2">
      <c r="A304" s="83" t="s">
        <v>154</v>
      </c>
      <c r="B304" s="83">
        <v>8</v>
      </c>
      <c r="C304" s="84">
        <v>877.58959822999998</v>
      </c>
      <c r="D304" s="84">
        <v>871.17085044999999</v>
      </c>
      <c r="E304" s="84">
        <v>174.58993963</v>
      </c>
      <c r="F304" s="84">
        <v>174.58993963</v>
      </c>
    </row>
    <row r="305" spans="1:6" ht="12.75" customHeight="1" x14ac:dyDescent="0.2">
      <c r="A305" s="83" t="s">
        <v>154</v>
      </c>
      <c r="B305" s="83">
        <v>9</v>
      </c>
      <c r="C305" s="84">
        <v>873.72520616999998</v>
      </c>
      <c r="D305" s="84">
        <v>871.28902030999996</v>
      </c>
      <c r="E305" s="84">
        <v>174.61362185999999</v>
      </c>
      <c r="F305" s="84">
        <v>174.61362185999999</v>
      </c>
    </row>
    <row r="306" spans="1:6" ht="12.75" customHeight="1" x14ac:dyDescent="0.2">
      <c r="A306" s="83" t="s">
        <v>154</v>
      </c>
      <c r="B306" s="83">
        <v>10</v>
      </c>
      <c r="C306" s="84">
        <v>865.21899566000002</v>
      </c>
      <c r="D306" s="84">
        <v>862.66247381999995</v>
      </c>
      <c r="E306" s="84">
        <v>172.88478964000001</v>
      </c>
      <c r="F306" s="84">
        <v>172.88478964000001</v>
      </c>
    </row>
    <row r="307" spans="1:6" ht="12.75" customHeight="1" x14ac:dyDescent="0.2">
      <c r="A307" s="83" t="s">
        <v>154</v>
      </c>
      <c r="B307" s="83">
        <v>11</v>
      </c>
      <c r="C307" s="84">
        <v>826.37151691999998</v>
      </c>
      <c r="D307" s="84">
        <v>824.36167521000004</v>
      </c>
      <c r="E307" s="84">
        <v>165.20898861000001</v>
      </c>
      <c r="F307" s="84">
        <v>165.20898861000001</v>
      </c>
    </row>
    <row r="308" spans="1:6" ht="12.75" customHeight="1" x14ac:dyDescent="0.2">
      <c r="A308" s="83" t="s">
        <v>154</v>
      </c>
      <c r="B308" s="83">
        <v>12</v>
      </c>
      <c r="C308" s="84">
        <v>797.06910343000004</v>
      </c>
      <c r="D308" s="84">
        <v>794.64556154000002</v>
      </c>
      <c r="E308" s="84">
        <v>159.25363038</v>
      </c>
      <c r="F308" s="84">
        <v>159.25363038</v>
      </c>
    </row>
    <row r="309" spans="1:6" ht="12.75" customHeight="1" x14ac:dyDescent="0.2">
      <c r="A309" s="83" t="s">
        <v>154</v>
      </c>
      <c r="B309" s="83">
        <v>13</v>
      </c>
      <c r="C309" s="84">
        <v>798.03346112999998</v>
      </c>
      <c r="D309" s="84">
        <v>795.66058836000002</v>
      </c>
      <c r="E309" s="84">
        <v>159.45705025999999</v>
      </c>
      <c r="F309" s="84">
        <v>159.45705025999999</v>
      </c>
    </row>
    <row r="310" spans="1:6" ht="12.75" customHeight="1" x14ac:dyDescent="0.2">
      <c r="A310" s="83" t="s">
        <v>154</v>
      </c>
      <c r="B310" s="83">
        <v>14</v>
      </c>
      <c r="C310" s="84">
        <v>795.62888039999996</v>
      </c>
      <c r="D310" s="84">
        <v>795.11535226000001</v>
      </c>
      <c r="E310" s="84">
        <v>159.34778037999999</v>
      </c>
      <c r="F310" s="84">
        <v>159.34778037999999</v>
      </c>
    </row>
    <row r="311" spans="1:6" ht="12.75" customHeight="1" x14ac:dyDescent="0.2">
      <c r="A311" s="83" t="s">
        <v>154</v>
      </c>
      <c r="B311" s="83">
        <v>15</v>
      </c>
      <c r="C311" s="84">
        <v>799.19171386000005</v>
      </c>
      <c r="D311" s="84">
        <v>792.63963034000005</v>
      </c>
      <c r="E311" s="84">
        <v>158.85162495</v>
      </c>
      <c r="F311" s="84">
        <v>158.85162495</v>
      </c>
    </row>
    <row r="312" spans="1:6" ht="12.75" customHeight="1" x14ac:dyDescent="0.2">
      <c r="A312" s="83" t="s">
        <v>154</v>
      </c>
      <c r="B312" s="83">
        <v>16</v>
      </c>
      <c r="C312" s="84">
        <v>795.96259206000002</v>
      </c>
      <c r="D312" s="84">
        <v>791.11777517999997</v>
      </c>
      <c r="E312" s="84">
        <v>158.54663242999999</v>
      </c>
      <c r="F312" s="84">
        <v>158.54663242999999</v>
      </c>
    </row>
    <row r="313" spans="1:6" ht="12.75" customHeight="1" x14ac:dyDescent="0.2">
      <c r="A313" s="83" t="s">
        <v>154</v>
      </c>
      <c r="B313" s="83">
        <v>17</v>
      </c>
      <c r="C313" s="84">
        <v>795.87254327000005</v>
      </c>
      <c r="D313" s="84">
        <v>791.49374465000005</v>
      </c>
      <c r="E313" s="84">
        <v>158.62197986000001</v>
      </c>
      <c r="F313" s="84">
        <v>158.62197986000001</v>
      </c>
    </row>
    <row r="314" spans="1:6" ht="12.75" customHeight="1" x14ac:dyDescent="0.2">
      <c r="A314" s="83" t="s">
        <v>154</v>
      </c>
      <c r="B314" s="83">
        <v>18</v>
      </c>
      <c r="C314" s="84">
        <v>791.71971506</v>
      </c>
      <c r="D314" s="84">
        <v>788.14845893999995</v>
      </c>
      <c r="E314" s="84">
        <v>157.95155657000001</v>
      </c>
      <c r="F314" s="84">
        <v>157.95155657000001</v>
      </c>
    </row>
    <row r="315" spans="1:6" ht="12.75" customHeight="1" x14ac:dyDescent="0.2">
      <c r="A315" s="83" t="s">
        <v>154</v>
      </c>
      <c r="B315" s="83">
        <v>19</v>
      </c>
      <c r="C315" s="84">
        <v>815.38076715</v>
      </c>
      <c r="D315" s="84">
        <v>810.58720575999996</v>
      </c>
      <c r="E315" s="84">
        <v>162.44846948</v>
      </c>
      <c r="F315" s="84">
        <v>162.44846948</v>
      </c>
    </row>
    <row r="316" spans="1:6" ht="12.75" customHeight="1" x14ac:dyDescent="0.2">
      <c r="A316" s="83" t="s">
        <v>154</v>
      </c>
      <c r="B316" s="83">
        <v>20</v>
      </c>
      <c r="C316" s="84">
        <v>811.64488568000002</v>
      </c>
      <c r="D316" s="84">
        <v>805.54012547000002</v>
      </c>
      <c r="E316" s="84">
        <v>161.43699229999999</v>
      </c>
      <c r="F316" s="84">
        <v>161.43699229999999</v>
      </c>
    </row>
    <row r="317" spans="1:6" ht="12.75" customHeight="1" x14ac:dyDescent="0.2">
      <c r="A317" s="83" t="s">
        <v>154</v>
      </c>
      <c r="B317" s="83">
        <v>21</v>
      </c>
      <c r="C317" s="84">
        <v>791.43972927000004</v>
      </c>
      <c r="D317" s="84">
        <v>785.28680781000003</v>
      </c>
      <c r="E317" s="84">
        <v>157.3780577</v>
      </c>
      <c r="F317" s="84">
        <v>157.3780577</v>
      </c>
    </row>
    <row r="318" spans="1:6" ht="12.75" customHeight="1" x14ac:dyDescent="0.2">
      <c r="A318" s="83" t="s">
        <v>154</v>
      </c>
      <c r="B318" s="83">
        <v>22</v>
      </c>
      <c r="C318" s="84">
        <v>792.01014313999997</v>
      </c>
      <c r="D318" s="84">
        <v>785.97504786000002</v>
      </c>
      <c r="E318" s="84">
        <v>157.51598677000001</v>
      </c>
      <c r="F318" s="84">
        <v>157.51598677000001</v>
      </c>
    </row>
    <row r="319" spans="1:6" ht="12.75" customHeight="1" x14ac:dyDescent="0.2">
      <c r="A319" s="83" t="s">
        <v>154</v>
      </c>
      <c r="B319" s="83">
        <v>23</v>
      </c>
      <c r="C319" s="84">
        <v>877.90814752999995</v>
      </c>
      <c r="D319" s="84">
        <v>868.52765655999997</v>
      </c>
      <c r="E319" s="84">
        <v>174.06022142</v>
      </c>
      <c r="F319" s="84">
        <v>174.06022142</v>
      </c>
    </row>
    <row r="320" spans="1:6" ht="12.75" customHeight="1" x14ac:dyDescent="0.2">
      <c r="A320" s="83" t="s">
        <v>154</v>
      </c>
      <c r="B320" s="83">
        <v>24</v>
      </c>
      <c r="C320" s="84">
        <v>847.42913849000001</v>
      </c>
      <c r="D320" s="84">
        <v>836.82963671000005</v>
      </c>
      <c r="E320" s="84">
        <v>167.70767258000001</v>
      </c>
      <c r="F320" s="84">
        <v>167.70767258000001</v>
      </c>
    </row>
    <row r="321" spans="1:6" ht="12.75" customHeight="1" x14ac:dyDescent="0.2">
      <c r="A321" s="83" t="s">
        <v>155</v>
      </c>
      <c r="B321" s="83">
        <v>1</v>
      </c>
      <c r="C321" s="84">
        <v>817.4286985</v>
      </c>
      <c r="D321" s="84">
        <v>807.87985806999995</v>
      </c>
      <c r="E321" s="84">
        <v>161.90589431999999</v>
      </c>
      <c r="F321" s="84">
        <v>161.90589431999999</v>
      </c>
    </row>
    <row r="322" spans="1:6" ht="12.75" customHeight="1" x14ac:dyDescent="0.2">
      <c r="A322" s="83" t="s">
        <v>155</v>
      </c>
      <c r="B322" s="83">
        <v>2</v>
      </c>
      <c r="C322" s="84">
        <v>889.72987812999997</v>
      </c>
      <c r="D322" s="84">
        <v>887.67247253999994</v>
      </c>
      <c r="E322" s="84">
        <v>177.89700299</v>
      </c>
      <c r="F322" s="84">
        <v>177.89700299</v>
      </c>
    </row>
    <row r="323" spans="1:6" ht="12.75" customHeight="1" x14ac:dyDescent="0.2">
      <c r="A323" s="83" t="s">
        <v>155</v>
      </c>
      <c r="B323" s="83">
        <v>3</v>
      </c>
      <c r="C323" s="84">
        <v>943.92760678000002</v>
      </c>
      <c r="D323" s="84">
        <v>941.85052574999997</v>
      </c>
      <c r="E323" s="84">
        <v>188.75473891999999</v>
      </c>
      <c r="F323" s="84">
        <v>188.75473891999999</v>
      </c>
    </row>
    <row r="324" spans="1:6" ht="12.75" customHeight="1" x14ac:dyDescent="0.2">
      <c r="A324" s="83" t="s">
        <v>155</v>
      </c>
      <c r="B324" s="83">
        <v>4</v>
      </c>
      <c r="C324" s="84">
        <v>963.26140805</v>
      </c>
      <c r="D324" s="84">
        <v>955.51647338999999</v>
      </c>
      <c r="E324" s="84">
        <v>191.49350935999999</v>
      </c>
      <c r="F324" s="84">
        <v>191.49350935999999</v>
      </c>
    </row>
    <row r="325" spans="1:6" ht="12.75" customHeight="1" x14ac:dyDescent="0.2">
      <c r="A325" s="83" t="s">
        <v>155</v>
      </c>
      <c r="B325" s="83">
        <v>5</v>
      </c>
      <c r="C325" s="84">
        <v>962.10882570000001</v>
      </c>
      <c r="D325" s="84">
        <v>948.83452269999998</v>
      </c>
      <c r="E325" s="84">
        <v>190.15439043999999</v>
      </c>
      <c r="F325" s="84">
        <v>190.15439043999999</v>
      </c>
    </row>
    <row r="326" spans="1:6" ht="12.75" customHeight="1" x14ac:dyDescent="0.2">
      <c r="A326" s="83" t="s">
        <v>155</v>
      </c>
      <c r="B326" s="83">
        <v>6</v>
      </c>
      <c r="C326" s="84">
        <v>949.75645081000005</v>
      </c>
      <c r="D326" s="84">
        <v>934.37601674999996</v>
      </c>
      <c r="E326" s="84">
        <v>187.25678467</v>
      </c>
      <c r="F326" s="84">
        <v>187.25678467</v>
      </c>
    </row>
    <row r="327" spans="1:6" ht="12.75" customHeight="1" x14ac:dyDescent="0.2">
      <c r="A327" s="83" t="s">
        <v>155</v>
      </c>
      <c r="B327" s="83">
        <v>7</v>
      </c>
      <c r="C327" s="84">
        <v>913.01007523999999</v>
      </c>
      <c r="D327" s="84">
        <v>897.20286870999996</v>
      </c>
      <c r="E327" s="84">
        <v>179.80697426</v>
      </c>
      <c r="F327" s="84">
        <v>179.80697426</v>
      </c>
    </row>
    <row r="328" spans="1:6" ht="12.75" customHeight="1" x14ac:dyDescent="0.2">
      <c r="A328" s="83" t="s">
        <v>155</v>
      </c>
      <c r="B328" s="83">
        <v>8</v>
      </c>
      <c r="C328" s="84">
        <v>873.20747793999999</v>
      </c>
      <c r="D328" s="84">
        <v>857.82358217000001</v>
      </c>
      <c r="E328" s="84">
        <v>171.91503520000001</v>
      </c>
      <c r="F328" s="84">
        <v>171.91503520000001</v>
      </c>
    </row>
    <row r="329" spans="1:6" ht="12.75" customHeight="1" x14ac:dyDescent="0.2">
      <c r="A329" s="83" t="s">
        <v>155</v>
      </c>
      <c r="B329" s="83">
        <v>9</v>
      </c>
      <c r="C329" s="84">
        <v>847.29236064999998</v>
      </c>
      <c r="D329" s="84">
        <v>831.92600636999998</v>
      </c>
      <c r="E329" s="84">
        <v>166.72494397</v>
      </c>
      <c r="F329" s="84">
        <v>166.72494397</v>
      </c>
    </row>
    <row r="330" spans="1:6" ht="12.75" customHeight="1" x14ac:dyDescent="0.2">
      <c r="A330" s="83" t="s">
        <v>155</v>
      </c>
      <c r="B330" s="83">
        <v>10</v>
      </c>
      <c r="C330" s="84">
        <v>829.51456961999997</v>
      </c>
      <c r="D330" s="84">
        <v>827.02779840000005</v>
      </c>
      <c r="E330" s="84">
        <v>165.74330204</v>
      </c>
      <c r="F330" s="84">
        <v>165.74330204</v>
      </c>
    </row>
    <row r="331" spans="1:6" ht="12.75" customHeight="1" x14ac:dyDescent="0.2">
      <c r="A331" s="83" t="s">
        <v>155</v>
      </c>
      <c r="B331" s="83">
        <v>11</v>
      </c>
      <c r="C331" s="84">
        <v>812.44709827999998</v>
      </c>
      <c r="D331" s="84">
        <v>798.47151886999995</v>
      </c>
      <c r="E331" s="84">
        <v>160.02038429000001</v>
      </c>
      <c r="F331" s="84">
        <v>160.02038429000001</v>
      </c>
    </row>
    <row r="332" spans="1:6" ht="12.75" customHeight="1" x14ac:dyDescent="0.2">
      <c r="A332" s="83" t="s">
        <v>155</v>
      </c>
      <c r="B332" s="83">
        <v>12</v>
      </c>
      <c r="C332" s="84">
        <v>793.99376144999997</v>
      </c>
      <c r="D332" s="84">
        <v>776.40110326000001</v>
      </c>
      <c r="E332" s="84">
        <v>155.59728802999999</v>
      </c>
      <c r="F332" s="84">
        <v>155.59728802999999</v>
      </c>
    </row>
    <row r="333" spans="1:6" ht="12.75" customHeight="1" x14ac:dyDescent="0.2">
      <c r="A333" s="83" t="s">
        <v>155</v>
      </c>
      <c r="B333" s="83">
        <v>13</v>
      </c>
      <c r="C333" s="84">
        <v>770.76006323000001</v>
      </c>
      <c r="D333" s="84">
        <v>766.55120608000004</v>
      </c>
      <c r="E333" s="84">
        <v>153.62328608999999</v>
      </c>
      <c r="F333" s="84">
        <v>153.62328608999999</v>
      </c>
    </row>
    <row r="334" spans="1:6" ht="12.75" customHeight="1" x14ac:dyDescent="0.2">
      <c r="A334" s="83" t="s">
        <v>155</v>
      </c>
      <c r="B334" s="83">
        <v>14</v>
      </c>
      <c r="C334" s="84">
        <v>765.97854766</v>
      </c>
      <c r="D334" s="84">
        <v>761.76132792999999</v>
      </c>
      <c r="E334" s="84">
        <v>152.66335436</v>
      </c>
      <c r="F334" s="84">
        <v>152.66335436</v>
      </c>
    </row>
    <row r="335" spans="1:6" ht="12.75" customHeight="1" x14ac:dyDescent="0.2">
      <c r="A335" s="83" t="s">
        <v>155</v>
      </c>
      <c r="B335" s="83">
        <v>15</v>
      </c>
      <c r="C335" s="84">
        <v>778.59151282000005</v>
      </c>
      <c r="D335" s="84">
        <v>760.21116171000006</v>
      </c>
      <c r="E335" s="84">
        <v>152.35268805999999</v>
      </c>
      <c r="F335" s="84">
        <v>152.35268805999999</v>
      </c>
    </row>
    <row r="336" spans="1:6" ht="12.75" customHeight="1" x14ac:dyDescent="0.2">
      <c r="A336" s="83" t="s">
        <v>155</v>
      </c>
      <c r="B336" s="83">
        <v>16</v>
      </c>
      <c r="C336" s="84">
        <v>778.09446043000003</v>
      </c>
      <c r="D336" s="84">
        <v>759.58655624999994</v>
      </c>
      <c r="E336" s="84">
        <v>152.22751188999999</v>
      </c>
      <c r="F336" s="84">
        <v>152.22751188999999</v>
      </c>
    </row>
    <row r="337" spans="1:6" ht="12.75" customHeight="1" x14ac:dyDescent="0.2">
      <c r="A337" s="83" t="s">
        <v>155</v>
      </c>
      <c r="B337" s="83">
        <v>17</v>
      </c>
      <c r="C337" s="84">
        <v>767.72645267999997</v>
      </c>
      <c r="D337" s="84">
        <v>758.47201442000005</v>
      </c>
      <c r="E337" s="84">
        <v>152.00414837</v>
      </c>
      <c r="F337" s="84">
        <v>152.00414837</v>
      </c>
    </row>
    <row r="338" spans="1:6" ht="12.75" customHeight="1" x14ac:dyDescent="0.2">
      <c r="A338" s="83" t="s">
        <v>155</v>
      </c>
      <c r="B338" s="83">
        <v>18</v>
      </c>
      <c r="C338" s="84">
        <v>775.33220171999994</v>
      </c>
      <c r="D338" s="84">
        <v>773.64953358000002</v>
      </c>
      <c r="E338" s="84">
        <v>155.04585041000001</v>
      </c>
      <c r="F338" s="84">
        <v>155.04585041000001</v>
      </c>
    </row>
    <row r="339" spans="1:6" ht="12.75" customHeight="1" x14ac:dyDescent="0.2">
      <c r="A339" s="83" t="s">
        <v>155</v>
      </c>
      <c r="B339" s="83">
        <v>19</v>
      </c>
      <c r="C339" s="84">
        <v>799.11653550000005</v>
      </c>
      <c r="D339" s="84">
        <v>796.66444661000003</v>
      </c>
      <c r="E339" s="84">
        <v>159.65823187000001</v>
      </c>
      <c r="F339" s="84">
        <v>159.65823187000001</v>
      </c>
    </row>
    <row r="340" spans="1:6" ht="12.75" customHeight="1" x14ac:dyDescent="0.2">
      <c r="A340" s="83" t="s">
        <v>155</v>
      </c>
      <c r="B340" s="83">
        <v>20</v>
      </c>
      <c r="C340" s="84">
        <v>798.15348535999999</v>
      </c>
      <c r="D340" s="84">
        <v>792.05353871</v>
      </c>
      <c r="E340" s="84">
        <v>158.73416728000001</v>
      </c>
      <c r="F340" s="84">
        <v>158.73416728000001</v>
      </c>
    </row>
    <row r="341" spans="1:6" ht="12.75" customHeight="1" x14ac:dyDescent="0.2">
      <c r="A341" s="83" t="s">
        <v>155</v>
      </c>
      <c r="B341" s="83">
        <v>21</v>
      </c>
      <c r="C341" s="84">
        <v>779.59257301000002</v>
      </c>
      <c r="D341" s="84">
        <v>778.55926307000004</v>
      </c>
      <c r="E341" s="84">
        <v>156.02980135000001</v>
      </c>
      <c r="F341" s="84">
        <v>156.02980135000001</v>
      </c>
    </row>
    <row r="342" spans="1:6" ht="12.75" customHeight="1" x14ac:dyDescent="0.2">
      <c r="A342" s="83" t="s">
        <v>155</v>
      </c>
      <c r="B342" s="83">
        <v>22</v>
      </c>
      <c r="C342" s="84">
        <v>772.46298754999998</v>
      </c>
      <c r="D342" s="84">
        <v>768.47055876000002</v>
      </c>
      <c r="E342" s="84">
        <v>154.00794045000001</v>
      </c>
      <c r="F342" s="84">
        <v>154.00794045000001</v>
      </c>
    </row>
    <row r="343" spans="1:6" ht="12.75" customHeight="1" x14ac:dyDescent="0.2">
      <c r="A343" s="83" t="s">
        <v>155</v>
      </c>
      <c r="B343" s="83">
        <v>23</v>
      </c>
      <c r="C343" s="84">
        <v>752.64094464000004</v>
      </c>
      <c r="D343" s="84">
        <v>750.27264164999997</v>
      </c>
      <c r="E343" s="84">
        <v>150.36092535</v>
      </c>
      <c r="F343" s="84">
        <v>150.36092535</v>
      </c>
    </row>
    <row r="344" spans="1:6" ht="12.75" customHeight="1" x14ac:dyDescent="0.2">
      <c r="A344" s="83" t="s">
        <v>155</v>
      </c>
      <c r="B344" s="83">
        <v>24</v>
      </c>
      <c r="C344" s="84">
        <v>763.63407527000004</v>
      </c>
      <c r="D344" s="84">
        <v>761.30434005999996</v>
      </c>
      <c r="E344" s="84">
        <v>152.57177016</v>
      </c>
      <c r="F344" s="84">
        <v>152.57177016</v>
      </c>
    </row>
    <row r="345" spans="1:6" ht="12.75" customHeight="1" x14ac:dyDescent="0.2">
      <c r="A345" s="83" t="s">
        <v>156</v>
      </c>
      <c r="B345" s="83">
        <v>1</v>
      </c>
      <c r="C345" s="84">
        <v>828.64510989999997</v>
      </c>
      <c r="D345" s="84">
        <v>810.28467574000001</v>
      </c>
      <c r="E345" s="84">
        <v>162.38783993000001</v>
      </c>
      <c r="F345" s="84">
        <v>162.38783993000001</v>
      </c>
    </row>
    <row r="346" spans="1:6" ht="12.75" customHeight="1" x14ac:dyDescent="0.2">
      <c r="A346" s="83" t="s">
        <v>156</v>
      </c>
      <c r="B346" s="83">
        <v>2</v>
      </c>
      <c r="C346" s="84">
        <v>880.12656775999994</v>
      </c>
      <c r="D346" s="84">
        <v>876.29400238999995</v>
      </c>
      <c r="E346" s="84">
        <v>175.61666220999999</v>
      </c>
      <c r="F346" s="84">
        <v>175.61666220999999</v>
      </c>
    </row>
    <row r="347" spans="1:6" ht="12.75" customHeight="1" x14ac:dyDescent="0.2">
      <c r="A347" s="83" t="s">
        <v>156</v>
      </c>
      <c r="B347" s="83">
        <v>3</v>
      </c>
      <c r="C347" s="84">
        <v>933.47393887999999</v>
      </c>
      <c r="D347" s="84">
        <v>930.98623960999998</v>
      </c>
      <c r="E347" s="84">
        <v>186.57744492</v>
      </c>
      <c r="F347" s="84">
        <v>186.57744492</v>
      </c>
    </row>
    <row r="348" spans="1:6" ht="12.75" customHeight="1" x14ac:dyDescent="0.2">
      <c r="A348" s="83" t="s">
        <v>156</v>
      </c>
      <c r="B348" s="83">
        <v>4</v>
      </c>
      <c r="C348" s="84">
        <v>941.53756707000002</v>
      </c>
      <c r="D348" s="84">
        <v>939.35047781000003</v>
      </c>
      <c r="E348" s="84">
        <v>188.25370835999999</v>
      </c>
      <c r="F348" s="84">
        <v>188.25370835999999</v>
      </c>
    </row>
    <row r="349" spans="1:6" ht="12.75" customHeight="1" x14ac:dyDescent="0.2">
      <c r="A349" s="83" t="s">
        <v>156</v>
      </c>
      <c r="B349" s="83">
        <v>5</v>
      </c>
      <c r="C349" s="84">
        <v>929.34739374000003</v>
      </c>
      <c r="D349" s="84">
        <v>926.61648623999997</v>
      </c>
      <c r="E349" s="84">
        <v>185.70170972</v>
      </c>
      <c r="F349" s="84">
        <v>185.70170972</v>
      </c>
    </row>
    <row r="350" spans="1:6" ht="12.75" customHeight="1" x14ac:dyDescent="0.2">
      <c r="A350" s="83" t="s">
        <v>156</v>
      </c>
      <c r="B350" s="83">
        <v>6</v>
      </c>
      <c r="C350" s="84">
        <v>913.80105957000001</v>
      </c>
      <c r="D350" s="84">
        <v>911.03052615000001</v>
      </c>
      <c r="E350" s="84">
        <v>182.5781527</v>
      </c>
      <c r="F350" s="84">
        <v>182.5781527</v>
      </c>
    </row>
    <row r="351" spans="1:6" ht="12.75" customHeight="1" x14ac:dyDescent="0.2">
      <c r="A351" s="83" t="s">
        <v>156</v>
      </c>
      <c r="B351" s="83">
        <v>7</v>
      </c>
      <c r="C351" s="84">
        <v>891.60588631999997</v>
      </c>
      <c r="D351" s="84">
        <v>888.95576827000002</v>
      </c>
      <c r="E351" s="84">
        <v>178.15418621000001</v>
      </c>
      <c r="F351" s="84">
        <v>178.15418621000001</v>
      </c>
    </row>
    <row r="352" spans="1:6" ht="12.75" customHeight="1" x14ac:dyDescent="0.2">
      <c r="A352" s="83" t="s">
        <v>156</v>
      </c>
      <c r="B352" s="83">
        <v>8</v>
      </c>
      <c r="C352" s="84">
        <v>877.19178805000001</v>
      </c>
      <c r="D352" s="84">
        <v>872.50393013999997</v>
      </c>
      <c r="E352" s="84">
        <v>174.85709997000001</v>
      </c>
      <c r="F352" s="84">
        <v>174.85709997000001</v>
      </c>
    </row>
    <row r="353" spans="1:6" ht="12.75" customHeight="1" x14ac:dyDescent="0.2">
      <c r="A353" s="83" t="s">
        <v>156</v>
      </c>
      <c r="B353" s="83">
        <v>9</v>
      </c>
      <c r="C353" s="84">
        <v>859.08284079999999</v>
      </c>
      <c r="D353" s="84">
        <v>854.76249859999996</v>
      </c>
      <c r="E353" s="84">
        <v>171.30156840000001</v>
      </c>
      <c r="F353" s="84">
        <v>171.30156840000001</v>
      </c>
    </row>
    <row r="354" spans="1:6" ht="12.75" customHeight="1" x14ac:dyDescent="0.2">
      <c r="A354" s="83" t="s">
        <v>156</v>
      </c>
      <c r="B354" s="83">
        <v>10</v>
      </c>
      <c r="C354" s="84">
        <v>836.47752438999999</v>
      </c>
      <c r="D354" s="84">
        <v>833.65180248000001</v>
      </c>
      <c r="E354" s="84">
        <v>167.07080797</v>
      </c>
      <c r="F354" s="84">
        <v>167.07080797</v>
      </c>
    </row>
    <row r="355" spans="1:6" ht="12.75" customHeight="1" x14ac:dyDescent="0.2">
      <c r="A355" s="83" t="s">
        <v>156</v>
      </c>
      <c r="B355" s="83">
        <v>11</v>
      </c>
      <c r="C355" s="84">
        <v>809.32215103999999</v>
      </c>
      <c r="D355" s="84">
        <v>806.77693483999997</v>
      </c>
      <c r="E355" s="84">
        <v>161.68485926</v>
      </c>
      <c r="F355" s="84">
        <v>161.68485926</v>
      </c>
    </row>
    <row r="356" spans="1:6" ht="12.75" customHeight="1" x14ac:dyDescent="0.2">
      <c r="A356" s="83" t="s">
        <v>156</v>
      </c>
      <c r="B356" s="83">
        <v>12</v>
      </c>
      <c r="C356" s="84">
        <v>767.41755137999996</v>
      </c>
      <c r="D356" s="84">
        <v>761.84079197999995</v>
      </c>
      <c r="E356" s="84">
        <v>152.67927961999999</v>
      </c>
      <c r="F356" s="84">
        <v>152.67927961999999</v>
      </c>
    </row>
    <row r="357" spans="1:6" ht="12.75" customHeight="1" x14ac:dyDescent="0.2">
      <c r="A357" s="83" t="s">
        <v>156</v>
      </c>
      <c r="B357" s="83">
        <v>13</v>
      </c>
      <c r="C357" s="84">
        <v>761.24575073999995</v>
      </c>
      <c r="D357" s="84">
        <v>758.30059967</v>
      </c>
      <c r="E357" s="84">
        <v>151.96979542</v>
      </c>
      <c r="F357" s="84">
        <v>151.96979542</v>
      </c>
    </row>
    <row r="358" spans="1:6" ht="12.75" customHeight="1" x14ac:dyDescent="0.2">
      <c r="A358" s="83" t="s">
        <v>156</v>
      </c>
      <c r="B358" s="83">
        <v>14</v>
      </c>
      <c r="C358" s="84">
        <v>784.04422198999998</v>
      </c>
      <c r="D358" s="84">
        <v>782.95001177999995</v>
      </c>
      <c r="E358" s="84">
        <v>156.90974419</v>
      </c>
      <c r="F358" s="84">
        <v>156.90974419</v>
      </c>
    </row>
    <row r="359" spans="1:6" ht="12.75" customHeight="1" x14ac:dyDescent="0.2">
      <c r="A359" s="83" t="s">
        <v>156</v>
      </c>
      <c r="B359" s="83">
        <v>15</v>
      </c>
      <c r="C359" s="84">
        <v>799.71305016999997</v>
      </c>
      <c r="D359" s="84">
        <v>795.21115806</v>
      </c>
      <c r="E359" s="84">
        <v>159.36698066</v>
      </c>
      <c r="F359" s="84">
        <v>159.36698066</v>
      </c>
    </row>
    <row r="360" spans="1:6" ht="12.75" customHeight="1" x14ac:dyDescent="0.2">
      <c r="A360" s="83" t="s">
        <v>156</v>
      </c>
      <c r="B360" s="83">
        <v>16</v>
      </c>
      <c r="C360" s="84">
        <v>799.72001682999996</v>
      </c>
      <c r="D360" s="84">
        <v>795.50241495</v>
      </c>
      <c r="E360" s="84">
        <v>159.42535097999999</v>
      </c>
      <c r="F360" s="84">
        <v>159.42535097999999</v>
      </c>
    </row>
    <row r="361" spans="1:6" ht="12.75" customHeight="1" x14ac:dyDescent="0.2">
      <c r="A361" s="83" t="s">
        <v>156</v>
      </c>
      <c r="B361" s="83">
        <v>17</v>
      </c>
      <c r="C361" s="84">
        <v>794.37867844000004</v>
      </c>
      <c r="D361" s="84">
        <v>790.70248225</v>
      </c>
      <c r="E361" s="84">
        <v>158.46340423999999</v>
      </c>
      <c r="F361" s="84">
        <v>158.46340423999999</v>
      </c>
    </row>
    <row r="362" spans="1:6" ht="12.75" customHeight="1" x14ac:dyDescent="0.2">
      <c r="A362" s="83" t="s">
        <v>156</v>
      </c>
      <c r="B362" s="83">
        <v>18</v>
      </c>
      <c r="C362" s="84">
        <v>773.20528098</v>
      </c>
      <c r="D362" s="84">
        <v>761.28590014999997</v>
      </c>
      <c r="E362" s="84">
        <v>152.56807465</v>
      </c>
      <c r="F362" s="84">
        <v>152.56807465</v>
      </c>
    </row>
    <row r="363" spans="1:6" ht="12.75" customHeight="1" x14ac:dyDescent="0.2">
      <c r="A363" s="83" t="s">
        <v>156</v>
      </c>
      <c r="B363" s="83">
        <v>19</v>
      </c>
      <c r="C363" s="84">
        <v>742.24353551000002</v>
      </c>
      <c r="D363" s="84">
        <v>732.29754835999995</v>
      </c>
      <c r="E363" s="84">
        <v>146.758566</v>
      </c>
      <c r="F363" s="84">
        <v>146.758566</v>
      </c>
    </row>
    <row r="364" spans="1:6" ht="12.75" customHeight="1" x14ac:dyDescent="0.2">
      <c r="A364" s="83" t="s">
        <v>156</v>
      </c>
      <c r="B364" s="83">
        <v>20</v>
      </c>
      <c r="C364" s="84">
        <v>752.18863882000005</v>
      </c>
      <c r="D364" s="84">
        <v>735.76437974999999</v>
      </c>
      <c r="E364" s="84">
        <v>147.45334807</v>
      </c>
      <c r="F364" s="84">
        <v>147.45334807</v>
      </c>
    </row>
    <row r="365" spans="1:6" ht="12.75" customHeight="1" x14ac:dyDescent="0.2">
      <c r="A365" s="83" t="s">
        <v>156</v>
      </c>
      <c r="B365" s="83">
        <v>21</v>
      </c>
      <c r="C365" s="84">
        <v>778.12157427</v>
      </c>
      <c r="D365" s="84">
        <v>763.83006474000001</v>
      </c>
      <c r="E365" s="84">
        <v>153.07794655999999</v>
      </c>
      <c r="F365" s="84">
        <v>153.07794655999999</v>
      </c>
    </row>
    <row r="366" spans="1:6" ht="12.75" customHeight="1" x14ac:dyDescent="0.2">
      <c r="A366" s="83" t="s">
        <v>156</v>
      </c>
      <c r="B366" s="83">
        <v>22</v>
      </c>
      <c r="C366" s="84">
        <v>785.92272188000004</v>
      </c>
      <c r="D366" s="84">
        <v>780.14808789000006</v>
      </c>
      <c r="E366" s="84">
        <v>156.34821516</v>
      </c>
      <c r="F366" s="84">
        <v>156.34821516</v>
      </c>
    </row>
    <row r="367" spans="1:6" ht="12.75" customHeight="1" x14ac:dyDescent="0.2">
      <c r="A367" s="83" t="s">
        <v>156</v>
      </c>
      <c r="B367" s="83">
        <v>23</v>
      </c>
      <c r="C367" s="84">
        <v>793.76396074000002</v>
      </c>
      <c r="D367" s="84">
        <v>789.12470117999999</v>
      </c>
      <c r="E367" s="84">
        <v>158.14720369</v>
      </c>
      <c r="F367" s="84">
        <v>158.14720369</v>
      </c>
    </row>
    <row r="368" spans="1:6" ht="12.75" customHeight="1" x14ac:dyDescent="0.2">
      <c r="A368" s="83" t="s">
        <v>156</v>
      </c>
      <c r="B368" s="83">
        <v>24</v>
      </c>
      <c r="C368" s="84">
        <v>789.98976693999998</v>
      </c>
      <c r="D368" s="84">
        <v>784.61291648999998</v>
      </c>
      <c r="E368" s="84">
        <v>157.24300423</v>
      </c>
      <c r="F368" s="84">
        <v>157.24300423</v>
      </c>
    </row>
    <row r="369" spans="1:6" ht="12.75" customHeight="1" x14ac:dyDescent="0.2">
      <c r="A369" s="83" t="s">
        <v>157</v>
      </c>
      <c r="B369" s="83">
        <v>1</v>
      </c>
      <c r="C369" s="84">
        <v>823.72187522000002</v>
      </c>
      <c r="D369" s="84">
        <v>809.01224311999999</v>
      </c>
      <c r="E369" s="84">
        <v>162.13283376999999</v>
      </c>
      <c r="F369" s="84">
        <v>162.13283376999999</v>
      </c>
    </row>
    <row r="370" spans="1:6" ht="12.75" customHeight="1" x14ac:dyDescent="0.2">
      <c r="A370" s="83" t="s">
        <v>157</v>
      </c>
      <c r="B370" s="83">
        <v>2</v>
      </c>
      <c r="C370" s="84">
        <v>903.28094412999997</v>
      </c>
      <c r="D370" s="84">
        <v>888.22391730000004</v>
      </c>
      <c r="E370" s="84">
        <v>178.00751714</v>
      </c>
      <c r="F370" s="84">
        <v>178.00751714</v>
      </c>
    </row>
    <row r="371" spans="1:6" ht="12.75" customHeight="1" x14ac:dyDescent="0.2">
      <c r="A371" s="83" t="s">
        <v>157</v>
      </c>
      <c r="B371" s="83">
        <v>3</v>
      </c>
      <c r="C371" s="84">
        <v>960.84720441000002</v>
      </c>
      <c r="D371" s="84">
        <v>948.54325502999995</v>
      </c>
      <c r="E371" s="84">
        <v>190.09601795</v>
      </c>
      <c r="F371" s="84">
        <v>190.09601795</v>
      </c>
    </row>
    <row r="372" spans="1:6" ht="12.75" customHeight="1" x14ac:dyDescent="0.2">
      <c r="A372" s="83" t="s">
        <v>157</v>
      </c>
      <c r="B372" s="83">
        <v>4</v>
      </c>
      <c r="C372" s="84">
        <v>976.34786991999999</v>
      </c>
      <c r="D372" s="84">
        <v>961.88114992999999</v>
      </c>
      <c r="E372" s="84">
        <v>192.76904388</v>
      </c>
      <c r="F372" s="84">
        <v>192.76904388</v>
      </c>
    </row>
    <row r="373" spans="1:6" ht="12.75" customHeight="1" x14ac:dyDescent="0.2">
      <c r="A373" s="83" t="s">
        <v>157</v>
      </c>
      <c r="B373" s="83">
        <v>5</v>
      </c>
      <c r="C373" s="84">
        <v>986.83218239999997</v>
      </c>
      <c r="D373" s="84">
        <v>967.00648380999996</v>
      </c>
      <c r="E373" s="84">
        <v>193.79620374000001</v>
      </c>
      <c r="F373" s="84">
        <v>193.79620374000001</v>
      </c>
    </row>
    <row r="374" spans="1:6" ht="12.75" customHeight="1" x14ac:dyDescent="0.2">
      <c r="A374" s="83" t="s">
        <v>157</v>
      </c>
      <c r="B374" s="83">
        <v>6</v>
      </c>
      <c r="C374" s="84">
        <v>973.89960943000005</v>
      </c>
      <c r="D374" s="84">
        <v>954.47973747000003</v>
      </c>
      <c r="E374" s="84">
        <v>191.28573879000001</v>
      </c>
      <c r="F374" s="84">
        <v>191.28573879000001</v>
      </c>
    </row>
    <row r="375" spans="1:6" ht="12.75" customHeight="1" x14ac:dyDescent="0.2">
      <c r="A375" s="83" t="s">
        <v>157</v>
      </c>
      <c r="B375" s="83">
        <v>7</v>
      </c>
      <c r="C375" s="84">
        <v>949.90293383999995</v>
      </c>
      <c r="D375" s="84">
        <v>943.37237321999999</v>
      </c>
      <c r="E375" s="84">
        <v>189.05972990000001</v>
      </c>
      <c r="F375" s="84">
        <v>189.05972990000001</v>
      </c>
    </row>
    <row r="376" spans="1:6" ht="12.75" customHeight="1" x14ac:dyDescent="0.2">
      <c r="A376" s="83" t="s">
        <v>157</v>
      </c>
      <c r="B376" s="83">
        <v>8</v>
      </c>
      <c r="C376" s="84">
        <v>922.29715239999996</v>
      </c>
      <c r="D376" s="84">
        <v>914.72203004000005</v>
      </c>
      <c r="E376" s="84">
        <v>183.31796101</v>
      </c>
      <c r="F376" s="84">
        <v>183.31796101</v>
      </c>
    </row>
    <row r="377" spans="1:6" ht="12.75" customHeight="1" x14ac:dyDescent="0.2">
      <c r="A377" s="83" t="s">
        <v>157</v>
      </c>
      <c r="B377" s="83">
        <v>9</v>
      </c>
      <c r="C377" s="84">
        <v>900.00695342999995</v>
      </c>
      <c r="D377" s="84">
        <v>893.47194374000003</v>
      </c>
      <c r="E377" s="84">
        <v>179.05926561999999</v>
      </c>
      <c r="F377" s="84">
        <v>179.05926561999999</v>
      </c>
    </row>
    <row r="378" spans="1:6" ht="12.75" customHeight="1" x14ac:dyDescent="0.2">
      <c r="A378" s="83" t="s">
        <v>157</v>
      </c>
      <c r="B378" s="83">
        <v>10</v>
      </c>
      <c r="C378" s="84">
        <v>879.62916897000002</v>
      </c>
      <c r="D378" s="84">
        <v>878.74420564000002</v>
      </c>
      <c r="E378" s="84">
        <v>176.10770348</v>
      </c>
      <c r="F378" s="84">
        <v>176.10770348</v>
      </c>
    </row>
    <row r="379" spans="1:6" ht="12.75" customHeight="1" x14ac:dyDescent="0.2">
      <c r="A379" s="83" t="s">
        <v>157</v>
      </c>
      <c r="B379" s="83">
        <v>11</v>
      </c>
      <c r="C379" s="84">
        <v>842.76424865000001</v>
      </c>
      <c r="D379" s="84">
        <v>836.36066936999998</v>
      </c>
      <c r="E379" s="84">
        <v>167.61368759999999</v>
      </c>
      <c r="F379" s="84">
        <v>167.61368759999999</v>
      </c>
    </row>
    <row r="380" spans="1:6" ht="12.75" customHeight="1" x14ac:dyDescent="0.2">
      <c r="A380" s="83" t="s">
        <v>157</v>
      </c>
      <c r="B380" s="83">
        <v>12</v>
      </c>
      <c r="C380" s="84">
        <v>784.41496921999999</v>
      </c>
      <c r="D380" s="84">
        <v>781.47355717000005</v>
      </c>
      <c r="E380" s="84">
        <v>156.61385031</v>
      </c>
      <c r="F380" s="84">
        <v>156.61385031</v>
      </c>
    </row>
    <row r="381" spans="1:6" ht="12.75" customHeight="1" x14ac:dyDescent="0.2">
      <c r="A381" s="83" t="s">
        <v>157</v>
      </c>
      <c r="B381" s="83">
        <v>13</v>
      </c>
      <c r="C381" s="84">
        <v>777.26413518000004</v>
      </c>
      <c r="D381" s="84">
        <v>773.31061659</v>
      </c>
      <c r="E381" s="84">
        <v>154.97792860000001</v>
      </c>
      <c r="F381" s="84">
        <v>154.97792860000001</v>
      </c>
    </row>
    <row r="382" spans="1:6" ht="12.75" customHeight="1" x14ac:dyDescent="0.2">
      <c r="A382" s="83" t="s">
        <v>157</v>
      </c>
      <c r="B382" s="83">
        <v>14</v>
      </c>
      <c r="C382" s="84">
        <v>779.04912439999998</v>
      </c>
      <c r="D382" s="84">
        <v>778.22869539999999</v>
      </c>
      <c r="E382" s="84">
        <v>155.96355281999999</v>
      </c>
      <c r="F382" s="84">
        <v>155.96355281999999</v>
      </c>
    </row>
    <row r="383" spans="1:6" ht="12.75" customHeight="1" x14ac:dyDescent="0.2">
      <c r="A383" s="83" t="s">
        <v>157</v>
      </c>
      <c r="B383" s="83">
        <v>15</v>
      </c>
      <c r="C383" s="84">
        <v>785.91400352999995</v>
      </c>
      <c r="D383" s="84">
        <v>779.40569381</v>
      </c>
      <c r="E383" s="84">
        <v>156.19943316000001</v>
      </c>
      <c r="F383" s="84">
        <v>156.19943316000001</v>
      </c>
    </row>
    <row r="384" spans="1:6" ht="12.75" customHeight="1" x14ac:dyDescent="0.2">
      <c r="A384" s="83" t="s">
        <v>157</v>
      </c>
      <c r="B384" s="83">
        <v>16</v>
      </c>
      <c r="C384" s="84">
        <v>780.44156165000004</v>
      </c>
      <c r="D384" s="84">
        <v>776.85221995999996</v>
      </c>
      <c r="E384" s="84">
        <v>155.68769560000001</v>
      </c>
      <c r="F384" s="84">
        <v>155.68769560000001</v>
      </c>
    </row>
    <row r="385" spans="1:6" ht="12.75" customHeight="1" x14ac:dyDescent="0.2">
      <c r="A385" s="83" t="s">
        <v>157</v>
      </c>
      <c r="B385" s="83">
        <v>17</v>
      </c>
      <c r="C385" s="84">
        <v>776.99061728000004</v>
      </c>
      <c r="D385" s="84">
        <v>774.59777126999995</v>
      </c>
      <c r="E385" s="84">
        <v>155.23588519</v>
      </c>
      <c r="F385" s="84">
        <v>155.23588519</v>
      </c>
    </row>
    <row r="386" spans="1:6" ht="12.75" customHeight="1" x14ac:dyDescent="0.2">
      <c r="A386" s="83" t="s">
        <v>157</v>
      </c>
      <c r="B386" s="83">
        <v>18</v>
      </c>
      <c r="C386" s="84">
        <v>760.83991528000001</v>
      </c>
      <c r="D386" s="84">
        <v>758.52363002000004</v>
      </c>
      <c r="E386" s="84">
        <v>152.01449256999999</v>
      </c>
      <c r="F386" s="84">
        <v>152.01449256999999</v>
      </c>
    </row>
    <row r="387" spans="1:6" ht="12.75" customHeight="1" x14ac:dyDescent="0.2">
      <c r="A387" s="83" t="s">
        <v>157</v>
      </c>
      <c r="B387" s="83">
        <v>19</v>
      </c>
      <c r="C387" s="84">
        <v>732.25893778</v>
      </c>
      <c r="D387" s="84">
        <v>729.65904034000005</v>
      </c>
      <c r="E387" s="84">
        <v>146.22978688000001</v>
      </c>
      <c r="F387" s="84">
        <v>146.22978688000001</v>
      </c>
    </row>
    <row r="388" spans="1:6" ht="12.75" customHeight="1" x14ac:dyDescent="0.2">
      <c r="A388" s="83" t="s">
        <v>157</v>
      </c>
      <c r="B388" s="83">
        <v>20</v>
      </c>
      <c r="C388" s="84">
        <v>737.99664399999995</v>
      </c>
      <c r="D388" s="84">
        <v>729.96843588000002</v>
      </c>
      <c r="E388" s="84">
        <v>146.29179234</v>
      </c>
      <c r="F388" s="84">
        <v>146.29179234</v>
      </c>
    </row>
    <row r="389" spans="1:6" ht="12.75" customHeight="1" x14ac:dyDescent="0.2">
      <c r="A389" s="83" t="s">
        <v>157</v>
      </c>
      <c r="B389" s="83">
        <v>21</v>
      </c>
      <c r="C389" s="84">
        <v>755.55868353999995</v>
      </c>
      <c r="D389" s="84">
        <v>748.80567158999997</v>
      </c>
      <c r="E389" s="84">
        <v>150.06693225000001</v>
      </c>
      <c r="F389" s="84">
        <v>150.06693225000001</v>
      </c>
    </row>
    <row r="390" spans="1:6" ht="12.75" customHeight="1" x14ac:dyDescent="0.2">
      <c r="A390" s="83" t="s">
        <v>157</v>
      </c>
      <c r="B390" s="83">
        <v>22</v>
      </c>
      <c r="C390" s="84">
        <v>765.21528382999998</v>
      </c>
      <c r="D390" s="84">
        <v>761.21648531999995</v>
      </c>
      <c r="E390" s="84">
        <v>152.55416334</v>
      </c>
      <c r="F390" s="84">
        <v>152.55416334</v>
      </c>
    </row>
    <row r="391" spans="1:6" ht="12.75" customHeight="1" x14ac:dyDescent="0.2">
      <c r="A391" s="83" t="s">
        <v>157</v>
      </c>
      <c r="B391" s="83">
        <v>23</v>
      </c>
      <c r="C391" s="84">
        <v>780.03358065999998</v>
      </c>
      <c r="D391" s="84">
        <v>775.21539677999999</v>
      </c>
      <c r="E391" s="84">
        <v>155.35966252</v>
      </c>
      <c r="F391" s="84">
        <v>155.35966252</v>
      </c>
    </row>
    <row r="392" spans="1:6" ht="12.75" customHeight="1" x14ac:dyDescent="0.2">
      <c r="A392" s="83" t="s">
        <v>157</v>
      </c>
      <c r="B392" s="83">
        <v>24</v>
      </c>
      <c r="C392" s="84">
        <v>785.90095081000004</v>
      </c>
      <c r="D392" s="84">
        <v>780.70486892999998</v>
      </c>
      <c r="E392" s="84">
        <v>156.45979874</v>
      </c>
      <c r="F392" s="84">
        <v>156.45979874</v>
      </c>
    </row>
    <row r="393" spans="1:6" ht="12.75" customHeight="1" x14ac:dyDescent="0.2">
      <c r="A393" s="83" t="s">
        <v>158</v>
      </c>
      <c r="B393" s="83">
        <v>1</v>
      </c>
      <c r="C393" s="84">
        <v>869.29691623999997</v>
      </c>
      <c r="D393" s="84">
        <v>854.04522916999997</v>
      </c>
      <c r="E393" s="84">
        <v>171.15782159</v>
      </c>
      <c r="F393" s="84">
        <v>171.15782159</v>
      </c>
    </row>
    <row r="394" spans="1:6" ht="12.75" customHeight="1" x14ac:dyDescent="0.2">
      <c r="A394" s="83" t="s">
        <v>158</v>
      </c>
      <c r="B394" s="83">
        <v>2</v>
      </c>
      <c r="C394" s="84">
        <v>944.35731817999999</v>
      </c>
      <c r="D394" s="84">
        <v>935.84941199000002</v>
      </c>
      <c r="E394" s="84">
        <v>187.55206541999999</v>
      </c>
      <c r="F394" s="84">
        <v>187.55206541999999</v>
      </c>
    </row>
    <row r="395" spans="1:6" ht="12.75" customHeight="1" x14ac:dyDescent="0.2">
      <c r="A395" s="83" t="s">
        <v>158</v>
      </c>
      <c r="B395" s="83">
        <v>3</v>
      </c>
      <c r="C395" s="84">
        <v>1005.93787151</v>
      </c>
      <c r="D395" s="84">
        <v>992.65332752999996</v>
      </c>
      <c r="E395" s="84">
        <v>198.93604617</v>
      </c>
      <c r="F395" s="84">
        <v>198.93604617</v>
      </c>
    </row>
    <row r="396" spans="1:6" ht="12.75" customHeight="1" x14ac:dyDescent="0.2">
      <c r="A396" s="83" t="s">
        <v>158</v>
      </c>
      <c r="B396" s="83">
        <v>4</v>
      </c>
      <c r="C396" s="84">
        <v>1009.45353692</v>
      </c>
      <c r="D396" s="84">
        <v>1001.4018091299999</v>
      </c>
      <c r="E396" s="84">
        <v>200.68931520000001</v>
      </c>
      <c r="F396" s="84">
        <v>200.68931520000001</v>
      </c>
    </row>
    <row r="397" spans="1:6" ht="12.75" customHeight="1" x14ac:dyDescent="0.2">
      <c r="A397" s="83" t="s">
        <v>158</v>
      </c>
      <c r="B397" s="83">
        <v>5</v>
      </c>
      <c r="C397" s="84">
        <v>1001.31609747</v>
      </c>
      <c r="D397" s="84">
        <v>995.48267434000002</v>
      </c>
      <c r="E397" s="84">
        <v>199.50307097999999</v>
      </c>
      <c r="F397" s="84">
        <v>199.50307097999999</v>
      </c>
    </row>
    <row r="398" spans="1:6" ht="12.75" customHeight="1" x14ac:dyDescent="0.2">
      <c r="A398" s="83" t="s">
        <v>158</v>
      </c>
      <c r="B398" s="83">
        <v>6</v>
      </c>
      <c r="C398" s="84">
        <v>984.16094838000004</v>
      </c>
      <c r="D398" s="84">
        <v>978.10625521999998</v>
      </c>
      <c r="E398" s="84">
        <v>196.02069096</v>
      </c>
      <c r="F398" s="84">
        <v>196.02069096</v>
      </c>
    </row>
    <row r="399" spans="1:6" ht="12.75" customHeight="1" x14ac:dyDescent="0.2">
      <c r="A399" s="83" t="s">
        <v>158</v>
      </c>
      <c r="B399" s="83">
        <v>7</v>
      </c>
      <c r="C399" s="84">
        <v>933.99787766999998</v>
      </c>
      <c r="D399" s="84">
        <v>928.97903444999997</v>
      </c>
      <c r="E399" s="84">
        <v>186.17518418</v>
      </c>
      <c r="F399" s="84">
        <v>186.17518418</v>
      </c>
    </row>
    <row r="400" spans="1:6" ht="12.75" customHeight="1" x14ac:dyDescent="0.2">
      <c r="A400" s="83" t="s">
        <v>158</v>
      </c>
      <c r="B400" s="83">
        <v>8</v>
      </c>
      <c r="C400" s="84">
        <v>906.60872653000001</v>
      </c>
      <c r="D400" s="84">
        <v>891.04678805000003</v>
      </c>
      <c r="E400" s="84">
        <v>178.57324410000001</v>
      </c>
      <c r="F400" s="84">
        <v>178.57324410000001</v>
      </c>
    </row>
    <row r="401" spans="1:6" ht="12.75" customHeight="1" x14ac:dyDescent="0.2">
      <c r="A401" s="83" t="s">
        <v>158</v>
      </c>
      <c r="B401" s="83">
        <v>9</v>
      </c>
      <c r="C401" s="84">
        <v>891.20011619000002</v>
      </c>
      <c r="D401" s="84">
        <v>874.81504454000003</v>
      </c>
      <c r="E401" s="84">
        <v>175.32026665999999</v>
      </c>
      <c r="F401" s="84">
        <v>175.32026665999999</v>
      </c>
    </row>
    <row r="402" spans="1:6" ht="12.75" customHeight="1" x14ac:dyDescent="0.2">
      <c r="A402" s="83" t="s">
        <v>158</v>
      </c>
      <c r="B402" s="83">
        <v>10</v>
      </c>
      <c r="C402" s="84">
        <v>894.12153984999998</v>
      </c>
      <c r="D402" s="84">
        <v>877.53055144999996</v>
      </c>
      <c r="E402" s="84">
        <v>175.86447701</v>
      </c>
      <c r="F402" s="84">
        <v>175.86447701</v>
      </c>
    </row>
    <row r="403" spans="1:6" ht="12.75" customHeight="1" x14ac:dyDescent="0.2">
      <c r="A403" s="83" t="s">
        <v>158</v>
      </c>
      <c r="B403" s="83">
        <v>11</v>
      </c>
      <c r="C403" s="84">
        <v>858.66921808999996</v>
      </c>
      <c r="D403" s="84">
        <v>842.39707979000002</v>
      </c>
      <c r="E403" s="84">
        <v>168.82343484</v>
      </c>
      <c r="F403" s="84">
        <v>168.82343484</v>
      </c>
    </row>
    <row r="404" spans="1:6" ht="12.75" customHeight="1" x14ac:dyDescent="0.2">
      <c r="A404" s="83" t="s">
        <v>158</v>
      </c>
      <c r="B404" s="83">
        <v>12</v>
      </c>
      <c r="C404" s="84">
        <v>822.80414244999997</v>
      </c>
      <c r="D404" s="84">
        <v>804.79436793000002</v>
      </c>
      <c r="E404" s="84">
        <v>161.28753623</v>
      </c>
      <c r="F404" s="84">
        <v>161.28753623</v>
      </c>
    </row>
    <row r="405" spans="1:6" ht="12.75" customHeight="1" x14ac:dyDescent="0.2">
      <c r="A405" s="83" t="s">
        <v>158</v>
      </c>
      <c r="B405" s="83">
        <v>13</v>
      </c>
      <c r="C405" s="84">
        <v>796.64804743000002</v>
      </c>
      <c r="D405" s="84">
        <v>792.35629494</v>
      </c>
      <c r="E405" s="84">
        <v>158.79484217000001</v>
      </c>
      <c r="F405" s="84">
        <v>158.79484217000001</v>
      </c>
    </row>
    <row r="406" spans="1:6" ht="12.75" customHeight="1" x14ac:dyDescent="0.2">
      <c r="A406" s="83" t="s">
        <v>158</v>
      </c>
      <c r="B406" s="83">
        <v>14</v>
      </c>
      <c r="C406" s="84">
        <v>805.74620011000002</v>
      </c>
      <c r="D406" s="84">
        <v>801.64780880000001</v>
      </c>
      <c r="E406" s="84">
        <v>160.65693941000001</v>
      </c>
      <c r="F406" s="84">
        <v>160.65693941000001</v>
      </c>
    </row>
    <row r="407" spans="1:6" ht="12.75" customHeight="1" x14ac:dyDescent="0.2">
      <c r="A407" s="83" t="s">
        <v>158</v>
      </c>
      <c r="B407" s="83">
        <v>15</v>
      </c>
      <c r="C407" s="84">
        <v>809.55456896999999</v>
      </c>
      <c r="D407" s="84">
        <v>803.23903925000002</v>
      </c>
      <c r="E407" s="84">
        <v>160.97583533</v>
      </c>
      <c r="F407" s="84">
        <v>160.97583533</v>
      </c>
    </row>
    <row r="408" spans="1:6" ht="12.75" customHeight="1" x14ac:dyDescent="0.2">
      <c r="A408" s="83" t="s">
        <v>158</v>
      </c>
      <c r="B408" s="83">
        <v>16</v>
      </c>
      <c r="C408" s="84">
        <v>822.87381614000003</v>
      </c>
      <c r="D408" s="84">
        <v>806.13229610999997</v>
      </c>
      <c r="E408" s="84">
        <v>161.55566825</v>
      </c>
      <c r="F408" s="84">
        <v>161.55566825</v>
      </c>
    </row>
    <row r="409" spans="1:6" ht="12.75" customHeight="1" x14ac:dyDescent="0.2">
      <c r="A409" s="83" t="s">
        <v>158</v>
      </c>
      <c r="B409" s="83">
        <v>17</v>
      </c>
      <c r="C409" s="84">
        <v>812.86388989</v>
      </c>
      <c r="D409" s="84">
        <v>795.25334456999997</v>
      </c>
      <c r="E409" s="84">
        <v>159.37543518999999</v>
      </c>
      <c r="F409" s="84">
        <v>159.37543518999999</v>
      </c>
    </row>
    <row r="410" spans="1:6" ht="12.75" customHeight="1" x14ac:dyDescent="0.2">
      <c r="A410" s="83" t="s">
        <v>158</v>
      </c>
      <c r="B410" s="83">
        <v>18</v>
      </c>
      <c r="C410" s="84">
        <v>796.21978649000005</v>
      </c>
      <c r="D410" s="84">
        <v>784.36256852999998</v>
      </c>
      <c r="E410" s="84">
        <v>157.19283239999999</v>
      </c>
      <c r="F410" s="84">
        <v>157.19283239999999</v>
      </c>
    </row>
    <row r="411" spans="1:6" ht="12.75" customHeight="1" x14ac:dyDescent="0.2">
      <c r="A411" s="83" t="s">
        <v>158</v>
      </c>
      <c r="B411" s="83">
        <v>19</v>
      </c>
      <c r="C411" s="84">
        <v>780.31101678000005</v>
      </c>
      <c r="D411" s="84">
        <v>769.10570927000003</v>
      </c>
      <c r="E411" s="84">
        <v>154.13522993999999</v>
      </c>
      <c r="F411" s="84">
        <v>154.13522993999999</v>
      </c>
    </row>
    <row r="412" spans="1:6" ht="12.75" customHeight="1" x14ac:dyDescent="0.2">
      <c r="A412" s="83" t="s">
        <v>158</v>
      </c>
      <c r="B412" s="83">
        <v>20</v>
      </c>
      <c r="C412" s="84">
        <v>760.15652485999999</v>
      </c>
      <c r="D412" s="84">
        <v>744.36139132000005</v>
      </c>
      <c r="E412" s="84">
        <v>149.17626124</v>
      </c>
      <c r="F412" s="84">
        <v>149.17626124</v>
      </c>
    </row>
    <row r="413" spans="1:6" ht="12.75" customHeight="1" x14ac:dyDescent="0.2">
      <c r="A413" s="83" t="s">
        <v>158</v>
      </c>
      <c r="B413" s="83">
        <v>21</v>
      </c>
      <c r="C413" s="84">
        <v>749.61388219000003</v>
      </c>
      <c r="D413" s="84">
        <v>746.25559158999999</v>
      </c>
      <c r="E413" s="84">
        <v>149.55587485000001</v>
      </c>
      <c r="F413" s="84">
        <v>149.55587485000001</v>
      </c>
    </row>
    <row r="414" spans="1:6" ht="12.75" customHeight="1" x14ac:dyDescent="0.2">
      <c r="A414" s="83" t="s">
        <v>158</v>
      </c>
      <c r="B414" s="83">
        <v>22</v>
      </c>
      <c r="C414" s="84">
        <v>763.54761295000003</v>
      </c>
      <c r="D414" s="84">
        <v>761.96477670000002</v>
      </c>
      <c r="E414" s="84">
        <v>152.70412719999999</v>
      </c>
      <c r="F414" s="84">
        <v>152.70412719999999</v>
      </c>
    </row>
    <row r="415" spans="1:6" ht="12.75" customHeight="1" x14ac:dyDescent="0.2">
      <c r="A415" s="83" t="s">
        <v>158</v>
      </c>
      <c r="B415" s="83">
        <v>23</v>
      </c>
      <c r="C415" s="84">
        <v>775.34932506999996</v>
      </c>
      <c r="D415" s="84">
        <v>773.16966404000004</v>
      </c>
      <c r="E415" s="84">
        <v>154.94968052999999</v>
      </c>
      <c r="F415" s="84">
        <v>154.94968052999999</v>
      </c>
    </row>
    <row r="416" spans="1:6" ht="12.75" customHeight="1" x14ac:dyDescent="0.2">
      <c r="A416" s="83" t="s">
        <v>158</v>
      </c>
      <c r="B416" s="83">
        <v>24</v>
      </c>
      <c r="C416" s="84">
        <v>805.29481581000005</v>
      </c>
      <c r="D416" s="84">
        <v>798.85657641</v>
      </c>
      <c r="E416" s="84">
        <v>160.09755304999999</v>
      </c>
      <c r="F416" s="84">
        <v>160.09755304999999</v>
      </c>
    </row>
    <row r="417" spans="1:6" ht="12.75" customHeight="1" x14ac:dyDescent="0.2">
      <c r="A417" s="83" t="s">
        <v>159</v>
      </c>
      <c r="B417" s="83">
        <v>1</v>
      </c>
      <c r="C417" s="84">
        <v>841.89353431999996</v>
      </c>
      <c r="D417" s="84">
        <v>823.05440977000001</v>
      </c>
      <c r="E417" s="84">
        <v>164.94700165</v>
      </c>
      <c r="F417" s="84">
        <v>164.94700165</v>
      </c>
    </row>
    <row r="418" spans="1:6" ht="12.75" customHeight="1" x14ac:dyDescent="0.2">
      <c r="A418" s="83" t="s">
        <v>159</v>
      </c>
      <c r="B418" s="83">
        <v>2</v>
      </c>
      <c r="C418" s="84">
        <v>915.91034751999996</v>
      </c>
      <c r="D418" s="84">
        <v>896.19754877000003</v>
      </c>
      <c r="E418" s="84">
        <v>179.60549972000001</v>
      </c>
      <c r="F418" s="84">
        <v>179.60549972000001</v>
      </c>
    </row>
    <row r="419" spans="1:6" ht="12.75" customHeight="1" x14ac:dyDescent="0.2">
      <c r="A419" s="83" t="s">
        <v>159</v>
      </c>
      <c r="B419" s="83">
        <v>3</v>
      </c>
      <c r="C419" s="84">
        <v>970.51138679999997</v>
      </c>
      <c r="D419" s="84">
        <v>951.62877472000002</v>
      </c>
      <c r="E419" s="84">
        <v>190.71438196</v>
      </c>
      <c r="F419" s="84">
        <v>190.71438196</v>
      </c>
    </row>
    <row r="420" spans="1:6" ht="12.75" customHeight="1" x14ac:dyDescent="0.2">
      <c r="A420" s="83" t="s">
        <v>159</v>
      </c>
      <c r="B420" s="83">
        <v>4</v>
      </c>
      <c r="C420" s="84">
        <v>974.4689406</v>
      </c>
      <c r="D420" s="84">
        <v>956.00234947000001</v>
      </c>
      <c r="E420" s="84">
        <v>191.59088299000001</v>
      </c>
      <c r="F420" s="84">
        <v>191.59088299000001</v>
      </c>
    </row>
    <row r="421" spans="1:6" ht="12.75" customHeight="1" x14ac:dyDescent="0.2">
      <c r="A421" s="83" t="s">
        <v>159</v>
      </c>
      <c r="B421" s="83">
        <v>5</v>
      </c>
      <c r="C421" s="84">
        <v>962.01094678000004</v>
      </c>
      <c r="D421" s="84">
        <v>958.50082165000003</v>
      </c>
      <c r="E421" s="84">
        <v>192.09159776000001</v>
      </c>
      <c r="F421" s="84">
        <v>192.09159776000001</v>
      </c>
    </row>
    <row r="422" spans="1:6" ht="12.75" customHeight="1" x14ac:dyDescent="0.2">
      <c r="A422" s="83" t="s">
        <v>159</v>
      </c>
      <c r="B422" s="83">
        <v>6</v>
      </c>
      <c r="C422" s="84">
        <v>952.66851822000001</v>
      </c>
      <c r="D422" s="84">
        <v>949.52318921000006</v>
      </c>
      <c r="E422" s="84">
        <v>190.29240497999999</v>
      </c>
      <c r="F422" s="84">
        <v>190.29240497999999</v>
      </c>
    </row>
    <row r="423" spans="1:6" ht="12.75" customHeight="1" x14ac:dyDescent="0.2">
      <c r="A423" s="83" t="s">
        <v>159</v>
      </c>
      <c r="B423" s="83">
        <v>7</v>
      </c>
      <c r="C423" s="84">
        <v>914.22717444</v>
      </c>
      <c r="D423" s="84">
        <v>911.77937499999996</v>
      </c>
      <c r="E423" s="84">
        <v>182.72822828</v>
      </c>
      <c r="F423" s="84">
        <v>182.72822828</v>
      </c>
    </row>
    <row r="424" spans="1:6" ht="12.75" customHeight="1" x14ac:dyDescent="0.2">
      <c r="A424" s="83" t="s">
        <v>159</v>
      </c>
      <c r="B424" s="83">
        <v>8</v>
      </c>
      <c r="C424" s="84">
        <v>868.21111966000001</v>
      </c>
      <c r="D424" s="84">
        <v>865.55266742000003</v>
      </c>
      <c r="E424" s="84">
        <v>173.46400865999999</v>
      </c>
      <c r="F424" s="84">
        <v>173.46400865999999</v>
      </c>
    </row>
    <row r="425" spans="1:6" ht="12.75" customHeight="1" x14ac:dyDescent="0.2">
      <c r="A425" s="83" t="s">
        <v>159</v>
      </c>
      <c r="B425" s="83">
        <v>9</v>
      </c>
      <c r="C425" s="84">
        <v>843.46822322000003</v>
      </c>
      <c r="D425" s="84">
        <v>836.43241769999997</v>
      </c>
      <c r="E425" s="84">
        <v>167.62806656000001</v>
      </c>
      <c r="F425" s="84">
        <v>167.62806656000001</v>
      </c>
    </row>
    <row r="426" spans="1:6" ht="12.75" customHeight="1" x14ac:dyDescent="0.2">
      <c r="A426" s="83" t="s">
        <v>159</v>
      </c>
      <c r="B426" s="83">
        <v>10</v>
      </c>
      <c r="C426" s="84">
        <v>898.08226436999996</v>
      </c>
      <c r="D426" s="84">
        <v>883.76994884999999</v>
      </c>
      <c r="E426" s="84">
        <v>177.11490454</v>
      </c>
      <c r="F426" s="84">
        <v>177.11490454</v>
      </c>
    </row>
    <row r="427" spans="1:6" ht="12.75" customHeight="1" x14ac:dyDescent="0.2">
      <c r="A427" s="83" t="s">
        <v>159</v>
      </c>
      <c r="B427" s="83">
        <v>11</v>
      </c>
      <c r="C427" s="84">
        <v>857.41358233999995</v>
      </c>
      <c r="D427" s="84">
        <v>844.14505344999998</v>
      </c>
      <c r="E427" s="84">
        <v>169.17374340999999</v>
      </c>
      <c r="F427" s="84">
        <v>169.17374340999999</v>
      </c>
    </row>
    <row r="428" spans="1:6" ht="12.75" customHeight="1" x14ac:dyDescent="0.2">
      <c r="A428" s="83" t="s">
        <v>159</v>
      </c>
      <c r="B428" s="83">
        <v>12</v>
      </c>
      <c r="C428" s="84">
        <v>795.78751092000005</v>
      </c>
      <c r="D428" s="84">
        <v>781.77099858999998</v>
      </c>
      <c r="E428" s="84">
        <v>156.67346006</v>
      </c>
      <c r="F428" s="84">
        <v>156.67346006</v>
      </c>
    </row>
    <row r="429" spans="1:6" ht="12.75" customHeight="1" x14ac:dyDescent="0.2">
      <c r="A429" s="83" t="s">
        <v>159</v>
      </c>
      <c r="B429" s="83">
        <v>13</v>
      </c>
      <c r="C429" s="84">
        <v>771.25251351999998</v>
      </c>
      <c r="D429" s="84">
        <v>768.40602539999998</v>
      </c>
      <c r="E429" s="84">
        <v>153.99500742000001</v>
      </c>
      <c r="F429" s="84">
        <v>153.99500742000001</v>
      </c>
    </row>
    <row r="430" spans="1:6" ht="12.75" customHeight="1" x14ac:dyDescent="0.2">
      <c r="A430" s="83" t="s">
        <v>159</v>
      </c>
      <c r="B430" s="83">
        <v>14</v>
      </c>
      <c r="C430" s="84">
        <v>775.69619750000004</v>
      </c>
      <c r="D430" s="84">
        <v>772.32407945</v>
      </c>
      <c r="E430" s="84">
        <v>154.78021828999999</v>
      </c>
      <c r="F430" s="84">
        <v>154.78021828999999</v>
      </c>
    </row>
    <row r="431" spans="1:6" ht="12.75" customHeight="1" x14ac:dyDescent="0.2">
      <c r="A431" s="83" t="s">
        <v>159</v>
      </c>
      <c r="B431" s="83">
        <v>15</v>
      </c>
      <c r="C431" s="84">
        <v>786.43747656000005</v>
      </c>
      <c r="D431" s="84">
        <v>770.31908212999997</v>
      </c>
      <c r="E431" s="84">
        <v>154.37840002999999</v>
      </c>
      <c r="F431" s="84">
        <v>154.37840002999999</v>
      </c>
    </row>
    <row r="432" spans="1:6" ht="12.75" customHeight="1" x14ac:dyDescent="0.2">
      <c r="A432" s="83" t="s">
        <v>159</v>
      </c>
      <c r="B432" s="83">
        <v>16</v>
      </c>
      <c r="C432" s="84">
        <v>785.00479428999995</v>
      </c>
      <c r="D432" s="84">
        <v>770.57216622999999</v>
      </c>
      <c r="E432" s="84">
        <v>154.4291202</v>
      </c>
      <c r="F432" s="84">
        <v>154.4291202</v>
      </c>
    </row>
    <row r="433" spans="1:6" ht="12.75" customHeight="1" x14ac:dyDescent="0.2">
      <c r="A433" s="83" t="s">
        <v>159</v>
      </c>
      <c r="B433" s="83">
        <v>17</v>
      </c>
      <c r="C433" s="84">
        <v>888.25843698000006</v>
      </c>
      <c r="D433" s="84">
        <v>871.46526931999995</v>
      </c>
      <c r="E433" s="84">
        <v>174.64894364</v>
      </c>
      <c r="F433" s="84">
        <v>174.64894364</v>
      </c>
    </row>
    <row r="434" spans="1:6" ht="12.75" customHeight="1" x14ac:dyDescent="0.2">
      <c r="A434" s="83" t="s">
        <v>159</v>
      </c>
      <c r="B434" s="83">
        <v>18</v>
      </c>
      <c r="C434" s="84">
        <v>860.09773084999995</v>
      </c>
      <c r="D434" s="84">
        <v>843.92414745999997</v>
      </c>
      <c r="E434" s="84">
        <v>169.12947199999999</v>
      </c>
      <c r="F434" s="84">
        <v>169.12947199999999</v>
      </c>
    </row>
    <row r="435" spans="1:6" ht="12.75" customHeight="1" x14ac:dyDescent="0.2">
      <c r="A435" s="83" t="s">
        <v>159</v>
      </c>
      <c r="B435" s="83">
        <v>19</v>
      </c>
      <c r="C435" s="84">
        <v>789.08187040999996</v>
      </c>
      <c r="D435" s="84">
        <v>778.16770271999997</v>
      </c>
      <c r="E435" s="84">
        <v>155.95132937</v>
      </c>
      <c r="F435" s="84">
        <v>155.95132937</v>
      </c>
    </row>
    <row r="436" spans="1:6" ht="12.75" customHeight="1" x14ac:dyDescent="0.2">
      <c r="A436" s="83" t="s">
        <v>159</v>
      </c>
      <c r="B436" s="83">
        <v>20</v>
      </c>
      <c r="C436" s="84">
        <v>734.36442363000003</v>
      </c>
      <c r="D436" s="84">
        <v>728.68460291999997</v>
      </c>
      <c r="E436" s="84">
        <v>146.03450146</v>
      </c>
      <c r="F436" s="84">
        <v>146.03450146</v>
      </c>
    </row>
    <row r="437" spans="1:6" ht="12.75" customHeight="1" x14ac:dyDescent="0.2">
      <c r="A437" s="83" t="s">
        <v>159</v>
      </c>
      <c r="B437" s="83">
        <v>21</v>
      </c>
      <c r="C437" s="84">
        <v>722.47856111999999</v>
      </c>
      <c r="D437" s="84">
        <v>719.94431857999996</v>
      </c>
      <c r="E437" s="84">
        <v>144.28287521999999</v>
      </c>
      <c r="F437" s="84">
        <v>144.28287521999999</v>
      </c>
    </row>
    <row r="438" spans="1:6" ht="12.75" customHeight="1" x14ac:dyDescent="0.2">
      <c r="A438" s="83" t="s">
        <v>159</v>
      </c>
      <c r="B438" s="83">
        <v>22</v>
      </c>
      <c r="C438" s="84">
        <v>753.07553898000003</v>
      </c>
      <c r="D438" s="84">
        <v>751.28045225999995</v>
      </c>
      <c r="E438" s="84">
        <v>150.56289903999999</v>
      </c>
      <c r="F438" s="84">
        <v>150.56289903999999</v>
      </c>
    </row>
    <row r="439" spans="1:6" ht="12.75" customHeight="1" x14ac:dyDescent="0.2">
      <c r="A439" s="83" t="s">
        <v>159</v>
      </c>
      <c r="B439" s="83">
        <v>23</v>
      </c>
      <c r="C439" s="84">
        <v>754.07054703999995</v>
      </c>
      <c r="D439" s="84">
        <v>751.83208376000005</v>
      </c>
      <c r="E439" s="84">
        <v>150.67345062000001</v>
      </c>
      <c r="F439" s="84">
        <v>150.67345062000001</v>
      </c>
    </row>
    <row r="440" spans="1:6" ht="12.75" customHeight="1" x14ac:dyDescent="0.2">
      <c r="A440" s="83" t="s">
        <v>159</v>
      </c>
      <c r="B440" s="83">
        <v>24</v>
      </c>
      <c r="C440" s="84">
        <v>774.16266958999995</v>
      </c>
      <c r="D440" s="84">
        <v>770.33292711000001</v>
      </c>
      <c r="E440" s="84">
        <v>154.38117467999999</v>
      </c>
      <c r="F440" s="84">
        <v>154.38117467999999</v>
      </c>
    </row>
    <row r="441" spans="1:6" ht="12.75" customHeight="1" x14ac:dyDescent="0.2">
      <c r="A441" s="83" t="s">
        <v>160</v>
      </c>
      <c r="B441" s="83">
        <v>1</v>
      </c>
      <c r="C441" s="84">
        <v>843.26942163000001</v>
      </c>
      <c r="D441" s="84">
        <v>830.74109965000002</v>
      </c>
      <c r="E441" s="84">
        <v>166.48747872999999</v>
      </c>
      <c r="F441" s="84">
        <v>166.48747872999999</v>
      </c>
    </row>
    <row r="442" spans="1:6" ht="12.75" customHeight="1" x14ac:dyDescent="0.2">
      <c r="A442" s="83" t="s">
        <v>160</v>
      </c>
      <c r="B442" s="83">
        <v>2</v>
      </c>
      <c r="C442" s="84">
        <v>887.92214868999997</v>
      </c>
      <c r="D442" s="84">
        <v>881.78142478999996</v>
      </c>
      <c r="E442" s="84">
        <v>176.71638765</v>
      </c>
      <c r="F442" s="84">
        <v>176.71638765</v>
      </c>
    </row>
    <row r="443" spans="1:6" ht="12.75" customHeight="1" x14ac:dyDescent="0.2">
      <c r="A443" s="83" t="s">
        <v>160</v>
      </c>
      <c r="B443" s="83">
        <v>3</v>
      </c>
      <c r="C443" s="84">
        <v>928.24843813999996</v>
      </c>
      <c r="D443" s="84">
        <v>921.17521083999998</v>
      </c>
      <c r="E443" s="84">
        <v>184.61123253</v>
      </c>
      <c r="F443" s="84">
        <v>184.61123253</v>
      </c>
    </row>
    <row r="444" spans="1:6" ht="12.75" customHeight="1" x14ac:dyDescent="0.2">
      <c r="A444" s="83" t="s">
        <v>160</v>
      </c>
      <c r="B444" s="83">
        <v>4</v>
      </c>
      <c r="C444" s="84">
        <v>942.16418500999998</v>
      </c>
      <c r="D444" s="84">
        <v>935.03910240000005</v>
      </c>
      <c r="E444" s="84">
        <v>187.38967259</v>
      </c>
      <c r="F444" s="84">
        <v>187.38967259</v>
      </c>
    </row>
    <row r="445" spans="1:6" ht="12.75" customHeight="1" x14ac:dyDescent="0.2">
      <c r="A445" s="83" t="s">
        <v>160</v>
      </c>
      <c r="B445" s="83">
        <v>5</v>
      </c>
      <c r="C445" s="84">
        <v>940.84325976000002</v>
      </c>
      <c r="D445" s="84">
        <v>931.02300643000001</v>
      </c>
      <c r="E445" s="84">
        <v>186.58481330000001</v>
      </c>
      <c r="F445" s="84">
        <v>186.58481330000001</v>
      </c>
    </row>
    <row r="446" spans="1:6" ht="12.75" customHeight="1" x14ac:dyDescent="0.2">
      <c r="A446" s="83" t="s">
        <v>160</v>
      </c>
      <c r="B446" s="83">
        <v>6</v>
      </c>
      <c r="C446" s="84">
        <v>928.53367037999999</v>
      </c>
      <c r="D446" s="84">
        <v>912.73074249000001</v>
      </c>
      <c r="E446" s="84">
        <v>182.91889029999999</v>
      </c>
      <c r="F446" s="84">
        <v>182.91889029999999</v>
      </c>
    </row>
    <row r="447" spans="1:6" ht="12.75" customHeight="1" x14ac:dyDescent="0.2">
      <c r="A447" s="83" t="s">
        <v>160</v>
      </c>
      <c r="B447" s="83">
        <v>7</v>
      </c>
      <c r="C447" s="84">
        <v>929.99897663000002</v>
      </c>
      <c r="D447" s="84">
        <v>912.78211213999998</v>
      </c>
      <c r="E447" s="84">
        <v>182.92918521000001</v>
      </c>
      <c r="F447" s="84">
        <v>182.92918521000001</v>
      </c>
    </row>
    <row r="448" spans="1:6" ht="12.75" customHeight="1" x14ac:dyDescent="0.2">
      <c r="A448" s="83" t="s">
        <v>160</v>
      </c>
      <c r="B448" s="83">
        <v>8</v>
      </c>
      <c r="C448" s="84">
        <v>912.04947157000004</v>
      </c>
      <c r="D448" s="84">
        <v>893.44644247999997</v>
      </c>
      <c r="E448" s="84">
        <v>179.05415496000001</v>
      </c>
      <c r="F448" s="84">
        <v>179.05415496000001</v>
      </c>
    </row>
    <row r="449" spans="1:6" ht="12.75" customHeight="1" x14ac:dyDescent="0.2">
      <c r="A449" s="83" t="s">
        <v>160</v>
      </c>
      <c r="B449" s="83">
        <v>9</v>
      </c>
      <c r="C449" s="84">
        <v>885.17001832999995</v>
      </c>
      <c r="D449" s="84">
        <v>867.86383075000003</v>
      </c>
      <c r="E449" s="84">
        <v>173.92718515999999</v>
      </c>
      <c r="F449" s="84">
        <v>173.92718515999999</v>
      </c>
    </row>
    <row r="450" spans="1:6" ht="12.75" customHeight="1" x14ac:dyDescent="0.2">
      <c r="A450" s="83" t="s">
        <v>160</v>
      </c>
      <c r="B450" s="83">
        <v>10</v>
      </c>
      <c r="C450" s="84">
        <v>874.73086349000005</v>
      </c>
      <c r="D450" s="84">
        <v>857.02418016000001</v>
      </c>
      <c r="E450" s="84">
        <v>171.75482833999999</v>
      </c>
      <c r="F450" s="84">
        <v>171.75482833999999</v>
      </c>
    </row>
    <row r="451" spans="1:6" ht="12.75" customHeight="1" x14ac:dyDescent="0.2">
      <c r="A451" s="83" t="s">
        <v>160</v>
      </c>
      <c r="B451" s="83">
        <v>11</v>
      </c>
      <c r="C451" s="84">
        <v>843.71781312999997</v>
      </c>
      <c r="D451" s="84">
        <v>826.72472959000004</v>
      </c>
      <c r="E451" s="84">
        <v>165.68256450999999</v>
      </c>
      <c r="F451" s="84">
        <v>165.68256450999999</v>
      </c>
    </row>
    <row r="452" spans="1:6" ht="12.75" customHeight="1" x14ac:dyDescent="0.2">
      <c r="A452" s="83" t="s">
        <v>160</v>
      </c>
      <c r="B452" s="83">
        <v>12</v>
      </c>
      <c r="C452" s="84">
        <v>821.96489494000002</v>
      </c>
      <c r="D452" s="84">
        <v>802.56062053000005</v>
      </c>
      <c r="E452" s="84">
        <v>160.83987453</v>
      </c>
      <c r="F452" s="84">
        <v>160.83987453</v>
      </c>
    </row>
    <row r="453" spans="1:6" ht="12.75" customHeight="1" x14ac:dyDescent="0.2">
      <c r="A453" s="83" t="s">
        <v>160</v>
      </c>
      <c r="B453" s="83">
        <v>13</v>
      </c>
      <c r="C453" s="84">
        <v>794.19546677999995</v>
      </c>
      <c r="D453" s="84">
        <v>789.84678776999999</v>
      </c>
      <c r="E453" s="84">
        <v>158.29191589999999</v>
      </c>
      <c r="F453" s="84">
        <v>158.29191589999999</v>
      </c>
    </row>
    <row r="454" spans="1:6" ht="12.75" customHeight="1" x14ac:dyDescent="0.2">
      <c r="A454" s="83" t="s">
        <v>160</v>
      </c>
      <c r="B454" s="83">
        <v>14</v>
      </c>
      <c r="C454" s="84">
        <v>792.44061037999995</v>
      </c>
      <c r="D454" s="84">
        <v>788.26139898999998</v>
      </c>
      <c r="E454" s="84">
        <v>157.97419070000001</v>
      </c>
      <c r="F454" s="84">
        <v>157.97419070000001</v>
      </c>
    </row>
    <row r="455" spans="1:6" ht="12.75" customHeight="1" x14ac:dyDescent="0.2">
      <c r="A455" s="83" t="s">
        <v>160</v>
      </c>
      <c r="B455" s="83">
        <v>15</v>
      </c>
      <c r="C455" s="84">
        <v>800.29986284999995</v>
      </c>
      <c r="D455" s="84">
        <v>790.42677864999996</v>
      </c>
      <c r="E455" s="84">
        <v>158.40815093000001</v>
      </c>
      <c r="F455" s="84">
        <v>158.40815093000001</v>
      </c>
    </row>
    <row r="456" spans="1:6" ht="12.75" customHeight="1" x14ac:dyDescent="0.2">
      <c r="A456" s="83" t="s">
        <v>160</v>
      </c>
      <c r="B456" s="83">
        <v>16</v>
      </c>
      <c r="C456" s="84">
        <v>792.37342518000003</v>
      </c>
      <c r="D456" s="84">
        <v>789.90283371999999</v>
      </c>
      <c r="E456" s="84">
        <v>158.30314797</v>
      </c>
      <c r="F456" s="84">
        <v>158.30314797</v>
      </c>
    </row>
    <row r="457" spans="1:6" ht="12.75" customHeight="1" x14ac:dyDescent="0.2">
      <c r="A457" s="83" t="s">
        <v>160</v>
      </c>
      <c r="B457" s="83">
        <v>17</v>
      </c>
      <c r="C457" s="84">
        <v>785.562321</v>
      </c>
      <c r="D457" s="84">
        <v>783.63477296999997</v>
      </c>
      <c r="E457" s="84">
        <v>157.04697607</v>
      </c>
      <c r="F457" s="84">
        <v>157.04697607</v>
      </c>
    </row>
    <row r="458" spans="1:6" ht="12.75" customHeight="1" x14ac:dyDescent="0.2">
      <c r="A458" s="83" t="s">
        <v>160</v>
      </c>
      <c r="B458" s="83">
        <v>18</v>
      </c>
      <c r="C458" s="84">
        <v>801.27992836999999</v>
      </c>
      <c r="D458" s="84">
        <v>799.14776525000002</v>
      </c>
      <c r="E458" s="84">
        <v>160.15590972999999</v>
      </c>
      <c r="F458" s="84">
        <v>160.15590972999999</v>
      </c>
    </row>
    <row r="459" spans="1:6" ht="12.75" customHeight="1" x14ac:dyDescent="0.2">
      <c r="A459" s="83" t="s">
        <v>160</v>
      </c>
      <c r="B459" s="83">
        <v>19</v>
      </c>
      <c r="C459" s="84">
        <v>824.08517999000003</v>
      </c>
      <c r="D459" s="84">
        <v>821.69858169999998</v>
      </c>
      <c r="E459" s="84">
        <v>164.67528235</v>
      </c>
      <c r="F459" s="84">
        <v>164.67528235</v>
      </c>
    </row>
    <row r="460" spans="1:6" ht="12.75" customHeight="1" x14ac:dyDescent="0.2">
      <c r="A460" s="83" t="s">
        <v>160</v>
      </c>
      <c r="B460" s="83">
        <v>20</v>
      </c>
      <c r="C460" s="84">
        <v>823.39275169999996</v>
      </c>
      <c r="D460" s="84">
        <v>820.24363868</v>
      </c>
      <c r="E460" s="84">
        <v>164.38369957</v>
      </c>
      <c r="F460" s="84">
        <v>164.38369957</v>
      </c>
    </row>
    <row r="461" spans="1:6" ht="12.75" customHeight="1" x14ac:dyDescent="0.2">
      <c r="A461" s="83" t="s">
        <v>160</v>
      </c>
      <c r="B461" s="83">
        <v>21</v>
      </c>
      <c r="C461" s="84">
        <v>814.06149828000002</v>
      </c>
      <c r="D461" s="84">
        <v>810.64686997000001</v>
      </c>
      <c r="E461" s="84">
        <v>162.46042668999999</v>
      </c>
      <c r="F461" s="84">
        <v>162.46042668999999</v>
      </c>
    </row>
    <row r="462" spans="1:6" ht="12.75" customHeight="1" x14ac:dyDescent="0.2">
      <c r="A462" s="83" t="s">
        <v>160</v>
      </c>
      <c r="B462" s="83">
        <v>22</v>
      </c>
      <c r="C462" s="84">
        <v>804.30751094000004</v>
      </c>
      <c r="D462" s="84">
        <v>801.81136000000004</v>
      </c>
      <c r="E462" s="84">
        <v>160.68971644000001</v>
      </c>
      <c r="F462" s="84">
        <v>160.68971644000001</v>
      </c>
    </row>
    <row r="463" spans="1:6" ht="12.75" customHeight="1" x14ac:dyDescent="0.2">
      <c r="A463" s="83" t="s">
        <v>160</v>
      </c>
      <c r="B463" s="83">
        <v>23</v>
      </c>
      <c r="C463" s="84">
        <v>795.30878279000001</v>
      </c>
      <c r="D463" s="84">
        <v>793.05403488000002</v>
      </c>
      <c r="E463" s="84">
        <v>158.93467509999999</v>
      </c>
      <c r="F463" s="84">
        <v>158.93467509999999</v>
      </c>
    </row>
    <row r="464" spans="1:6" ht="12.75" customHeight="1" x14ac:dyDescent="0.2">
      <c r="A464" s="83" t="s">
        <v>160</v>
      </c>
      <c r="B464" s="83">
        <v>24</v>
      </c>
      <c r="C464" s="84">
        <v>801.01008404000004</v>
      </c>
      <c r="D464" s="84">
        <v>797.80237884999997</v>
      </c>
      <c r="E464" s="84">
        <v>159.88628302000001</v>
      </c>
      <c r="F464" s="84">
        <v>159.88628302000001</v>
      </c>
    </row>
    <row r="465" spans="1:6" ht="12.75" customHeight="1" x14ac:dyDescent="0.2">
      <c r="A465" s="83" t="s">
        <v>161</v>
      </c>
      <c r="B465" s="83">
        <v>1</v>
      </c>
      <c r="C465" s="84">
        <v>869.13586814999996</v>
      </c>
      <c r="D465" s="84">
        <v>867.18316283000001</v>
      </c>
      <c r="E465" s="84">
        <v>173.79077361</v>
      </c>
      <c r="F465" s="84">
        <v>173.79077361</v>
      </c>
    </row>
    <row r="466" spans="1:6" ht="12.75" customHeight="1" x14ac:dyDescent="0.2">
      <c r="A466" s="83" t="s">
        <v>161</v>
      </c>
      <c r="B466" s="83">
        <v>2</v>
      </c>
      <c r="C466" s="84">
        <v>934.07645500000001</v>
      </c>
      <c r="D466" s="84">
        <v>929.99516685000003</v>
      </c>
      <c r="E466" s="84">
        <v>186.37882562999999</v>
      </c>
      <c r="F466" s="84">
        <v>186.37882562999999</v>
      </c>
    </row>
    <row r="467" spans="1:6" ht="12.75" customHeight="1" x14ac:dyDescent="0.2">
      <c r="A467" s="83" t="s">
        <v>161</v>
      </c>
      <c r="B467" s="83">
        <v>3</v>
      </c>
      <c r="C467" s="84">
        <v>961.78548238999997</v>
      </c>
      <c r="D467" s="84">
        <v>959.13783418000003</v>
      </c>
      <c r="E467" s="84">
        <v>192.21926041</v>
      </c>
      <c r="F467" s="84">
        <v>192.21926041</v>
      </c>
    </row>
    <row r="468" spans="1:6" ht="12.75" customHeight="1" x14ac:dyDescent="0.2">
      <c r="A468" s="83" t="s">
        <v>161</v>
      </c>
      <c r="B468" s="83">
        <v>4</v>
      </c>
      <c r="C468" s="84">
        <v>965.86863087999996</v>
      </c>
      <c r="D468" s="84">
        <v>962.72758608000004</v>
      </c>
      <c r="E468" s="84">
        <v>192.93867677</v>
      </c>
      <c r="F468" s="84">
        <v>192.93867677</v>
      </c>
    </row>
    <row r="469" spans="1:6" ht="12.75" customHeight="1" x14ac:dyDescent="0.2">
      <c r="A469" s="83" t="s">
        <v>161</v>
      </c>
      <c r="B469" s="83">
        <v>5</v>
      </c>
      <c r="C469" s="84">
        <v>963.32407955999997</v>
      </c>
      <c r="D469" s="84">
        <v>960.49954312</v>
      </c>
      <c r="E469" s="84">
        <v>192.49215828999999</v>
      </c>
      <c r="F469" s="84">
        <v>192.49215828999999</v>
      </c>
    </row>
    <row r="470" spans="1:6" ht="12.75" customHeight="1" x14ac:dyDescent="0.2">
      <c r="A470" s="83" t="s">
        <v>161</v>
      </c>
      <c r="B470" s="83">
        <v>6</v>
      </c>
      <c r="C470" s="84">
        <v>964.23255777999998</v>
      </c>
      <c r="D470" s="84">
        <v>961.42894311999999</v>
      </c>
      <c r="E470" s="84">
        <v>192.67841784000001</v>
      </c>
      <c r="F470" s="84">
        <v>192.67841784000001</v>
      </c>
    </row>
    <row r="471" spans="1:6" ht="12.75" customHeight="1" x14ac:dyDescent="0.2">
      <c r="A471" s="83" t="s">
        <v>161</v>
      </c>
      <c r="B471" s="83">
        <v>7</v>
      </c>
      <c r="C471" s="84">
        <v>943.17829197000003</v>
      </c>
      <c r="D471" s="84">
        <v>939.77406965</v>
      </c>
      <c r="E471" s="84">
        <v>188.33859971000001</v>
      </c>
      <c r="F471" s="84">
        <v>188.33859971000001</v>
      </c>
    </row>
    <row r="472" spans="1:6" ht="12.75" customHeight="1" x14ac:dyDescent="0.2">
      <c r="A472" s="83" t="s">
        <v>161</v>
      </c>
      <c r="B472" s="83">
        <v>8</v>
      </c>
      <c r="C472" s="84">
        <v>902.10749516999999</v>
      </c>
      <c r="D472" s="84">
        <v>894.78077134</v>
      </c>
      <c r="E472" s="84">
        <v>179.32156563999999</v>
      </c>
      <c r="F472" s="84">
        <v>179.32156563999999</v>
      </c>
    </row>
    <row r="473" spans="1:6" ht="12.75" customHeight="1" x14ac:dyDescent="0.2">
      <c r="A473" s="83" t="s">
        <v>161</v>
      </c>
      <c r="B473" s="83">
        <v>9</v>
      </c>
      <c r="C473" s="84">
        <v>873.91256748000001</v>
      </c>
      <c r="D473" s="84">
        <v>866.65302600999996</v>
      </c>
      <c r="E473" s="84">
        <v>173.68452973999999</v>
      </c>
      <c r="F473" s="84">
        <v>173.68452973999999</v>
      </c>
    </row>
    <row r="474" spans="1:6" ht="12.75" customHeight="1" x14ac:dyDescent="0.2">
      <c r="A474" s="83" t="s">
        <v>161</v>
      </c>
      <c r="B474" s="83">
        <v>10</v>
      </c>
      <c r="C474" s="84">
        <v>866.30911184000001</v>
      </c>
      <c r="D474" s="84">
        <v>860.98762729999999</v>
      </c>
      <c r="E474" s="84">
        <v>172.54913636000001</v>
      </c>
      <c r="F474" s="84">
        <v>172.54913636000001</v>
      </c>
    </row>
    <row r="475" spans="1:6" ht="12.75" customHeight="1" x14ac:dyDescent="0.2">
      <c r="A475" s="83" t="s">
        <v>161</v>
      </c>
      <c r="B475" s="83">
        <v>11</v>
      </c>
      <c r="C475" s="84">
        <v>834.13291928000001</v>
      </c>
      <c r="D475" s="84">
        <v>829.87392594000005</v>
      </c>
      <c r="E475" s="84">
        <v>166.31368985</v>
      </c>
      <c r="F475" s="84">
        <v>166.31368985</v>
      </c>
    </row>
    <row r="476" spans="1:6" ht="12.75" customHeight="1" x14ac:dyDescent="0.2">
      <c r="A476" s="83" t="s">
        <v>161</v>
      </c>
      <c r="B476" s="83">
        <v>12</v>
      </c>
      <c r="C476" s="84">
        <v>810.80993424999997</v>
      </c>
      <c r="D476" s="84">
        <v>804.97427381</v>
      </c>
      <c r="E476" s="84">
        <v>161.32359088000001</v>
      </c>
      <c r="F476" s="84">
        <v>161.32359088000001</v>
      </c>
    </row>
    <row r="477" spans="1:6" ht="12.75" customHeight="1" x14ac:dyDescent="0.2">
      <c r="A477" s="83" t="s">
        <v>161</v>
      </c>
      <c r="B477" s="83">
        <v>13</v>
      </c>
      <c r="C477" s="84">
        <v>806.26759334999997</v>
      </c>
      <c r="D477" s="84">
        <v>790.26994485</v>
      </c>
      <c r="E477" s="84">
        <v>158.37672011999999</v>
      </c>
      <c r="F477" s="84">
        <v>158.37672011999999</v>
      </c>
    </row>
    <row r="478" spans="1:6" ht="12.75" customHeight="1" x14ac:dyDescent="0.2">
      <c r="A478" s="83" t="s">
        <v>161</v>
      </c>
      <c r="B478" s="83">
        <v>14</v>
      </c>
      <c r="C478" s="84">
        <v>995.15794656000003</v>
      </c>
      <c r="D478" s="84">
        <v>795.80136717000005</v>
      </c>
      <c r="E478" s="84">
        <v>159.48526351000001</v>
      </c>
      <c r="F478" s="84">
        <v>159.48526351000001</v>
      </c>
    </row>
    <row r="479" spans="1:6" ht="12.75" customHeight="1" x14ac:dyDescent="0.2">
      <c r="A479" s="83" t="s">
        <v>161</v>
      </c>
      <c r="B479" s="83">
        <v>15</v>
      </c>
      <c r="C479" s="84">
        <v>816.79072029999998</v>
      </c>
      <c r="D479" s="84">
        <v>801.78898695999999</v>
      </c>
      <c r="E479" s="84">
        <v>160.6852327</v>
      </c>
      <c r="F479" s="84">
        <v>160.6852327</v>
      </c>
    </row>
    <row r="480" spans="1:6" ht="12.75" customHeight="1" x14ac:dyDescent="0.2">
      <c r="A480" s="83" t="s">
        <v>161</v>
      </c>
      <c r="B480" s="83">
        <v>16</v>
      </c>
      <c r="C480" s="84">
        <v>818.99804974000006</v>
      </c>
      <c r="D480" s="84">
        <v>803.44091989000003</v>
      </c>
      <c r="E480" s="84">
        <v>161.01629389999999</v>
      </c>
      <c r="F480" s="84">
        <v>161.01629389999999</v>
      </c>
    </row>
    <row r="481" spans="1:6" ht="12.75" customHeight="1" x14ac:dyDescent="0.2">
      <c r="A481" s="83" t="s">
        <v>161</v>
      </c>
      <c r="B481" s="83">
        <v>17</v>
      </c>
      <c r="C481" s="84">
        <v>805.90461831000005</v>
      </c>
      <c r="D481" s="84">
        <v>798.68642425999997</v>
      </c>
      <c r="E481" s="84">
        <v>160.06345313</v>
      </c>
      <c r="F481" s="84">
        <v>160.06345313</v>
      </c>
    </row>
    <row r="482" spans="1:6" ht="12.75" customHeight="1" x14ac:dyDescent="0.2">
      <c r="A482" s="83" t="s">
        <v>161</v>
      </c>
      <c r="B482" s="83">
        <v>18</v>
      </c>
      <c r="C482" s="84">
        <v>803.94540997000001</v>
      </c>
      <c r="D482" s="84">
        <v>800.16334768000002</v>
      </c>
      <c r="E482" s="84">
        <v>160.35944096</v>
      </c>
      <c r="F482" s="84">
        <v>160.35944096</v>
      </c>
    </row>
    <row r="483" spans="1:6" ht="12.75" customHeight="1" x14ac:dyDescent="0.2">
      <c r="A483" s="83" t="s">
        <v>161</v>
      </c>
      <c r="B483" s="83">
        <v>19</v>
      </c>
      <c r="C483" s="84">
        <v>821.96967330999996</v>
      </c>
      <c r="D483" s="84">
        <v>816.16032711000003</v>
      </c>
      <c r="E483" s="84">
        <v>163.56536971</v>
      </c>
      <c r="F483" s="84">
        <v>163.56536971</v>
      </c>
    </row>
    <row r="484" spans="1:6" ht="12.75" customHeight="1" x14ac:dyDescent="0.2">
      <c r="A484" s="83" t="s">
        <v>161</v>
      </c>
      <c r="B484" s="83">
        <v>20</v>
      </c>
      <c r="C484" s="84">
        <v>818.26092131999997</v>
      </c>
      <c r="D484" s="84">
        <v>811.42827315</v>
      </c>
      <c r="E484" s="84">
        <v>162.61702643999999</v>
      </c>
      <c r="F484" s="84">
        <v>162.61702643999999</v>
      </c>
    </row>
    <row r="485" spans="1:6" ht="12.75" customHeight="1" x14ac:dyDescent="0.2">
      <c r="A485" s="83" t="s">
        <v>161</v>
      </c>
      <c r="B485" s="83">
        <v>21</v>
      </c>
      <c r="C485" s="84">
        <v>806.97254199999998</v>
      </c>
      <c r="D485" s="84">
        <v>796.42560156000002</v>
      </c>
      <c r="E485" s="84">
        <v>159.61036532</v>
      </c>
      <c r="F485" s="84">
        <v>159.61036532</v>
      </c>
    </row>
    <row r="486" spans="1:6" ht="12.75" customHeight="1" x14ac:dyDescent="0.2">
      <c r="A486" s="83" t="s">
        <v>161</v>
      </c>
      <c r="B486" s="83">
        <v>22</v>
      </c>
      <c r="C486" s="84">
        <v>790.03572338000004</v>
      </c>
      <c r="D486" s="84">
        <v>786.09230694999997</v>
      </c>
      <c r="E486" s="84">
        <v>157.53948647000001</v>
      </c>
      <c r="F486" s="84">
        <v>157.53948647000001</v>
      </c>
    </row>
    <row r="487" spans="1:6" ht="12.75" customHeight="1" x14ac:dyDescent="0.2">
      <c r="A487" s="83" t="s">
        <v>161</v>
      </c>
      <c r="B487" s="83">
        <v>23</v>
      </c>
      <c r="C487" s="84">
        <v>781.31053698999995</v>
      </c>
      <c r="D487" s="84">
        <v>778.24568410999996</v>
      </c>
      <c r="E487" s="84">
        <v>155.96695750000001</v>
      </c>
      <c r="F487" s="84">
        <v>155.96695750000001</v>
      </c>
    </row>
    <row r="488" spans="1:6" ht="12.75" customHeight="1" x14ac:dyDescent="0.2">
      <c r="A488" s="83" t="s">
        <v>161</v>
      </c>
      <c r="B488" s="83">
        <v>24</v>
      </c>
      <c r="C488" s="84">
        <v>780.50477725999997</v>
      </c>
      <c r="D488" s="84">
        <v>774.94052098999998</v>
      </c>
      <c r="E488" s="84">
        <v>155.30457511</v>
      </c>
      <c r="F488" s="84">
        <v>155.30457511</v>
      </c>
    </row>
    <row r="489" spans="1:6" ht="12.75" customHeight="1" x14ac:dyDescent="0.2">
      <c r="A489" s="83" t="s">
        <v>162</v>
      </c>
      <c r="B489" s="83">
        <v>1</v>
      </c>
      <c r="C489" s="84">
        <v>864.25463004000005</v>
      </c>
      <c r="D489" s="84">
        <v>848.01738878000003</v>
      </c>
      <c r="E489" s="84">
        <v>169.94979186</v>
      </c>
      <c r="F489" s="84">
        <v>169.94979186</v>
      </c>
    </row>
    <row r="490" spans="1:6" ht="12.75" customHeight="1" x14ac:dyDescent="0.2">
      <c r="A490" s="83" t="s">
        <v>162</v>
      </c>
      <c r="B490" s="83">
        <v>2</v>
      </c>
      <c r="C490" s="84">
        <v>938.62868258000003</v>
      </c>
      <c r="D490" s="84">
        <v>934.49546408000003</v>
      </c>
      <c r="E490" s="84">
        <v>187.28072291000001</v>
      </c>
      <c r="F490" s="84">
        <v>187.28072291000001</v>
      </c>
    </row>
    <row r="491" spans="1:6" ht="12.75" customHeight="1" x14ac:dyDescent="0.2">
      <c r="A491" s="83" t="s">
        <v>162</v>
      </c>
      <c r="B491" s="83">
        <v>3</v>
      </c>
      <c r="C491" s="84">
        <v>984.35578383999996</v>
      </c>
      <c r="D491" s="84">
        <v>980.29878656999995</v>
      </c>
      <c r="E491" s="84">
        <v>196.46009261</v>
      </c>
      <c r="F491" s="84">
        <v>196.46009261</v>
      </c>
    </row>
    <row r="492" spans="1:6" ht="12.75" customHeight="1" x14ac:dyDescent="0.2">
      <c r="A492" s="83" t="s">
        <v>162</v>
      </c>
      <c r="B492" s="83">
        <v>4</v>
      </c>
      <c r="C492" s="84">
        <v>997.25187927000002</v>
      </c>
      <c r="D492" s="84">
        <v>992.84005073000003</v>
      </c>
      <c r="E492" s="84">
        <v>198.97346705999999</v>
      </c>
      <c r="F492" s="84">
        <v>198.97346705999999</v>
      </c>
    </row>
    <row r="493" spans="1:6" ht="12.75" customHeight="1" x14ac:dyDescent="0.2">
      <c r="A493" s="83" t="s">
        <v>162</v>
      </c>
      <c r="B493" s="83">
        <v>5</v>
      </c>
      <c r="C493" s="84">
        <v>991.68866046000005</v>
      </c>
      <c r="D493" s="84">
        <v>988.37492364000002</v>
      </c>
      <c r="E493" s="84">
        <v>198.07861817</v>
      </c>
      <c r="F493" s="84">
        <v>198.07861817</v>
      </c>
    </row>
    <row r="494" spans="1:6" ht="12.75" customHeight="1" x14ac:dyDescent="0.2">
      <c r="A494" s="83" t="s">
        <v>162</v>
      </c>
      <c r="B494" s="83">
        <v>6</v>
      </c>
      <c r="C494" s="84">
        <v>974.99541870999997</v>
      </c>
      <c r="D494" s="84">
        <v>971.77106332000005</v>
      </c>
      <c r="E494" s="84">
        <v>194.75106541</v>
      </c>
      <c r="F494" s="84">
        <v>194.75106541</v>
      </c>
    </row>
    <row r="495" spans="1:6" ht="12.75" customHeight="1" x14ac:dyDescent="0.2">
      <c r="A495" s="83" t="s">
        <v>162</v>
      </c>
      <c r="B495" s="83">
        <v>7</v>
      </c>
      <c r="C495" s="84">
        <v>930.25451916999998</v>
      </c>
      <c r="D495" s="84">
        <v>927.34041816000001</v>
      </c>
      <c r="E495" s="84">
        <v>185.84679174999999</v>
      </c>
      <c r="F495" s="84">
        <v>185.84679174999999</v>
      </c>
    </row>
    <row r="496" spans="1:6" ht="12.75" customHeight="1" x14ac:dyDescent="0.2">
      <c r="A496" s="83" t="s">
        <v>162</v>
      </c>
      <c r="B496" s="83">
        <v>8</v>
      </c>
      <c r="C496" s="84">
        <v>891.86946047000004</v>
      </c>
      <c r="D496" s="84">
        <v>883.80926552000005</v>
      </c>
      <c r="E496" s="84">
        <v>177.12278393</v>
      </c>
      <c r="F496" s="84">
        <v>177.12278393</v>
      </c>
    </row>
    <row r="497" spans="1:6" ht="12.75" customHeight="1" x14ac:dyDescent="0.2">
      <c r="A497" s="83" t="s">
        <v>162</v>
      </c>
      <c r="B497" s="83">
        <v>9</v>
      </c>
      <c r="C497" s="84">
        <v>869.17052099</v>
      </c>
      <c r="D497" s="84">
        <v>866.04046208</v>
      </c>
      <c r="E497" s="84">
        <v>173.56176679999999</v>
      </c>
      <c r="F497" s="84">
        <v>173.56176679999999</v>
      </c>
    </row>
    <row r="498" spans="1:6" ht="12.75" customHeight="1" x14ac:dyDescent="0.2">
      <c r="A498" s="83" t="s">
        <v>162</v>
      </c>
      <c r="B498" s="83">
        <v>10</v>
      </c>
      <c r="C498" s="84">
        <v>866.24194563000003</v>
      </c>
      <c r="D498" s="84">
        <v>861.39954205000004</v>
      </c>
      <c r="E498" s="84">
        <v>172.63168752999999</v>
      </c>
      <c r="F498" s="84">
        <v>172.63168752999999</v>
      </c>
    </row>
    <row r="499" spans="1:6" ht="12.75" customHeight="1" x14ac:dyDescent="0.2">
      <c r="A499" s="83" t="s">
        <v>162</v>
      </c>
      <c r="B499" s="83">
        <v>11</v>
      </c>
      <c r="C499" s="84">
        <v>857.31652183000006</v>
      </c>
      <c r="D499" s="84">
        <v>840.13588185000003</v>
      </c>
      <c r="E499" s="84">
        <v>168.37027182</v>
      </c>
      <c r="F499" s="84">
        <v>168.37027182</v>
      </c>
    </row>
    <row r="500" spans="1:6" ht="12.75" customHeight="1" x14ac:dyDescent="0.2">
      <c r="A500" s="83" t="s">
        <v>162</v>
      </c>
      <c r="B500" s="83">
        <v>12</v>
      </c>
      <c r="C500" s="84">
        <v>796.55272563999995</v>
      </c>
      <c r="D500" s="84">
        <v>792.92937759999995</v>
      </c>
      <c r="E500" s="84">
        <v>158.90969272999999</v>
      </c>
      <c r="F500" s="84">
        <v>158.90969272999999</v>
      </c>
    </row>
    <row r="501" spans="1:6" ht="12.75" customHeight="1" x14ac:dyDescent="0.2">
      <c r="A501" s="83" t="s">
        <v>162</v>
      </c>
      <c r="B501" s="83">
        <v>13</v>
      </c>
      <c r="C501" s="84">
        <v>781.71945562999997</v>
      </c>
      <c r="D501" s="84">
        <v>780.56241975</v>
      </c>
      <c r="E501" s="84">
        <v>156.43125072999999</v>
      </c>
      <c r="F501" s="84">
        <v>156.43125072999999</v>
      </c>
    </row>
    <row r="502" spans="1:6" ht="12.75" customHeight="1" x14ac:dyDescent="0.2">
      <c r="A502" s="83" t="s">
        <v>162</v>
      </c>
      <c r="B502" s="83">
        <v>14</v>
      </c>
      <c r="C502" s="84">
        <v>784.97726018000003</v>
      </c>
      <c r="D502" s="84">
        <v>784.30811620999998</v>
      </c>
      <c r="E502" s="84">
        <v>157.18191970000001</v>
      </c>
      <c r="F502" s="84">
        <v>157.18191970000001</v>
      </c>
    </row>
    <row r="503" spans="1:6" ht="12.75" customHeight="1" x14ac:dyDescent="0.2">
      <c r="A503" s="83" t="s">
        <v>162</v>
      </c>
      <c r="B503" s="83">
        <v>15</v>
      </c>
      <c r="C503" s="84">
        <v>794.00498506999998</v>
      </c>
      <c r="D503" s="84">
        <v>791.29264167999997</v>
      </c>
      <c r="E503" s="84">
        <v>158.58167714000001</v>
      </c>
      <c r="F503" s="84">
        <v>158.58167714000001</v>
      </c>
    </row>
    <row r="504" spans="1:6" ht="12.75" customHeight="1" x14ac:dyDescent="0.2">
      <c r="A504" s="83" t="s">
        <v>162</v>
      </c>
      <c r="B504" s="83">
        <v>16</v>
      </c>
      <c r="C504" s="84">
        <v>794.58505142000001</v>
      </c>
      <c r="D504" s="84">
        <v>791.21131993999995</v>
      </c>
      <c r="E504" s="84">
        <v>158.56537958000001</v>
      </c>
      <c r="F504" s="84">
        <v>158.56537958000001</v>
      </c>
    </row>
    <row r="505" spans="1:6" ht="12.75" customHeight="1" x14ac:dyDescent="0.2">
      <c r="A505" s="83" t="s">
        <v>162</v>
      </c>
      <c r="B505" s="83">
        <v>17</v>
      </c>
      <c r="C505" s="84">
        <v>787.09328591999997</v>
      </c>
      <c r="D505" s="84">
        <v>784.60234120999996</v>
      </c>
      <c r="E505" s="84">
        <v>157.24088484999999</v>
      </c>
      <c r="F505" s="84">
        <v>157.24088484999999</v>
      </c>
    </row>
    <row r="506" spans="1:6" ht="12.75" customHeight="1" x14ac:dyDescent="0.2">
      <c r="A506" s="83" t="s">
        <v>162</v>
      </c>
      <c r="B506" s="83">
        <v>18</v>
      </c>
      <c r="C506" s="84">
        <v>756.64510986000005</v>
      </c>
      <c r="D506" s="84">
        <v>754.66624988000001</v>
      </c>
      <c r="E506" s="84">
        <v>151.24144125999999</v>
      </c>
      <c r="F506" s="84">
        <v>151.24144125999999</v>
      </c>
    </row>
    <row r="507" spans="1:6" ht="12.75" customHeight="1" x14ac:dyDescent="0.2">
      <c r="A507" s="83" t="s">
        <v>162</v>
      </c>
      <c r="B507" s="83">
        <v>19</v>
      </c>
      <c r="C507" s="84">
        <v>745.10302623999996</v>
      </c>
      <c r="D507" s="84">
        <v>741.53259346000004</v>
      </c>
      <c r="E507" s="84">
        <v>148.60934644</v>
      </c>
      <c r="F507" s="84">
        <v>148.60934644</v>
      </c>
    </row>
    <row r="508" spans="1:6" ht="12.75" customHeight="1" x14ac:dyDescent="0.2">
      <c r="A508" s="83" t="s">
        <v>162</v>
      </c>
      <c r="B508" s="83">
        <v>20</v>
      </c>
      <c r="C508" s="84">
        <v>753.29623293999998</v>
      </c>
      <c r="D508" s="84">
        <v>746.69430077000004</v>
      </c>
      <c r="E508" s="84">
        <v>149.64379584</v>
      </c>
      <c r="F508" s="84">
        <v>149.64379584</v>
      </c>
    </row>
    <row r="509" spans="1:6" ht="12.75" customHeight="1" x14ac:dyDescent="0.2">
      <c r="A509" s="83" t="s">
        <v>162</v>
      </c>
      <c r="B509" s="83">
        <v>21</v>
      </c>
      <c r="C509" s="84">
        <v>757.94133216</v>
      </c>
      <c r="D509" s="84">
        <v>754.54235735999998</v>
      </c>
      <c r="E509" s="84">
        <v>151.21661216000001</v>
      </c>
      <c r="F509" s="84">
        <v>151.21661216000001</v>
      </c>
    </row>
    <row r="510" spans="1:6" ht="12.75" customHeight="1" x14ac:dyDescent="0.2">
      <c r="A510" s="83" t="s">
        <v>162</v>
      </c>
      <c r="B510" s="83">
        <v>22</v>
      </c>
      <c r="C510" s="84">
        <v>766.82773829999996</v>
      </c>
      <c r="D510" s="84">
        <v>764.71169228999997</v>
      </c>
      <c r="E510" s="84">
        <v>153.25463210999999</v>
      </c>
      <c r="F510" s="84">
        <v>153.25463210999999</v>
      </c>
    </row>
    <row r="511" spans="1:6" ht="12.75" customHeight="1" x14ac:dyDescent="0.2">
      <c r="A511" s="83" t="s">
        <v>162</v>
      </c>
      <c r="B511" s="83">
        <v>23</v>
      </c>
      <c r="C511" s="84">
        <v>772.01201487000003</v>
      </c>
      <c r="D511" s="84">
        <v>764.78235480000001</v>
      </c>
      <c r="E511" s="84">
        <v>153.26879346999999</v>
      </c>
      <c r="F511" s="84">
        <v>153.26879346999999</v>
      </c>
    </row>
    <row r="512" spans="1:6" ht="12.75" customHeight="1" x14ac:dyDescent="0.2">
      <c r="A512" s="83" t="s">
        <v>162</v>
      </c>
      <c r="B512" s="83">
        <v>24</v>
      </c>
      <c r="C512" s="84">
        <v>794.90448249999997</v>
      </c>
      <c r="D512" s="84">
        <v>780.09358119000001</v>
      </c>
      <c r="E512" s="84">
        <v>156.33729156000001</v>
      </c>
      <c r="F512" s="84">
        <v>156.33729156000001</v>
      </c>
    </row>
    <row r="513" spans="1:6" ht="12.75" customHeight="1" x14ac:dyDescent="0.2">
      <c r="A513" s="83" t="s">
        <v>163</v>
      </c>
      <c r="B513" s="83">
        <v>1</v>
      </c>
      <c r="C513" s="84">
        <v>869.34451962000003</v>
      </c>
      <c r="D513" s="84">
        <v>864.40438984000002</v>
      </c>
      <c r="E513" s="84">
        <v>173.23388421000001</v>
      </c>
      <c r="F513" s="84">
        <v>173.23388421000001</v>
      </c>
    </row>
    <row r="514" spans="1:6" ht="12.75" customHeight="1" x14ac:dyDescent="0.2">
      <c r="A514" s="83" t="s">
        <v>163</v>
      </c>
      <c r="B514" s="83">
        <v>2</v>
      </c>
      <c r="C514" s="84">
        <v>916.91742871999998</v>
      </c>
      <c r="D514" s="84">
        <v>913.63214989000005</v>
      </c>
      <c r="E514" s="84">
        <v>183.0995399</v>
      </c>
      <c r="F514" s="84">
        <v>183.0995399</v>
      </c>
    </row>
    <row r="515" spans="1:6" ht="12.75" customHeight="1" x14ac:dyDescent="0.2">
      <c r="A515" s="83" t="s">
        <v>163</v>
      </c>
      <c r="B515" s="83">
        <v>3</v>
      </c>
      <c r="C515" s="84">
        <v>969.38139652999996</v>
      </c>
      <c r="D515" s="84">
        <v>965.89515638</v>
      </c>
      <c r="E515" s="84">
        <v>193.57348440999999</v>
      </c>
      <c r="F515" s="84">
        <v>193.57348440999999</v>
      </c>
    </row>
    <row r="516" spans="1:6" ht="12.75" customHeight="1" x14ac:dyDescent="0.2">
      <c r="A516" s="83" t="s">
        <v>163</v>
      </c>
      <c r="B516" s="83">
        <v>4</v>
      </c>
      <c r="C516" s="84">
        <v>973.02169966999998</v>
      </c>
      <c r="D516" s="84">
        <v>969.84708986999999</v>
      </c>
      <c r="E516" s="84">
        <v>194.36548500000001</v>
      </c>
      <c r="F516" s="84">
        <v>194.36548500000001</v>
      </c>
    </row>
    <row r="517" spans="1:6" ht="12.75" customHeight="1" x14ac:dyDescent="0.2">
      <c r="A517" s="83" t="s">
        <v>163</v>
      </c>
      <c r="B517" s="83">
        <v>5</v>
      </c>
      <c r="C517" s="84">
        <v>971.35788169</v>
      </c>
      <c r="D517" s="84">
        <v>967.44301670000004</v>
      </c>
      <c r="E517" s="84">
        <v>193.88368858999999</v>
      </c>
      <c r="F517" s="84">
        <v>193.88368858999999</v>
      </c>
    </row>
    <row r="518" spans="1:6" ht="12.75" customHeight="1" x14ac:dyDescent="0.2">
      <c r="A518" s="83" t="s">
        <v>163</v>
      </c>
      <c r="B518" s="83">
        <v>6</v>
      </c>
      <c r="C518" s="84">
        <v>964.07014967999999</v>
      </c>
      <c r="D518" s="84">
        <v>953.01417127000002</v>
      </c>
      <c r="E518" s="84">
        <v>190.99202704000001</v>
      </c>
      <c r="F518" s="84">
        <v>190.99202704000001</v>
      </c>
    </row>
    <row r="519" spans="1:6" ht="12.75" customHeight="1" x14ac:dyDescent="0.2">
      <c r="A519" s="83" t="s">
        <v>163</v>
      </c>
      <c r="B519" s="83">
        <v>7</v>
      </c>
      <c r="C519" s="84">
        <v>942.39896293000004</v>
      </c>
      <c r="D519" s="84">
        <v>937.41249127000003</v>
      </c>
      <c r="E519" s="84">
        <v>187.86531961</v>
      </c>
      <c r="F519" s="84">
        <v>187.86531961</v>
      </c>
    </row>
    <row r="520" spans="1:6" ht="12.75" customHeight="1" x14ac:dyDescent="0.2">
      <c r="A520" s="83" t="s">
        <v>163</v>
      </c>
      <c r="B520" s="83">
        <v>8</v>
      </c>
      <c r="C520" s="84">
        <v>910.22514319000004</v>
      </c>
      <c r="D520" s="84">
        <v>905.49017074000005</v>
      </c>
      <c r="E520" s="84">
        <v>181.46781903999999</v>
      </c>
      <c r="F520" s="84">
        <v>181.46781903999999</v>
      </c>
    </row>
    <row r="521" spans="1:6" ht="12.75" customHeight="1" x14ac:dyDescent="0.2">
      <c r="A521" s="83" t="s">
        <v>163</v>
      </c>
      <c r="B521" s="83">
        <v>9</v>
      </c>
      <c r="C521" s="84">
        <v>882.42739825000001</v>
      </c>
      <c r="D521" s="84">
        <v>870.41782665999995</v>
      </c>
      <c r="E521" s="84">
        <v>174.43902735</v>
      </c>
      <c r="F521" s="84">
        <v>174.43902735</v>
      </c>
    </row>
    <row r="522" spans="1:6" ht="12.75" customHeight="1" x14ac:dyDescent="0.2">
      <c r="A522" s="83" t="s">
        <v>163</v>
      </c>
      <c r="B522" s="83">
        <v>10</v>
      </c>
      <c r="C522" s="84">
        <v>841.99233101000004</v>
      </c>
      <c r="D522" s="84">
        <v>841.99233101000004</v>
      </c>
      <c r="E522" s="84">
        <v>168.74231979000001</v>
      </c>
      <c r="F522" s="84">
        <v>168.74231979000001</v>
      </c>
    </row>
    <row r="523" spans="1:6" ht="12.75" customHeight="1" x14ac:dyDescent="0.2">
      <c r="A523" s="83" t="s">
        <v>163</v>
      </c>
      <c r="B523" s="83">
        <v>11</v>
      </c>
      <c r="C523" s="84">
        <v>796.33619078000004</v>
      </c>
      <c r="D523" s="84">
        <v>796.33619078000004</v>
      </c>
      <c r="E523" s="84">
        <v>159.59244665</v>
      </c>
      <c r="F523" s="84">
        <v>159.59244665</v>
      </c>
    </row>
    <row r="524" spans="1:6" ht="12.75" customHeight="1" x14ac:dyDescent="0.2">
      <c r="A524" s="83" t="s">
        <v>163</v>
      </c>
      <c r="B524" s="83">
        <v>12</v>
      </c>
      <c r="C524" s="84">
        <v>757.97117595999998</v>
      </c>
      <c r="D524" s="84">
        <v>757.97117595999998</v>
      </c>
      <c r="E524" s="84">
        <v>151.90377613999999</v>
      </c>
      <c r="F524" s="84">
        <v>151.90377613999999</v>
      </c>
    </row>
    <row r="525" spans="1:6" ht="12.75" customHeight="1" x14ac:dyDescent="0.2">
      <c r="A525" s="83" t="s">
        <v>163</v>
      </c>
      <c r="B525" s="83">
        <v>13</v>
      </c>
      <c r="C525" s="84">
        <v>748.60229233999996</v>
      </c>
      <c r="D525" s="84">
        <v>748.60229233999996</v>
      </c>
      <c r="E525" s="84">
        <v>150.02617334999999</v>
      </c>
      <c r="F525" s="84">
        <v>150.02617334999999</v>
      </c>
    </row>
    <row r="526" spans="1:6" ht="12.75" customHeight="1" x14ac:dyDescent="0.2">
      <c r="A526" s="83" t="s">
        <v>163</v>
      </c>
      <c r="B526" s="83">
        <v>14</v>
      </c>
      <c r="C526" s="84">
        <v>753.50747143000001</v>
      </c>
      <c r="D526" s="84">
        <v>753.50747143000001</v>
      </c>
      <c r="E526" s="84">
        <v>151.00921235000001</v>
      </c>
      <c r="F526" s="84">
        <v>151.00921235000001</v>
      </c>
    </row>
    <row r="527" spans="1:6" ht="12.75" customHeight="1" x14ac:dyDescent="0.2">
      <c r="A527" s="83" t="s">
        <v>163</v>
      </c>
      <c r="B527" s="83">
        <v>15</v>
      </c>
      <c r="C527" s="84">
        <v>763.71781355999997</v>
      </c>
      <c r="D527" s="84">
        <v>763.71781355999997</v>
      </c>
      <c r="E527" s="84">
        <v>153.05545047999999</v>
      </c>
      <c r="F527" s="84">
        <v>153.05545047999999</v>
      </c>
    </row>
    <row r="528" spans="1:6" ht="12.75" customHeight="1" x14ac:dyDescent="0.2">
      <c r="A528" s="83" t="s">
        <v>163</v>
      </c>
      <c r="B528" s="83">
        <v>16</v>
      </c>
      <c r="C528" s="84">
        <v>751.64487701999997</v>
      </c>
      <c r="D528" s="84">
        <v>751.64487701999997</v>
      </c>
      <c r="E528" s="84">
        <v>150.63593281999999</v>
      </c>
      <c r="F528" s="84">
        <v>150.63593281999999</v>
      </c>
    </row>
    <row r="529" spans="1:6" ht="12.75" customHeight="1" x14ac:dyDescent="0.2">
      <c r="A529" s="83" t="s">
        <v>163</v>
      </c>
      <c r="B529" s="83">
        <v>17</v>
      </c>
      <c r="C529" s="84">
        <v>2729.6918310400001</v>
      </c>
      <c r="D529" s="84">
        <v>743.35750661999998</v>
      </c>
      <c r="E529" s="84">
        <v>148.97507433000001</v>
      </c>
      <c r="F529" s="84">
        <v>148.97507433000001</v>
      </c>
    </row>
    <row r="530" spans="1:6" ht="12.75" customHeight="1" x14ac:dyDescent="0.2">
      <c r="A530" s="83" t="s">
        <v>163</v>
      </c>
      <c r="B530" s="83">
        <v>18</v>
      </c>
      <c r="C530" s="84">
        <v>786.81130625000003</v>
      </c>
      <c r="D530" s="84">
        <v>718.68844704000003</v>
      </c>
      <c r="E530" s="84">
        <v>144.03118803999999</v>
      </c>
      <c r="F530" s="84">
        <v>144.03118803999999</v>
      </c>
    </row>
    <row r="531" spans="1:6" ht="12.75" customHeight="1" x14ac:dyDescent="0.2">
      <c r="A531" s="83" t="s">
        <v>163</v>
      </c>
      <c r="B531" s="83">
        <v>19</v>
      </c>
      <c r="C531" s="84">
        <v>721.69793569000001</v>
      </c>
      <c r="D531" s="84">
        <v>718.08612780999999</v>
      </c>
      <c r="E531" s="84">
        <v>143.91047821999999</v>
      </c>
      <c r="F531" s="84">
        <v>143.91047821999999</v>
      </c>
    </row>
    <row r="532" spans="1:6" ht="12.75" customHeight="1" x14ac:dyDescent="0.2">
      <c r="A532" s="83" t="s">
        <v>163</v>
      </c>
      <c r="B532" s="83">
        <v>20</v>
      </c>
      <c r="C532" s="84">
        <v>730.65095903999998</v>
      </c>
      <c r="D532" s="84">
        <v>717.23132708000003</v>
      </c>
      <c r="E532" s="84">
        <v>143.73916899</v>
      </c>
      <c r="F532" s="84">
        <v>143.73916899</v>
      </c>
    </row>
    <row r="533" spans="1:6" ht="12.75" customHeight="1" x14ac:dyDescent="0.2">
      <c r="A533" s="83" t="s">
        <v>163</v>
      </c>
      <c r="B533" s="83">
        <v>21</v>
      </c>
      <c r="C533" s="84">
        <v>726.18277524999996</v>
      </c>
      <c r="D533" s="84">
        <v>723.68888936999997</v>
      </c>
      <c r="E533" s="84">
        <v>145.03331858999999</v>
      </c>
      <c r="F533" s="84">
        <v>145.03331858999999</v>
      </c>
    </row>
    <row r="534" spans="1:6" ht="12.75" customHeight="1" x14ac:dyDescent="0.2">
      <c r="A534" s="83" t="s">
        <v>163</v>
      </c>
      <c r="B534" s="83">
        <v>22</v>
      </c>
      <c r="C534" s="84">
        <v>739.50407972000005</v>
      </c>
      <c r="D534" s="84">
        <v>737.60587876</v>
      </c>
      <c r="E534" s="84">
        <v>147.82239989999999</v>
      </c>
      <c r="F534" s="84">
        <v>147.82239989999999</v>
      </c>
    </row>
    <row r="535" spans="1:6" ht="12.75" customHeight="1" x14ac:dyDescent="0.2">
      <c r="A535" s="83" t="s">
        <v>163</v>
      </c>
      <c r="B535" s="83">
        <v>23</v>
      </c>
      <c r="C535" s="84">
        <v>758.58716443000003</v>
      </c>
      <c r="D535" s="84">
        <v>756.37175495999998</v>
      </c>
      <c r="E535" s="84">
        <v>151.58323877000001</v>
      </c>
      <c r="F535" s="84">
        <v>151.58323877000001</v>
      </c>
    </row>
    <row r="536" spans="1:6" ht="12.75" customHeight="1" x14ac:dyDescent="0.2">
      <c r="A536" s="83" t="s">
        <v>163</v>
      </c>
      <c r="B536" s="83">
        <v>24</v>
      </c>
      <c r="C536" s="84">
        <v>792.96947369999998</v>
      </c>
      <c r="D536" s="84">
        <v>790.81027742000003</v>
      </c>
      <c r="E536" s="84">
        <v>158.48500730000001</v>
      </c>
      <c r="F536" s="84">
        <v>158.48500730000001</v>
      </c>
    </row>
    <row r="537" spans="1:6" ht="12.75" customHeight="1" x14ac:dyDescent="0.2">
      <c r="A537" s="83" t="s">
        <v>164</v>
      </c>
      <c r="B537" s="83">
        <v>1</v>
      </c>
      <c r="C537" s="84">
        <v>841.42557769999996</v>
      </c>
      <c r="D537" s="84">
        <v>834.68652854000004</v>
      </c>
      <c r="E537" s="84">
        <v>167.27817573999999</v>
      </c>
      <c r="F537" s="84">
        <v>167.27817573999999</v>
      </c>
    </row>
    <row r="538" spans="1:6" ht="12.75" customHeight="1" x14ac:dyDescent="0.2">
      <c r="A538" s="83" t="s">
        <v>164</v>
      </c>
      <c r="B538" s="83">
        <v>2</v>
      </c>
      <c r="C538" s="84">
        <v>918.69766978999996</v>
      </c>
      <c r="D538" s="84">
        <v>916.53727282</v>
      </c>
      <c r="E538" s="84">
        <v>183.68175088000001</v>
      </c>
      <c r="F538" s="84">
        <v>183.68175088000001</v>
      </c>
    </row>
    <row r="539" spans="1:6" ht="12.75" customHeight="1" x14ac:dyDescent="0.2">
      <c r="A539" s="83" t="s">
        <v>164</v>
      </c>
      <c r="B539" s="83">
        <v>3</v>
      </c>
      <c r="C539" s="84">
        <v>971.74621138999998</v>
      </c>
      <c r="D539" s="84">
        <v>968.99751749999996</v>
      </c>
      <c r="E539" s="84">
        <v>194.19522358</v>
      </c>
      <c r="F539" s="84">
        <v>194.19522358</v>
      </c>
    </row>
    <row r="540" spans="1:6" ht="12.75" customHeight="1" x14ac:dyDescent="0.2">
      <c r="A540" s="83" t="s">
        <v>164</v>
      </c>
      <c r="B540" s="83">
        <v>4</v>
      </c>
      <c r="C540" s="84">
        <v>975.03005793</v>
      </c>
      <c r="D540" s="84">
        <v>975.03005793</v>
      </c>
      <c r="E540" s="84">
        <v>195.40419524000001</v>
      </c>
      <c r="F540" s="84">
        <v>195.40419524000001</v>
      </c>
    </row>
    <row r="541" spans="1:6" ht="12.75" customHeight="1" x14ac:dyDescent="0.2">
      <c r="A541" s="83" t="s">
        <v>164</v>
      </c>
      <c r="B541" s="83">
        <v>5</v>
      </c>
      <c r="C541" s="84">
        <v>973.27243038999995</v>
      </c>
      <c r="D541" s="84">
        <v>973.27243038999995</v>
      </c>
      <c r="E541" s="84">
        <v>195.05195194999999</v>
      </c>
      <c r="F541" s="84">
        <v>195.05195194999999</v>
      </c>
    </row>
    <row r="542" spans="1:6" ht="12.75" customHeight="1" x14ac:dyDescent="0.2">
      <c r="A542" s="83" t="s">
        <v>164</v>
      </c>
      <c r="B542" s="83">
        <v>6</v>
      </c>
      <c r="C542" s="84">
        <v>1313.2124872899999</v>
      </c>
      <c r="D542" s="84">
        <v>962.49840272999995</v>
      </c>
      <c r="E542" s="84">
        <v>192.89274650999999</v>
      </c>
      <c r="F542" s="84">
        <v>192.89274650999999</v>
      </c>
    </row>
    <row r="543" spans="1:6" ht="12.75" customHeight="1" x14ac:dyDescent="0.2">
      <c r="A543" s="83" t="s">
        <v>164</v>
      </c>
      <c r="B543" s="83">
        <v>7</v>
      </c>
      <c r="C543" s="84">
        <v>948.34703121999996</v>
      </c>
      <c r="D543" s="84">
        <v>943.27552696999999</v>
      </c>
      <c r="E543" s="84">
        <v>189.0403211</v>
      </c>
      <c r="F543" s="84">
        <v>189.0403211</v>
      </c>
    </row>
    <row r="544" spans="1:6" ht="12.75" customHeight="1" x14ac:dyDescent="0.2">
      <c r="A544" s="83" t="s">
        <v>164</v>
      </c>
      <c r="B544" s="83">
        <v>8</v>
      </c>
      <c r="C544" s="84">
        <v>921.0103196</v>
      </c>
      <c r="D544" s="84">
        <v>917.08315826</v>
      </c>
      <c r="E544" s="84">
        <v>183.79115089999999</v>
      </c>
      <c r="F544" s="84">
        <v>183.79115089999999</v>
      </c>
    </row>
    <row r="545" spans="1:6" ht="12.75" customHeight="1" x14ac:dyDescent="0.2">
      <c r="A545" s="83" t="s">
        <v>164</v>
      </c>
      <c r="B545" s="83">
        <v>9</v>
      </c>
      <c r="C545" s="84">
        <v>891.35263601999998</v>
      </c>
      <c r="D545" s="84">
        <v>884.22874252999998</v>
      </c>
      <c r="E545" s="84">
        <v>177.20685064</v>
      </c>
      <c r="F545" s="84">
        <v>177.20685064</v>
      </c>
    </row>
    <row r="546" spans="1:6" ht="12.75" customHeight="1" x14ac:dyDescent="0.2">
      <c r="A546" s="83" t="s">
        <v>164</v>
      </c>
      <c r="B546" s="83">
        <v>10</v>
      </c>
      <c r="C546" s="84">
        <v>864.27955457999997</v>
      </c>
      <c r="D546" s="84">
        <v>864.27955457999997</v>
      </c>
      <c r="E546" s="84">
        <v>173.20886618</v>
      </c>
      <c r="F546" s="84">
        <v>173.20886618</v>
      </c>
    </row>
    <row r="547" spans="1:6" ht="12.75" customHeight="1" x14ac:dyDescent="0.2">
      <c r="A547" s="83" t="s">
        <v>164</v>
      </c>
      <c r="B547" s="83">
        <v>11</v>
      </c>
      <c r="C547" s="84">
        <v>817.66614374999995</v>
      </c>
      <c r="D547" s="84">
        <v>817.66614374999995</v>
      </c>
      <c r="E547" s="84">
        <v>163.86714799000001</v>
      </c>
      <c r="F547" s="84">
        <v>163.86714799000001</v>
      </c>
    </row>
    <row r="548" spans="1:6" ht="12.75" customHeight="1" x14ac:dyDescent="0.2">
      <c r="A548" s="83" t="s">
        <v>164</v>
      </c>
      <c r="B548" s="83">
        <v>12</v>
      </c>
      <c r="C548" s="84">
        <v>764.66193106000003</v>
      </c>
      <c r="D548" s="84">
        <v>764.66193106000003</v>
      </c>
      <c r="E548" s="84">
        <v>153.24465953999999</v>
      </c>
      <c r="F548" s="84">
        <v>153.24465953999999</v>
      </c>
    </row>
    <row r="549" spans="1:6" ht="12.75" customHeight="1" x14ac:dyDescent="0.2">
      <c r="A549" s="83" t="s">
        <v>164</v>
      </c>
      <c r="B549" s="83">
        <v>13</v>
      </c>
      <c r="C549" s="84">
        <v>759.33555220999995</v>
      </c>
      <c r="D549" s="84">
        <v>759.33555220999995</v>
      </c>
      <c r="E549" s="84">
        <v>152.17720858000001</v>
      </c>
      <c r="F549" s="84">
        <v>152.17720858000001</v>
      </c>
    </row>
    <row r="550" spans="1:6" ht="12.75" customHeight="1" x14ac:dyDescent="0.2">
      <c r="A550" s="83" t="s">
        <v>164</v>
      </c>
      <c r="B550" s="83">
        <v>14</v>
      </c>
      <c r="C550" s="84">
        <v>767.83182908000003</v>
      </c>
      <c r="D550" s="84">
        <v>767.83182908000003</v>
      </c>
      <c r="E550" s="84">
        <v>153.87993367000001</v>
      </c>
      <c r="F550" s="84">
        <v>153.87993367000001</v>
      </c>
    </row>
    <row r="551" spans="1:6" ht="12.75" customHeight="1" x14ac:dyDescent="0.2">
      <c r="A551" s="83" t="s">
        <v>164</v>
      </c>
      <c r="B551" s="83">
        <v>15</v>
      </c>
      <c r="C551" s="84">
        <v>771.05674002000001</v>
      </c>
      <c r="D551" s="84">
        <v>771.05674002000001</v>
      </c>
      <c r="E551" s="84">
        <v>154.52623285000001</v>
      </c>
      <c r="F551" s="84">
        <v>154.52623285000001</v>
      </c>
    </row>
    <row r="552" spans="1:6" ht="12.75" customHeight="1" x14ac:dyDescent="0.2">
      <c r="A552" s="83" t="s">
        <v>164</v>
      </c>
      <c r="B552" s="83">
        <v>16</v>
      </c>
      <c r="C552" s="84">
        <v>767.72674943000004</v>
      </c>
      <c r="D552" s="84">
        <v>767.72674943000004</v>
      </c>
      <c r="E552" s="84">
        <v>153.85887482999999</v>
      </c>
      <c r="F552" s="84">
        <v>153.85887482999999</v>
      </c>
    </row>
    <row r="553" spans="1:6" ht="12.75" customHeight="1" x14ac:dyDescent="0.2">
      <c r="A553" s="83" t="s">
        <v>164</v>
      </c>
      <c r="B553" s="83">
        <v>17</v>
      </c>
      <c r="C553" s="84">
        <v>763.27043065999999</v>
      </c>
      <c r="D553" s="84">
        <v>763.27043065999999</v>
      </c>
      <c r="E553" s="84">
        <v>152.96579120000001</v>
      </c>
      <c r="F553" s="84">
        <v>152.96579120000001</v>
      </c>
    </row>
    <row r="554" spans="1:6" ht="12.75" customHeight="1" x14ac:dyDescent="0.2">
      <c r="A554" s="83" t="s">
        <v>164</v>
      </c>
      <c r="B554" s="83">
        <v>18</v>
      </c>
      <c r="C554" s="84">
        <v>755.95067939</v>
      </c>
      <c r="D554" s="84">
        <v>755.95067939</v>
      </c>
      <c r="E554" s="84">
        <v>151.49885169999999</v>
      </c>
      <c r="F554" s="84">
        <v>151.49885169999999</v>
      </c>
    </row>
    <row r="555" spans="1:6" ht="12.75" customHeight="1" x14ac:dyDescent="0.2">
      <c r="A555" s="83" t="s">
        <v>164</v>
      </c>
      <c r="B555" s="83">
        <v>19</v>
      </c>
      <c r="C555" s="84">
        <v>719.95477999000002</v>
      </c>
      <c r="D555" s="84">
        <v>719.95477999000002</v>
      </c>
      <c r="E555" s="84">
        <v>144.28497178000001</v>
      </c>
      <c r="F555" s="84">
        <v>144.28497178000001</v>
      </c>
    </row>
    <row r="556" spans="1:6" ht="12.75" customHeight="1" x14ac:dyDescent="0.2">
      <c r="A556" s="83" t="s">
        <v>164</v>
      </c>
      <c r="B556" s="83">
        <v>20</v>
      </c>
      <c r="C556" s="84">
        <v>787.36512001999995</v>
      </c>
      <c r="D556" s="84">
        <v>720.38847134000002</v>
      </c>
      <c r="E556" s="84">
        <v>144.37188716</v>
      </c>
      <c r="F556" s="84">
        <v>144.37188716</v>
      </c>
    </row>
    <row r="557" spans="1:6" ht="12.75" customHeight="1" x14ac:dyDescent="0.2">
      <c r="A557" s="83" t="s">
        <v>164</v>
      </c>
      <c r="B557" s="83">
        <v>21</v>
      </c>
      <c r="C557" s="84">
        <v>728.70547155999998</v>
      </c>
      <c r="D557" s="84">
        <v>725.57907607000004</v>
      </c>
      <c r="E557" s="84">
        <v>145.41212784999999</v>
      </c>
      <c r="F557" s="84">
        <v>145.41212784999999</v>
      </c>
    </row>
    <row r="558" spans="1:6" ht="12.75" customHeight="1" x14ac:dyDescent="0.2">
      <c r="A558" s="83" t="s">
        <v>164</v>
      </c>
      <c r="B558" s="83">
        <v>22</v>
      </c>
      <c r="C558" s="84">
        <v>761.58871996000005</v>
      </c>
      <c r="D558" s="84">
        <v>756.03361555000004</v>
      </c>
      <c r="E558" s="84">
        <v>151.5154728</v>
      </c>
      <c r="F558" s="84">
        <v>151.5154728</v>
      </c>
    </row>
    <row r="559" spans="1:6" ht="12.75" customHeight="1" x14ac:dyDescent="0.2">
      <c r="A559" s="83" t="s">
        <v>164</v>
      </c>
      <c r="B559" s="83">
        <v>23</v>
      </c>
      <c r="C559" s="84">
        <v>804.14673653</v>
      </c>
      <c r="D559" s="84">
        <v>771.18540556999994</v>
      </c>
      <c r="E559" s="84">
        <v>154.5520185</v>
      </c>
      <c r="F559" s="84">
        <v>154.5520185</v>
      </c>
    </row>
    <row r="560" spans="1:6" ht="12.75" customHeight="1" x14ac:dyDescent="0.2">
      <c r="A560" s="83" t="s">
        <v>164</v>
      </c>
      <c r="B560" s="83">
        <v>24</v>
      </c>
      <c r="C560" s="84">
        <v>819.22649891000003</v>
      </c>
      <c r="D560" s="84">
        <v>793.57503317999999</v>
      </c>
      <c r="E560" s="84">
        <v>159.03908752000001</v>
      </c>
      <c r="F560" s="84">
        <v>159.03908752000001</v>
      </c>
    </row>
    <row r="561" spans="1:6" ht="12.75" customHeight="1" x14ac:dyDescent="0.2">
      <c r="A561" s="83" t="s">
        <v>165</v>
      </c>
      <c r="B561" s="83">
        <v>1</v>
      </c>
      <c r="C561" s="84">
        <v>810.51082952000002</v>
      </c>
      <c r="D561" s="84">
        <v>805.19876940999995</v>
      </c>
      <c r="E561" s="84">
        <v>161.36858168000001</v>
      </c>
      <c r="F561" s="84">
        <v>161.36858168000001</v>
      </c>
    </row>
    <row r="562" spans="1:6" ht="12.75" customHeight="1" x14ac:dyDescent="0.2">
      <c r="A562" s="83" t="s">
        <v>165</v>
      </c>
      <c r="B562" s="83">
        <v>2</v>
      </c>
      <c r="C562" s="84">
        <v>855.57856563999997</v>
      </c>
      <c r="D562" s="84">
        <v>853.12049460000003</v>
      </c>
      <c r="E562" s="84">
        <v>170.97249704000001</v>
      </c>
      <c r="F562" s="84">
        <v>170.97249704000001</v>
      </c>
    </row>
    <row r="563" spans="1:6" ht="12.75" customHeight="1" x14ac:dyDescent="0.2">
      <c r="A563" s="83" t="s">
        <v>165</v>
      </c>
      <c r="B563" s="83">
        <v>3</v>
      </c>
      <c r="C563" s="84">
        <v>894.34743731000003</v>
      </c>
      <c r="D563" s="84">
        <v>892.08438431000002</v>
      </c>
      <c r="E563" s="84">
        <v>178.78118709</v>
      </c>
      <c r="F563" s="84">
        <v>178.78118709</v>
      </c>
    </row>
    <row r="564" spans="1:6" ht="12.75" customHeight="1" x14ac:dyDescent="0.2">
      <c r="A564" s="83" t="s">
        <v>165</v>
      </c>
      <c r="B564" s="83">
        <v>4</v>
      </c>
      <c r="C564" s="84">
        <v>898.02906982000002</v>
      </c>
      <c r="D564" s="84">
        <v>895.34892897999998</v>
      </c>
      <c r="E564" s="84">
        <v>179.43542919999999</v>
      </c>
      <c r="F564" s="84">
        <v>179.43542919999999</v>
      </c>
    </row>
    <row r="565" spans="1:6" ht="12.75" customHeight="1" x14ac:dyDescent="0.2">
      <c r="A565" s="83" t="s">
        <v>165</v>
      </c>
      <c r="B565" s="83">
        <v>5</v>
      </c>
      <c r="C565" s="84">
        <v>895.66382479000004</v>
      </c>
      <c r="D565" s="84">
        <v>893.10231939000005</v>
      </c>
      <c r="E565" s="84">
        <v>178.98518981000001</v>
      </c>
      <c r="F565" s="84">
        <v>178.98518981000001</v>
      </c>
    </row>
    <row r="566" spans="1:6" ht="12.75" customHeight="1" x14ac:dyDescent="0.2">
      <c r="A566" s="83" t="s">
        <v>165</v>
      </c>
      <c r="B566" s="83">
        <v>6</v>
      </c>
      <c r="C566" s="84">
        <v>895.20207001999995</v>
      </c>
      <c r="D566" s="84">
        <v>893.00751220999996</v>
      </c>
      <c r="E566" s="84">
        <v>178.96618964999999</v>
      </c>
      <c r="F566" s="84">
        <v>178.96618964999999</v>
      </c>
    </row>
    <row r="567" spans="1:6" ht="12.75" customHeight="1" x14ac:dyDescent="0.2">
      <c r="A567" s="83" t="s">
        <v>165</v>
      </c>
      <c r="B567" s="83">
        <v>7</v>
      </c>
      <c r="C567" s="84">
        <v>898.18661827000005</v>
      </c>
      <c r="D567" s="84">
        <v>895.42795161000004</v>
      </c>
      <c r="E567" s="84">
        <v>179.45126599</v>
      </c>
      <c r="F567" s="84">
        <v>179.45126599</v>
      </c>
    </row>
    <row r="568" spans="1:6" ht="12.75" customHeight="1" x14ac:dyDescent="0.2">
      <c r="A568" s="83" t="s">
        <v>165</v>
      </c>
      <c r="B568" s="83">
        <v>8</v>
      </c>
      <c r="C568" s="84">
        <v>888.47767804</v>
      </c>
      <c r="D568" s="84">
        <v>883.98980053000002</v>
      </c>
      <c r="E568" s="84">
        <v>177.15896466000001</v>
      </c>
      <c r="F568" s="84">
        <v>177.15896466000001</v>
      </c>
    </row>
    <row r="569" spans="1:6" ht="12.75" customHeight="1" x14ac:dyDescent="0.2">
      <c r="A569" s="83" t="s">
        <v>165</v>
      </c>
      <c r="B569" s="83">
        <v>9</v>
      </c>
      <c r="C569" s="84">
        <v>889.47547120000002</v>
      </c>
      <c r="D569" s="84">
        <v>874.92425515000002</v>
      </c>
      <c r="E569" s="84">
        <v>175.34215338000001</v>
      </c>
      <c r="F569" s="84">
        <v>175.34215338000001</v>
      </c>
    </row>
    <row r="570" spans="1:6" ht="12.75" customHeight="1" x14ac:dyDescent="0.2">
      <c r="A570" s="83" t="s">
        <v>165</v>
      </c>
      <c r="B570" s="83">
        <v>10</v>
      </c>
      <c r="C570" s="84">
        <v>901.01946755999995</v>
      </c>
      <c r="D570" s="84">
        <v>893.10846549999997</v>
      </c>
      <c r="E570" s="84">
        <v>178.98642154000001</v>
      </c>
      <c r="F570" s="84">
        <v>178.98642154000001</v>
      </c>
    </row>
    <row r="571" spans="1:6" ht="12.75" customHeight="1" x14ac:dyDescent="0.2">
      <c r="A571" s="83" t="s">
        <v>165</v>
      </c>
      <c r="B571" s="83">
        <v>11</v>
      </c>
      <c r="C571" s="84">
        <v>870.77459264000004</v>
      </c>
      <c r="D571" s="84">
        <v>867.48971386999995</v>
      </c>
      <c r="E571" s="84">
        <v>173.85220899999999</v>
      </c>
      <c r="F571" s="84">
        <v>173.85220899999999</v>
      </c>
    </row>
    <row r="572" spans="1:6" ht="12.75" customHeight="1" x14ac:dyDescent="0.2">
      <c r="A572" s="83" t="s">
        <v>165</v>
      </c>
      <c r="B572" s="83">
        <v>12</v>
      </c>
      <c r="C572" s="84">
        <v>819.22877738</v>
      </c>
      <c r="D572" s="84">
        <v>815.51245656000003</v>
      </c>
      <c r="E572" s="84">
        <v>163.43553102000001</v>
      </c>
      <c r="F572" s="84">
        <v>163.43553102000001</v>
      </c>
    </row>
    <row r="573" spans="1:6" ht="12.75" customHeight="1" x14ac:dyDescent="0.2">
      <c r="A573" s="83" t="s">
        <v>165</v>
      </c>
      <c r="B573" s="83">
        <v>13</v>
      </c>
      <c r="C573" s="84">
        <v>800.27610412000001</v>
      </c>
      <c r="D573" s="84">
        <v>795.92975551999996</v>
      </c>
      <c r="E573" s="84">
        <v>159.51099361000001</v>
      </c>
      <c r="F573" s="84">
        <v>159.51099361000001</v>
      </c>
    </row>
    <row r="574" spans="1:6" ht="12.75" customHeight="1" x14ac:dyDescent="0.2">
      <c r="A574" s="83" t="s">
        <v>165</v>
      </c>
      <c r="B574" s="83">
        <v>14</v>
      </c>
      <c r="C574" s="84">
        <v>808.24477547000004</v>
      </c>
      <c r="D574" s="84">
        <v>805.06250184999999</v>
      </c>
      <c r="E574" s="84">
        <v>161.34127251999999</v>
      </c>
      <c r="F574" s="84">
        <v>161.34127251999999</v>
      </c>
    </row>
    <row r="575" spans="1:6" ht="12.75" customHeight="1" x14ac:dyDescent="0.2">
      <c r="A575" s="83" t="s">
        <v>165</v>
      </c>
      <c r="B575" s="83">
        <v>15</v>
      </c>
      <c r="C575" s="84">
        <v>814.69094982000001</v>
      </c>
      <c r="D575" s="84">
        <v>808.02996356999995</v>
      </c>
      <c r="E575" s="84">
        <v>161.93597672000001</v>
      </c>
      <c r="F575" s="84">
        <v>161.93597672000001</v>
      </c>
    </row>
    <row r="576" spans="1:6" ht="12.75" customHeight="1" x14ac:dyDescent="0.2">
      <c r="A576" s="83" t="s">
        <v>165</v>
      </c>
      <c r="B576" s="83">
        <v>16</v>
      </c>
      <c r="C576" s="84">
        <v>812.32437324</v>
      </c>
      <c r="D576" s="84">
        <v>808.60334254999998</v>
      </c>
      <c r="E576" s="84">
        <v>162.05088667000001</v>
      </c>
      <c r="F576" s="84">
        <v>162.05088667000001</v>
      </c>
    </row>
    <row r="577" spans="1:6" ht="12.75" customHeight="1" x14ac:dyDescent="0.2">
      <c r="A577" s="83" t="s">
        <v>165</v>
      </c>
      <c r="B577" s="83">
        <v>17</v>
      </c>
      <c r="C577" s="84">
        <v>800.13140814999997</v>
      </c>
      <c r="D577" s="84">
        <v>797.06687324999996</v>
      </c>
      <c r="E577" s="84">
        <v>159.73888153999999</v>
      </c>
      <c r="F577" s="84">
        <v>159.73888153999999</v>
      </c>
    </row>
    <row r="578" spans="1:6" ht="12.75" customHeight="1" x14ac:dyDescent="0.2">
      <c r="A578" s="83" t="s">
        <v>165</v>
      </c>
      <c r="B578" s="83">
        <v>18</v>
      </c>
      <c r="C578" s="84">
        <v>784.17488263999996</v>
      </c>
      <c r="D578" s="84">
        <v>782.03214714000001</v>
      </c>
      <c r="E578" s="84">
        <v>156.72579641999999</v>
      </c>
      <c r="F578" s="84">
        <v>156.72579641999999</v>
      </c>
    </row>
    <row r="579" spans="1:6" ht="12.75" customHeight="1" x14ac:dyDescent="0.2">
      <c r="A579" s="83" t="s">
        <v>165</v>
      </c>
      <c r="B579" s="83">
        <v>19</v>
      </c>
      <c r="C579" s="84">
        <v>771.34612700000002</v>
      </c>
      <c r="D579" s="84">
        <v>768.57582060000004</v>
      </c>
      <c r="E579" s="84">
        <v>154.02903581000001</v>
      </c>
      <c r="F579" s="84">
        <v>154.02903581000001</v>
      </c>
    </row>
    <row r="580" spans="1:6" ht="12.75" customHeight="1" x14ac:dyDescent="0.2">
      <c r="A580" s="83" t="s">
        <v>165</v>
      </c>
      <c r="B580" s="83">
        <v>20</v>
      </c>
      <c r="C580" s="84">
        <v>779.50148976000003</v>
      </c>
      <c r="D580" s="84">
        <v>764.94751263000001</v>
      </c>
      <c r="E580" s="84">
        <v>153.30189247999999</v>
      </c>
      <c r="F580" s="84">
        <v>153.30189247999999</v>
      </c>
    </row>
    <row r="581" spans="1:6" ht="12.75" customHeight="1" x14ac:dyDescent="0.2">
      <c r="A581" s="83" t="s">
        <v>165</v>
      </c>
      <c r="B581" s="83">
        <v>21</v>
      </c>
      <c r="C581" s="84">
        <v>781.40971005999995</v>
      </c>
      <c r="D581" s="84">
        <v>775.74496459</v>
      </c>
      <c r="E581" s="84">
        <v>155.46579234000001</v>
      </c>
      <c r="F581" s="84">
        <v>155.46579234000001</v>
      </c>
    </row>
    <row r="582" spans="1:6" ht="12.75" customHeight="1" x14ac:dyDescent="0.2">
      <c r="A582" s="83" t="s">
        <v>165</v>
      </c>
      <c r="B582" s="83">
        <v>22</v>
      </c>
      <c r="C582" s="84">
        <v>790.96311430000003</v>
      </c>
      <c r="D582" s="84">
        <v>788.62858287999995</v>
      </c>
      <c r="E582" s="84">
        <v>158.04777743</v>
      </c>
      <c r="F582" s="84">
        <v>158.04777743</v>
      </c>
    </row>
    <row r="583" spans="1:6" ht="12.75" customHeight="1" x14ac:dyDescent="0.2">
      <c r="A583" s="83" t="s">
        <v>165</v>
      </c>
      <c r="B583" s="83">
        <v>23</v>
      </c>
      <c r="C583" s="84">
        <v>784.91600385000004</v>
      </c>
      <c r="D583" s="84">
        <v>782.52619134999998</v>
      </c>
      <c r="E583" s="84">
        <v>156.82480702000001</v>
      </c>
      <c r="F583" s="84">
        <v>156.82480702000001</v>
      </c>
    </row>
    <row r="584" spans="1:6" ht="12.75" customHeight="1" x14ac:dyDescent="0.2">
      <c r="A584" s="83" t="s">
        <v>165</v>
      </c>
      <c r="B584" s="83">
        <v>24</v>
      </c>
      <c r="C584" s="84">
        <v>804.05135514999995</v>
      </c>
      <c r="D584" s="84">
        <v>801.75521957000001</v>
      </c>
      <c r="E584" s="84">
        <v>160.67846542999999</v>
      </c>
      <c r="F584" s="84">
        <v>160.67846542999999</v>
      </c>
    </row>
    <row r="585" spans="1:6" ht="12.75" customHeight="1" x14ac:dyDescent="0.2">
      <c r="A585" s="83" t="s">
        <v>166</v>
      </c>
      <c r="B585" s="83">
        <v>1</v>
      </c>
      <c r="C585" s="84">
        <v>822.90600914000004</v>
      </c>
      <c r="D585" s="84">
        <v>816.50845813000001</v>
      </c>
      <c r="E585" s="84">
        <v>163.63513809</v>
      </c>
      <c r="F585" s="84">
        <v>163.63513809</v>
      </c>
    </row>
    <row r="586" spans="1:6" ht="12.75" customHeight="1" x14ac:dyDescent="0.2">
      <c r="A586" s="83" t="s">
        <v>166</v>
      </c>
      <c r="B586" s="83">
        <v>2</v>
      </c>
      <c r="C586" s="84">
        <v>902.18829998000001</v>
      </c>
      <c r="D586" s="84">
        <v>898.96348226999999</v>
      </c>
      <c r="E586" s="84">
        <v>180.15981597000001</v>
      </c>
      <c r="F586" s="84">
        <v>180.15981597000001</v>
      </c>
    </row>
    <row r="587" spans="1:6" ht="12.75" customHeight="1" x14ac:dyDescent="0.2">
      <c r="A587" s="83" t="s">
        <v>166</v>
      </c>
      <c r="B587" s="83">
        <v>3</v>
      </c>
      <c r="C587" s="84">
        <v>959.66081757999996</v>
      </c>
      <c r="D587" s="84">
        <v>957.32821457</v>
      </c>
      <c r="E587" s="84">
        <v>191.85659747</v>
      </c>
      <c r="F587" s="84">
        <v>191.85659747</v>
      </c>
    </row>
    <row r="588" spans="1:6" ht="12.75" customHeight="1" x14ac:dyDescent="0.2">
      <c r="A588" s="83" t="s">
        <v>166</v>
      </c>
      <c r="B588" s="83">
        <v>4</v>
      </c>
      <c r="C588" s="84">
        <v>977.39679785999999</v>
      </c>
      <c r="D588" s="84">
        <v>974.82369495</v>
      </c>
      <c r="E588" s="84">
        <v>195.36283836999999</v>
      </c>
      <c r="F588" s="84">
        <v>195.36283836999999</v>
      </c>
    </row>
    <row r="589" spans="1:6" ht="12.75" customHeight="1" x14ac:dyDescent="0.2">
      <c r="A589" s="83" t="s">
        <v>166</v>
      </c>
      <c r="B589" s="83">
        <v>5</v>
      </c>
      <c r="C589" s="84">
        <v>975.86612793999996</v>
      </c>
      <c r="D589" s="84">
        <v>973.44943638999996</v>
      </c>
      <c r="E589" s="84">
        <v>195.08742544</v>
      </c>
      <c r="F589" s="84">
        <v>195.08742544</v>
      </c>
    </row>
    <row r="590" spans="1:6" ht="12.75" customHeight="1" x14ac:dyDescent="0.2">
      <c r="A590" s="83" t="s">
        <v>166</v>
      </c>
      <c r="B590" s="83">
        <v>6</v>
      </c>
      <c r="C590" s="84">
        <v>962.65654947999997</v>
      </c>
      <c r="D590" s="84">
        <v>960.05035729999997</v>
      </c>
      <c r="E590" s="84">
        <v>192.40213768999999</v>
      </c>
      <c r="F590" s="84">
        <v>192.40213768999999</v>
      </c>
    </row>
    <row r="591" spans="1:6" ht="12.75" customHeight="1" x14ac:dyDescent="0.2">
      <c r="A591" s="83" t="s">
        <v>166</v>
      </c>
      <c r="B591" s="83">
        <v>7</v>
      </c>
      <c r="C591" s="84">
        <v>923.87263955000003</v>
      </c>
      <c r="D591" s="84">
        <v>921.47586491000004</v>
      </c>
      <c r="E591" s="84">
        <v>184.67148613000001</v>
      </c>
      <c r="F591" s="84">
        <v>184.67148613000001</v>
      </c>
    </row>
    <row r="592" spans="1:6" ht="12.75" customHeight="1" x14ac:dyDescent="0.2">
      <c r="A592" s="83" t="s">
        <v>166</v>
      </c>
      <c r="B592" s="83">
        <v>8</v>
      </c>
      <c r="C592" s="84">
        <v>876.94223992000002</v>
      </c>
      <c r="D592" s="84">
        <v>868.88062147000005</v>
      </c>
      <c r="E592" s="84">
        <v>174.13095853999999</v>
      </c>
      <c r="F592" s="84">
        <v>174.13095853999999</v>
      </c>
    </row>
    <row r="593" spans="1:6" ht="12.75" customHeight="1" x14ac:dyDescent="0.2">
      <c r="A593" s="83" t="s">
        <v>166</v>
      </c>
      <c r="B593" s="83">
        <v>9</v>
      </c>
      <c r="C593" s="84">
        <v>854.11486693999996</v>
      </c>
      <c r="D593" s="84">
        <v>839.79135830999996</v>
      </c>
      <c r="E593" s="84">
        <v>168.30122641</v>
      </c>
      <c r="F593" s="84">
        <v>168.30122641</v>
      </c>
    </row>
    <row r="594" spans="1:6" ht="12.75" customHeight="1" x14ac:dyDescent="0.2">
      <c r="A594" s="83" t="s">
        <v>166</v>
      </c>
      <c r="B594" s="83">
        <v>10</v>
      </c>
      <c r="C594" s="84">
        <v>845.56836278000003</v>
      </c>
      <c r="D594" s="84">
        <v>838.07859800999995</v>
      </c>
      <c r="E594" s="84">
        <v>167.95797489</v>
      </c>
      <c r="F594" s="84">
        <v>167.95797489</v>
      </c>
    </row>
    <row r="595" spans="1:6" ht="12.75" customHeight="1" x14ac:dyDescent="0.2">
      <c r="A595" s="83" t="s">
        <v>166</v>
      </c>
      <c r="B595" s="83">
        <v>11</v>
      </c>
      <c r="C595" s="84">
        <v>810.38118736000001</v>
      </c>
      <c r="D595" s="84">
        <v>805.98591302</v>
      </c>
      <c r="E595" s="84">
        <v>161.52633186</v>
      </c>
      <c r="F595" s="84">
        <v>161.52633186</v>
      </c>
    </row>
    <row r="596" spans="1:6" ht="12.75" customHeight="1" x14ac:dyDescent="0.2">
      <c r="A596" s="83" t="s">
        <v>166</v>
      </c>
      <c r="B596" s="83">
        <v>12</v>
      </c>
      <c r="C596" s="84">
        <v>763.67454892000001</v>
      </c>
      <c r="D596" s="84">
        <v>758.66216684000005</v>
      </c>
      <c r="E596" s="84">
        <v>152.04225650999999</v>
      </c>
      <c r="F596" s="84">
        <v>152.04225650999999</v>
      </c>
    </row>
    <row r="597" spans="1:6" ht="12.75" customHeight="1" x14ac:dyDescent="0.2">
      <c r="A597" s="83" t="s">
        <v>166</v>
      </c>
      <c r="B597" s="83">
        <v>13</v>
      </c>
      <c r="C597" s="84">
        <v>752.11682432999999</v>
      </c>
      <c r="D597" s="84">
        <v>751.10385322000002</v>
      </c>
      <c r="E597" s="84">
        <v>150.52750710999999</v>
      </c>
      <c r="F597" s="84">
        <v>150.52750710999999</v>
      </c>
    </row>
    <row r="598" spans="1:6" ht="12.75" customHeight="1" x14ac:dyDescent="0.2">
      <c r="A598" s="83" t="s">
        <v>166</v>
      </c>
      <c r="B598" s="83">
        <v>14</v>
      </c>
      <c r="C598" s="84">
        <v>771.49609951000002</v>
      </c>
      <c r="D598" s="84">
        <v>770.49730185999999</v>
      </c>
      <c r="E598" s="84">
        <v>154.41411675000001</v>
      </c>
      <c r="F598" s="84">
        <v>154.41411675000001</v>
      </c>
    </row>
    <row r="599" spans="1:6" ht="12.75" customHeight="1" x14ac:dyDescent="0.2">
      <c r="A599" s="83" t="s">
        <v>166</v>
      </c>
      <c r="B599" s="83">
        <v>15</v>
      </c>
      <c r="C599" s="84">
        <v>790.27586186999997</v>
      </c>
      <c r="D599" s="84">
        <v>783.14185320000001</v>
      </c>
      <c r="E599" s="84">
        <v>156.94819081</v>
      </c>
      <c r="F599" s="84">
        <v>156.94819081</v>
      </c>
    </row>
    <row r="600" spans="1:6" ht="12.75" customHeight="1" x14ac:dyDescent="0.2">
      <c r="A600" s="83" t="s">
        <v>166</v>
      </c>
      <c r="B600" s="83">
        <v>16</v>
      </c>
      <c r="C600" s="84">
        <v>794.47995532000004</v>
      </c>
      <c r="D600" s="84">
        <v>791.22227529999998</v>
      </c>
      <c r="E600" s="84">
        <v>158.56757512999999</v>
      </c>
      <c r="F600" s="84">
        <v>158.56757512999999</v>
      </c>
    </row>
    <row r="601" spans="1:6" ht="12.75" customHeight="1" x14ac:dyDescent="0.2">
      <c r="A601" s="83" t="s">
        <v>166</v>
      </c>
      <c r="B601" s="83">
        <v>17</v>
      </c>
      <c r="C601" s="84">
        <v>802.14975191999997</v>
      </c>
      <c r="D601" s="84">
        <v>799.91624554999999</v>
      </c>
      <c r="E601" s="84">
        <v>160.30991963</v>
      </c>
      <c r="F601" s="84">
        <v>160.30991963</v>
      </c>
    </row>
    <row r="602" spans="1:6" ht="12.75" customHeight="1" x14ac:dyDescent="0.2">
      <c r="A602" s="83" t="s">
        <v>166</v>
      </c>
      <c r="B602" s="83">
        <v>18</v>
      </c>
      <c r="C602" s="84">
        <v>790.48637612000005</v>
      </c>
      <c r="D602" s="84">
        <v>787.72920858999998</v>
      </c>
      <c r="E602" s="84">
        <v>157.86753528</v>
      </c>
      <c r="F602" s="84">
        <v>157.86753528</v>
      </c>
    </row>
    <row r="603" spans="1:6" ht="12.75" customHeight="1" x14ac:dyDescent="0.2">
      <c r="A603" s="83" t="s">
        <v>166</v>
      </c>
      <c r="B603" s="83">
        <v>19</v>
      </c>
      <c r="C603" s="84">
        <v>753.84461032000002</v>
      </c>
      <c r="D603" s="84">
        <v>751.24781610000002</v>
      </c>
      <c r="E603" s="84">
        <v>150.55635848</v>
      </c>
      <c r="F603" s="84">
        <v>150.55635848</v>
      </c>
    </row>
    <row r="604" spans="1:6" ht="12.75" customHeight="1" x14ac:dyDescent="0.2">
      <c r="A604" s="83" t="s">
        <v>166</v>
      </c>
      <c r="B604" s="83">
        <v>20</v>
      </c>
      <c r="C604" s="84">
        <v>741.85586054999999</v>
      </c>
      <c r="D604" s="84">
        <v>735.35419247000004</v>
      </c>
      <c r="E604" s="84">
        <v>147.37114310000001</v>
      </c>
      <c r="F604" s="84">
        <v>147.37114310000001</v>
      </c>
    </row>
    <row r="605" spans="1:6" ht="12.75" customHeight="1" x14ac:dyDescent="0.2">
      <c r="A605" s="83" t="s">
        <v>166</v>
      </c>
      <c r="B605" s="83">
        <v>21</v>
      </c>
      <c r="C605" s="84">
        <v>747.41318134999995</v>
      </c>
      <c r="D605" s="84">
        <v>744.27080550000005</v>
      </c>
      <c r="E605" s="84">
        <v>149.15810708000001</v>
      </c>
      <c r="F605" s="84">
        <v>149.15810708000001</v>
      </c>
    </row>
    <row r="606" spans="1:6" ht="12.75" customHeight="1" x14ac:dyDescent="0.2">
      <c r="A606" s="83" t="s">
        <v>166</v>
      </c>
      <c r="B606" s="83">
        <v>22</v>
      </c>
      <c r="C606" s="84">
        <v>757.60331945999997</v>
      </c>
      <c r="D606" s="84">
        <v>754.21239438999999</v>
      </c>
      <c r="E606" s="84">
        <v>151.15048480999999</v>
      </c>
      <c r="F606" s="84">
        <v>151.15048480999999</v>
      </c>
    </row>
    <row r="607" spans="1:6" ht="12.75" customHeight="1" x14ac:dyDescent="0.2">
      <c r="A607" s="83" t="s">
        <v>166</v>
      </c>
      <c r="B607" s="83">
        <v>23</v>
      </c>
      <c r="C607" s="84">
        <v>763.30842147999999</v>
      </c>
      <c r="D607" s="84">
        <v>754.52826603999995</v>
      </c>
      <c r="E607" s="84">
        <v>151.21378813999999</v>
      </c>
      <c r="F607" s="84">
        <v>151.21378813999999</v>
      </c>
    </row>
    <row r="608" spans="1:6" ht="12.75" customHeight="1" x14ac:dyDescent="0.2">
      <c r="A608" s="83" t="s">
        <v>166</v>
      </c>
      <c r="B608" s="83">
        <v>24</v>
      </c>
      <c r="C608" s="84">
        <v>783.95562700000005</v>
      </c>
      <c r="D608" s="84">
        <v>779.43521496000005</v>
      </c>
      <c r="E608" s="84">
        <v>156.20534945</v>
      </c>
      <c r="F608" s="84">
        <v>156.20534945</v>
      </c>
    </row>
    <row r="609" spans="1:6" ht="12.75" customHeight="1" x14ac:dyDescent="0.2">
      <c r="A609" s="83" t="s">
        <v>167</v>
      </c>
      <c r="B609" s="83">
        <v>1</v>
      </c>
      <c r="C609" s="84">
        <v>828.24381482000001</v>
      </c>
      <c r="D609" s="84">
        <v>817.72378417000004</v>
      </c>
      <c r="E609" s="84">
        <v>163.87869961000001</v>
      </c>
      <c r="F609" s="84">
        <v>163.87869961000001</v>
      </c>
    </row>
    <row r="610" spans="1:6" ht="12.75" customHeight="1" x14ac:dyDescent="0.2">
      <c r="A610" s="83" t="s">
        <v>167</v>
      </c>
      <c r="B610" s="83">
        <v>2</v>
      </c>
      <c r="C610" s="84">
        <v>896.87031129000002</v>
      </c>
      <c r="D610" s="84">
        <v>892.12648281999998</v>
      </c>
      <c r="E610" s="84">
        <v>178.78962397999999</v>
      </c>
      <c r="F610" s="84">
        <v>178.78962397999999</v>
      </c>
    </row>
    <row r="611" spans="1:6" ht="12.75" customHeight="1" x14ac:dyDescent="0.2">
      <c r="A611" s="83" t="s">
        <v>167</v>
      </c>
      <c r="B611" s="83">
        <v>3</v>
      </c>
      <c r="C611" s="84">
        <v>944.78153869000005</v>
      </c>
      <c r="D611" s="84">
        <v>942.02748757999996</v>
      </c>
      <c r="E611" s="84">
        <v>188.79020355</v>
      </c>
      <c r="F611" s="84">
        <v>188.79020355</v>
      </c>
    </row>
    <row r="612" spans="1:6" ht="12.75" customHeight="1" x14ac:dyDescent="0.2">
      <c r="A612" s="83" t="s">
        <v>167</v>
      </c>
      <c r="B612" s="83">
        <v>4</v>
      </c>
      <c r="C612" s="84">
        <v>953.38952276999999</v>
      </c>
      <c r="D612" s="84">
        <v>950.70034398999996</v>
      </c>
      <c r="E612" s="84">
        <v>190.52831666</v>
      </c>
      <c r="F612" s="84">
        <v>190.52831666</v>
      </c>
    </row>
    <row r="613" spans="1:6" ht="12.75" customHeight="1" x14ac:dyDescent="0.2">
      <c r="A613" s="83" t="s">
        <v>167</v>
      </c>
      <c r="B613" s="83">
        <v>5</v>
      </c>
      <c r="C613" s="84">
        <v>948.82730880999998</v>
      </c>
      <c r="D613" s="84">
        <v>945.13683937999997</v>
      </c>
      <c r="E613" s="84">
        <v>189.41334370999999</v>
      </c>
      <c r="F613" s="84">
        <v>189.41334370999999</v>
      </c>
    </row>
    <row r="614" spans="1:6" ht="12.75" customHeight="1" x14ac:dyDescent="0.2">
      <c r="A614" s="83" t="s">
        <v>167</v>
      </c>
      <c r="B614" s="83">
        <v>6</v>
      </c>
      <c r="C614" s="84">
        <v>937.50103471</v>
      </c>
      <c r="D614" s="84">
        <v>934.57566499999996</v>
      </c>
      <c r="E614" s="84">
        <v>187.29679585</v>
      </c>
      <c r="F614" s="84">
        <v>187.29679585</v>
      </c>
    </row>
    <row r="615" spans="1:6" ht="12.75" customHeight="1" x14ac:dyDescent="0.2">
      <c r="A615" s="83" t="s">
        <v>167</v>
      </c>
      <c r="B615" s="83">
        <v>7</v>
      </c>
      <c r="C615" s="84">
        <v>915.32765274999997</v>
      </c>
      <c r="D615" s="84">
        <v>911.89409297999998</v>
      </c>
      <c r="E615" s="84">
        <v>182.75121873000001</v>
      </c>
      <c r="F615" s="84">
        <v>182.75121873000001</v>
      </c>
    </row>
    <row r="616" spans="1:6" ht="12.75" customHeight="1" x14ac:dyDescent="0.2">
      <c r="A616" s="83" t="s">
        <v>167</v>
      </c>
      <c r="B616" s="83">
        <v>8</v>
      </c>
      <c r="C616" s="84">
        <v>881.04601228000001</v>
      </c>
      <c r="D616" s="84">
        <v>875.88323752999997</v>
      </c>
      <c r="E616" s="84">
        <v>175.53434149</v>
      </c>
      <c r="F616" s="84">
        <v>175.53434149</v>
      </c>
    </row>
    <row r="617" spans="1:6" ht="12.75" customHeight="1" x14ac:dyDescent="0.2">
      <c r="A617" s="83" t="s">
        <v>167</v>
      </c>
      <c r="B617" s="83">
        <v>9</v>
      </c>
      <c r="C617" s="84">
        <v>864.24875261</v>
      </c>
      <c r="D617" s="84">
        <v>860.58117832999994</v>
      </c>
      <c r="E617" s="84">
        <v>172.46768058000001</v>
      </c>
      <c r="F617" s="84">
        <v>172.46768058000001</v>
      </c>
    </row>
    <row r="618" spans="1:6" ht="12.75" customHeight="1" x14ac:dyDescent="0.2">
      <c r="A618" s="83" t="s">
        <v>167</v>
      </c>
      <c r="B618" s="83">
        <v>10</v>
      </c>
      <c r="C618" s="84">
        <v>857.18538831000001</v>
      </c>
      <c r="D618" s="84">
        <v>852.60444790999998</v>
      </c>
      <c r="E618" s="84">
        <v>170.86907694999999</v>
      </c>
      <c r="F618" s="84">
        <v>170.86907694999999</v>
      </c>
    </row>
    <row r="619" spans="1:6" ht="12.75" customHeight="1" x14ac:dyDescent="0.2">
      <c r="A619" s="83" t="s">
        <v>167</v>
      </c>
      <c r="B619" s="83">
        <v>11</v>
      </c>
      <c r="C619" s="84">
        <v>825.74267786999997</v>
      </c>
      <c r="D619" s="84">
        <v>822.66532787000006</v>
      </c>
      <c r="E619" s="84">
        <v>164.86902638000001</v>
      </c>
      <c r="F619" s="84">
        <v>164.86902638000001</v>
      </c>
    </row>
    <row r="620" spans="1:6" ht="12.75" customHeight="1" x14ac:dyDescent="0.2">
      <c r="A620" s="83" t="s">
        <v>167</v>
      </c>
      <c r="B620" s="83">
        <v>12</v>
      </c>
      <c r="C620" s="84">
        <v>779.40061589000004</v>
      </c>
      <c r="D620" s="84">
        <v>776.22157007999999</v>
      </c>
      <c r="E620" s="84">
        <v>155.56130808</v>
      </c>
      <c r="F620" s="84">
        <v>155.56130808</v>
      </c>
    </row>
    <row r="621" spans="1:6" ht="12.75" customHeight="1" x14ac:dyDescent="0.2">
      <c r="A621" s="83" t="s">
        <v>167</v>
      </c>
      <c r="B621" s="83">
        <v>13</v>
      </c>
      <c r="C621" s="84">
        <v>765.89313547999996</v>
      </c>
      <c r="D621" s="84">
        <v>762.79232463000005</v>
      </c>
      <c r="E621" s="84">
        <v>152.86997474</v>
      </c>
      <c r="F621" s="84">
        <v>152.86997474</v>
      </c>
    </row>
    <row r="622" spans="1:6" ht="12.75" customHeight="1" x14ac:dyDescent="0.2">
      <c r="A622" s="83" t="s">
        <v>167</v>
      </c>
      <c r="B622" s="83">
        <v>14</v>
      </c>
      <c r="C622" s="84">
        <v>778.84522805999995</v>
      </c>
      <c r="D622" s="84">
        <v>778.26454773</v>
      </c>
      <c r="E622" s="84">
        <v>155.97073792</v>
      </c>
      <c r="F622" s="84">
        <v>155.97073792</v>
      </c>
    </row>
    <row r="623" spans="1:6" ht="12.75" customHeight="1" x14ac:dyDescent="0.2">
      <c r="A623" s="83" t="s">
        <v>167</v>
      </c>
      <c r="B623" s="83">
        <v>15</v>
      </c>
      <c r="C623" s="84">
        <v>788.04550797000002</v>
      </c>
      <c r="D623" s="84">
        <v>785.73958674000005</v>
      </c>
      <c r="E623" s="84">
        <v>157.46879838999999</v>
      </c>
      <c r="F623" s="84">
        <v>157.46879838999999</v>
      </c>
    </row>
    <row r="624" spans="1:6" ht="12.75" customHeight="1" x14ac:dyDescent="0.2">
      <c r="A624" s="83" t="s">
        <v>167</v>
      </c>
      <c r="B624" s="83">
        <v>16</v>
      </c>
      <c r="C624" s="84">
        <v>787.74554827999998</v>
      </c>
      <c r="D624" s="84">
        <v>784.90871717000005</v>
      </c>
      <c r="E624" s="84">
        <v>157.30228516</v>
      </c>
      <c r="F624" s="84">
        <v>157.30228516</v>
      </c>
    </row>
    <row r="625" spans="1:6" ht="12.75" customHeight="1" x14ac:dyDescent="0.2">
      <c r="A625" s="83" t="s">
        <v>167</v>
      </c>
      <c r="B625" s="83">
        <v>17</v>
      </c>
      <c r="C625" s="84">
        <v>786.54767926</v>
      </c>
      <c r="D625" s="84">
        <v>784.41032503999998</v>
      </c>
      <c r="E625" s="84">
        <v>157.20240319999999</v>
      </c>
      <c r="F625" s="84">
        <v>157.20240319999999</v>
      </c>
    </row>
    <row r="626" spans="1:6" ht="12.75" customHeight="1" x14ac:dyDescent="0.2">
      <c r="A626" s="83" t="s">
        <v>167</v>
      </c>
      <c r="B626" s="83">
        <v>18</v>
      </c>
      <c r="C626" s="84">
        <v>773.71072270000002</v>
      </c>
      <c r="D626" s="84">
        <v>771.83610882000005</v>
      </c>
      <c r="E626" s="84">
        <v>154.68242488999999</v>
      </c>
      <c r="F626" s="84">
        <v>154.68242488999999</v>
      </c>
    </row>
    <row r="627" spans="1:6" ht="12.75" customHeight="1" x14ac:dyDescent="0.2">
      <c r="A627" s="83" t="s">
        <v>167</v>
      </c>
      <c r="B627" s="83">
        <v>19</v>
      </c>
      <c r="C627" s="84">
        <v>786.75859832000003</v>
      </c>
      <c r="D627" s="84">
        <v>784.00637366000001</v>
      </c>
      <c r="E627" s="84">
        <v>157.12144796000001</v>
      </c>
      <c r="F627" s="84">
        <v>157.12144796000001</v>
      </c>
    </row>
    <row r="628" spans="1:6" ht="12.75" customHeight="1" x14ac:dyDescent="0.2">
      <c r="A628" s="83" t="s">
        <v>167</v>
      </c>
      <c r="B628" s="83">
        <v>20</v>
      </c>
      <c r="C628" s="84">
        <v>792.25106813000002</v>
      </c>
      <c r="D628" s="84">
        <v>779.33139091999999</v>
      </c>
      <c r="E628" s="84">
        <v>156.18454224000001</v>
      </c>
      <c r="F628" s="84">
        <v>156.18454224000001</v>
      </c>
    </row>
    <row r="629" spans="1:6" ht="12.75" customHeight="1" x14ac:dyDescent="0.2">
      <c r="A629" s="83" t="s">
        <v>167</v>
      </c>
      <c r="B629" s="83">
        <v>21</v>
      </c>
      <c r="C629" s="84">
        <v>778.57195753999997</v>
      </c>
      <c r="D629" s="84">
        <v>766.54929555000001</v>
      </c>
      <c r="E629" s="84">
        <v>153.6229032</v>
      </c>
      <c r="F629" s="84">
        <v>153.6229032</v>
      </c>
    </row>
    <row r="630" spans="1:6" ht="12.75" customHeight="1" x14ac:dyDescent="0.2">
      <c r="A630" s="83" t="s">
        <v>167</v>
      </c>
      <c r="B630" s="83">
        <v>22</v>
      </c>
      <c r="C630" s="84">
        <v>773.36791234999998</v>
      </c>
      <c r="D630" s="84">
        <v>770.59779117000005</v>
      </c>
      <c r="E630" s="84">
        <v>154.43425565000001</v>
      </c>
      <c r="F630" s="84">
        <v>154.43425565000001</v>
      </c>
    </row>
    <row r="631" spans="1:6" ht="12.75" customHeight="1" x14ac:dyDescent="0.2">
      <c r="A631" s="83" t="s">
        <v>167</v>
      </c>
      <c r="B631" s="83">
        <v>23</v>
      </c>
      <c r="C631" s="84">
        <v>786.88272140000004</v>
      </c>
      <c r="D631" s="84">
        <v>784.21992356999999</v>
      </c>
      <c r="E631" s="84">
        <v>157.16424515</v>
      </c>
      <c r="F631" s="84">
        <v>157.16424515</v>
      </c>
    </row>
    <row r="632" spans="1:6" ht="12.75" customHeight="1" x14ac:dyDescent="0.2">
      <c r="A632" s="83" t="s">
        <v>167</v>
      </c>
      <c r="B632" s="83">
        <v>24</v>
      </c>
      <c r="C632" s="84">
        <v>805.49189994000005</v>
      </c>
      <c r="D632" s="84">
        <v>802.77021402000003</v>
      </c>
      <c r="E632" s="84">
        <v>160.88187883000001</v>
      </c>
      <c r="F632" s="84">
        <v>160.88187883000001</v>
      </c>
    </row>
    <row r="633" spans="1:6" ht="12.75" customHeight="1" x14ac:dyDescent="0.2">
      <c r="A633" s="83" t="s">
        <v>168</v>
      </c>
      <c r="B633" s="83">
        <v>1</v>
      </c>
      <c r="C633" s="84">
        <v>803.80364537000003</v>
      </c>
      <c r="D633" s="84">
        <v>800.30849580999995</v>
      </c>
      <c r="E633" s="84">
        <v>160.38852987000001</v>
      </c>
      <c r="F633" s="84">
        <v>160.38852987000001</v>
      </c>
    </row>
    <row r="634" spans="1:6" ht="12.75" customHeight="1" x14ac:dyDescent="0.2">
      <c r="A634" s="83" t="s">
        <v>168</v>
      </c>
      <c r="B634" s="83">
        <v>2</v>
      </c>
      <c r="C634" s="84">
        <v>882.78584207999995</v>
      </c>
      <c r="D634" s="84">
        <v>877.04597894000005</v>
      </c>
      <c r="E634" s="84">
        <v>175.76736460999999</v>
      </c>
      <c r="F634" s="84">
        <v>175.76736460999999</v>
      </c>
    </row>
    <row r="635" spans="1:6" ht="12.75" customHeight="1" x14ac:dyDescent="0.2">
      <c r="A635" s="83" t="s">
        <v>168</v>
      </c>
      <c r="B635" s="83">
        <v>3</v>
      </c>
      <c r="C635" s="84">
        <v>938.66276250999999</v>
      </c>
      <c r="D635" s="84">
        <v>933.27654389999998</v>
      </c>
      <c r="E635" s="84">
        <v>187.03644109999999</v>
      </c>
      <c r="F635" s="84">
        <v>187.03644109999999</v>
      </c>
    </row>
    <row r="636" spans="1:6" ht="12.75" customHeight="1" x14ac:dyDescent="0.2">
      <c r="A636" s="83" t="s">
        <v>168</v>
      </c>
      <c r="B636" s="83">
        <v>4</v>
      </c>
      <c r="C636" s="84">
        <v>947.57143874999997</v>
      </c>
      <c r="D636" s="84">
        <v>942.12630515000001</v>
      </c>
      <c r="E636" s="84">
        <v>188.81000742000001</v>
      </c>
      <c r="F636" s="84">
        <v>188.81000742000001</v>
      </c>
    </row>
    <row r="637" spans="1:6" ht="12.75" customHeight="1" x14ac:dyDescent="0.2">
      <c r="A637" s="83" t="s">
        <v>168</v>
      </c>
      <c r="B637" s="83">
        <v>5</v>
      </c>
      <c r="C637" s="84">
        <v>937.49319616000002</v>
      </c>
      <c r="D637" s="84">
        <v>934.64436628999999</v>
      </c>
      <c r="E637" s="84">
        <v>187.31056416999999</v>
      </c>
      <c r="F637" s="84">
        <v>187.31056416999999</v>
      </c>
    </row>
    <row r="638" spans="1:6" ht="12.75" customHeight="1" x14ac:dyDescent="0.2">
      <c r="A638" s="83" t="s">
        <v>168</v>
      </c>
      <c r="B638" s="83">
        <v>6</v>
      </c>
      <c r="C638" s="84">
        <v>917.55349143000001</v>
      </c>
      <c r="D638" s="84">
        <v>913.98466169000005</v>
      </c>
      <c r="E638" s="84">
        <v>183.17018622000001</v>
      </c>
      <c r="F638" s="84">
        <v>183.17018622000001</v>
      </c>
    </row>
    <row r="639" spans="1:6" ht="12.75" customHeight="1" x14ac:dyDescent="0.2">
      <c r="A639" s="83" t="s">
        <v>168</v>
      </c>
      <c r="B639" s="83">
        <v>7</v>
      </c>
      <c r="C639" s="84">
        <v>890.38982957999997</v>
      </c>
      <c r="D639" s="84">
        <v>887.43061937000004</v>
      </c>
      <c r="E639" s="84">
        <v>177.84853358999999</v>
      </c>
      <c r="F639" s="84">
        <v>177.84853358999999</v>
      </c>
    </row>
    <row r="640" spans="1:6" ht="12.75" customHeight="1" x14ac:dyDescent="0.2">
      <c r="A640" s="83" t="s">
        <v>168</v>
      </c>
      <c r="B640" s="83">
        <v>8</v>
      </c>
      <c r="C640" s="84">
        <v>859.11666166999998</v>
      </c>
      <c r="D640" s="84">
        <v>856.02141825000001</v>
      </c>
      <c r="E640" s="84">
        <v>171.55386644999999</v>
      </c>
      <c r="F640" s="84">
        <v>171.55386644999999</v>
      </c>
    </row>
    <row r="641" spans="1:6" ht="12.75" customHeight="1" x14ac:dyDescent="0.2">
      <c r="A641" s="83" t="s">
        <v>168</v>
      </c>
      <c r="B641" s="83">
        <v>9</v>
      </c>
      <c r="C641" s="84">
        <v>839.64185413999996</v>
      </c>
      <c r="D641" s="84">
        <v>837.09423530000004</v>
      </c>
      <c r="E641" s="84">
        <v>167.76070035999999</v>
      </c>
      <c r="F641" s="84">
        <v>167.76070035999999</v>
      </c>
    </row>
    <row r="642" spans="1:6" ht="12.75" customHeight="1" x14ac:dyDescent="0.2">
      <c r="A642" s="83" t="s">
        <v>168</v>
      </c>
      <c r="B642" s="83">
        <v>10</v>
      </c>
      <c r="C642" s="84">
        <v>842.63428221000004</v>
      </c>
      <c r="D642" s="84">
        <v>839.61470708000002</v>
      </c>
      <c r="E642" s="84">
        <v>168.26582403</v>
      </c>
      <c r="F642" s="84">
        <v>168.26582403</v>
      </c>
    </row>
    <row r="643" spans="1:6" ht="12.75" customHeight="1" x14ac:dyDescent="0.2">
      <c r="A643" s="83" t="s">
        <v>168</v>
      </c>
      <c r="B643" s="83">
        <v>11</v>
      </c>
      <c r="C643" s="84">
        <v>814.06772183999999</v>
      </c>
      <c r="D643" s="84">
        <v>812.01105428000005</v>
      </c>
      <c r="E643" s="84">
        <v>162.73382065999999</v>
      </c>
      <c r="F643" s="84">
        <v>162.73382065999999</v>
      </c>
    </row>
    <row r="644" spans="1:6" ht="12.75" customHeight="1" x14ac:dyDescent="0.2">
      <c r="A644" s="83" t="s">
        <v>168</v>
      </c>
      <c r="B644" s="83">
        <v>12</v>
      </c>
      <c r="C644" s="84">
        <v>780.86200581000003</v>
      </c>
      <c r="D644" s="84">
        <v>777.03896683000005</v>
      </c>
      <c r="E644" s="84">
        <v>155.72512123999999</v>
      </c>
      <c r="F644" s="84">
        <v>155.72512123999999</v>
      </c>
    </row>
    <row r="645" spans="1:6" ht="12.75" customHeight="1" x14ac:dyDescent="0.2">
      <c r="A645" s="83" t="s">
        <v>168</v>
      </c>
      <c r="B645" s="83">
        <v>13</v>
      </c>
      <c r="C645" s="84">
        <v>786.38219225</v>
      </c>
      <c r="D645" s="84">
        <v>784.93102292000003</v>
      </c>
      <c r="E645" s="84">
        <v>157.30675542</v>
      </c>
      <c r="F645" s="84">
        <v>157.30675542</v>
      </c>
    </row>
    <row r="646" spans="1:6" ht="12.75" customHeight="1" x14ac:dyDescent="0.2">
      <c r="A646" s="83" t="s">
        <v>168</v>
      </c>
      <c r="B646" s="83">
        <v>14</v>
      </c>
      <c r="C646" s="84">
        <v>789.42209971</v>
      </c>
      <c r="D646" s="84">
        <v>788.84237612000004</v>
      </c>
      <c r="E646" s="84">
        <v>158.09062338000001</v>
      </c>
      <c r="F646" s="84">
        <v>158.09062338000001</v>
      </c>
    </row>
    <row r="647" spans="1:6" ht="12.75" customHeight="1" x14ac:dyDescent="0.2">
      <c r="A647" s="83" t="s">
        <v>168</v>
      </c>
      <c r="B647" s="83">
        <v>15</v>
      </c>
      <c r="C647" s="84">
        <v>794.08063636999998</v>
      </c>
      <c r="D647" s="84">
        <v>791.02157509999995</v>
      </c>
      <c r="E647" s="84">
        <v>158.52735311999999</v>
      </c>
      <c r="F647" s="84">
        <v>158.52735311999999</v>
      </c>
    </row>
    <row r="648" spans="1:6" ht="12.75" customHeight="1" x14ac:dyDescent="0.2">
      <c r="A648" s="83" t="s">
        <v>168</v>
      </c>
      <c r="B648" s="83">
        <v>16</v>
      </c>
      <c r="C648" s="84">
        <v>795.11708252999995</v>
      </c>
      <c r="D648" s="84">
        <v>792.89544125999998</v>
      </c>
      <c r="E648" s="84">
        <v>158.90289161000001</v>
      </c>
      <c r="F648" s="84">
        <v>158.90289161000001</v>
      </c>
    </row>
    <row r="649" spans="1:6" ht="12.75" customHeight="1" x14ac:dyDescent="0.2">
      <c r="A649" s="83" t="s">
        <v>168</v>
      </c>
      <c r="B649" s="83">
        <v>17</v>
      </c>
      <c r="C649" s="84">
        <v>783.00669948999996</v>
      </c>
      <c r="D649" s="84">
        <v>780.09538380000004</v>
      </c>
      <c r="E649" s="84">
        <v>156.33765281999999</v>
      </c>
      <c r="F649" s="84">
        <v>156.33765281999999</v>
      </c>
    </row>
    <row r="650" spans="1:6" ht="12.75" customHeight="1" x14ac:dyDescent="0.2">
      <c r="A650" s="83" t="s">
        <v>168</v>
      </c>
      <c r="B650" s="83">
        <v>18</v>
      </c>
      <c r="C650" s="84">
        <v>763.99763239000004</v>
      </c>
      <c r="D650" s="84">
        <v>761.77033743000004</v>
      </c>
      <c r="E650" s="84">
        <v>152.66515994</v>
      </c>
      <c r="F650" s="84">
        <v>152.66515994</v>
      </c>
    </row>
    <row r="651" spans="1:6" ht="12.75" customHeight="1" x14ac:dyDescent="0.2">
      <c r="A651" s="83" t="s">
        <v>168</v>
      </c>
      <c r="B651" s="83">
        <v>19</v>
      </c>
      <c r="C651" s="84">
        <v>780.62152719000005</v>
      </c>
      <c r="D651" s="84">
        <v>778.18642009999996</v>
      </c>
      <c r="E651" s="84">
        <v>155.95508049</v>
      </c>
      <c r="F651" s="84">
        <v>155.95508049</v>
      </c>
    </row>
    <row r="652" spans="1:6" ht="12.75" customHeight="1" x14ac:dyDescent="0.2">
      <c r="A652" s="83" t="s">
        <v>168</v>
      </c>
      <c r="B652" s="83">
        <v>20</v>
      </c>
      <c r="C652" s="84">
        <v>773.83764062</v>
      </c>
      <c r="D652" s="84">
        <v>768.52663446999998</v>
      </c>
      <c r="E652" s="84">
        <v>154.01917849</v>
      </c>
      <c r="F652" s="84">
        <v>154.01917849</v>
      </c>
    </row>
    <row r="653" spans="1:6" ht="12.75" customHeight="1" x14ac:dyDescent="0.2">
      <c r="A653" s="83" t="s">
        <v>168</v>
      </c>
      <c r="B653" s="83">
        <v>21</v>
      </c>
      <c r="C653" s="84">
        <v>759.43568831000005</v>
      </c>
      <c r="D653" s="84">
        <v>755.34929072</v>
      </c>
      <c r="E653" s="84">
        <v>151.37832836999999</v>
      </c>
      <c r="F653" s="84">
        <v>151.37832836999999</v>
      </c>
    </row>
    <row r="654" spans="1:6" ht="12.75" customHeight="1" x14ac:dyDescent="0.2">
      <c r="A654" s="83" t="s">
        <v>168</v>
      </c>
      <c r="B654" s="83">
        <v>22</v>
      </c>
      <c r="C654" s="84">
        <v>782.16720845999998</v>
      </c>
      <c r="D654" s="84">
        <v>779.74539502000005</v>
      </c>
      <c r="E654" s="84">
        <v>156.26751213</v>
      </c>
      <c r="F654" s="84">
        <v>156.26751213</v>
      </c>
    </row>
    <row r="655" spans="1:6" ht="12.75" customHeight="1" x14ac:dyDescent="0.2">
      <c r="A655" s="83" t="s">
        <v>168</v>
      </c>
      <c r="B655" s="83">
        <v>23</v>
      </c>
      <c r="C655" s="84">
        <v>789.89587698000003</v>
      </c>
      <c r="D655" s="84">
        <v>787.21483458</v>
      </c>
      <c r="E655" s="84">
        <v>157.76445042</v>
      </c>
      <c r="F655" s="84">
        <v>157.76445042</v>
      </c>
    </row>
    <row r="656" spans="1:6" ht="12.75" customHeight="1" x14ac:dyDescent="0.2">
      <c r="A656" s="83" t="s">
        <v>168</v>
      </c>
      <c r="B656" s="83">
        <v>24</v>
      </c>
      <c r="C656" s="84">
        <v>803.33389121000005</v>
      </c>
      <c r="D656" s="84">
        <v>800.67137042000002</v>
      </c>
      <c r="E656" s="84">
        <v>160.46125298000001</v>
      </c>
      <c r="F656" s="84">
        <v>160.46125298000001</v>
      </c>
    </row>
    <row r="657" spans="1:6" ht="12.75" customHeight="1" x14ac:dyDescent="0.2">
      <c r="A657" s="83" t="s">
        <v>169</v>
      </c>
      <c r="B657" s="83">
        <v>1</v>
      </c>
      <c r="C657" s="84">
        <v>808.22640823999996</v>
      </c>
      <c r="D657" s="84">
        <v>803.81696509000005</v>
      </c>
      <c r="E657" s="84">
        <v>161.09165651000001</v>
      </c>
      <c r="F657" s="84">
        <v>161.09165651000001</v>
      </c>
    </row>
    <row r="658" spans="1:6" ht="12.75" customHeight="1" x14ac:dyDescent="0.2">
      <c r="A658" s="83" t="s">
        <v>169</v>
      </c>
      <c r="B658" s="83">
        <v>2</v>
      </c>
      <c r="C658" s="84">
        <v>888.06986197000003</v>
      </c>
      <c r="D658" s="84">
        <v>885.52654593</v>
      </c>
      <c r="E658" s="84">
        <v>177.46694131000001</v>
      </c>
      <c r="F658" s="84">
        <v>177.46694131000001</v>
      </c>
    </row>
    <row r="659" spans="1:6" ht="12.75" customHeight="1" x14ac:dyDescent="0.2">
      <c r="A659" s="83" t="s">
        <v>169</v>
      </c>
      <c r="B659" s="83">
        <v>3</v>
      </c>
      <c r="C659" s="84">
        <v>947.26067635000004</v>
      </c>
      <c r="D659" s="84">
        <v>943.87977522999995</v>
      </c>
      <c r="E659" s="84">
        <v>189.16141751999999</v>
      </c>
      <c r="F659" s="84">
        <v>189.16141751999999</v>
      </c>
    </row>
    <row r="660" spans="1:6" ht="12.75" customHeight="1" x14ac:dyDescent="0.2">
      <c r="A660" s="83" t="s">
        <v>169</v>
      </c>
      <c r="B660" s="83">
        <v>4</v>
      </c>
      <c r="C660" s="84">
        <v>958.31920387000002</v>
      </c>
      <c r="D660" s="84">
        <v>955.45486337</v>
      </c>
      <c r="E660" s="84">
        <v>191.48116218999999</v>
      </c>
      <c r="F660" s="84">
        <v>191.48116218999999</v>
      </c>
    </row>
    <row r="661" spans="1:6" ht="12.75" customHeight="1" x14ac:dyDescent="0.2">
      <c r="A661" s="83" t="s">
        <v>169</v>
      </c>
      <c r="B661" s="83">
        <v>5</v>
      </c>
      <c r="C661" s="84">
        <v>965.17272951999996</v>
      </c>
      <c r="D661" s="84">
        <v>958.28311632999998</v>
      </c>
      <c r="E661" s="84">
        <v>192.04796779</v>
      </c>
      <c r="F661" s="84">
        <v>192.04796779</v>
      </c>
    </row>
    <row r="662" spans="1:6" ht="12.75" customHeight="1" x14ac:dyDescent="0.2">
      <c r="A662" s="83" t="s">
        <v>169</v>
      </c>
      <c r="B662" s="83">
        <v>6</v>
      </c>
      <c r="C662" s="84">
        <v>951.72744022999996</v>
      </c>
      <c r="D662" s="84">
        <v>946.29734946999997</v>
      </c>
      <c r="E662" s="84">
        <v>189.64591966</v>
      </c>
      <c r="F662" s="84">
        <v>189.64591966</v>
      </c>
    </row>
    <row r="663" spans="1:6" ht="12.75" customHeight="1" x14ac:dyDescent="0.2">
      <c r="A663" s="83" t="s">
        <v>169</v>
      </c>
      <c r="B663" s="83">
        <v>7</v>
      </c>
      <c r="C663" s="84">
        <v>903.65758647999996</v>
      </c>
      <c r="D663" s="84">
        <v>901.13267155999995</v>
      </c>
      <c r="E663" s="84">
        <v>180.59453968</v>
      </c>
      <c r="F663" s="84">
        <v>180.59453968</v>
      </c>
    </row>
    <row r="664" spans="1:6" ht="12.75" customHeight="1" x14ac:dyDescent="0.2">
      <c r="A664" s="83" t="s">
        <v>169</v>
      </c>
      <c r="B664" s="83">
        <v>8</v>
      </c>
      <c r="C664" s="84">
        <v>868.53582300000005</v>
      </c>
      <c r="D664" s="84">
        <v>865.27320770999995</v>
      </c>
      <c r="E664" s="84">
        <v>173.40800259</v>
      </c>
      <c r="F664" s="84">
        <v>173.40800259</v>
      </c>
    </row>
    <row r="665" spans="1:6" ht="12.75" customHeight="1" x14ac:dyDescent="0.2">
      <c r="A665" s="83" t="s">
        <v>169</v>
      </c>
      <c r="B665" s="83">
        <v>9</v>
      </c>
      <c r="C665" s="84">
        <v>862.57384281999998</v>
      </c>
      <c r="D665" s="84">
        <v>858.32392784000001</v>
      </c>
      <c r="E665" s="84">
        <v>172.01530867</v>
      </c>
      <c r="F665" s="84">
        <v>172.01530867</v>
      </c>
    </row>
    <row r="666" spans="1:6" ht="12.75" customHeight="1" x14ac:dyDescent="0.2">
      <c r="A666" s="83" t="s">
        <v>169</v>
      </c>
      <c r="B666" s="83">
        <v>10</v>
      </c>
      <c r="C666" s="84">
        <v>864.11992551000003</v>
      </c>
      <c r="D666" s="84">
        <v>860.76543630000003</v>
      </c>
      <c r="E666" s="84">
        <v>172.50460742000001</v>
      </c>
      <c r="F666" s="84">
        <v>172.50460742000001</v>
      </c>
    </row>
    <row r="667" spans="1:6" ht="12.75" customHeight="1" x14ac:dyDescent="0.2">
      <c r="A667" s="83" t="s">
        <v>169</v>
      </c>
      <c r="B667" s="83">
        <v>11</v>
      </c>
      <c r="C667" s="84">
        <v>834.39805387000001</v>
      </c>
      <c r="D667" s="84">
        <v>831.98942038999996</v>
      </c>
      <c r="E667" s="84">
        <v>166.73765266999999</v>
      </c>
      <c r="F667" s="84">
        <v>166.73765266999999</v>
      </c>
    </row>
    <row r="668" spans="1:6" ht="12.75" customHeight="1" x14ac:dyDescent="0.2">
      <c r="A668" s="83" t="s">
        <v>169</v>
      </c>
      <c r="B668" s="83">
        <v>12</v>
      </c>
      <c r="C668" s="84">
        <v>786.33504988000004</v>
      </c>
      <c r="D668" s="84">
        <v>783.48823586000003</v>
      </c>
      <c r="E668" s="84">
        <v>157.0176088</v>
      </c>
      <c r="F668" s="84">
        <v>157.0176088</v>
      </c>
    </row>
    <row r="669" spans="1:6" ht="12.75" customHeight="1" x14ac:dyDescent="0.2">
      <c r="A669" s="83" t="s">
        <v>169</v>
      </c>
      <c r="B669" s="83">
        <v>13</v>
      </c>
      <c r="C669" s="84">
        <v>770.50951010000006</v>
      </c>
      <c r="D669" s="84">
        <v>768.88919634000001</v>
      </c>
      <c r="E669" s="84">
        <v>154.09183892999999</v>
      </c>
      <c r="F669" s="84">
        <v>154.09183892999999</v>
      </c>
    </row>
    <row r="670" spans="1:6" ht="12.75" customHeight="1" x14ac:dyDescent="0.2">
      <c r="A670" s="83" t="s">
        <v>169</v>
      </c>
      <c r="B670" s="83">
        <v>14</v>
      </c>
      <c r="C670" s="84">
        <v>770.78473571999996</v>
      </c>
      <c r="D670" s="84">
        <v>770.29058498999996</v>
      </c>
      <c r="E670" s="84">
        <v>154.37268896</v>
      </c>
      <c r="F670" s="84">
        <v>154.37268896</v>
      </c>
    </row>
    <row r="671" spans="1:6" ht="12.75" customHeight="1" x14ac:dyDescent="0.2">
      <c r="A671" s="83" t="s">
        <v>169</v>
      </c>
      <c r="B671" s="83">
        <v>15</v>
      </c>
      <c r="C671" s="84">
        <v>783.89731893999999</v>
      </c>
      <c r="D671" s="84">
        <v>781.90592595999999</v>
      </c>
      <c r="E671" s="84">
        <v>156.70050064</v>
      </c>
      <c r="F671" s="84">
        <v>156.70050064</v>
      </c>
    </row>
    <row r="672" spans="1:6" ht="12.75" customHeight="1" x14ac:dyDescent="0.2">
      <c r="A672" s="83" t="s">
        <v>169</v>
      </c>
      <c r="B672" s="83">
        <v>16</v>
      </c>
      <c r="C672" s="84">
        <v>792.79954493000002</v>
      </c>
      <c r="D672" s="84">
        <v>791.01032259999999</v>
      </c>
      <c r="E672" s="84">
        <v>158.52509803000001</v>
      </c>
      <c r="F672" s="84">
        <v>158.52509803000001</v>
      </c>
    </row>
    <row r="673" spans="1:6" ht="12.75" customHeight="1" x14ac:dyDescent="0.2">
      <c r="A673" s="83" t="s">
        <v>169</v>
      </c>
      <c r="B673" s="83">
        <v>17</v>
      </c>
      <c r="C673" s="84">
        <v>790.23283937999997</v>
      </c>
      <c r="D673" s="84">
        <v>786.78255888000001</v>
      </c>
      <c r="E673" s="84">
        <v>157.67781875</v>
      </c>
      <c r="F673" s="84">
        <v>157.67781875</v>
      </c>
    </row>
    <row r="674" spans="1:6" ht="12.75" customHeight="1" x14ac:dyDescent="0.2">
      <c r="A674" s="83" t="s">
        <v>169</v>
      </c>
      <c r="B674" s="83">
        <v>18</v>
      </c>
      <c r="C674" s="84">
        <v>766.90692908999995</v>
      </c>
      <c r="D674" s="84">
        <v>765.39078239000003</v>
      </c>
      <c r="E674" s="84">
        <v>153.39072745000001</v>
      </c>
      <c r="F674" s="84">
        <v>153.39072745000001</v>
      </c>
    </row>
    <row r="675" spans="1:6" ht="12.75" customHeight="1" x14ac:dyDescent="0.2">
      <c r="A675" s="83" t="s">
        <v>169</v>
      </c>
      <c r="B675" s="83">
        <v>19</v>
      </c>
      <c r="C675" s="84">
        <v>748.59977031000005</v>
      </c>
      <c r="D675" s="84">
        <v>746.77217922</v>
      </c>
      <c r="E675" s="84">
        <v>149.65940334000001</v>
      </c>
      <c r="F675" s="84">
        <v>149.65940334000001</v>
      </c>
    </row>
    <row r="676" spans="1:6" ht="12.75" customHeight="1" x14ac:dyDescent="0.2">
      <c r="A676" s="83" t="s">
        <v>169</v>
      </c>
      <c r="B676" s="83">
        <v>20</v>
      </c>
      <c r="C676" s="84">
        <v>749.98478287</v>
      </c>
      <c r="D676" s="84">
        <v>747.06692610000005</v>
      </c>
      <c r="E676" s="84">
        <v>149.71847308</v>
      </c>
      <c r="F676" s="84">
        <v>149.71847308</v>
      </c>
    </row>
    <row r="677" spans="1:6" ht="12.75" customHeight="1" x14ac:dyDescent="0.2">
      <c r="A677" s="83" t="s">
        <v>169</v>
      </c>
      <c r="B677" s="83">
        <v>21</v>
      </c>
      <c r="C677" s="84">
        <v>751.23655942000005</v>
      </c>
      <c r="D677" s="84">
        <v>745.79569638999999</v>
      </c>
      <c r="E677" s="84">
        <v>149.463708</v>
      </c>
      <c r="F677" s="84">
        <v>149.463708</v>
      </c>
    </row>
    <row r="678" spans="1:6" ht="12.75" customHeight="1" x14ac:dyDescent="0.2">
      <c r="A678" s="83" t="s">
        <v>169</v>
      </c>
      <c r="B678" s="83">
        <v>22</v>
      </c>
      <c r="C678" s="84">
        <v>762.90080528999999</v>
      </c>
      <c r="D678" s="84">
        <v>759.63391680999996</v>
      </c>
      <c r="E678" s="84">
        <v>152.23700334</v>
      </c>
      <c r="F678" s="84">
        <v>152.23700334</v>
      </c>
    </row>
    <row r="679" spans="1:6" ht="12.75" customHeight="1" x14ac:dyDescent="0.2">
      <c r="A679" s="83" t="s">
        <v>169</v>
      </c>
      <c r="B679" s="83">
        <v>23</v>
      </c>
      <c r="C679" s="84">
        <v>774.33740074000002</v>
      </c>
      <c r="D679" s="84">
        <v>771.59242578999999</v>
      </c>
      <c r="E679" s="84">
        <v>154.63358876999999</v>
      </c>
      <c r="F679" s="84">
        <v>154.63358876999999</v>
      </c>
    </row>
    <row r="680" spans="1:6" ht="12.75" customHeight="1" x14ac:dyDescent="0.2">
      <c r="A680" s="83" t="s">
        <v>169</v>
      </c>
      <c r="B680" s="83">
        <v>24</v>
      </c>
      <c r="C680" s="84">
        <v>794.74138870000002</v>
      </c>
      <c r="D680" s="84">
        <v>792.52859558</v>
      </c>
      <c r="E680" s="84">
        <v>158.82937265999999</v>
      </c>
      <c r="F680" s="84">
        <v>158.82937265999999</v>
      </c>
    </row>
    <row r="681" spans="1:6" ht="12.75" customHeight="1" x14ac:dyDescent="0.2">
      <c r="A681" s="83" t="s">
        <v>170</v>
      </c>
      <c r="B681" s="83">
        <v>1</v>
      </c>
      <c r="C681" s="84">
        <v>820.73317707000001</v>
      </c>
      <c r="D681" s="84">
        <v>817.21529841999995</v>
      </c>
      <c r="E681" s="84">
        <v>163.7767948</v>
      </c>
      <c r="F681" s="84">
        <v>163.7767948</v>
      </c>
    </row>
    <row r="682" spans="1:6" ht="12.75" customHeight="1" x14ac:dyDescent="0.2">
      <c r="A682" s="83" t="s">
        <v>170</v>
      </c>
      <c r="B682" s="83">
        <v>2</v>
      </c>
      <c r="C682" s="84">
        <v>887.31276279999997</v>
      </c>
      <c r="D682" s="84">
        <v>884.51385769000001</v>
      </c>
      <c r="E682" s="84">
        <v>177.2639901</v>
      </c>
      <c r="F682" s="84">
        <v>177.2639901</v>
      </c>
    </row>
    <row r="683" spans="1:6" ht="12.75" customHeight="1" x14ac:dyDescent="0.2">
      <c r="A683" s="83" t="s">
        <v>170</v>
      </c>
      <c r="B683" s="83">
        <v>3</v>
      </c>
      <c r="C683" s="84">
        <v>932.38619761999996</v>
      </c>
      <c r="D683" s="84">
        <v>929.93239583000002</v>
      </c>
      <c r="E683" s="84">
        <v>186.36624578999999</v>
      </c>
      <c r="F683" s="84">
        <v>186.36624578999999</v>
      </c>
    </row>
    <row r="684" spans="1:6" ht="12.75" customHeight="1" x14ac:dyDescent="0.2">
      <c r="A684" s="83" t="s">
        <v>170</v>
      </c>
      <c r="B684" s="83">
        <v>4</v>
      </c>
      <c r="C684" s="84">
        <v>939.17273444</v>
      </c>
      <c r="D684" s="84">
        <v>936.83825836000005</v>
      </c>
      <c r="E684" s="84">
        <v>187.75023852000001</v>
      </c>
      <c r="F684" s="84">
        <v>187.75023852000001</v>
      </c>
    </row>
    <row r="685" spans="1:6" ht="12.75" customHeight="1" x14ac:dyDescent="0.2">
      <c r="A685" s="83" t="s">
        <v>170</v>
      </c>
      <c r="B685" s="83">
        <v>5</v>
      </c>
      <c r="C685" s="84">
        <v>941.38415660999999</v>
      </c>
      <c r="D685" s="84">
        <v>936.84088341999995</v>
      </c>
      <c r="E685" s="84">
        <v>187.75076461</v>
      </c>
      <c r="F685" s="84">
        <v>187.75076461</v>
      </c>
    </row>
    <row r="686" spans="1:6" ht="12.75" customHeight="1" x14ac:dyDescent="0.2">
      <c r="A686" s="83" t="s">
        <v>170</v>
      </c>
      <c r="B686" s="83">
        <v>6</v>
      </c>
      <c r="C686" s="84">
        <v>935.16888819999997</v>
      </c>
      <c r="D686" s="84">
        <v>932.15942285999995</v>
      </c>
      <c r="E686" s="84">
        <v>186.81256067999999</v>
      </c>
      <c r="F686" s="84">
        <v>186.81256067999999</v>
      </c>
    </row>
    <row r="687" spans="1:6" ht="12.75" customHeight="1" x14ac:dyDescent="0.2">
      <c r="A687" s="83" t="s">
        <v>170</v>
      </c>
      <c r="B687" s="83">
        <v>7</v>
      </c>
      <c r="C687" s="84">
        <v>920.13877008999998</v>
      </c>
      <c r="D687" s="84">
        <v>917.25297442999999</v>
      </c>
      <c r="E687" s="84">
        <v>183.82518347999999</v>
      </c>
      <c r="F687" s="84">
        <v>183.82518347999999</v>
      </c>
    </row>
    <row r="688" spans="1:6" ht="12.75" customHeight="1" x14ac:dyDescent="0.2">
      <c r="A688" s="83" t="s">
        <v>170</v>
      </c>
      <c r="B688" s="83">
        <v>8</v>
      </c>
      <c r="C688" s="84">
        <v>904.99074042999996</v>
      </c>
      <c r="D688" s="84">
        <v>900.22109464000005</v>
      </c>
      <c r="E688" s="84">
        <v>180.41185203000001</v>
      </c>
      <c r="F688" s="84">
        <v>180.41185203000001</v>
      </c>
    </row>
    <row r="689" spans="1:6" ht="12.75" customHeight="1" x14ac:dyDescent="0.2">
      <c r="A689" s="83" t="s">
        <v>170</v>
      </c>
      <c r="B689" s="83">
        <v>9</v>
      </c>
      <c r="C689" s="84">
        <v>880.21564478000005</v>
      </c>
      <c r="D689" s="84">
        <v>877.75537158999998</v>
      </c>
      <c r="E689" s="84">
        <v>175.90953285000001</v>
      </c>
      <c r="F689" s="84">
        <v>175.90953285000001</v>
      </c>
    </row>
    <row r="690" spans="1:6" ht="12.75" customHeight="1" x14ac:dyDescent="0.2">
      <c r="A690" s="83" t="s">
        <v>170</v>
      </c>
      <c r="B690" s="83">
        <v>10</v>
      </c>
      <c r="C690" s="84">
        <v>866.60970651000002</v>
      </c>
      <c r="D690" s="84">
        <v>861.55370116999995</v>
      </c>
      <c r="E690" s="84">
        <v>172.66258231</v>
      </c>
      <c r="F690" s="84">
        <v>172.66258231</v>
      </c>
    </row>
    <row r="691" spans="1:6" ht="12.75" customHeight="1" x14ac:dyDescent="0.2">
      <c r="A691" s="83" t="s">
        <v>170</v>
      </c>
      <c r="B691" s="83">
        <v>11</v>
      </c>
      <c r="C691" s="84">
        <v>826.39812821999999</v>
      </c>
      <c r="D691" s="84">
        <v>822.78994439999997</v>
      </c>
      <c r="E691" s="84">
        <v>164.89400058000001</v>
      </c>
      <c r="F691" s="84">
        <v>164.89400058000001</v>
      </c>
    </row>
    <row r="692" spans="1:6" ht="12.75" customHeight="1" x14ac:dyDescent="0.2">
      <c r="A692" s="83" t="s">
        <v>170</v>
      </c>
      <c r="B692" s="83">
        <v>12</v>
      </c>
      <c r="C692" s="84">
        <v>781.23907372999997</v>
      </c>
      <c r="D692" s="84">
        <v>778.81795204000002</v>
      </c>
      <c r="E692" s="84">
        <v>156.08164478</v>
      </c>
      <c r="F692" s="84">
        <v>156.08164478</v>
      </c>
    </row>
    <row r="693" spans="1:6" ht="12.75" customHeight="1" x14ac:dyDescent="0.2">
      <c r="A693" s="83" t="s">
        <v>170</v>
      </c>
      <c r="B693" s="83">
        <v>13</v>
      </c>
      <c r="C693" s="84">
        <v>774.35804552000002</v>
      </c>
      <c r="D693" s="84">
        <v>773.42148872999996</v>
      </c>
      <c r="E693" s="84">
        <v>155.00014830999999</v>
      </c>
      <c r="F693" s="84">
        <v>155.00014830999999</v>
      </c>
    </row>
    <row r="694" spans="1:6" ht="12.75" customHeight="1" x14ac:dyDescent="0.2">
      <c r="A694" s="83" t="s">
        <v>170</v>
      </c>
      <c r="B694" s="83">
        <v>14</v>
      </c>
      <c r="C694" s="84">
        <v>785.38270969999996</v>
      </c>
      <c r="D694" s="84">
        <v>784.86169988999995</v>
      </c>
      <c r="E694" s="84">
        <v>157.29286250999999</v>
      </c>
      <c r="F694" s="84">
        <v>157.29286250999999</v>
      </c>
    </row>
    <row r="695" spans="1:6" ht="12.75" customHeight="1" x14ac:dyDescent="0.2">
      <c r="A695" s="83" t="s">
        <v>170</v>
      </c>
      <c r="B695" s="83">
        <v>15</v>
      </c>
      <c r="C695" s="84">
        <v>793.96815470000001</v>
      </c>
      <c r="D695" s="84">
        <v>791.74031919000004</v>
      </c>
      <c r="E695" s="84">
        <v>158.67139546000001</v>
      </c>
      <c r="F695" s="84">
        <v>158.67139546000001</v>
      </c>
    </row>
    <row r="696" spans="1:6" ht="12.75" customHeight="1" x14ac:dyDescent="0.2">
      <c r="A696" s="83" t="s">
        <v>170</v>
      </c>
      <c r="B696" s="83">
        <v>16</v>
      </c>
      <c r="C696" s="84">
        <v>785.82635547999996</v>
      </c>
      <c r="D696" s="84">
        <v>783.95264433</v>
      </c>
      <c r="E696" s="84">
        <v>157.11068015000001</v>
      </c>
      <c r="F696" s="84">
        <v>157.11068015000001</v>
      </c>
    </row>
    <row r="697" spans="1:6" ht="12.75" customHeight="1" x14ac:dyDescent="0.2">
      <c r="A697" s="83" t="s">
        <v>170</v>
      </c>
      <c r="B697" s="83">
        <v>17</v>
      </c>
      <c r="C697" s="84">
        <v>779.64317444000005</v>
      </c>
      <c r="D697" s="84">
        <v>776.16911979999998</v>
      </c>
      <c r="E697" s="84">
        <v>155.55079660000001</v>
      </c>
      <c r="F697" s="84">
        <v>155.55079660000001</v>
      </c>
    </row>
    <row r="698" spans="1:6" ht="12.75" customHeight="1" x14ac:dyDescent="0.2">
      <c r="A698" s="83" t="s">
        <v>170</v>
      </c>
      <c r="B698" s="83">
        <v>18</v>
      </c>
      <c r="C698" s="84">
        <v>760.35394334</v>
      </c>
      <c r="D698" s="84">
        <v>757.65763036999999</v>
      </c>
      <c r="E698" s="84">
        <v>151.84093898</v>
      </c>
      <c r="F698" s="84">
        <v>151.84093898</v>
      </c>
    </row>
    <row r="699" spans="1:6" ht="12.75" customHeight="1" x14ac:dyDescent="0.2">
      <c r="A699" s="83" t="s">
        <v>170</v>
      </c>
      <c r="B699" s="83">
        <v>19</v>
      </c>
      <c r="C699" s="84">
        <v>752.9478828</v>
      </c>
      <c r="D699" s="84">
        <v>750.83646204000001</v>
      </c>
      <c r="E699" s="84">
        <v>150.47391967999999</v>
      </c>
      <c r="F699" s="84">
        <v>150.47391967999999</v>
      </c>
    </row>
    <row r="700" spans="1:6" ht="12.75" customHeight="1" x14ac:dyDescent="0.2">
      <c r="A700" s="83" t="s">
        <v>170</v>
      </c>
      <c r="B700" s="83">
        <v>20</v>
      </c>
      <c r="C700" s="84">
        <v>744.97073515</v>
      </c>
      <c r="D700" s="84">
        <v>742.74315354999999</v>
      </c>
      <c r="E700" s="84">
        <v>148.85195282999999</v>
      </c>
      <c r="F700" s="84">
        <v>148.85195282999999</v>
      </c>
    </row>
    <row r="701" spans="1:6" ht="12.75" customHeight="1" x14ac:dyDescent="0.2">
      <c r="A701" s="83" t="s">
        <v>170</v>
      </c>
      <c r="B701" s="83">
        <v>21</v>
      </c>
      <c r="C701" s="84">
        <v>742.81656756999996</v>
      </c>
      <c r="D701" s="84">
        <v>740.59173892000001</v>
      </c>
      <c r="E701" s="84">
        <v>148.42079131</v>
      </c>
      <c r="F701" s="84">
        <v>148.42079131</v>
      </c>
    </row>
    <row r="702" spans="1:6" ht="12.75" customHeight="1" x14ac:dyDescent="0.2">
      <c r="A702" s="83" t="s">
        <v>170</v>
      </c>
      <c r="B702" s="83">
        <v>22</v>
      </c>
      <c r="C702" s="84">
        <v>760.29761219</v>
      </c>
      <c r="D702" s="84">
        <v>758.64993075999996</v>
      </c>
      <c r="E702" s="84">
        <v>152.03980429000001</v>
      </c>
      <c r="F702" s="84">
        <v>152.03980429000001</v>
      </c>
    </row>
    <row r="703" spans="1:6" ht="12.75" customHeight="1" x14ac:dyDescent="0.2">
      <c r="A703" s="83" t="s">
        <v>170</v>
      </c>
      <c r="B703" s="83">
        <v>23</v>
      </c>
      <c r="C703" s="84">
        <v>780.68635526000003</v>
      </c>
      <c r="D703" s="84">
        <v>778.17638097999998</v>
      </c>
      <c r="E703" s="84">
        <v>155.95306857</v>
      </c>
      <c r="F703" s="84">
        <v>155.95306857</v>
      </c>
    </row>
    <row r="704" spans="1:6" ht="12.75" customHeight="1" x14ac:dyDescent="0.2">
      <c r="A704" s="83" t="s">
        <v>170</v>
      </c>
      <c r="B704" s="83">
        <v>24</v>
      </c>
      <c r="C704" s="84">
        <v>803.48780478000003</v>
      </c>
      <c r="D704" s="84">
        <v>800.55178286</v>
      </c>
      <c r="E704" s="84">
        <v>160.43728662999999</v>
      </c>
      <c r="F704" s="84">
        <v>160.43728662999999</v>
      </c>
    </row>
    <row r="705" spans="1:6" ht="12.75" customHeight="1" x14ac:dyDescent="0.2">
      <c r="A705" s="83" t="s">
        <v>171</v>
      </c>
      <c r="B705" s="83">
        <v>1</v>
      </c>
      <c r="C705" s="84">
        <v>820.47459078999998</v>
      </c>
      <c r="D705" s="84">
        <v>811.60266482999998</v>
      </c>
      <c r="E705" s="84">
        <v>162.65197599000001</v>
      </c>
      <c r="F705" s="84">
        <v>162.65197599000001</v>
      </c>
    </row>
    <row r="706" spans="1:6" ht="12.75" customHeight="1" x14ac:dyDescent="0.2">
      <c r="A706" s="83" t="s">
        <v>171</v>
      </c>
      <c r="B706" s="83">
        <v>2</v>
      </c>
      <c r="C706" s="84">
        <v>893.82475059000001</v>
      </c>
      <c r="D706" s="84">
        <v>889.86368134999998</v>
      </c>
      <c r="E706" s="84">
        <v>178.3361396</v>
      </c>
      <c r="F706" s="84">
        <v>178.3361396</v>
      </c>
    </row>
    <row r="707" spans="1:6" ht="12.75" customHeight="1" x14ac:dyDescent="0.2">
      <c r="A707" s="83" t="s">
        <v>171</v>
      </c>
      <c r="B707" s="83">
        <v>3</v>
      </c>
      <c r="C707" s="84">
        <v>944.20469214000002</v>
      </c>
      <c r="D707" s="84">
        <v>941.85406390000003</v>
      </c>
      <c r="E707" s="84">
        <v>188.75544798999999</v>
      </c>
      <c r="F707" s="84">
        <v>188.75544798999999</v>
      </c>
    </row>
    <row r="708" spans="1:6" ht="12.75" customHeight="1" x14ac:dyDescent="0.2">
      <c r="A708" s="83" t="s">
        <v>171</v>
      </c>
      <c r="B708" s="83">
        <v>4</v>
      </c>
      <c r="C708" s="84">
        <v>956.02285410000002</v>
      </c>
      <c r="D708" s="84">
        <v>952.66450841999995</v>
      </c>
      <c r="E708" s="84">
        <v>190.92195167</v>
      </c>
      <c r="F708" s="84">
        <v>190.92195167</v>
      </c>
    </row>
    <row r="709" spans="1:6" ht="12.75" customHeight="1" x14ac:dyDescent="0.2">
      <c r="A709" s="83" t="s">
        <v>171</v>
      </c>
      <c r="B709" s="83">
        <v>5</v>
      </c>
      <c r="C709" s="84">
        <v>955.83831053999995</v>
      </c>
      <c r="D709" s="84">
        <v>951.14042973999995</v>
      </c>
      <c r="E709" s="84">
        <v>190.61651352999999</v>
      </c>
      <c r="F709" s="84">
        <v>190.61651352999999</v>
      </c>
    </row>
    <row r="710" spans="1:6" ht="12.75" customHeight="1" x14ac:dyDescent="0.2">
      <c r="A710" s="83" t="s">
        <v>171</v>
      </c>
      <c r="B710" s="83">
        <v>6</v>
      </c>
      <c r="C710" s="84">
        <v>950.08658518000004</v>
      </c>
      <c r="D710" s="84">
        <v>947.87064792000001</v>
      </c>
      <c r="E710" s="84">
        <v>189.96122184999999</v>
      </c>
      <c r="F710" s="84">
        <v>189.96122184999999</v>
      </c>
    </row>
    <row r="711" spans="1:6" ht="12.75" customHeight="1" x14ac:dyDescent="0.2">
      <c r="A711" s="83" t="s">
        <v>171</v>
      </c>
      <c r="B711" s="83">
        <v>7</v>
      </c>
      <c r="C711" s="84">
        <v>934.78428052000004</v>
      </c>
      <c r="D711" s="84">
        <v>932.75021131999995</v>
      </c>
      <c r="E711" s="84">
        <v>186.93095962999999</v>
      </c>
      <c r="F711" s="84">
        <v>186.93095962999999</v>
      </c>
    </row>
    <row r="712" spans="1:6" ht="12.75" customHeight="1" x14ac:dyDescent="0.2">
      <c r="A712" s="83" t="s">
        <v>171</v>
      </c>
      <c r="B712" s="83">
        <v>8</v>
      </c>
      <c r="C712" s="84">
        <v>911.34123578000003</v>
      </c>
      <c r="D712" s="84">
        <v>907.24849068000003</v>
      </c>
      <c r="E712" s="84">
        <v>181.82020109000001</v>
      </c>
      <c r="F712" s="84">
        <v>181.82020109000001</v>
      </c>
    </row>
    <row r="713" spans="1:6" ht="12.75" customHeight="1" x14ac:dyDescent="0.2">
      <c r="A713" s="83" t="s">
        <v>171</v>
      </c>
      <c r="B713" s="83">
        <v>9</v>
      </c>
      <c r="C713" s="84">
        <v>872.58856890000004</v>
      </c>
      <c r="D713" s="84">
        <v>869.65569067000001</v>
      </c>
      <c r="E713" s="84">
        <v>174.28628891</v>
      </c>
      <c r="F713" s="84">
        <v>174.28628891</v>
      </c>
    </row>
    <row r="714" spans="1:6" ht="12.75" customHeight="1" x14ac:dyDescent="0.2">
      <c r="A714" s="83" t="s">
        <v>171</v>
      </c>
      <c r="B714" s="83">
        <v>10</v>
      </c>
      <c r="C714" s="84">
        <v>856.22606840000003</v>
      </c>
      <c r="D714" s="84">
        <v>853.69611857999996</v>
      </c>
      <c r="E714" s="84">
        <v>171.08785691</v>
      </c>
      <c r="F714" s="84">
        <v>171.08785691</v>
      </c>
    </row>
    <row r="715" spans="1:6" ht="12.75" customHeight="1" x14ac:dyDescent="0.2">
      <c r="A715" s="83" t="s">
        <v>171</v>
      </c>
      <c r="B715" s="83">
        <v>11</v>
      </c>
      <c r="C715" s="84">
        <v>814.41698527000005</v>
      </c>
      <c r="D715" s="84">
        <v>812.34900750999998</v>
      </c>
      <c r="E715" s="84">
        <v>162.80154931999999</v>
      </c>
      <c r="F715" s="84">
        <v>162.80154931999999</v>
      </c>
    </row>
    <row r="716" spans="1:6" ht="12.75" customHeight="1" x14ac:dyDescent="0.2">
      <c r="A716" s="83" t="s">
        <v>171</v>
      </c>
      <c r="B716" s="83">
        <v>12</v>
      </c>
      <c r="C716" s="84">
        <v>773.18462225999997</v>
      </c>
      <c r="D716" s="84">
        <v>770.80562983000004</v>
      </c>
      <c r="E716" s="84">
        <v>154.47590826000001</v>
      </c>
      <c r="F716" s="84">
        <v>154.47590826000001</v>
      </c>
    </row>
    <row r="717" spans="1:6" ht="12.75" customHeight="1" x14ac:dyDescent="0.2">
      <c r="A717" s="83" t="s">
        <v>171</v>
      </c>
      <c r="B717" s="83">
        <v>13</v>
      </c>
      <c r="C717" s="84">
        <v>758.55499316999999</v>
      </c>
      <c r="D717" s="84">
        <v>757.75530642000001</v>
      </c>
      <c r="E717" s="84">
        <v>151.86051408</v>
      </c>
      <c r="F717" s="84">
        <v>151.86051408</v>
      </c>
    </row>
    <row r="718" spans="1:6" ht="12.75" customHeight="1" x14ac:dyDescent="0.2">
      <c r="A718" s="83" t="s">
        <v>171</v>
      </c>
      <c r="B718" s="83">
        <v>14</v>
      </c>
      <c r="C718" s="84">
        <v>773.96735223999997</v>
      </c>
      <c r="D718" s="84">
        <v>773.42196081999998</v>
      </c>
      <c r="E718" s="84">
        <v>155.00024292000001</v>
      </c>
      <c r="F718" s="84">
        <v>155.00024292000001</v>
      </c>
    </row>
    <row r="719" spans="1:6" ht="12.75" customHeight="1" x14ac:dyDescent="0.2">
      <c r="A719" s="83" t="s">
        <v>171</v>
      </c>
      <c r="B719" s="83">
        <v>15</v>
      </c>
      <c r="C719" s="84">
        <v>785.32196448000002</v>
      </c>
      <c r="D719" s="84">
        <v>783.14078505999998</v>
      </c>
      <c r="E719" s="84">
        <v>156.94797675000001</v>
      </c>
      <c r="F719" s="84">
        <v>156.94797675000001</v>
      </c>
    </row>
    <row r="720" spans="1:6" ht="12.75" customHeight="1" x14ac:dyDescent="0.2">
      <c r="A720" s="83" t="s">
        <v>171</v>
      </c>
      <c r="B720" s="83">
        <v>16</v>
      </c>
      <c r="C720" s="84">
        <v>784.65684953000004</v>
      </c>
      <c r="D720" s="84">
        <v>782.70402727999999</v>
      </c>
      <c r="E720" s="84">
        <v>156.86044683</v>
      </c>
      <c r="F720" s="84">
        <v>156.86044683</v>
      </c>
    </row>
    <row r="721" spans="1:6" ht="12.75" customHeight="1" x14ac:dyDescent="0.2">
      <c r="A721" s="83" t="s">
        <v>171</v>
      </c>
      <c r="B721" s="83">
        <v>17</v>
      </c>
      <c r="C721" s="84">
        <v>781.32401270000003</v>
      </c>
      <c r="D721" s="84">
        <v>779.36243324999998</v>
      </c>
      <c r="E721" s="84">
        <v>156.19076337999999</v>
      </c>
      <c r="F721" s="84">
        <v>156.19076337999999</v>
      </c>
    </row>
    <row r="722" spans="1:6" ht="12.75" customHeight="1" x14ac:dyDescent="0.2">
      <c r="A722" s="83" t="s">
        <v>171</v>
      </c>
      <c r="B722" s="83">
        <v>18</v>
      </c>
      <c r="C722" s="84">
        <v>762.23993194000002</v>
      </c>
      <c r="D722" s="84">
        <v>760.56704377999995</v>
      </c>
      <c r="E722" s="84">
        <v>152.42400981</v>
      </c>
      <c r="F722" s="84">
        <v>152.42400981</v>
      </c>
    </row>
    <row r="723" spans="1:6" ht="12.75" customHeight="1" x14ac:dyDescent="0.2">
      <c r="A723" s="83" t="s">
        <v>171</v>
      </c>
      <c r="B723" s="83">
        <v>19</v>
      </c>
      <c r="C723" s="84">
        <v>740.32277173</v>
      </c>
      <c r="D723" s="84">
        <v>737.54438684000002</v>
      </c>
      <c r="E723" s="84">
        <v>147.81007640999999</v>
      </c>
      <c r="F723" s="84">
        <v>147.81007640999999</v>
      </c>
    </row>
    <row r="724" spans="1:6" ht="12.75" customHeight="1" x14ac:dyDescent="0.2">
      <c r="A724" s="83" t="s">
        <v>171</v>
      </c>
      <c r="B724" s="83">
        <v>20</v>
      </c>
      <c r="C724" s="84">
        <v>739.85416205000001</v>
      </c>
      <c r="D724" s="84">
        <v>736.15764352999997</v>
      </c>
      <c r="E724" s="84">
        <v>147.53216143</v>
      </c>
      <c r="F724" s="84">
        <v>147.53216143</v>
      </c>
    </row>
    <row r="725" spans="1:6" ht="12.75" customHeight="1" x14ac:dyDescent="0.2">
      <c r="A725" s="83" t="s">
        <v>171</v>
      </c>
      <c r="B725" s="83">
        <v>21</v>
      </c>
      <c r="C725" s="84">
        <v>746.11671105000005</v>
      </c>
      <c r="D725" s="84">
        <v>744.01135335000004</v>
      </c>
      <c r="E725" s="84">
        <v>149.10611069999999</v>
      </c>
      <c r="F725" s="84">
        <v>149.10611069999999</v>
      </c>
    </row>
    <row r="726" spans="1:6" ht="12.75" customHeight="1" x14ac:dyDescent="0.2">
      <c r="A726" s="83" t="s">
        <v>171</v>
      </c>
      <c r="B726" s="83">
        <v>22</v>
      </c>
      <c r="C726" s="84">
        <v>754.69597274</v>
      </c>
      <c r="D726" s="84">
        <v>753.05777366999996</v>
      </c>
      <c r="E726" s="84">
        <v>150.91908914999999</v>
      </c>
      <c r="F726" s="84">
        <v>150.91908914999999</v>
      </c>
    </row>
    <row r="727" spans="1:6" ht="12.75" customHeight="1" x14ac:dyDescent="0.2">
      <c r="A727" s="83" t="s">
        <v>171</v>
      </c>
      <c r="B727" s="83">
        <v>23</v>
      </c>
      <c r="C727" s="84">
        <v>777.52375618999997</v>
      </c>
      <c r="D727" s="84">
        <v>774.98042802999998</v>
      </c>
      <c r="E727" s="84">
        <v>155.31257281000001</v>
      </c>
      <c r="F727" s="84">
        <v>155.31257281000001</v>
      </c>
    </row>
    <row r="728" spans="1:6" ht="12.75" customHeight="1" x14ac:dyDescent="0.2">
      <c r="A728" s="83" t="s">
        <v>171</v>
      </c>
      <c r="B728" s="83">
        <v>24</v>
      </c>
      <c r="C728" s="84">
        <v>793.98860114000001</v>
      </c>
      <c r="D728" s="84">
        <v>791.81349522000005</v>
      </c>
      <c r="E728" s="84">
        <v>158.68606055000001</v>
      </c>
      <c r="F728" s="84">
        <v>158.68606055000001</v>
      </c>
    </row>
    <row r="729" spans="1:6" ht="12.75" customHeight="1" x14ac:dyDescent="0.2">
      <c r="A729" s="83" t="s">
        <v>172</v>
      </c>
      <c r="B729" s="83">
        <v>1</v>
      </c>
      <c r="C729" s="84">
        <v>861.97922568000001</v>
      </c>
      <c r="D729" s="84">
        <v>855.12426291999998</v>
      </c>
      <c r="E729" s="84">
        <v>171.37406899999999</v>
      </c>
      <c r="F729" s="84">
        <v>171.37406899999999</v>
      </c>
    </row>
    <row r="730" spans="1:6" ht="12.75" customHeight="1" x14ac:dyDescent="0.2">
      <c r="A730" s="83" t="s">
        <v>172</v>
      </c>
      <c r="B730" s="83">
        <v>2</v>
      </c>
      <c r="C730" s="84">
        <v>930.88726525000004</v>
      </c>
      <c r="D730" s="84">
        <v>924.75058421000006</v>
      </c>
      <c r="E730" s="84">
        <v>185.32776731999999</v>
      </c>
      <c r="F730" s="84">
        <v>185.32776731999999</v>
      </c>
    </row>
    <row r="731" spans="1:6" ht="12.75" customHeight="1" x14ac:dyDescent="0.2">
      <c r="A731" s="83" t="s">
        <v>172</v>
      </c>
      <c r="B731" s="83">
        <v>3</v>
      </c>
      <c r="C731" s="84">
        <v>975.97670874000005</v>
      </c>
      <c r="D731" s="84">
        <v>973.90748825000003</v>
      </c>
      <c r="E731" s="84">
        <v>195.17922286999999</v>
      </c>
      <c r="F731" s="84">
        <v>195.17922286999999</v>
      </c>
    </row>
    <row r="732" spans="1:6" ht="12.75" customHeight="1" x14ac:dyDescent="0.2">
      <c r="A732" s="83" t="s">
        <v>172</v>
      </c>
      <c r="B732" s="83">
        <v>4</v>
      </c>
      <c r="C732" s="84">
        <v>984.15761650000002</v>
      </c>
      <c r="D732" s="84">
        <v>981.73981145000005</v>
      </c>
      <c r="E732" s="84">
        <v>196.74888608000001</v>
      </c>
      <c r="F732" s="84">
        <v>196.74888608000001</v>
      </c>
    </row>
    <row r="733" spans="1:6" ht="12.75" customHeight="1" x14ac:dyDescent="0.2">
      <c r="A733" s="83" t="s">
        <v>172</v>
      </c>
      <c r="B733" s="83">
        <v>5</v>
      </c>
      <c r="C733" s="84">
        <v>979.85322131999999</v>
      </c>
      <c r="D733" s="84">
        <v>977.35884496000006</v>
      </c>
      <c r="E733" s="84">
        <v>195.87090368</v>
      </c>
      <c r="F733" s="84">
        <v>195.87090368</v>
      </c>
    </row>
    <row r="734" spans="1:6" ht="12.75" customHeight="1" x14ac:dyDescent="0.2">
      <c r="A734" s="83" t="s">
        <v>172</v>
      </c>
      <c r="B734" s="83">
        <v>6</v>
      </c>
      <c r="C734" s="84">
        <v>964.88164921999999</v>
      </c>
      <c r="D734" s="84">
        <v>961.61390042999994</v>
      </c>
      <c r="E734" s="84">
        <v>192.71548483999999</v>
      </c>
      <c r="F734" s="84">
        <v>192.71548483999999</v>
      </c>
    </row>
    <row r="735" spans="1:6" ht="12.75" customHeight="1" x14ac:dyDescent="0.2">
      <c r="A735" s="83" t="s">
        <v>172</v>
      </c>
      <c r="B735" s="83">
        <v>7</v>
      </c>
      <c r="C735" s="84">
        <v>950.09435674999997</v>
      </c>
      <c r="D735" s="84">
        <v>947.62476059999995</v>
      </c>
      <c r="E735" s="84">
        <v>189.91194397000001</v>
      </c>
      <c r="F735" s="84">
        <v>189.91194397000001</v>
      </c>
    </row>
    <row r="736" spans="1:6" ht="12.75" customHeight="1" x14ac:dyDescent="0.2">
      <c r="A736" s="83" t="s">
        <v>172</v>
      </c>
      <c r="B736" s="83">
        <v>8</v>
      </c>
      <c r="C736" s="84">
        <v>922.46631305000005</v>
      </c>
      <c r="D736" s="84">
        <v>919.76453918000004</v>
      </c>
      <c r="E736" s="84">
        <v>184.32852210999999</v>
      </c>
      <c r="F736" s="84">
        <v>184.32852210999999</v>
      </c>
    </row>
    <row r="737" spans="1:6" ht="12.75" customHeight="1" x14ac:dyDescent="0.2">
      <c r="A737" s="83" t="s">
        <v>172</v>
      </c>
      <c r="B737" s="83">
        <v>9</v>
      </c>
      <c r="C737" s="84">
        <v>896.41364894000003</v>
      </c>
      <c r="D737" s="84">
        <v>893.55983413000001</v>
      </c>
      <c r="E737" s="84">
        <v>179.07687960000001</v>
      </c>
      <c r="F737" s="84">
        <v>179.07687960000001</v>
      </c>
    </row>
    <row r="738" spans="1:6" ht="12.75" customHeight="1" x14ac:dyDescent="0.2">
      <c r="A738" s="83" t="s">
        <v>172</v>
      </c>
      <c r="B738" s="83">
        <v>10</v>
      </c>
      <c r="C738" s="84">
        <v>888.67151573000001</v>
      </c>
      <c r="D738" s="84">
        <v>885.78034627</v>
      </c>
      <c r="E738" s="84">
        <v>177.51780503000001</v>
      </c>
      <c r="F738" s="84">
        <v>177.51780503000001</v>
      </c>
    </row>
    <row r="739" spans="1:6" ht="12.75" customHeight="1" x14ac:dyDescent="0.2">
      <c r="A739" s="83" t="s">
        <v>172</v>
      </c>
      <c r="B739" s="83">
        <v>11</v>
      </c>
      <c r="C739" s="84">
        <v>862.61814563999997</v>
      </c>
      <c r="D739" s="84">
        <v>855.63337579999995</v>
      </c>
      <c r="E739" s="84">
        <v>171.47609949</v>
      </c>
      <c r="F739" s="84">
        <v>171.47609949</v>
      </c>
    </row>
    <row r="740" spans="1:6" ht="12.75" customHeight="1" x14ac:dyDescent="0.2">
      <c r="A740" s="83" t="s">
        <v>172</v>
      </c>
      <c r="B740" s="83">
        <v>12</v>
      </c>
      <c r="C740" s="84">
        <v>816.75848713000005</v>
      </c>
      <c r="D740" s="84">
        <v>816.21504416000005</v>
      </c>
      <c r="E740" s="84">
        <v>163.57633547</v>
      </c>
      <c r="F740" s="84">
        <v>163.57633547</v>
      </c>
    </row>
    <row r="741" spans="1:6" ht="12.75" customHeight="1" x14ac:dyDescent="0.2">
      <c r="A741" s="83" t="s">
        <v>172</v>
      </c>
      <c r="B741" s="83">
        <v>13</v>
      </c>
      <c r="C741" s="84">
        <v>803.84936017999996</v>
      </c>
      <c r="D741" s="84">
        <v>803.16471134999995</v>
      </c>
      <c r="E741" s="84">
        <v>160.9609394</v>
      </c>
      <c r="F741" s="84">
        <v>160.9609394</v>
      </c>
    </row>
    <row r="742" spans="1:6" ht="12.75" customHeight="1" x14ac:dyDescent="0.2">
      <c r="A742" s="83" t="s">
        <v>172</v>
      </c>
      <c r="B742" s="83">
        <v>14</v>
      </c>
      <c r="C742" s="84">
        <v>809.10335527999996</v>
      </c>
      <c r="D742" s="84">
        <v>807.70429987</v>
      </c>
      <c r="E742" s="84">
        <v>161.87071098000001</v>
      </c>
      <c r="F742" s="84">
        <v>161.87071098000001</v>
      </c>
    </row>
    <row r="743" spans="1:6" ht="12.75" customHeight="1" x14ac:dyDescent="0.2">
      <c r="A743" s="83" t="s">
        <v>172</v>
      </c>
      <c r="B743" s="83">
        <v>15</v>
      </c>
      <c r="C743" s="84">
        <v>821.77604219</v>
      </c>
      <c r="D743" s="84">
        <v>817.06765607</v>
      </c>
      <c r="E743" s="84">
        <v>163.74720604000001</v>
      </c>
      <c r="F743" s="84">
        <v>163.74720604000001</v>
      </c>
    </row>
    <row r="744" spans="1:6" ht="12.75" customHeight="1" x14ac:dyDescent="0.2">
      <c r="A744" s="83" t="s">
        <v>172</v>
      </c>
      <c r="B744" s="83">
        <v>16</v>
      </c>
      <c r="C744" s="84">
        <v>812.89380486000005</v>
      </c>
      <c r="D744" s="84">
        <v>810.95440082000005</v>
      </c>
      <c r="E744" s="84">
        <v>162.52205845</v>
      </c>
      <c r="F744" s="84">
        <v>162.52205845</v>
      </c>
    </row>
    <row r="745" spans="1:6" ht="12.75" customHeight="1" x14ac:dyDescent="0.2">
      <c r="A745" s="83" t="s">
        <v>172</v>
      </c>
      <c r="B745" s="83">
        <v>17</v>
      </c>
      <c r="C745" s="84">
        <v>803.18220643999996</v>
      </c>
      <c r="D745" s="84">
        <v>799.16566732000001</v>
      </c>
      <c r="E745" s="84">
        <v>160.15949746000001</v>
      </c>
      <c r="F745" s="84">
        <v>160.15949746000001</v>
      </c>
    </row>
    <row r="746" spans="1:6" ht="12.75" customHeight="1" x14ac:dyDescent="0.2">
      <c r="A746" s="83" t="s">
        <v>172</v>
      </c>
      <c r="B746" s="83">
        <v>18</v>
      </c>
      <c r="C746" s="84">
        <v>795.01643053999999</v>
      </c>
      <c r="D746" s="84">
        <v>790.58366814999999</v>
      </c>
      <c r="E746" s="84">
        <v>158.43959290000001</v>
      </c>
      <c r="F746" s="84">
        <v>158.43959290000001</v>
      </c>
    </row>
    <row r="747" spans="1:6" ht="12.75" customHeight="1" x14ac:dyDescent="0.2">
      <c r="A747" s="83" t="s">
        <v>172</v>
      </c>
      <c r="B747" s="83">
        <v>19</v>
      </c>
      <c r="C747" s="84">
        <v>781.6963968</v>
      </c>
      <c r="D747" s="84">
        <v>778.38207051999996</v>
      </c>
      <c r="E747" s="84">
        <v>155.99429047000001</v>
      </c>
      <c r="F747" s="84">
        <v>155.99429047000001</v>
      </c>
    </row>
    <row r="748" spans="1:6" ht="12.75" customHeight="1" x14ac:dyDescent="0.2">
      <c r="A748" s="83" t="s">
        <v>172</v>
      </c>
      <c r="B748" s="83">
        <v>20</v>
      </c>
      <c r="C748" s="84">
        <v>789.68881076000002</v>
      </c>
      <c r="D748" s="84">
        <v>777.45257939999999</v>
      </c>
      <c r="E748" s="84">
        <v>155.80801266</v>
      </c>
      <c r="F748" s="84">
        <v>155.80801266</v>
      </c>
    </row>
    <row r="749" spans="1:6" ht="12.75" customHeight="1" x14ac:dyDescent="0.2">
      <c r="A749" s="83" t="s">
        <v>172</v>
      </c>
      <c r="B749" s="83">
        <v>21</v>
      </c>
      <c r="C749" s="84">
        <v>791.59535412000002</v>
      </c>
      <c r="D749" s="84">
        <v>787.40590080000004</v>
      </c>
      <c r="E749" s="84">
        <v>157.80274169</v>
      </c>
      <c r="F749" s="84">
        <v>157.80274169</v>
      </c>
    </row>
    <row r="750" spans="1:6" ht="12.75" customHeight="1" x14ac:dyDescent="0.2">
      <c r="A750" s="83" t="s">
        <v>172</v>
      </c>
      <c r="B750" s="83">
        <v>22</v>
      </c>
      <c r="C750" s="84">
        <v>801.33356991000005</v>
      </c>
      <c r="D750" s="84">
        <v>799.17288265000002</v>
      </c>
      <c r="E750" s="84">
        <v>160.16094347000001</v>
      </c>
      <c r="F750" s="84">
        <v>160.16094347000001</v>
      </c>
    </row>
    <row r="751" spans="1:6" ht="12.75" customHeight="1" x14ac:dyDescent="0.2">
      <c r="A751" s="83" t="s">
        <v>172</v>
      </c>
      <c r="B751" s="83">
        <v>23</v>
      </c>
      <c r="C751" s="84">
        <v>807.31628866000005</v>
      </c>
      <c r="D751" s="84">
        <v>804.71699020000005</v>
      </c>
      <c r="E751" s="84">
        <v>161.27202908999999</v>
      </c>
      <c r="F751" s="84">
        <v>161.27202908999999</v>
      </c>
    </row>
    <row r="752" spans="1:6" ht="12.75" customHeight="1" x14ac:dyDescent="0.2">
      <c r="A752" s="83" t="s">
        <v>172</v>
      </c>
      <c r="B752" s="83">
        <v>24</v>
      </c>
      <c r="C752" s="84">
        <v>829.01302871999997</v>
      </c>
      <c r="D752" s="84">
        <v>824.26619385000004</v>
      </c>
      <c r="E752" s="84">
        <v>165.18985334000001</v>
      </c>
      <c r="F752" s="84">
        <v>165.18985334000001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2WKrNNR/KwMVG+4IU8Afy33/so6sUI7dcGj+C//K2kXq/EjHMpfDIb/os7Sl/Q10CgPzzrVCm1tiQ/P80nRNkw==" saltValue="6hXYoilEh23YlUxIzsBAY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9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90" r:id="rId4"/>
      </mc:Fallback>
    </mc:AlternateContent>
    <mc:AlternateContent xmlns:mc="http://schemas.openxmlformats.org/markup-compatibility/2006">
      <mc:Choice Requires="x14">
        <oleObject progId="Equation.3" shapeId="129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91" r:id="rId6"/>
      </mc:Fallback>
    </mc:AlternateContent>
    <mc:AlternateContent xmlns:mc="http://schemas.openxmlformats.org/markup-compatibility/2006">
      <mc:Choice Requires="x14">
        <oleObject progId="Equation.3" shapeId="129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92" r:id="rId8"/>
      </mc:Fallback>
    </mc:AlternateContent>
    <mc:AlternateContent xmlns:mc="http://schemas.openxmlformats.org/markup-compatibility/2006">
      <mc:Choice Requires="x14">
        <oleObject progId="Equation.3" shapeId="129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93" r:id="rId10"/>
      </mc:Fallback>
    </mc:AlternateContent>
    <mc:AlternateContent xmlns:mc="http://schemas.openxmlformats.org/markup-compatibility/2006">
      <mc:Choice Requires="x14">
        <oleObject progId="Equation.3" shapeId="1294"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94" r:id="rId12"/>
      </mc:Fallback>
    </mc:AlternateContent>
    <mc:AlternateContent xmlns:mc="http://schemas.openxmlformats.org/markup-compatibility/2006">
      <mc:Choice Requires="x14">
        <oleObject progId="Equation.3" shapeId="129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95" r:id="rId14"/>
      </mc:Fallback>
    </mc:AlternateContent>
    <mc:AlternateContent xmlns:mc="http://schemas.openxmlformats.org/markup-compatibility/2006">
      <mc:Choice Requires="x14">
        <oleObject progId="Equation.3" shapeId="129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96" r:id="rId16"/>
      </mc:Fallback>
    </mc:AlternateContent>
    <mc:AlternateContent xmlns:mc="http://schemas.openxmlformats.org/markup-compatibility/2006">
      <mc:Choice Requires="x14">
        <oleObject progId="Equation.3" shapeId="1297"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97" r:id="rId18"/>
      </mc:Fallback>
    </mc:AlternateContent>
    <mc:AlternateContent xmlns:mc="http://schemas.openxmlformats.org/markup-compatibility/2006">
      <mc:Choice Requires="x14">
        <oleObject progId="Equation.3" shapeId="1298"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98" r:id="rId20"/>
      </mc:Fallback>
    </mc:AlternateContent>
    <mc:AlternateContent xmlns:mc="http://schemas.openxmlformats.org/markup-compatibility/2006">
      <mc:Choice Requires="x14">
        <oleObject progId="Equation.3" shapeId="129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99" r:id="rId22"/>
      </mc:Fallback>
    </mc:AlternateContent>
    <mc:AlternateContent xmlns:mc="http://schemas.openxmlformats.org/markup-compatibility/2006">
      <mc:Choice Requires="x14">
        <oleObject progId="Equation.3" shapeId="130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00" r:id="rId24"/>
      </mc:Fallback>
    </mc:AlternateContent>
    <mc:AlternateContent xmlns:mc="http://schemas.openxmlformats.org/markup-compatibility/2006">
      <mc:Choice Requires="x14">
        <oleObject progId="Equation.3" shapeId="130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01" r:id="rId26"/>
      </mc:Fallback>
    </mc:AlternateContent>
    <mc:AlternateContent xmlns:mc="http://schemas.openxmlformats.org/markup-compatibility/2006">
      <mc:Choice Requires="x14">
        <oleObject progId="Equation.3" shapeId="130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02" r:id="rId28"/>
      </mc:Fallback>
    </mc:AlternateContent>
    <mc:AlternateContent xmlns:mc="http://schemas.openxmlformats.org/markup-compatibility/2006">
      <mc:Choice Requires="x14">
        <oleObject progId="Equation.3" shapeId="130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0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2020-12-23T04:55:23Z</dcterms:modified>
</cp:coreProperties>
</file>