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25" i="1" l="1"/>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<sst xmlns="http://schemas.openxmlformats.org/spreadsheetml/2006/main" count="1052" uniqueCount="174">
  <si>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</si>
  <si>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</si>
  <si>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</si>
  <si>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</si>
  <si>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</si>
  <si>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</si>
  <si>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</si>
  <si>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</si>
  <si>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</si>
  <si>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</si>
  <si>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</si>
  <si>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</si>
  <si>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</si>
  <si>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</si>
  <si>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</si>
  <si>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</si>
  <si>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</si>
  <si>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</si>
  <si>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</si>
  <si>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</si>
  <si>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</si>
  <si>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</si>
  <si>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</si>
  <si>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</si>
  <si>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</si>
  <si>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</si>
  <si>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</si>
  <si>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</si>
  <si>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</si>
  <si>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</si>
  <si>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</si>
  <si>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</si>
  <si>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</si>
  <si>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</si>
  <si>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</si>
  <si>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</si>
  <si>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</si>
  <si>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</si>
  <si>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</si>
  <si>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</si>
  <si>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</si>
  <si>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</si>
  <si>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</si>
  <si>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</si>
  <si>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</si>
  <si>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</si>
  <si>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</si>
  <si>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</si>
  <si>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</si>
  <si>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</si>
  <si>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</si>
  <si>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</si>
  <si>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</si>
  <si>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</si>
  <si>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</si>
  <si>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</si>
  <si>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</si>
  <si>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</si>
  <si>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</si>
  <si>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</si>
  <si>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</si>
  <si>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</si>
  <si>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</si>
  <si>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</si>
  <si>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</si>
  <si>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</si>
  <si>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</si>
  <si>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</si>
  <si>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</si>
  <si>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</si>
  <si>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</si>
  <si>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</si>
  <si>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</si>
  <si>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</si>
  <si>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</si>
  <si>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</si>
  <si>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</si>
  <si>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</si>
  <si>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</si>
  <si>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</si>
  <si>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</si>
  <si>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</si>
  <si>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</si>
  <si>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</si>
  <si>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</si>
  <si>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</si>
  <si>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</si>
  <si>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</si>
  <si>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</si>
  <si>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</si>
  <si>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</si>
  <si>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</si>
  <si>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</si>
  <si>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</si>
  <si>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</si>
  <si>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</si>
  <si>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</si>
  <si>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</si>
  <si>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</si>
  <si>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</si>
  <si>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</si>
  <si>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</si>
  <si>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</si>
  <si>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</si>
  <si>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</si>
  <si>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</si>
  <si>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</si>
  <si>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</si>
  <si>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</si>
  <si>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</si>
  <si>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</si>
  <si>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</si>
  <si>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</si>
  <si>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</si>
  <si>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</si>
  <si>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</si>
  <si>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</si>
  <si>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</si>
  <si>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</si>
  <si>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</si>
  <si>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</si>
  <si>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</si>
  <si>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</si>
  <si>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</si>
  <si>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</si>
  <si>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</si>
  <si>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</si>
  <si>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</si>
  <si>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</si>
  <si>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</si>
  <si>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</si>
  <si>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</si>
  <si>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</si>
  <si>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</si>
  <si>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</si>
  <si>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</si>
  <si>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</si>
  <si>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</si>
  <si>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</si>
  <si>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</si>
  <si>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</si>
  <si>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октябрь 2019 года</t>
  </si>
  <si>
    <t>01.10.2019</t>
  </si>
  <si>
    <t>02.10.2019</t>
  </si>
  <si>
    <t>03.10.2019</t>
  </si>
  <si>
    <t>04.10.2019</t>
  </si>
  <si>
    <t>05.10.2019</t>
  </si>
  <si>
    <t>06.10.2019</t>
  </si>
  <si>
    <t>07.10.2019</t>
  </si>
  <si>
    <t>08.10.2019</t>
  </si>
  <si>
    <t>09.10.2019</t>
  </si>
  <si>
    <t>10.10.2019</t>
  </si>
  <si>
    <t>11.10.2019</t>
  </si>
  <si>
    <t>12.10.2019</t>
  </si>
  <si>
    <t>13.10.2019</t>
  </si>
  <si>
    <t>14.10.2019</t>
  </si>
  <si>
    <t>15.10.2019</t>
  </si>
  <si>
    <t>16.10.2019</t>
  </si>
  <si>
    <t>17.10.2019</t>
  </si>
  <si>
    <t>18.10.2019</t>
  </si>
  <si>
    <t>19.10.2019</t>
  </si>
  <si>
    <t>20.10.2019</t>
  </si>
  <si>
    <t>21.10.2019</t>
  </si>
  <si>
    <t>22.10.2019</t>
  </si>
  <si>
    <t>23.10.2019</t>
  </si>
  <si>
    <t>24.10.2019</t>
  </si>
  <si>
    <t>25.10.2019</t>
  </si>
  <si>
    <t>26.10.2019</t>
  </si>
  <si>
    <t>27.10.2019</t>
  </si>
  <si>
    <t>28.10.2019</t>
  </si>
  <si>
    <t>29.10.2019</t>
  </si>
  <si>
    <t>30.10.2019</t>
  </si>
  <si>
    <t>31.10.2019</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</si>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</sst>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0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9" t="s">
        <v>173</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3174.1610356399997</v>
      </c>
      <c r="D7" s="4">
        <f>$F$12+'СЕТ СН'!G5+СВЦЭМ!$D$10+'СЕТ СН'!G8-'СЕТ СН'!G$15</f>
        <v>4128.3710356399997</v>
      </c>
      <c r="E7" s="4">
        <f>$F$12+'СЕТ СН'!H5+СВЦЭМ!$D$10+'СЕТ СН'!H8-'СЕТ СН'!H$15</f>
        <v>4301.7910356399998</v>
      </c>
      <c r="F7" s="4">
        <f>$F$12+'СЕТ СН'!I5+СВЦЭМ!$D$10+'СЕТ СН'!I8-'СЕТ СН'!I$15</f>
        <v>4615.05103564</v>
      </c>
      <c r="G7" s="5"/>
    </row>
    <row r="8" spans="1:8" x14ac:dyDescent="0.25">
      <c r="F8" s="8"/>
    </row>
    <row r="9" spans="1:8" ht="45.75" customHeight="1" x14ac:dyDescent="0.25">
      <c r="A9" s="114" t="s">
        <v>46</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47</v>
      </c>
      <c r="C12" s="102"/>
      <c r="D12" s="102"/>
      <c r="E12" s="13" t="s">
        <v>22</v>
      </c>
      <c r="F12" s="11">
        <f>ROUND(F13+F14*F15,8)+F34</f>
        <v>1471.1655614199999</v>
      </c>
      <c r="H12" s="2" t="s">
        <v>41</v>
      </c>
    </row>
    <row r="13" spans="1:8" ht="31.5" x14ac:dyDescent="0.25">
      <c r="A13" s="12">
        <v>2</v>
      </c>
      <c r="B13" s="102" t="s">
        <v>48</v>
      </c>
      <c r="C13" s="102"/>
      <c r="D13" s="102"/>
      <c r="E13" s="13" t="s">
        <v>22</v>
      </c>
      <c r="F13" s="11">
        <f>СВЦЭМ!$D$11</f>
        <v>754.02581339999995</v>
      </c>
    </row>
    <row r="14" spans="1:8" ht="36" customHeight="1" x14ac:dyDescent="0.25">
      <c r="A14" s="12">
        <v>3</v>
      </c>
      <c r="B14" s="102" t="s">
        <v>49</v>
      </c>
      <c r="C14" s="102"/>
      <c r="D14" s="102"/>
      <c r="E14" s="13" t="s">
        <v>23</v>
      </c>
      <c r="F14" s="11">
        <f>СВЦЭМ!$D$12</f>
        <v>542412.11967545643</v>
      </c>
    </row>
    <row r="15" spans="1:8" ht="30.75" customHeight="1" x14ac:dyDescent="0.25">
      <c r="A15" s="12">
        <v>4</v>
      </c>
      <c r="B15" s="102" t="s">
        <v>50</v>
      </c>
      <c r="C15" s="102" t="s">
        <v>24</v>
      </c>
      <c r="D15" s="102" t="s">
        <v>24</v>
      </c>
      <c r="E15" s="14" t="s">
        <v>51</v>
      </c>
      <c r="F15" s="15">
        <f>ROUND(IF(F25-(F26+F33)&lt;=0,0,MAX(0,(F16-(F17+F24))/(F25-(F26+F33)))),11)</f>
        <v>1.3221307599999999E-3</v>
      </c>
    </row>
    <row r="16" spans="1:8" ht="36" customHeight="1" x14ac:dyDescent="0.25">
      <c r="A16" s="12">
        <v>5</v>
      </c>
      <c r="B16" s="102" t="s">
        <v>52</v>
      </c>
      <c r="C16" s="102" t="s">
        <v>25</v>
      </c>
      <c r="D16" s="102" t="s">
        <v>6</v>
      </c>
      <c r="E16" s="13" t="s">
        <v>6</v>
      </c>
      <c r="F16" s="16">
        <f>СВЦЭМ!$D$21</f>
        <v>0.98599999999999999</v>
      </c>
    </row>
    <row r="17" spans="1:6" ht="33" customHeight="1" x14ac:dyDescent="0.25">
      <c r="A17" s="12">
        <v>6</v>
      </c>
      <c r="B17" s="102" t="s">
        <v>53</v>
      </c>
      <c r="C17" s="102" t="s">
        <v>25</v>
      </c>
      <c r="D17" s="102" t="s">
        <v>6</v>
      </c>
      <c r="E17" s="13" t="s">
        <v>6</v>
      </c>
      <c r="F17" s="16">
        <f>SUM(F19:F23)</f>
        <v>0.95499999999999996</v>
      </c>
    </row>
    <row r="18" spans="1:6" ht="13.5" customHeight="1" x14ac:dyDescent="0.25">
      <c r="A18" s="12"/>
      <c r="B18" s="103" t="s">
        <v>54</v>
      </c>
      <c r="C18" s="104"/>
      <c r="D18" s="104"/>
      <c r="E18" s="104"/>
      <c r="F18" s="105"/>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86">
        <v>0.95499999999999996</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СВЦЭМ!D20</f>
        <v>764.18799999999999</v>
      </c>
    </row>
    <row r="26" spans="1:6" ht="30.75" customHeight="1" x14ac:dyDescent="0.25">
      <c r="A26" s="12">
        <v>9</v>
      </c>
      <c r="B26" s="102" t="s">
        <v>62</v>
      </c>
      <c r="C26" s="102" t="s">
        <v>27</v>
      </c>
      <c r="D26" s="102" t="s">
        <v>28</v>
      </c>
      <c r="E26" s="13" t="s">
        <v>61</v>
      </c>
      <c r="F26" s="16">
        <f>SUM(F28:F32)</f>
        <v>740.74099999999953</v>
      </c>
    </row>
    <row r="27" spans="1:6" x14ac:dyDescent="0.25">
      <c r="A27" s="12"/>
      <c r="B27" s="103" t="s">
        <v>54</v>
      </c>
      <c r="C27" s="104"/>
      <c r="D27" s="104"/>
      <c r="E27" s="104"/>
      <c r="F27" s="105"/>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v>740.74099999999953</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15" t="s">
        <v>65</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2541.3041465300003</v>
      </c>
      <c r="C9" s="4">
        <f>СВЦЭМ!$D$14+'СЕТ СН'!G5+СВЦЭМ!$D$10+'СЕТ СН'!G8-'СЕТ СН'!G$16</f>
        <v>3495.5141465299998</v>
      </c>
      <c r="D9" s="4">
        <f>СВЦЭМ!$D$14+'СЕТ СН'!H5+СВЦЭМ!$D$10+'СЕТ СН'!H8-'СЕТ СН'!H$16</f>
        <v>3668.9341465299999</v>
      </c>
      <c r="E9" s="4">
        <f>СВЦЭМ!$D$14+'СЕТ СН'!I5+СВЦЭМ!$D$10+'СЕТ СН'!I8-'СЕТ СН'!I$16</f>
        <v>3982.1941465300001</v>
      </c>
    </row>
    <row r="10" spans="1:6" x14ac:dyDescent="0.25">
      <c r="A10" s="26" t="s">
        <v>35</v>
      </c>
      <c r="B10" s="4">
        <f>СВЦЭМ!$D$15+'СЕТ СН'!F5+СВЦЭМ!$D$10+'СЕТ СН'!F8-'СЕТ СН'!F$16</f>
        <v>3113.23491827</v>
      </c>
      <c r="C10" s="4">
        <f>СВЦЭМ!$D$15+'СЕТ СН'!G5+СВЦЭМ!$D$10+'СЕТ СН'!G8-'СЕТ СН'!G$16</f>
        <v>4067.44491827</v>
      </c>
      <c r="D10" s="4">
        <f>СВЦЭМ!$D$15+'СЕТ СН'!H5+СВЦЭМ!$D$10+'СЕТ СН'!H8-'СЕТ СН'!H$16</f>
        <v>4240.8649182700001</v>
      </c>
      <c r="E10" s="4">
        <f>СВЦЭМ!$D$15+'СЕТ СН'!I5+СВЦЭМ!$D$10+'СЕТ СН'!I8-'СЕТ СН'!I$16</f>
        <v>4554.1249182700003</v>
      </c>
    </row>
    <row r="11" spans="1:6" x14ac:dyDescent="0.25">
      <c r="A11" s="26" t="s">
        <v>36</v>
      </c>
      <c r="B11" s="4">
        <f>СВЦЭМ!$D$16+'СЕТ СН'!F5+СВЦЭМ!$D$10+'СЕТ СН'!F8-'СЕТ СН'!F$16</f>
        <v>4215.6109554000004</v>
      </c>
      <c r="C11" s="4">
        <f>СВЦЭМ!$D$16+'СЕТ СН'!G5+СВЦЭМ!$D$10+'СЕТ СН'!G8-'СЕТ СН'!G$16</f>
        <v>5169.8209554000005</v>
      </c>
      <c r="D11" s="4">
        <f>СВЦЭМ!$D$16+'СЕТ СН'!H5+СВЦЭМ!$D$10+'СЕТ СН'!H8-'СЕТ СН'!H$16</f>
        <v>5343.2409554000005</v>
      </c>
      <c r="E11" s="4">
        <f>СВЦЭМ!$D$16+'СЕТ СН'!I5+СВЦЭМ!$D$10+'СЕТ СН'!I8-'СЕТ СН'!I$16</f>
        <v>5656.5009554000007</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2541.3041465300003</v>
      </c>
      <c r="C16" s="28">
        <f>СВЦЭМ!$D$14+'СЕТ СН'!G5+СВЦЭМ!$D$10+'СЕТ СН'!G8-'СЕТ СН'!G$16</f>
        <v>3495.5141465299998</v>
      </c>
      <c r="D16" s="28">
        <f>СВЦЭМ!$D$14+'СЕТ СН'!H5+СВЦЭМ!$D$10+'СЕТ СН'!H8-'СЕТ СН'!H$16</f>
        <v>3668.9341465299999</v>
      </c>
      <c r="E16" s="28">
        <f>СВЦЭМ!$D$14+'СЕТ СН'!I5+СВЦЭМ!$D$10+'СЕТ СН'!I8-'СЕТ СН'!I$16</f>
        <v>3982.1941465300001</v>
      </c>
    </row>
    <row r="17" spans="1:5" x14ac:dyDescent="0.25">
      <c r="A17" s="26" t="s">
        <v>37</v>
      </c>
      <c r="B17" s="28">
        <f>СВЦЭМ!$D$17+'СЕТ СН'!F5+СВЦЭМ!$D$10+'СЕТ СН'!F8-'СЕТ СН'!F$16</f>
        <v>3465.3219952999998</v>
      </c>
      <c r="C17" s="28">
        <f>СВЦЭМ!$D$17+'СЕТ СН'!G5+СВЦЭМ!$D$10+'СЕТ СН'!G8-'СЕТ СН'!G$16</f>
        <v>4419.5319952999998</v>
      </c>
      <c r="D17" s="28">
        <f>СВЦЭМ!$D$17+'СЕТ СН'!H5+СВЦЭМ!$D$10+'СЕТ СН'!H8-'СЕТ СН'!H$16</f>
        <v>4592.9519952999999</v>
      </c>
      <c r="E17" s="28">
        <f>СВЦЭМ!$D$17+'СЕТ СН'!I5+СВЦЭМ!$D$10+'СЕТ СН'!I8-'СЕТ СН'!I$16</f>
        <v>4906.2119953000001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СН'!$F$9+СВЦЭМ!$D$10+'СЕТ СН'!$F$5-'СЕТ СН'!$F$17</f>
        <v>2350.9016471300001</v>
      </c>
      <c r="C12" s="36">
        <f>SUMIFS(СВЦЭМ!$C$33:$C$776,СВЦЭМ!$A$33:$A$776,$A12,СВЦЭМ!$B$33:$B$776,C$11)+'СЕТ СН'!$F$9+СВЦЭМ!$D$10+'СЕТ СН'!$F$5-'СЕТ СН'!$F$17</f>
        <v>2435.5239461700003</v>
      </c>
      <c r="D12" s="36">
        <f>SUMIFS(СВЦЭМ!$C$33:$C$776,СВЦЭМ!$A$33:$A$776,$A12,СВЦЭМ!$B$33:$B$776,D$11)+'СЕТ СН'!$F$9+СВЦЭМ!$D$10+'СЕТ СН'!$F$5-'СЕТ СН'!$F$17</f>
        <v>2514.4679651599999</v>
      </c>
      <c r="E12" s="36">
        <f>SUMIFS(СВЦЭМ!$C$33:$C$776,СВЦЭМ!$A$33:$A$776,$A12,СВЦЭМ!$B$33:$B$776,E$11)+'СЕТ СН'!$F$9+СВЦЭМ!$D$10+'СЕТ СН'!$F$5-'СЕТ СН'!$F$17</f>
        <v>2550.0144781099998</v>
      </c>
      <c r="F12" s="36">
        <f>SUMIFS(СВЦЭМ!$C$33:$C$776,СВЦЭМ!$A$33:$A$776,$A12,СВЦЭМ!$B$33:$B$776,F$11)+'СЕТ СН'!$F$9+СВЦЭМ!$D$10+'СЕТ СН'!$F$5-'СЕТ СН'!$F$17</f>
        <v>2548.7524462299998</v>
      </c>
      <c r="G12" s="36">
        <f>SUMIFS(СВЦЭМ!$C$33:$C$776,СВЦЭМ!$A$33:$A$776,$A12,СВЦЭМ!$B$33:$B$776,G$11)+'СЕТ СН'!$F$9+СВЦЭМ!$D$10+'СЕТ СН'!$F$5-'СЕТ СН'!$F$17</f>
        <v>2532.0814867700001</v>
      </c>
      <c r="H12" s="36">
        <f>SUMIFS(СВЦЭМ!$C$33:$C$776,СВЦЭМ!$A$33:$A$776,$A12,СВЦЭМ!$B$33:$B$776,H$11)+'СЕТ СН'!$F$9+СВЦЭМ!$D$10+'СЕТ СН'!$F$5-'СЕТ СН'!$F$17</f>
        <v>2451.1014657199999</v>
      </c>
      <c r="I12" s="36">
        <f>SUMIFS(СВЦЭМ!$C$33:$C$776,СВЦЭМ!$A$33:$A$776,$A12,СВЦЭМ!$B$33:$B$776,I$11)+'СЕТ СН'!$F$9+СВЦЭМ!$D$10+'СЕТ СН'!$F$5-'СЕТ СН'!$F$17</f>
        <v>2359.64293507</v>
      </c>
      <c r="J12" s="36">
        <f>SUMIFS(СВЦЭМ!$C$33:$C$776,СВЦЭМ!$A$33:$A$776,$A12,СВЦЭМ!$B$33:$B$776,J$11)+'СЕТ СН'!$F$9+СВЦЭМ!$D$10+'СЕТ СН'!$F$5-'СЕТ СН'!$F$17</f>
        <v>2353.0431197100002</v>
      </c>
      <c r="K12" s="36">
        <f>SUMIFS(СВЦЭМ!$C$33:$C$776,СВЦЭМ!$A$33:$A$776,$A12,СВЦЭМ!$B$33:$B$776,K$11)+'СЕТ СН'!$F$9+СВЦЭМ!$D$10+'СЕТ СН'!$F$5-'СЕТ СН'!$F$17</f>
        <v>2373.83014185</v>
      </c>
      <c r="L12" s="36">
        <f>SUMIFS(СВЦЭМ!$C$33:$C$776,СВЦЭМ!$A$33:$A$776,$A12,СВЦЭМ!$B$33:$B$776,L$11)+'СЕТ СН'!$F$9+СВЦЭМ!$D$10+'СЕТ СН'!$F$5-'СЕТ СН'!$F$17</f>
        <v>2366.3090272999998</v>
      </c>
      <c r="M12" s="36">
        <f>SUMIFS(СВЦЭМ!$C$33:$C$776,СВЦЭМ!$A$33:$A$776,$A12,СВЦЭМ!$B$33:$B$776,M$11)+'СЕТ СН'!$F$9+СВЦЭМ!$D$10+'СЕТ СН'!$F$5-'СЕТ СН'!$F$17</f>
        <v>2350.82501293</v>
      </c>
      <c r="N12" s="36">
        <f>SUMIFS(СВЦЭМ!$C$33:$C$776,СВЦЭМ!$A$33:$A$776,$A12,СВЦЭМ!$B$33:$B$776,N$11)+'СЕТ СН'!$F$9+СВЦЭМ!$D$10+'СЕТ СН'!$F$5-'СЕТ СН'!$F$17</f>
        <v>2344.6383682199998</v>
      </c>
      <c r="O12" s="36">
        <f>SUMIFS(СВЦЭМ!$C$33:$C$776,СВЦЭМ!$A$33:$A$776,$A12,СВЦЭМ!$B$33:$B$776,O$11)+'СЕТ СН'!$F$9+СВЦЭМ!$D$10+'СЕТ СН'!$F$5-'СЕТ СН'!$F$17</f>
        <v>2338.2735015799999</v>
      </c>
      <c r="P12" s="36">
        <f>SUMIFS(СВЦЭМ!$C$33:$C$776,СВЦЭМ!$A$33:$A$776,$A12,СВЦЭМ!$B$33:$B$776,P$11)+'СЕТ СН'!$F$9+СВЦЭМ!$D$10+'СЕТ СН'!$F$5-'СЕТ СН'!$F$17</f>
        <v>2333.4646699700002</v>
      </c>
      <c r="Q12" s="36">
        <f>SUMIFS(СВЦЭМ!$C$33:$C$776,СВЦЭМ!$A$33:$A$776,$A12,СВЦЭМ!$B$33:$B$776,Q$11)+'СЕТ СН'!$F$9+СВЦЭМ!$D$10+'СЕТ СН'!$F$5-'СЕТ СН'!$F$17</f>
        <v>2345.0708646399999</v>
      </c>
      <c r="R12" s="36">
        <f>SUMIFS(СВЦЭМ!$C$33:$C$776,СВЦЭМ!$A$33:$A$776,$A12,СВЦЭМ!$B$33:$B$776,R$11)+'СЕТ СН'!$F$9+СВЦЭМ!$D$10+'СЕТ СН'!$F$5-'СЕТ СН'!$F$17</f>
        <v>2349.6076265199999</v>
      </c>
      <c r="S12" s="36">
        <f>SUMIFS(СВЦЭМ!$C$33:$C$776,СВЦЭМ!$A$33:$A$776,$A12,СВЦЭМ!$B$33:$B$776,S$11)+'СЕТ СН'!$F$9+СВЦЭМ!$D$10+'СЕТ СН'!$F$5-'СЕТ СН'!$F$17</f>
        <v>2339.5210929700002</v>
      </c>
      <c r="T12" s="36">
        <f>SUMIFS(СВЦЭМ!$C$33:$C$776,СВЦЭМ!$A$33:$A$776,$A12,СВЦЭМ!$B$33:$B$776,T$11)+'СЕТ СН'!$F$9+СВЦЭМ!$D$10+'СЕТ СН'!$F$5-'СЕТ СН'!$F$17</f>
        <v>2333.4440114999998</v>
      </c>
      <c r="U12" s="36">
        <f>SUMIFS(СВЦЭМ!$C$33:$C$776,СВЦЭМ!$A$33:$A$776,$A12,СВЦЭМ!$B$33:$B$776,U$11)+'СЕТ СН'!$F$9+СВЦЭМ!$D$10+'СЕТ СН'!$F$5-'СЕТ СН'!$F$17</f>
        <v>2356.7676836800001</v>
      </c>
      <c r="V12" s="36">
        <f>SUMIFS(СВЦЭМ!$C$33:$C$776,СВЦЭМ!$A$33:$A$776,$A12,СВЦЭМ!$B$33:$B$776,V$11)+'СЕТ СН'!$F$9+СВЦЭМ!$D$10+'СЕТ СН'!$F$5-'СЕТ СН'!$F$17</f>
        <v>2363.8870937299998</v>
      </c>
      <c r="W12" s="36">
        <f>SUMIFS(СВЦЭМ!$C$33:$C$776,СВЦЭМ!$A$33:$A$776,$A12,СВЦЭМ!$B$33:$B$776,W$11)+'СЕТ СН'!$F$9+СВЦЭМ!$D$10+'СЕТ СН'!$F$5-'СЕТ СН'!$F$17</f>
        <v>2362.7176672000001</v>
      </c>
      <c r="X12" s="36">
        <f>SUMIFS(СВЦЭМ!$C$33:$C$776,СВЦЭМ!$A$33:$A$776,$A12,СВЦЭМ!$B$33:$B$776,X$11)+'СЕТ СН'!$F$9+СВЦЭМ!$D$10+'СЕТ СН'!$F$5-'СЕТ СН'!$F$17</f>
        <v>2355.2052455499997</v>
      </c>
      <c r="Y12" s="36">
        <f>SUMIFS(СВЦЭМ!$C$33:$C$776,СВЦЭМ!$A$33:$A$776,$A12,СВЦЭМ!$B$33:$B$776,Y$11)+'СЕТ СН'!$F$9+СВЦЭМ!$D$10+'СЕТ СН'!$F$5-'СЕТ СН'!$F$17</f>
        <v>2418.6241822100001</v>
      </c>
      <c r="AA12" s="37"/>
    </row>
    <row r="13" spans="1:27" ht="15.75" x14ac:dyDescent="0.2">
      <c r="A13" s="35">
        <f>A12+1</f>
        <v>43740</v>
      </c>
      <c r="B13" s="36">
        <f>SUMIFS(СВЦЭМ!$C$33:$C$776,СВЦЭМ!$A$33:$A$776,$A13,СВЦЭМ!$B$33:$B$776,B$11)+'СЕТ СН'!$F$9+СВЦЭМ!$D$10+'СЕТ СН'!$F$5-'СЕТ СН'!$F$17</f>
        <v>2474.4075101600001</v>
      </c>
      <c r="C13" s="36">
        <f>SUMIFS(СВЦЭМ!$C$33:$C$776,СВЦЭМ!$A$33:$A$776,$A13,СВЦЭМ!$B$33:$B$776,C$11)+'СЕТ СН'!$F$9+СВЦЭМ!$D$10+'СЕТ СН'!$F$5-'СЕТ СН'!$F$17</f>
        <v>2500.1048667700002</v>
      </c>
      <c r="D13" s="36">
        <f>SUMIFS(СВЦЭМ!$C$33:$C$776,СВЦЭМ!$A$33:$A$776,$A13,СВЦЭМ!$B$33:$B$776,D$11)+'СЕТ СН'!$F$9+СВЦЭМ!$D$10+'СЕТ СН'!$F$5-'СЕТ СН'!$F$17</f>
        <v>2514.5038537999999</v>
      </c>
      <c r="E13" s="36">
        <f>SUMIFS(СВЦЭМ!$C$33:$C$776,СВЦЭМ!$A$33:$A$776,$A13,СВЦЭМ!$B$33:$B$776,E$11)+'СЕТ СН'!$F$9+СВЦЭМ!$D$10+'СЕТ СН'!$F$5-'СЕТ СН'!$F$17</f>
        <v>2522.5205936000002</v>
      </c>
      <c r="F13" s="36">
        <f>SUMIFS(СВЦЭМ!$C$33:$C$776,СВЦЭМ!$A$33:$A$776,$A13,СВЦЭМ!$B$33:$B$776,F$11)+'СЕТ СН'!$F$9+СВЦЭМ!$D$10+'СЕТ СН'!$F$5-'СЕТ СН'!$F$17</f>
        <v>2539.2653112799999</v>
      </c>
      <c r="G13" s="36">
        <f>SUMIFS(СВЦЭМ!$C$33:$C$776,СВЦЭМ!$A$33:$A$776,$A13,СВЦЭМ!$B$33:$B$776,G$11)+'СЕТ СН'!$F$9+СВЦЭМ!$D$10+'СЕТ СН'!$F$5-'СЕТ СН'!$F$17</f>
        <v>2511.93597228</v>
      </c>
      <c r="H13" s="36">
        <f>SUMIFS(СВЦЭМ!$C$33:$C$776,СВЦЭМ!$A$33:$A$776,$A13,СВЦЭМ!$B$33:$B$776,H$11)+'СЕТ СН'!$F$9+СВЦЭМ!$D$10+'СЕТ СН'!$F$5-'СЕТ СН'!$F$17</f>
        <v>2452.9389390400002</v>
      </c>
      <c r="I13" s="36">
        <f>SUMIFS(СВЦЭМ!$C$33:$C$776,СВЦЭМ!$A$33:$A$776,$A13,СВЦЭМ!$B$33:$B$776,I$11)+'СЕТ СН'!$F$9+СВЦЭМ!$D$10+'СЕТ СН'!$F$5-'СЕТ СН'!$F$17</f>
        <v>2359.2068997599999</v>
      </c>
      <c r="J13" s="36">
        <f>SUMIFS(СВЦЭМ!$C$33:$C$776,СВЦЭМ!$A$33:$A$776,$A13,СВЦЭМ!$B$33:$B$776,J$11)+'СЕТ СН'!$F$9+СВЦЭМ!$D$10+'СЕТ СН'!$F$5-'СЕТ СН'!$F$17</f>
        <v>2354.5578429100001</v>
      </c>
      <c r="K13" s="36">
        <f>SUMIFS(СВЦЭМ!$C$33:$C$776,СВЦЭМ!$A$33:$A$776,$A13,СВЦЭМ!$B$33:$B$776,K$11)+'СЕТ СН'!$F$9+СВЦЭМ!$D$10+'СЕТ СН'!$F$5-'СЕТ СН'!$F$17</f>
        <v>2368.4109146800001</v>
      </c>
      <c r="L13" s="36">
        <f>SUMIFS(СВЦЭМ!$C$33:$C$776,СВЦЭМ!$A$33:$A$776,$A13,СВЦЭМ!$B$33:$B$776,L$11)+'СЕТ СН'!$F$9+СВЦЭМ!$D$10+'СЕТ СН'!$F$5-'СЕТ СН'!$F$17</f>
        <v>2369.6739914199998</v>
      </c>
      <c r="M13" s="36">
        <f>SUMIFS(СВЦЭМ!$C$33:$C$776,СВЦЭМ!$A$33:$A$776,$A13,СВЦЭМ!$B$33:$B$776,M$11)+'СЕТ СН'!$F$9+СВЦЭМ!$D$10+'СЕТ СН'!$F$5-'СЕТ СН'!$F$17</f>
        <v>2359.5057008499998</v>
      </c>
      <c r="N13" s="36">
        <f>SUMIFS(СВЦЭМ!$C$33:$C$776,СВЦЭМ!$A$33:$A$776,$A13,СВЦЭМ!$B$33:$B$776,N$11)+'СЕТ СН'!$F$9+СВЦЭМ!$D$10+'СЕТ СН'!$F$5-'СЕТ СН'!$F$17</f>
        <v>2357.7861682399998</v>
      </c>
      <c r="O13" s="36">
        <f>SUMIFS(СВЦЭМ!$C$33:$C$776,СВЦЭМ!$A$33:$A$776,$A13,СВЦЭМ!$B$33:$B$776,O$11)+'СЕТ СН'!$F$9+СВЦЭМ!$D$10+'СЕТ СН'!$F$5-'СЕТ СН'!$F$17</f>
        <v>2364.7592726100002</v>
      </c>
      <c r="P13" s="36">
        <f>SUMIFS(СВЦЭМ!$C$33:$C$776,СВЦЭМ!$A$33:$A$776,$A13,СВЦЭМ!$B$33:$B$776,P$11)+'СЕТ СН'!$F$9+СВЦЭМ!$D$10+'СЕТ СН'!$F$5-'СЕТ СН'!$F$17</f>
        <v>2361.15634176</v>
      </c>
      <c r="Q13" s="36">
        <f>SUMIFS(СВЦЭМ!$C$33:$C$776,СВЦЭМ!$A$33:$A$776,$A13,СВЦЭМ!$B$33:$B$776,Q$11)+'СЕТ СН'!$F$9+СВЦЭМ!$D$10+'СЕТ СН'!$F$5-'СЕТ СН'!$F$17</f>
        <v>2361.3413740199999</v>
      </c>
      <c r="R13" s="36">
        <f>SUMIFS(СВЦЭМ!$C$33:$C$776,СВЦЭМ!$A$33:$A$776,$A13,СВЦЭМ!$B$33:$B$776,R$11)+'СЕТ СН'!$F$9+СВЦЭМ!$D$10+'СЕТ СН'!$F$5-'СЕТ СН'!$F$17</f>
        <v>2368.1317449399999</v>
      </c>
      <c r="S13" s="36">
        <f>SUMIFS(СВЦЭМ!$C$33:$C$776,СВЦЭМ!$A$33:$A$776,$A13,СВЦЭМ!$B$33:$B$776,S$11)+'СЕТ СН'!$F$9+СВЦЭМ!$D$10+'СЕТ СН'!$F$5-'СЕТ СН'!$F$17</f>
        <v>2360.5239365799998</v>
      </c>
      <c r="T13" s="36">
        <f>SUMIFS(СВЦЭМ!$C$33:$C$776,СВЦЭМ!$A$33:$A$776,$A13,СВЦЭМ!$B$33:$B$776,T$11)+'СЕТ СН'!$F$9+СВЦЭМ!$D$10+'СЕТ СН'!$F$5-'СЕТ СН'!$F$17</f>
        <v>2366.94821439</v>
      </c>
      <c r="U13" s="36">
        <f>SUMIFS(СВЦЭМ!$C$33:$C$776,СВЦЭМ!$A$33:$A$776,$A13,СВЦЭМ!$B$33:$B$776,U$11)+'СЕТ СН'!$F$9+СВЦЭМ!$D$10+'СЕТ СН'!$F$5-'СЕТ СН'!$F$17</f>
        <v>2389.5061023500002</v>
      </c>
      <c r="V13" s="36">
        <f>SUMIFS(СВЦЭМ!$C$33:$C$776,СВЦЭМ!$A$33:$A$776,$A13,СВЦЭМ!$B$33:$B$776,V$11)+'СЕТ СН'!$F$9+СВЦЭМ!$D$10+'СЕТ СН'!$F$5-'СЕТ СН'!$F$17</f>
        <v>2387.6070819400002</v>
      </c>
      <c r="W13" s="36">
        <f>SUMIFS(СВЦЭМ!$C$33:$C$776,СВЦЭМ!$A$33:$A$776,$A13,СВЦЭМ!$B$33:$B$776,W$11)+'СЕТ СН'!$F$9+СВЦЭМ!$D$10+'СЕТ СН'!$F$5-'СЕТ СН'!$F$17</f>
        <v>2366.5732228100001</v>
      </c>
      <c r="X13" s="36">
        <f>SUMIFS(СВЦЭМ!$C$33:$C$776,СВЦЭМ!$A$33:$A$776,$A13,СВЦЭМ!$B$33:$B$776,X$11)+'СЕТ СН'!$F$9+СВЦЭМ!$D$10+'СЕТ СН'!$F$5-'СЕТ СН'!$F$17</f>
        <v>2356.9358213300002</v>
      </c>
      <c r="Y13" s="36">
        <f>SUMIFS(СВЦЭМ!$C$33:$C$776,СВЦЭМ!$A$33:$A$776,$A13,СВЦЭМ!$B$33:$B$776,Y$11)+'СЕТ СН'!$F$9+СВЦЭМ!$D$10+'СЕТ СН'!$F$5-'СЕТ СН'!$F$17</f>
        <v>2433.6529963799999</v>
      </c>
    </row>
    <row r="14" spans="1:27" ht="15.75" x14ac:dyDescent="0.2">
      <c r="A14" s="35">
        <f t="shared" ref="A14:A42" si="0">A13+1</f>
        <v>43741</v>
      </c>
      <c r="B14" s="36">
        <f>SUMIFS(СВЦЭМ!$C$33:$C$776,СВЦЭМ!$A$33:$A$776,$A14,СВЦЭМ!$B$33:$B$776,B$11)+'СЕТ СН'!$F$9+СВЦЭМ!$D$10+'СЕТ СН'!$F$5-'СЕТ СН'!$F$17</f>
        <v>2493.4084853100003</v>
      </c>
      <c r="C14" s="36">
        <f>SUMIFS(СВЦЭМ!$C$33:$C$776,СВЦЭМ!$A$33:$A$776,$A14,СВЦЭМ!$B$33:$B$776,C$11)+'СЕТ СН'!$F$9+СВЦЭМ!$D$10+'СЕТ СН'!$F$5-'СЕТ СН'!$F$17</f>
        <v>2525.6342836100002</v>
      </c>
      <c r="D14" s="36">
        <f>SUMIFS(СВЦЭМ!$C$33:$C$776,СВЦЭМ!$A$33:$A$776,$A14,СВЦЭМ!$B$33:$B$776,D$11)+'СЕТ СН'!$F$9+СВЦЭМ!$D$10+'СЕТ СН'!$F$5-'СЕТ СН'!$F$17</f>
        <v>2541.0392426799999</v>
      </c>
      <c r="E14" s="36">
        <f>SUMIFS(СВЦЭМ!$C$33:$C$776,СВЦЭМ!$A$33:$A$776,$A14,СВЦЭМ!$B$33:$B$776,E$11)+'СЕТ СН'!$F$9+СВЦЭМ!$D$10+'СЕТ СН'!$F$5-'СЕТ СН'!$F$17</f>
        <v>2546.94737467</v>
      </c>
      <c r="F14" s="36">
        <f>SUMIFS(СВЦЭМ!$C$33:$C$776,СВЦЭМ!$A$33:$A$776,$A14,СВЦЭМ!$B$33:$B$776,F$11)+'СЕТ СН'!$F$9+СВЦЭМ!$D$10+'СЕТ СН'!$F$5-'СЕТ СН'!$F$17</f>
        <v>2555.9255595499999</v>
      </c>
      <c r="G14" s="36">
        <f>SUMIFS(СВЦЭМ!$C$33:$C$776,СВЦЭМ!$A$33:$A$776,$A14,СВЦЭМ!$B$33:$B$776,G$11)+'СЕТ СН'!$F$9+СВЦЭМ!$D$10+'СЕТ СН'!$F$5-'СЕТ СН'!$F$17</f>
        <v>2548.5216480300001</v>
      </c>
      <c r="H14" s="36">
        <f>SUMIFS(СВЦЭМ!$C$33:$C$776,СВЦЭМ!$A$33:$A$776,$A14,СВЦЭМ!$B$33:$B$776,H$11)+'СЕТ СН'!$F$9+СВЦЭМ!$D$10+'СЕТ СН'!$F$5-'СЕТ СН'!$F$17</f>
        <v>2460.3335865899999</v>
      </c>
      <c r="I14" s="36">
        <f>SUMIFS(СВЦЭМ!$C$33:$C$776,СВЦЭМ!$A$33:$A$776,$A14,СВЦЭМ!$B$33:$B$776,I$11)+'СЕТ СН'!$F$9+СВЦЭМ!$D$10+'СЕТ СН'!$F$5-'СЕТ СН'!$F$17</f>
        <v>2368.4002242900001</v>
      </c>
      <c r="J14" s="36">
        <f>SUMIFS(СВЦЭМ!$C$33:$C$776,СВЦЭМ!$A$33:$A$776,$A14,СВЦЭМ!$B$33:$B$776,J$11)+'СЕТ СН'!$F$9+СВЦЭМ!$D$10+'СЕТ СН'!$F$5-'СЕТ СН'!$F$17</f>
        <v>2370.7959556199999</v>
      </c>
      <c r="K14" s="36">
        <f>SUMIFS(СВЦЭМ!$C$33:$C$776,СВЦЭМ!$A$33:$A$776,$A14,СВЦЭМ!$B$33:$B$776,K$11)+'СЕТ СН'!$F$9+СВЦЭМ!$D$10+'СЕТ СН'!$F$5-'СЕТ СН'!$F$17</f>
        <v>2385.6853418299997</v>
      </c>
      <c r="L14" s="36">
        <f>SUMIFS(СВЦЭМ!$C$33:$C$776,СВЦЭМ!$A$33:$A$776,$A14,СВЦЭМ!$B$33:$B$776,L$11)+'СЕТ СН'!$F$9+СВЦЭМ!$D$10+'СЕТ СН'!$F$5-'СЕТ СН'!$F$17</f>
        <v>2396.4950695899997</v>
      </c>
      <c r="M14" s="36">
        <f>SUMIFS(СВЦЭМ!$C$33:$C$776,СВЦЭМ!$A$33:$A$776,$A14,СВЦЭМ!$B$33:$B$776,M$11)+'СЕТ СН'!$F$9+СВЦЭМ!$D$10+'СЕТ СН'!$F$5-'СЕТ СН'!$F$17</f>
        <v>2383.6350804100002</v>
      </c>
      <c r="N14" s="36">
        <f>SUMIFS(СВЦЭМ!$C$33:$C$776,СВЦЭМ!$A$33:$A$776,$A14,СВЦЭМ!$B$33:$B$776,N$11)+'СЕТ СН'!$F$9+СВЦЭМ!$D$10+'СЕТ СН'!$F$5-'СЕТ СН'!$F$17</f>
        <v>2436.2694153299999</v>
      </c>
      <c r="O14" s="36">
        <f>SUMIFS(СВЦЭМ!$C$33:$C$776,СВЦЭМ!$A$33:$A$776,$A14,СВЦЭМ!$B$33:$B$776,O$11)+'СЕТ СН'!$F$9+СВЦЭМ!$D$10+'СЕТ СН'!$F$5-'СЕТ СН'!$F$17</f>
        <v>2481.4508316299998</v>
      </c>
      <c r="P14" s="36">
        <f>SUMIFS(СВЦЭМ!$C$33:$C$776,СВЦЭМ!$A$33:$A$776,$A14,СВЦЭМ!$B$33:$B$776,P$11)+'СЕТ СН'!$F$9+СВЦЭМ!$D$10+'СЕТ СН'!$F$5-'СЕТ СН'!$F$17</f>
        <v>2482.9372344499998</v>
      </c>
      <c r="Q14" s="36">
        <f>SUMIFS(СВЦЭМ!$C$33:$C$776,СВЦЭМ!$A$33:$A$776,$A14,СВЦЭМ!$B$33:$B$776,Q$11)+'СЕТ СН'!$F$9+СВЦЭМ!$D$10+'СЕТ СН'!$F$5-'СЕТ СН'!$F$17</f>
        <v>2477.8408060000002</v>
      </c>
      <c r="R14" s="36">
        <f>SUMIFS(СВЦЭМ!$C$33:$C$776,СВЦЭМ!$A$33:$A$776,$A14,СВЦЭМ!$B$33:$B$776,R$11)+'СЕТ СН'!$F$9+СВЦЭМ!$D$10+'СЕТ СН'!$F$5-'СЕТ СН'!$F$17</f>
        <v>2420.1602651100002</v>
      </c>
      <c r="S14" s="36">
        <f>SUMIFS(СВЦЭМ!$C$33:$C$776,СВЦЭМ!$A$33:$A$776,$A14,СВЦЭМ!$B$33:$B$776,S$11)+'СЕТ СН'!$F$9+СВЦЭМ!$D$10+'СЕТ СН'!$F$5-'СЕТ СН'!$F$17</f>
        <v>2406.8172144300001</v>
      </c>
      <c r="T14" s="36">
        <f>SUMIFS(СВЦЭМ!$C$33:$C$776,СВЦЭМ!$A$33:$A$776,$A14,СВЦЭМ!$B$33:$B$776,T$11)+'СЕТ СН'!$F$9+СВЦЭМ!$D$10+'СЕТ СН'!$F$5-'СЕТ СН'!$F$17</f>
        <v>2392.1118972499999</v>
      </c>
      <c r="U14" s="36">
        <f>SUMIFS(СВЦЭМ!$C$33:$C$776,СВЦЭМ!$A$33:$A$776,$A14,СВЦЭМ!$B$33:$B$776,U$11)+'СЕТ СН'!$F$9+СВЦЭМ!$D$10+'СЕТ СН'!$F$5-'СЕТ СН'!$F$17</f>
        <v>2404.0092308600001</v>
      </c>
      <c r="V14" s="36">
        <f>SUMIFS(СВЦЭМ!$C$33:$C$776,СВЦЭМ!$A$33:$A$776,$A14,СВЦЭМ!$B$33:$B$776,V$11)+'СЕТ СН'!$F$9+СВЦЭМ!$D$10+'СЕТ СН'!$F$5-'СЕТ СН'!$F$17</f>
        <v>2409.2820209299998</v>
      </c>
      <c r="W14" s="36">
        <f>SUMIFS(СВЦЭМ!$C$33:$C$776,СВЦЭМ!$A$33:$A$776,$A14,СВЦЭМ!$B$33:$B$776,W$11)+'СЕТ СН'!$F$9+СВЦЭМ!$D$10+'СЕТ СН'!$F$5-'СЕТ СН'!$F$17</f>
        <v>2397.0892321400001</v>
      </c>
      <c r="X14" s="36">
        <f>SUMIFS(СВЦЭМ!$C$33:$C$776,СВЦЭМ!$A$33:$A$776,$A14,СВЦЭМ!$B$33:$B$776,X$11)+'СЕТ СН'!$F$9+СВЦЭМ!$D$10+'СЕТ СН'!$F$5-'СЕТ СН'!$F$17</f>
        <v>2371.12003473</v>
      </c>
      <c r="Y14" s="36">
        <f>SUMIFS(СВЦЭМ!$C$33:$C$776,СВЦЭМ!$A$33:$A$776,$A14,СВЦЭМ!$B$33:$B$776,Y$11)+'СЕТ СН'!$F$9+СВЦЭМ!$D$10+'СЕТ СН'!$F$5-'СЕТ СН'!$F$17</f>
        <v>2395.4749384699999</v>
      </c>
    </row>
    <row r="15" spans="1:27" ht="15.75" x14ac:dyDescent="0.2">
      <c r="A15" s="35">
        <f t="shared" si="0"/>
        <v>43742</v>
      </c>
      <c r="B15" s="36">
        <f>SUMIFS(СВЦЭМ!$C$33:$C$776,СВЦЭМ!$A$33:$A$776,$A15,СВЦЭМ!$B$33:$B$776,B$11)+'СЕТ СН'!$F$9+СВЦЭМ!$D$10+'СЕТ СН'!$F$5-'СЕТ СН'!$F$17</f>
        <v>2473.3171520400001</v>
      </c>
      <c r="C15" s="36">
        <f>SUMIFS(СВЦЭМ!$C$33:$C$776,СВЦЭМ!$A$33:$A$776,$A15,СВЦЭМ!$B$33:$B$776,C$11)+'СЕТ СН'!$F$9+СВЦЭМ!$D$10+'СЕТ СН'!$F$5-'СЕТ СН'!$F$17</f>
        <v>2505.8255432800001</v>
      </c>
      <c r="D15" s="36">
        <f>SUMIFS(СВЦЭМ!$C$33:$C$776,СВЦЭМ!$A$33:$A$776,$A15,СВЦЭМ!$B$33:$B$776,D$11)+'СЕТ СН'!$F$9+СВЦЭМ!$D$10+'СЕТ СН'!$F$5-'СЕТ СН'!$F$17</f>
        <v>2511.1544889400002</v>
      </c>
      <c r="E15" s="36">
        <f>SUMIFS(СВЦЭМ!$C$33:$C$776,СВЦЭМ!$A$33:$A$776,$A15,СВЦЭМ!$B$33:$B$776,E$11)+'СЕТ СН'!$F$9+СВЦЭМ!$D$10+'СЕТ СН'!$F$5-'СЕТ СН'!$F$17</f>
        <v>2529.6582852299998</v>
      </c>
      <c r="F15" s="36">
        <f>SUMIFS(СВЦЭМ!$C$33:$C$776,СВЦЭМ!$A$33:$A$776,$A15,СВЦЭМ!$B$33:$B$776,F$11)+'СЕТ СН'!$F$9+СВЦЭМ!$D$10+'СЕТ СН'!$F$5-'СЕТ СН'!$F$17</f>
        <v>2508.2291997500001</v>
      </c>
      <c r="G15" s="36">
        <f>SUMIFS(СВЦЭМ!$C$33:$C$776,СВЦЭМ!$A$33:$A$776,$A15,СВЦЭМ!$B$33:$B$776,G$11)+'СЕТ СН'!$F$9+СВЦЭМ!$D$10+'СЕТ СН'!$F$5-'СЕТ СН'!$F$17</f>
        <v>2473.8221261200001</v>
      </c>
      <c r="H15" s="36">
        <f>SUMIFS(СВЦЭМ!$C$33:$C$776,СВЦЭМ!$A$33:$A$776,$A15,СВЦЭМ!$B$33:$B$776,H$11)+'СЕТ СН'!$F$9+СВЦЭМ!$D$10+'СЕТ СН'!$F$5-'СЕТ СН'!$F$17</f>
        <v>2430.6231144799999</v>
      </c>
      <c r="I15" s="36">
        <f>SUMIFS(СВЦЭМ!$C$33:$C$776,СВЦЭМ!$A$33:$A$776,$A15,СВЦЭМ!$B$33:$B$776,I$11)+'СЕТ СН'!$F$9+СВЦЭМ!$D$10+'СЕТ СН'!$F$5-'СЕТ СН'!$F$17</f>
        <v>2343.7188998299998</v>
      </c>
      <c r="J15" s="36">
        <f>SUMIFS(СВЦЭМ!$C$33:$C$776,СВЦЭМ!$A$33:$A$776,$A15,СВЦЭМ!$B$33:$B$776,J$11)+'СЕТ СН'!$F$9+СВЦЭМ!$D$10+'СЕТ СН'!$F$5-'СЕТ СН'!$F$17</f>
        <v>2353.8520898500001</v>
      </c>
      <c r="K15" s="36">
        <f>SUMIFS(СВЦЭМ!$C$33:$C$776,СВЦЭМ!$A$33:$A$776,$A15,СВЦЭМ!$B$33:$B$776,K$11)+'СЕТ СН'!$F$9+СВЦЭМ!$D$10+'СЕТ СН'!$F$5-'СЕТ СН'!$F$17</f>
        <v>2368.4816024000002</v>
      </c>
      <c r="L15" s="36">
        <f>SUMIFS(СВЦЭМ!$C$33:$C$776,СВЦЭМ!$A$33:$A$776,$A15,СВЦЭМ!$B$33:$B$776,L$11)+'СЕТ СН'!$F$9+СВЦЭМ!$D$10+'СЕТ СН'!$F$5-'СЕТ СН'!$F$17</f>
        <v>2366.7193828899999</v>
      </c>
      <c r="M15" s="36">
        <f>SUMIFS(СВЦЭМ!$C$33:$C$776,СВЦЭМ!$A$33:$A$776,$A15,СВЦЭМ!$B$33:$B$776,M$11)+'СЕТ СН'!$F$9+СВЦЭМ!$D$10+'СЕТ СН'!$F$5-'СЕТ СН'!$F$17</f>
        <v>2358.2238853500003</v>
      </c>
      <c r="N15" s="36">
        <f>SUMIFS(СВЦЭМ!$C$33:$C$776,СВЦЭМ!$A$33:$A$776,$A15,СВЦЭМ!$B$33:$B$776,N$11)+'СЕТ СН'!$F$9+СВЦЭМ!$D$10+'СЕТ СН'!$F$5-'СЕТ СН'!$F$17</f>
        <v>2351.7418555599997</v>
      </c>
      <c r="O15" s="36">
        <f>SUMIFS(СВЦЭМ!$C$33:$C$776,СВЦЭМ!$A$33:$A$776,$A15,СВЦЭМ!$B$33:$B$776,O$11)+'СЕТ СН'!$F$9+СВЦЭМ!$D$10+'СЕТ СН'!$F$5-'СЕТ СН'!$F$17</f>
        <v>2357.0475727100002</v>
      </c>
      <c r="P15" s="36">
        <f>SUMIFS(СВЦЭМ!$C$33:$C$776,СВЦЭМ!$A$33:$A$776,$A15,СВЦЭМ!$B$33:$B$776,P$11)+'СЕТ СН'!$F$9+СВЦЭМ!$D$10+'СЕТ СН'!$F$5-'СЕТ СН'!$F$17</f>
        <v>2361.1622410499999</v>
      </c>
      <c r="Q15" s="36">
        <f>SUMIFS(СВЦЭМ!$C$33:$C$776,СВЦЭМ!$A$33:$A$776,$A15,СВЦЭМ!$B$33:$B$776,Q$11)+'СЕТ СН'!$F$9+СВЦЭМ!$D$10+'СЕТ СН'!$F$5-'СЕТ СН'!$F$17</f>
        <v>2352.0362659299999</v>
      </c>
      <c r="R15" s="36">
        <f>SUMIFS(СВЦЭМ!$C$33:$C$776,СВЦЭМ!$A$33:$A$776,$A15,СВЦЭМ!$B$33:$B$776,R$11)+'СЕТ СН'!$F$9+СВЦЭМ!$D$10+'СЕТ СН'!$F$5-'СЕТ СН'!$F$17</f>
        <v>2348.22191574</v>
      </c>
      <c r="S15" s="36">
        <f>SUMIFS(СВЦЭМ!$C$33:$C$776,СВЦЭМ!$A$33:$A$776,$A15,СВЦЭМ!$B$33:$B$776,S$11)+'СЕТ СН'!$F$9+СВЦЭМ!$D$10+'СЕТ СН'!$F$5-'СЕТ СН'!$F$17</f>
        <v>2340.8353389100002</v>
      </c>
      <c r="T15" s="36">
        <f>SUMIFS(СВЦЭМ!$C$33:$C$776,СВЦЭМ!$A$33:$A$776,$A15,СВЦЭМ!$B$33:$B$776,T$11)+'СЕТ СН'!$F$9+СВЦЭМ!$D$10+'СЕТ СН'!$F$5-'СЕТ СН'!$F$17</f>
        <v>2351.1177262599999</v>
      </c>
      <c r="U15" s="36">
        <f>SUMIFS(СВЦЭМ!$C$33:$C$776,СВЦЭМ!$A$33:$A$776,$A15,СВЦЭМ!$B$33:$B$776,U$11)+'СЕТ СН'!$F$9+СВЦЭМ!$D$10+'СЕТ СН'!$F$5-'СЕТ СН'!$F$17</f>
        <v>2370.7804236000002</v>
      </c>
      <c r="V15" s="36">
        <f>SUMIFS(СВЦЭМ!$C$33:$C$776,СВЦЭМ!$A$33:$A$776,$A15,СВЦЭМ!$B$33:$B$776,V$11)+'СЕТ СН'!$F$9+СВЦЭМ!$D$10+'СЕТ СН'!$F$5-'СЕТ СН'!$F$17</f>
        <v>2362.69530975</v>
      </c>
      <c r="W15" s="36">
        <f>SUMIFS(СВЦЭМ!$C$33:$C$776,СВЦЭМ!$A$33:$A$776,$A15,СВЦЭМ!$B$33:$B$776,W$11)+'СЕТ СН'!$F$9+СВЦЭМ!$D$10+'СЕТ СН'!$F$5-'СЕТ СН'!$F$17</f>
        <v>2346.0681675000001</v>
      </c>
      <c r="X15" s="36">
        <f>SUMIFS(СВЦЭМ!$C$33:$C$776,СВЦЭМ!$A$33:$A$776,$A15,СВЦЭМ!$B$33:$B$776,X$11)+'СЕТ СН'!$F$9+СВЦЭМ!$D$10+'СЕТ СН'!$F$5-'СЕТ СН'!$F$17</f>
        <v>2377.8872223600001</v>
      </c>
      <c r="Y15" s="36">
        <f>SUMIFS(СВЦЭМ!$C$33:$C$776,СВЦЭМ!$A$33:$A$776,$A15,СВЦЭМ!$B$33:$B$776,Y$11)+'СЕТ СН'!$F$9+СВЦЭМ!$D$10+'СЕТ СН'!$F$5-'СЕТ СН'!$F$17</f>
        <v>2441.0763134600002</v>
      </c>
    </row>
    <row r="16" spans="1:27" ht="15.75" x14ac:dyDescent="0.2">
      <c r="A16" s="35">
        <f t="shared" si="0"/>
        <v>43743</v>
      </c>
      <c r="B16" s="36">
        <f>SUMIFS(СВЦЭМ!$C$33:$C$776,СВЦЭМ!$A$33:$A$776,$A16,СВЦЭМ!$B$33:$B$776,B$11)+'СЕТ СН'!$F$9+СВЦЭМ!$D$10+'СЕТ СН'!$F$5-'СЕТ СН'!$F$17</f>
        <v>2478.7208846600001</v>
      </c>
      <c r="C16" s="36">
        <f>SUMIFS(СВЦЭМ!$C$33:$C$776,СВЦЭМ!$A$33:$A$776,$A16,СВЦЭМ!$B$33:$B$776,C$11)+'СЕТ СН'!$F$9+СВЦЭМ!$D$10+'СЕТ СН'!$F$5-'СЕТ СН'!$F$17</f>
        <v>2525.6932104899997</v>
      </c>
      <c r="D16" s="36">
        <f>SUMIFS(СВЦЭМ!$C$33:$C$776,СВЦЭМ!$A$33:$A$776,$A16,СВЦЭМ!$B$33:$B$776,D$11)+'СЕТ СН'!$F$9+СВЦЭМ!$D$10+'СЕТ СН'!$F$5-'СЕТ СН'!$F$17</f>
        <v>2535.2070216100001</v>
      </c>
      <c r="E16" s="36">
        <f>SUMIFS(СВЦЭМ!$C$33:$C$776,СВЦЭМ!$A$33:$A$776,$A16,СВЦЭМ!$B$33:$B$776,E$11)+'СЕТ СН'!$F$9+СВЦЭМ!$D$10+'СЕТ СН'!$F$5-'СЕТ СН'!$F$17</f>
        <v>2544.3097725500002</v>
      </c>
      <c r="F16" s="36">
        <f>SUMIFS(СВЦЭМ!$C$33:$C$776,СВЦЭМ!$A$33:$A$776,$A16,СВЦЭМ!$B$33:$B$776,F$11)+'СЕТ СН'!$F$9+СВЦЭМ!$D$10+'СЕТ СН'!$F$5-'СЕТ СН'!$F$17</f>
        <v>2525.0849886400001</v>
      </c>
      <c r="G16" s="36">
        <f>SUMIFS(СВЦЭМ!$C$33:$C$776,СВЦЭМ!$A$33:$A$776,$A16,СВЦЭМ!$B$33:$B$776,G$11)+'СЕТ СН'!$F$9+СВЦЭМ!$D$10+'СЕТ СН'!$F$5-'СЕТ СН'!$F$17</f>
        <v>2524.8966247500002</v>
      </c>
      <c r="H16" s="36">
        <f>SUMIFS(СВЦЭМ!$C$33:$C$776,СВЦЭМ!$A$33:$A$776,$A16,СВЦЭМ!$B$33:$B$776,H$11)+'СЕТ СН'!$F$9+СВЦЭМ!$D$10+'СЕТ СН'!$F$5-'СЕТ СН'!$F$17</f>
        <v>2496.1034288800001</v>
      </c>
      <c r="I16" s="36">
        <f>SUMIFS(СВЦЭМ!$C$33:$C$776,СВЦЭМ!$A$33:$A$776,$A16,СВЦЭМ!$B$33:$B$776,I$11)+'СЕТ СН'!$F$9+СВЦЭМ!$D$10+'СЕТ СН'!$F$5-'СЕТ СН'!$F$17</f>
        <v>2421.7549352599999</v>
      </c>
      <c r="J16" s="36">
        <f>SUMIFS(СВЦЭМ!$C$33:$C$776,СВЦЭМ!$A$33:$A$776,$A16,СВЦЭМ!$B$33:$B$776,J$11)+'СЕТ СН'!$F$9+СВЦЭМ!$D$10+'СЕТ СН'!$F$5-'СЕТ СН'!$F$17</f>
        <v>2361.47945936</v>
      </c>
      <c r="K16" s="36">
        <f>SUMIFS(СВЦЭМ!$C$33:$C$776,СВЦЭМ!$A$33:$A$776,$A16,СВЦЭМ!$B$33:$B$776,K$11)+'СЕТ СН'!$F$9+СВЦЭМ!$D$10+'СЕТ СН'!$F$5-'СЕТ СН'!$F$17</f>
        <v>2344.3755558299999</v>
      </c>
      <c r="L16" s="36">
        <f>SUMIFS(СВЦЭМ!$C$33:$C$776,СВЦЭМ!$A$33:$A$776,$A16,СВЦЭМ!$B$33:$B$776,L$11)+'СЕТ СН'!$F$9+СВЦЭМ!$D$10+'СЕТ СН'!$F$5-'СЕТ СН'!$F$17</f>
        <v>2351.25944794</v>
      </c>
      <c r="M16" s="36">
        <f>SUMIFS(СВЦЭМ!$C$33:$C$776,СВЦЭМ!$A$33:$A$776,$A16,СВЦЭМ!$B$33:$B$776,M$11)+'СЕТ СН'!$F$9+СВЦЭМ!$D$10+'СЕТ СН'!$F$5-'СЕТ СН'!$F$17</f>
        <v>2345.11141559</v>
      </c>
      <c r="N16" s="36">
        <f>SUMIFS(СВЦЭМ!$C$33:$C$776,СВЦЭМ!$A$33:$A$776,$A16,СВЦЭМ!$B$33:$B$776,N$11)+'СЕТ СН'!$F$9+СВЦЭМ!$D$10+'СЕТ СН'!$F$5-'СЕТ СН'!$F$17</f>
        <v>2344.3829647299999</v>
      </c>
      <c r="O16" s="36">
        <f>SUMIFS(СВЦЭМ!$C$33:$C$776,СВЦЭМ!$A$33:$A$776,$A16,СВЦЭМ!$B$33:$B$776,O$11)+'СЕТ СН'!$F$9+СВЦЭМ!$D$10+'СЕТ СН'!$F$5-'СЕТ СН'!$F$17</f>
        <v>2349.85158318</v>
      </c>
      <c r="P16" s="36">
        <f>SUMIFS(СВЦЭМ!$C$33:$C$776,СВЦЭМ!$A$33:$A$776,$A16,СВЦЭМ!$B$33:$B$776,P$11)+'СЕТ СН'!$F$9+СВЦЭМ!$D$10+'СЕТ СН'!$F$5-'СЕТ СН'!$F$17</f>
        <v>2357.8192125300002</v>
      </c>
      <c r="Q16" s="36">
        <f>SUMIFS(СВЦЭМ!$C$33:$C$776,СВЦЭМ!$A$33:$A$776,$A16,СВЦЭМ!$B$33:$B$776,Q$11)+'СЕТ СН'!$F$9+СВЦЭМ!$D$10+'СЕТ СН'!$F$5-'СЕТ СН'!$F$17</f>
        <v>2359.4101698700001</v>
      </c>
      <c r="R16" s="36">
        <f>SUMIFS(СВЦЭМ!$C$33:$C$776,СВЦЭМ!$A$33:$A$776,$A16,СВЦЭМ!$B$33:$B$776,R$11)+'СЕТ СН'!$F$9+СВЦЭМ!$D$10+'СЕТ СН'!$F$5-'СЕТ СН'!$F$17</f>
        <v>2362.8155618199999</v>
      </c>
      <c r="S16" s="36">
        <f>SUMIFS(СВЦЭМ!$C$33:$C$776,СВЦЭМ!$A$33:$A$776,$A16,СВЦЭМ!$B$33:$B$776,S$11)+'СЕТ СН'!$F$9+СВЦЭМ!$D$10+'СЕТ СН'!$F$5-'СЕТ СН'!$F$17</f>
        <v>2360.14760935</v>
      </c>
      <c r="T16" s="36">
        <f>SUMIFS(СВЦЭМ!$C$33:$C$776,СВЦЭМ!$A$33:$A$776,$A16,СВЦЭМ!$B$33:$B$776,T$11)+'СЕТ СН'!$F$9+СВЦЭМ!$D$10+'СЕТ СН'!$F$5-'СЕТ СН'!$F$17</f>
        <v>2354.7459745199999</v>
      </c>
      <c r="U16" s="36">
        <f>SUMIFS(СВЦЭМ!$C$33:$C$776,СВЦЭМ!$A$33:$A$776,$A16,СВЦЭМ!$B$33:$B$776,U$11)+'СЕТ СН'!$F$9+СВЦЭМ!$D$10+'СЕТ СН'!$F$5-'СЕТ СН'!$F$17</f>
        <v>2373.9924845099999</v>
      </c>
      <c r="V16" s="36">
        <f>SUMIFS(СВЦЭМ!$C$33:$C$776,СВЦЭМ!$A$33:$A$776,$A16,СВЦЭМ!$B$33:$B$776,V$11)+'СЕТ СН'!$F$9+СВЦЭМ!$D$10+'СЕТ СН'!$F$5-'СЕТ СН'!$F$17</f>
        <v>2369.12621842</v>
      </c>
      <c r="W16" s="36">
        <f>SUMIFS(СВЦЭМ!$C$33:$C$776,СВЦЭМ!$A$33:$A$776,$A16,СВЦЭМ!$B$33:$B$776,W$11)+'СЕТ СН'!$F$9+СВЦЭМ!$D$10+'СЕТ СН'!$F$5-'СЕТ СН'!$F$17</f>
        <v>2365.26533135</v>
      </c>
      <c r="X16" s="36">
        <f>SUMIFS(СВЦЭМ!$C$33:$C$776,СВЦЭМ!$A$33:$A$776,$A16,СВЦЭМ!$B$33:$B$776,X$11)+'СЕТ СН'!$F$9+СВЦЭМ!$D$10+'СЕТ СН'!$F$5-'СЕТ СН'!$F$17</f>
        <v>2358.1960569600001</v>
      </c>
      <c r="Y16" s="36">
        <f>SUMIFS(СВЦЭМ!$C$33:$C$776,СВЦЭМ!$A$33:$A$776,$A16,СВЦЭМ!$B$33:$B$776,Y$11)+'СЕТ СН'!$F$9+СВЦЭМ!$D$10+'СЕТ СН'!$F$5-'СЕТ СН'!$F$17</f>
        <v>2468.3692590599999</v>
      </c>
    </row>
    <row r="17" spans="1:25" ht="15.75" x14ac:dyDescent="0.2">
      <c r="A17" s="35">
        <f t="shared" si="0"/>
        <v>43744</v>
      </c>
      <c r="B17" s="36">
        <f>SUMIFS(СВЦЭМ!$C$33:$C$776,СВЦЭМ!$A$33:$A$776,$A17,СВЦЭМ!$B$33:$B$776,B$11)+'СЕТ СН'!$F$9+СВЦЭМ!$D$10+'СЕТ СН'!$F$5-'СЕТ СН'!$F$17</f>
        <v>2459.3540954099999</v>
      </c>
      <c r="C17" s="36">
        <f>SUMIFS(СВЦЭМ!$C$33:$C$776,СВЦЭМ!$A$33:$A$776,$A17,СВЦЭМ!$B$33:$B$776,C$11)+'СЕТ СН'!$F$9+СВЦЭМ!$D$10+'СЕТ СН'!$F$5-'СЕТ СН'!$F$17</f>
        <v>2491.7853329700001</v>
      </c>
      <c r="D17" s="36">
        <f>SUMIFS(СВЦЭМ!$C$33:$C$776,СВЦЭМ!$A$33:$A$776,$A17,СВЦЭМ!$B$33:$B$776,D$11)+'СЕТ СН'!$F$9+СВЦЭМ!$D$10+'СЕТ СН'!$F$5-'СЕТ СН'!$F$17</f>
        <v>2519.1500539799999</v>
      </c>
      <c r="E17" s="36">
        <f>SUMIFS(СВЦЭМ!$C$33:$C$776,СВЦЭМ!$A$33:$A$776,$A17,СВЦЭМ!$B$33:$B$776,E$11)+'СЕТ СН'!$F$9+СВЦЭМ!$D$10+'СЕТ СН'!$F$5-'СЕТ СН'!$F$17</f>
        <v>2529.7490038300002</v>
      </c>
      <c r="F17" s="36">
        <f>SUMIFS(СВЦЭМ!$C$33:$C$776,СВЦЭМ!$A$33:$A$776,$A17,СВЦЭМ!$B$33:$B$776,F$11)+'СЕТ СН'!$F$9+СВЦЭМ!$D$10+'СЕТ СН'!$F$5-'СЕТ СН'!$F$17</f>
        <v>2528.6950205600001</v>
      </c>
      <c r="G17" s="36">
        <f>SUMIFS(СВЦЭМ!$C$33:$C$776,СВЦЭМ!$A$33:$A$776,$A17,СВЦЭМ!$B$33:$B$776,G$11)+'СЕТ СН'!$F$9+СВЦЭМ!$D$10+'СЕТ СН'!$F$5-'СЕТ СН'!$F$17</f>
        <v>2524.1243466699998</v>
      </c>
      <c r="H17" s="36">
        <f>SUMIFS(СВЦЭМ!$C$33:$C$776,СВЦЭМ!$A$33:$A$776,$A17,СВЦЭМ!$B$33:$B$776,H$11)+'СЕТ СН'!$F$9+СВЦЭМ!$D$10+'СЕТ СН'!$F$5-'СЕТ СН'!$F$17</f>
        <v>2475.5955874900001</v>
      </c>
      <c r="I17" s="36">
        <f>SUMIFS(СВЦЭМ!$C$33:$C$776,СВЦЭМ!$A$33:$A$776,$A17,СВЦЭМ!$B$33:$B$776,I$11)+'СЕТ СН'!$F$9+СВЦЭМ!$D$10+'СЕТ СН'!$F$5-'СЕТ СН'!$F$17</f>
        <v>2382.53870667</v>
      </c>
      <c r="J17" s="36">
        <f>SUMIFS(СВЦЭМ!$C$33:$C$776,СВЦЭМ!$A$33:$A$776,$A17,СВЦЭМ!$B$33:$B$776,J$11)+'СЕТ СН'!$F$9+СВЦЭМ!$D$10+'СЕТ СН'!$F$5-'СЕТ СН'!$F$17</f>
        <v>2336.5549252700002</v>
      </c>
      <c r="K17" s="36">
        <f>SUMIFS(СВЦЭМ!$C$33:$C$776,СВЦЭМ!$A$33:$A$776,$A17,СВЦЭМ!$B$33:$B$776,K$11)+'СЕТ СН'!$F$9+СВЦЭМ!$D$10+'СЕТ СН'!$F$5-'СЕТ СН'!$F$17</f>
        <v>2473.7396322</v>
      </c>
      <c r="L17" s="36">
        <f>SUMIFS(СВЦЭМ!$C$33:$C$776,СВЦЭМ!$A$33:$A$776,$A17,СВЦЭМ!$B$33:$B$776,L$11)+'СЕТ СН'!$F$9+СВЦЭМ!$D$10+'СЕТ СН'!$F$5-'СЕТ СН'!$F$17</f>
        <v>1702.99547422</v>
      </c>
      <c r="M17" s="36">
        <f>SUMIFS(СВЦЭМ!$C$33:$C$776,СВЦЭМ!$A$33:$A$776,$A17,СВЦЭМ!$B$33:$B$776,M$11)+'СЕТ СН'!$F$9+СВЦЭМ!$D$10+'СЕТ СН'!$F$5-'СЕТ СН'!$F$17</f>
        <v>1702.99547422</v>
      </c>
      <c r="N17" s="36">
        <f>SUMIFS(СВЦЭМ!$C$33:$C$776,СВЦЭМ!$A$33:$A$776,$A17,СВЦЭМ!$B$33:$B$776,N$11)+'СЕТ СН'!$F$9+СВЦЭМ!$D$10+'СЕТ СН'!$F$5-'СЕТ СН'!$F$17</f>
        <v>1702.99547422</v>
      </c>
      <c r="O17" s="36">
        <f>SUMIFS(СВЦЭМ!$C$33:$C$776,СВЦЭМ!$A$33:$A$776,$A17,СВЦЭМ!$B$33:$B$776,O$11)+'СЕТ СН'!$F$9+СВЦЭМ!$D$10+'СЕТ СН'!$F$5-'СЕТ СН'!$F$17</f>
        <v>1702.99547422</v>
      </c>
      <c r="P17" s="36">
        <f>SUMIFS(СВЦЭМ!$C$33:$C$776,СВЦЭМ!$A$33:$A$776,$A17,СВЦЭМ!$B$33:$B$776,P$11)+'СЕТ СН'!$F$9+СВЦЭМ!$D$10+'СЕТ СН'!$F$5-'СЕТ СН'!$F$17</f>
        <v>1702.99547422</v>
      </c>
      <c r="Q17" s="36">
        <f>SUMIFS(СВЦЭМ!$C$33:$C$776,СВЦЭМ!$A$33:$A$776,$A17,СВЦЭМ!$B$33:$B$776,Q$11)+'СЕТ СН'!$F$9+СВЦЭМ!$D$10+'СЕТ СН'!$F$5-'СЕТ СН'!$F$17</f>
        <v>1702.99547422</v>
      </c>
      <c r="R17" s="36">
        <f>SUMIFS(СВЦЭМ!$C$33:$C$776,СВЦЭМ!$A$33:$A$776,$A17,СВЦЭМ!$B$33:$B$776,R$11)+'СЕТ СН'!$F$9+СВЦЭМ!$D$10+'СЕТ СН'!$F$5-'СЕТ СН'!$F$17</f>
        <v>2362.6643758700002</v>
      </c>
      <c r="S17" s="36">
        <f>SUMIFS(СВЦЭМ!$C$33:$C$776,СВЦЭМ!$A$33:$A$776,$A17,СВЦЭМ!$B$33:$B$776,S$11)+'СЕТ СН'!$F$9+СВЦЭМ!$D$10+'СЕТ СН'!$F$5-'СЕТ СН'!$F$17</f>
        <v>2349.25186033</v>
      </c>
      <c r="T17" s="36">
        <f>SUMIFS(СВЦЭМ!$C$33:$C$776,СВЦЭМ!$A$33:$A$776,$A17,СВЦЭМ!$B$33:$B$776,T$11)+'СЕТ СН'!$F$9+СВЦЭМ!$D$10+'СЕТ СН'!$F$5-'СЕТ СН'!$F$17</f>
        <v>2352.5585594899999</v>
      </c>
      <c r="U17" s="36">
        <f>SUMIFS(СВЦЭМ!$C$33:$C$776,СВЦЭМ!$A$33:$A$776,$A17,СВЦЭМ!$B$33:$B$776,U$11)+'СЕТ СН'!$F$9+СВЦЭМ!$D$10+'СЕТ СН'!$F$5-'СЕТ СН'!$F$17</f>
        <v>2384.77618424</v>
      </c>
      <c r="V17" s="36">
        <f>SUMIFS(СВЦЭМ!$C$33:$C$776,СВЦЭМ!$A$33:$A$776,$A17,СВЦЭМ!$B$33:$B$776,V$11)+'СЕТ СН'!$F$9+СВЦЭМ!$D$10+'СЕТ СН'!$F$5-'СЕТ СН'!$F$17</f>
        <v>2376.5792404100002</v>
      </c>
      <c r="W17" s="36">
        <f>SUMIFS(СВЦЭМ!$C$33:$C$776,СВЦЭМ!$A$33:$A$776,$A17,СВЦЭМ!$B$33:$B$776,W$11)+'СЕТ СН'!$F$9+СВЦЭМ!$D$10+'СЕТ СН'!$F$5-'СЕТ СН'!$F$17</f>
        <v>2360.88840807</v>
      </c>
      <c r="X17" s="36">
        <f>SUMIFS(СВЦЭМ!$C$33:$C$776,СВЦЭМ!$A$33:$A$776,$A17,СВЦЭМ!$B$33:$B$776,X$11)+'СЕТ СН'!$F$9+СВЦЭМ!$D$10+'СЕТ СН'!$F$5-'СЕТ СН'!$F$17</f>
        <v>2349.9761604999999</v>
      </c>
      <c r="Y17" s="36">
        <f>SUMIFS(СВЦЭМ!$C$33:$C$776,СВЦЭМ!$A$33:$A$776,$A17,СВЦЭМ!$B$33:$B$776,Y$11)+'СЕТ СН'!$F$9+СВЦЭМ!$D$10+'СЕТ СН'!$F$5-'СЕТ СН'!$F$17</f>
        <v>2393.5478550100001</v>
      </c>
    </row>
    <row r="18" spans="1:25" ht="15.75" x14ac:dyDescent="0.2">
      <c r="A18" s="35">
        <f t="shared" si="0"/>
        <v>43745</v>
      </c>
      <c r="B18" s="36">
        <f>SUMIFS(СВЦЭМ!$C$33:$C$776,СВЦЭМ!$A$33:$A$776,$A18,СВЦЭМ!$B$33:$B$776,B$11)+'СЕТ СН'!$F$9+СВЦЭМ!$D$10+'СЕТ СН'!$F$5-'СЕТ СН'!$F$17</f>
        <v>2487.8330530100002</v>
      </c>
      <c r="C18" s="36">
        <f>SUMIFS(СВЦЭМ!$C$33:$C$776,СВЦЭМ!$A$33:$A$776,$A18,СВЦЭМ!$B$33:$B$776,C$11)+'СЕТ СН'!$F$9+СВЦЭМ!$D$10+'СЕТ СН'!$F$5-'СЕТ СН'!$F$17</f>
        <v>2505.12795998</v>
      </c>
      <c r="D18" s="36">
        <f>SUMIFS(СВЦЭМ!$C$33:$C$776,СВЦЭМ!$A$33:$A$776,$A18,СВЦЭМ!$B$33:$B$776,D$11)+'СЕТ СН'!$F$9+СВЦЭМ!$D$10+'СЕТ СН'!$F$5-'СЕТ СН'!$F$17</f>
        <v>2523.0103308299999</v>
      </c>
      <c r="E18" s="36">
        <f>SUMIFS(СВЦЭМ!$C$33:$C$776,СВЦЭМ!$A$33:$A$776,$A18,СВЦЭМ!$B$33:$B$776,E$11)+'СЕТ СН'!$F$9+СВЦЭМ!$D$10+'СЕТ СН'!$F$5-'СЕТ СН'!$F$17</f>
        <v>2535.1517414600003</v>
      </c>
      <c r="F18" s="36">
        <f>SUMIFS(СВЦЭМ!$C$33:$C$776,СВЦЭМ!$A$33:$A$776,$A18,СВЦЭМ!$B$33:$B$776,F$11)+'СЕТ СН'!$F$9+СВЦЭМ!$D$10+'СЕТ СН'!$F$5-'СЕТ СН'!$F$17</f>
        <v>2541.11291772</v>
      </c>
      <c r="G18" s="36">
        <f>SUMIFS(СВЦЭМ!$C$33:$C$776,СВЦЭМ!$A$33:$A$776,$A18,СВЦЭМ!$B$33:$B$776,G$11)+'СЕТ СН'!$F$9+СВЦЭМ!$D$10+'СЕТ СН'!$F$5-'СЕТ СН'!$F$17</f>
        <v>2523.6929251199999</v>
      </c>
      <c r="H18" s="36">
        <f>SUMIFS(СВЦЭМ!$C$33:$C$776,СВЦЭМ!$A$33:$A$776,$A18,СВЦЭМ!$B$33:$B$776,H$11)+'СЕТ СН'!$F$9+СВЦЭМ!$D$10+'СЕТ СН'!$F$5-'СЕТ СН'!$F$17</f>
        <v>2439.5642282600002</v>
      </c>
      <c r="I18" s="36">
        <f>SUMIFS(СВЦЭМ!$C$33:$C$776,СВЦЭМ!$A$33:$A$776,$A18,СВЦЭМ!$B$33:$B$776,I$11)+'СЕТ СН'!$F$9+СВЦЭМ!$D$10+'СЕТ СН'!$F$5-'СЕТ СН'!$F$17</f>
        <v>2352.0916006799998</v>
      </c>
      <c r="J18" s="36">
        <f>SUMIFS(СВЦЭМ!$C$33:$C$776,СВЦЭМ!$A$33:$A$776,$A18,СВЦЭМ!$B$33:$B$776,J$11)+'СЕТ СН'!$F$9+СВЦЭМ!$D$10+'СЕТ СН'!$F$5-'СЕТ СН'!$F$17</f>
        <v>2338.1212552400002</v>
      </c>
      <c r="K18" s="36">
        <f>SUMIFS(СВЦЭМ!$C$33:$C$776,СВЦЭМ!$A$33:$A$776,$A18,СВЦЭМ!$B$33:$B$776,K$11)+'СЕТ СН'!$F$9+СВЦЭМ!$D$10+'СЕТ СН'!$F$5-'СЕТ СН'!$F$17</f>
        <v>2338.3217034099998</v>
      </c>
      <c r="L18" s="36">
        <f>SUMIFS(СВЦЭМ!$C$33:$C$776,СВЦЭМ!$A$33:$A$776,$A18,СВЦЭМ!$B$33:$B$776,L$11)+'СЕТ СН'!$F$9+СВЦЭМ!$D$10+'СЕТ СН'!$F$5-'СЕТ СН'!$F$17</f>
        <v>2335.3885085800002</v>
      </c>
      <c r="M18" s="36">
        <f>SUMIFS(СВЦЭМ!$C$33:$C$776,СВЦЭМ!$A$33:$A$776,$A18,СВЦЭМ!$B$33:$B$776,M$11)+'СЕТ СН'!$F$9+СВЦЭМ!$D$10+'СЕТ СН'!$F$5-'СЕТ СН'!$F$17</f>
        <v>2345.2290369299999</v>
      </c>
      <c r="N18" s="36">
        <f>SUMIFS(СВЦЭМ!$C$33:$C$776,СВЦЭМ!$A$33:$A$776,$A18,СВЦЭМ!$B$33:$B$776,N$11)+'СЕТ СН'!$F$9+СВЦЭМ!$D$10+'СЕТ СН'!$F$5-'СЕТ СН'!$F$17</f>
        <v>2354.9678182500002</v>
      </c>
      <c r="O18" s="36">
        <f>SUMIFS(СВЦЭМ!$C$33:$C$776,СВЦЭМ!$A$33:$A$776,$A18,СВЦЭМ!$B$33:$B$776,O$11)+'СЕТ СН'!$F$9+СВЦЭМ!$D$10+'СЕТ СН'!$F$5-'СЕТ СН'!$F$17</f>
        <v>2351.23482698</v>
      </c>
      <c r="P18" s="36">
        <f>SUMIFS(СВЦЭМ!$C$33:$C$776,СВЦЭМ!$A$33:$A$776,$A18,СВЦЭМ!$B$33:$B$776,P$11)+'СЕТ СН'!$F$9+СВЦЭМ!$D$10+'СЕТ СН'!$F$5-'СЕТ СН'!$F$17</f>
        <v>2351.3751165399999</v>
      </c>
      <c r="Q18" s="36">
        <f>SUMIFS(СВЦЭМ!$C$33:$C$776,СВЦЭМ!$A$33:$A$776,$A18,СВЦЭМ!$B$33:$B$776,Q$11)+'СЕТ СН'!$F$9+СВЦЭМ!$D$10+'СЕТ СН'!$F$5-'СЕТ СН'!$F$17</f>
        <v>2354.4871331100003</v>
      </c>
      <c r="R18" s="36">
        <f>SUMIFS(СВЦЭМ!$C$33:$C$776,СВЦЭМ!$A$33:$A$776,$A18,СВЦЭМ!$B$33:$B$776,R$11)+'СЕТ СН'!$F$9+СВЦЭМ!$D$10+'СЕТ СН'!$F$5-'СЕТ СН'!$F$17</f>
        <v>2356.33310377</v>
      </c>
      <c r="S18" s="36">
        <f>SUMIFS(СВЦЭМ!$C$33:$C$776,СВЦЭМ!$A$33:$A$776,$A18,СВЦЭМ!$B$33:$B$776,S$11)+'СЕТ СН'!$F$9+СВЦЭМ!$D$10+'СЕТ СН'!$F$5-'СЕТ СН'!$F$17</f>
        <v>2357.7913554199999</v>
      </c>
      <c r="T18" s="36">
        <f>SUMIFS(СВЦЭМ!$C$33:$C$776,СВЦЭМ!$A$33:$A$776,$A18,СВЦЭМ!$B$33:$B$776,T$11)+'СЕТ СН'!$F$9+СВЦЭМ!$D$10+'СЕТ СН'!$F$5-'СЕТ СН'!$F$17</f>
        <v>2345.7067363699998</v>
      </c>
      <c r="U18" s="36">
        <f>SUMIFS(СВЦЭМ!$C$33:$C$776,СВЦЭМ!$A$33:$A$776,$A18,СВЦЭМ!$B$33:$B$776,U$11)+'СЕТ СН'!$F$9+СВЦЭМ!$D$10+'СЕТ СН'!$F$5-'СЕТ СН'!$F$17</f>
        <v>2347.6519256400002</v>
      </c>
      <c r="V18" s="36">
        <f>SUMIFS(СВЦЭМ!$C$33:$C$776,СВЦЭМ!$A$33:$A$776,$A18,СВЦЭМ!$B$33:$B$776,V$11)+'СЕТ СН'!$F$9+СВЦЭМ!$D$10+'СЕТ СН'!$F$5-'СЕТ СН'!$F$17</f>
        <v>2334.8044340599999</v>
      </c>
      <c r="W18" s="36">
        <f>SUMIFS(СВЦЭМ!$C$33:$C$776,СВЦЭМ!$A$33:$A$776,$A18,СВЦЭМ!$B$33:$B$776,W$11)+'СЕТ СН'!$F$9+СВЦЭМ!$D$10+'СЕТ СН'!$F$5-'СЕТ СН'!$F$17</f>
        <v>2357.1329212700002</v>
      </c>
      <c r="X18" s="36">
        <f>SUMIFS(СВЦЭМ!$C$33:$C$776,СВЦЭМ!$A$33:$A$776,$A18,СВЦЭМ!$B$33:$B$776,X$11)+'СЕТ СН'!$F$9+СВЦЭМ!$D$10+'СЕТ СН'!$F$5-'СЕТ СН'!$F$17</f>
        <v>2379.4632944099999</v>
      </c>
      <c r="Y18" s="36">
        <f>SUMIFS(СВЦЭМ!$C$33:$C$776,СВЦЭМ!$A$33:$A$776,$A18,СВЦЭМ!$B$33:$B$776,Y$11)+'СЕТ СН'!$F$9+СВЦЭМ!$D$10+'СЕТ СН'!$F$5-'СЕТ СН'!$F$17</f>
        <v>2422.4658089599998</v>
      </c>
    </row>
    <row r="19" spans="1:25" ht="15.75" x14ac:dyDescent="0.2">
      <c r="A19" s="35">
        <f t="shared" si="0"/>
        <v>43746</v>
      </c>
      <c r="B19" s="36">
        <f>SUMIFS(СВЦЭМ!$C$33:$C$776,СВЦЭМ!$A$33:$A$776,$A19,СВЦЭМ!$B$33:$B$776,B$11)+'СЕТ СН'!$F$9+СВЦЭМ!$D$10+'СЕТ СН'!$F$5-'СЕТ СН'!$F$17</f>
        <v>2387.8492579499998</v>
      </c>
      <c r="C19" s="36">
        <f>SUMIFS(СВЦЭМ!$C$33:$C$776,СВЦЭМ!$A$33:$A$776,$A19,СВЦЭМ!$B$33:$B$776,C$11)+'СЕТ СН'!$F$9+СВЦЭМ!$D$10+'СЕТ СН'!$F$5-'СЕТ СН'!$F$17</f>
        <v>2442.00422699</v>
      </c>
      <c r="D19" s="36">
        <f>SUMIFS(СВЦЭМ!$C$33:$C$776,СВЦЭМ!$A$33:$A$776,$A19,СВЦЭМ!$B$33:$B$776,D$11)+'СЕТ СН'!$F$9+СВЦЭМ!$D$10+'СЕТ СН'!$F$5-'СЕТ СН'!$F$17</f>
        <v>2438.6870749600002</v>
      </c>
      <c r="E19" s="36">
        <f>SUMIFS(СВЦЭМ!$C$33:$C$776,СВЦЭМ!$A$33:$A$776,$A19,СВЦЭМ!$B$33:$B$776,E$11)+'СЕТ СН'!$F$9+СВЦЭМ!$D$10+'СЕТ СН'!$F$5-'СЕТ СН'!$F$17</f>
        <v>2452.4894843299999</v>
      </c>
      <c r="F19" s="36">
        <f>SUMIFS(СВЦЭМ!$C$33:$C$776,СВЦЭМ!$A$33:$A$776,$A19,СВЦЭМ!$B$33:$B$776,F$11)+'СЕТ СН'!$F$9+СВЦЭМ!$D$10+'СЕТ СН'!$F$5-'СЕТ СН'!$F$17</f>
        <v>2447.93855588</v>
      </c>
      <c r="G19" s="36">
        <f>SUMIFS(СВЦЭМ!$C$33:$C$776,СВЦЭМ!$A$33:$A$776,$A19,СВЦЭМ!$B$33:$B$776,G$11)+'СЕТ СН'!$F$9+СВЦЭМ!$D$10+'СЕТ СН'!$F$5-'СЕТ СН'!$F$17</f>
        <v>2442.6209355000001</v>
      </c>
      <c r="H19" s="36">
        <f>SUMIFS(СВЦЭМ!$C$33:$C$776,СВЦЭМ!$A$33:$A$776,$A19,СВЦЭМ!$B$33:$B$776,H$11)+'СЕТ СН'!$F$9+СВЦЭМ!$D$10+'СЕТ СН'!$F$5-'СЕТ СН'!$F$17</f>
        <v>2413.0967242900001</v>
      </c>
      <c r="I19" s="36">
        <f>SUMIFS(СВЦЭМ!$C$33:$C$776,СВЦЭМ!$A$33:$A$776,$A19,СВЦЭМ!$B$33:$B$776,I$11)+'СЕТ СН'!$F$9+СВЦЭМ!$D$10+'СЕТ СН'!$F$5-'СЕТ СН'!$F$17</f>
        <v>2372.87282413</v>
      </c>
      <c r="J19" s="36">
        <f>SUMIFS(СВЦЭМ!$C$33:$C$776,СВЦЭМ!$A$33:$A$776,$A19,СВЦЭМ!$B$33:$B$776,J$11)+'СЕТ СН'!$F$9+СВЦЭМ!$D$10+'СЕТ СН'!$F$5-'СЕТ СН'!$F$17</f>
        <v>2343.0658770099999</v>
      </c>
      <c r="K19" s="36">
        <f>SUMIFS(СВЦЭМ!$C$33:$C$776,СВЦЭМ!$A$33:$A$776,$A19,СВЦЭМ!$B$33:$B$776,K$11)+'СЕТ СН'!$F$9+СВЦЭМ!$D$10+'СЕТ СН'!$F$5-'СЕТ СН'!$F$17</f>
        <v>2346.8620422700001</v>
      </c>
      <c r="L19" s="36">
        <f>SUMIFS(СВЦЭМ!$C$33:$C$776,СВЦЭМ!$A$33:$A$776,$A19,СВЦЭМ!$B$33:$B$776,L$11)+'СЕТ СН'!$F$9+СВЦЭМ!$D$10+'СЕТ СН'!$F$5-'СЕТ СН'!$F$17</f>
        <v>2361.9963004000001</v>
      </c>
      <c r="M19" s="36">
        <f>SUMIFS(СВЦЭМ!$C$33:$C$776,СВЦЭМ!$A$33:$A$776,$A19,СВЦЭМ!$B$33:$B$776,M$11)+'СЕТ СН'!$F$9+СВЦЭМ!$D$10+'СЕТ СН'!$F$5-'СЕТ СН'!$F$17</f>
        <v>2342.4743675999998</v>
      </c>
      <c r="N19" s="36">
        <f>SUMIFS(СВЦЭМ!$C$33:$C$776,СВЦЭМ!$A$33:$A$776,$A19,СВЦЭМ!$B$33:$B$776,N$11)+'СЕТ СН'!$F$9+СВЦЭМ!$D$10+'СЕТ СН'!$F$5-'СЕТ СН'!$F$17</f>
        <v>2321.5934485600001</v>
      </c>
      <c r="O19" s="36">
        <f>SUMIFS(СВЦЭМ!$C$33:$C$776,СВЦЭМ!$A$33:$A$776,$A19,СВЦЭМ!$B$33:$B$776,O$11)+'СЕТ СН'!$F$9+СВЦЭМ!$D$10+'СЕТ СН'!$F$5-'СЕТ СН'!$F$17</f>
        <v>2300.3787567700001</v>
      </c>
      <c r="P19" s="36">
        <f>SUMIFS(СВЦЭМ!$C$33:$C$776,СВЦЭМ!$A$33:$A$776,$A19,СВЦЭМ!$B$33:$B$776,P$11)+'СЕТ СН'!$F$9+СВЦЭМ!$D$10+'СЕТ СН'!$F$5-'СЕТ СН'!$F$17</f>
        <v>2342.8632030899998</v>
      </c>
      <c r="Q19" s="36">
        <f>SUMIFS(СВЦЭМ!$C$33:$C$776,СВЦЭМ!$A$33:$A$776,$A19,СВЦЭМ!$B$33:$B$776,Q$11)+'СЕТ СН'!$F$9+СВЦЭМ!$D$10+'СЕТ СН'!$F$5-'СЕТ СН'!$F$17</f>
        <v>2395.1564252899998</v>
      </c>
      <c r="R19" s="36">
        <f>SUMIFS(СВЦЭМ!$C$33:$C$776,СВЦЭМ!$A$33:$A$776,$A19,СВЦЭМ!$B$33:$B$776,R$11)+'СЕТ СН'!$F$9+СВЦЭМ!$D$10+'СЕТ СН'!$F$5-'СЕТ СН'!$F$17</f>
        <v>2288.18610145</v>
      </c>
      <c r="S19" s="36">
        <f>SUMIFS(СВЦЭМ!$C$33:$C$776,СВЦЭМ!$A$33:$A$776,$A19,СВЦЭМ!$B$33:$B$776,S$11)+'СЕТ СН'!$F$9+СВЦЭМ!$D$10+'СЕТ СН'!$F$5-'СЕТ СН'!$F$17</f>
        <v>2294.39264469</v>
      </c>
      <c r="T19" s="36">
        <f>SUMIFS(СВЦЭМ!$C$33:$C$776,СВЦЭМ!$A$33:$A$776,$A19,СВЦЭМ!$B$33:$B$776,T$11)+'СЕТ СН'!$F$9+СВЦЭМ!$D$10+'СЕТ СН'!$F$5-'СЕТ СН'!$F$17</f>
        <v>2308.4640091199999</v>
      </c>
      <c r="U19" s="36">
        <f>SUMIFS(СВЦЭМ!$C$33:$C$776,СВЦЭМ!$A$33:$A$776,$A19,СВЦЭМ!$B$33:$B$776,U$11)+'СЕТ СН'!$F$9+СВЦЭМ!$D$10+'СЕТ СН'!$F$5-'СЕТ СН'!$F$17</f>
        <v>2334.65645993</v>
      </c>
      <c r="V19" s="36">
        <f>SUMIFS(СВЦЭМ!$C$33:$C$776,СВЦЭМ!$A$33:$A$776,$A19,СВЦЭМ!$B$33:$B$776,V$11)+'СЕТ СН'!$F$9+СВЦЭМ!$D$10+'СЕТ СН'!$F$5-'СЕТ СН'!$F$17</f>
        <v>2335.2699862199997</v>
      </c>
      <c r="W19" s="36">
        <f>SUMIFS(СВЦЭМ!$C$33:$C$776,СВЦЭМ!$A$33:$A$776,$A19,СВЦЭМ!$B$33:$B$776,W$11)+'СЕТ СН'!$F$9+СВЦЭМ!$D$10+'СЕТ СН'!$F$5-'СЕТ СН'!$F$17</f>
        <v>2323.3288398099999</v>
      </c>
      <c r="X19" s="36">
        <f>SUMIFS(СВЦЭМ!$C$33:$C$776,СВЦЭМ!$A$33:$A$776,$A19,СВЦЭМ!$B$33:$B$776,X$11)+'СЕТ СН'!$F$9+СВЦЭМ!$D$10+'СЕТ СН'!$F$5-'СЕТ СН'!$F$17</f>
        <v>2288.5898913299998</v>
      </c>
      <c r="Y19" s="36">
        <f>SUMIFS(СВЦЭМ!$C$33:$C$776,СВЦЭМ!$A$33:$A$776,$A19,СВЦЭМ!$B$33:$B$776,Y$11)+'СЕТ СН'!$F$9+СВЦЭМ!$D$10+'СЕТ СН'!$F$5-'СЕТ СН'!$F$17</f>
        <v>2270.1053495800002</v>
      </c>
    </row>
    <row r="20" spans="1:25" ht="15.75" x14ac:dyDescent="0.2">
      <c r="A20" s="35">
        <f t="shared" si="0"/>
        <v>43747</v>
      </c>
      <c r="B20" s="36">
        <f>SUMIFS(СВЦЭМ!$C$33:$C$776,СВЦЭМ!$A$33:$A$776,$A20,СВЦЭМ!$B$33:$B$776,B$11)+'СЕТ СН'!$F$9+СВЦЭМ!$D$10+'СЕТ СН'!$F$5-'СЕТ СН'!$F$17</f>
        <v>2415.2105260600001</v>
      </c>
      <c r="C20" s="36">
        <f>SUMIFS(СВЦЭМ!$C$33:$C$776,СВЦЭМ!$A$33:$A$776,$A20,СВЦЭМ!$B$33:$B$776,C$11)+'СЕТ СН'!$F$9+СВЦЭМ!$D$10+'СЕТ СН'!$F$5-'СЕТ СН'!$F$17</f>
        <v>2437.6982438999999</v>
      </c>
      <c r="D20" s="36">
        <f>SUMIFS(СВЦЭМ!$C$33:$C$776,СВЦЭМ!$A$33:$A$776,$A20,СВЦЭМ!$B$33:$B$776,D$11)+'СЕТ СН'!$F$9+СВЦЭМ!$D$10+'СЕТ СН'!$F$5-'СЕТ СН'!$F$17</f>
        <v>2472.46633746</v>
      </c>
      <c r="E20" s="36">
        <f>SUMIFS(СВЦЭМ!$C$33:$C$776,СВЦЭМ!$A$33:$A$776,$A20,СВЦЭМ!$B$33:$B$776,E$11)+'СЕТ СН'!$F$9+СВЦЭМ!$D$10+'СЕТ СН'!$F$5-'СЕТ СН'!$F$17</f>
        <v>2486.5410747599999</v>
      </c>
      <c r="F20" s="36">
        <f>SUMIFS(СВЦЭМ!$C$33:$C$776,СВЦЭМ!$A$33:$A$776,$A20,СВЦЭМ!$B$33:$B$776,F$11)+'СЕТ СН'!$F$9+СВЦЭМ!$D$10+'СЕТ СН'!$F$5-'СЕТ СН'!$F$17</f>
        <v>2487.5903785099999</v>
      </c>
      <c r="G20" s="36">
        <f>SUMIFS(СВЦЭМ!$C$33:$C$776,СВЦЭМ!$A$33:$A$776,$A20,СВЦЭМ!$B$33:$B$776,G$11)+'СЕТ СН'!$F$9+СВЦЭМ!$D$10+'СЕТ СН'!$F$5-'СЕТ СН'!$F$17</f>
        <v>2467.6736176099998</v>
      </c>
      <c r="H20" s="36">
        <f>SUMIFS(СВЦЭМ!$C$33:$C$776,СВЦЭМ!$A$33:$A$776,$A20,СВЦЭМ!$B$33:$B$776,H$11)+'СЕТ СН'!$F$9+СВЦЭМ!$D$10+'СЕТ СН'!$F$5-'СЕТ СН'!$F$17</f>
        <v>2432.9994996599999</v>
      </c>
      <c r="I20" s="36">
        <f>SUMIFS(СВЦЭМ!$C$33:$C$776,СВЦЭМ!$A$33:$A$776,$A20,СВЦЭМ!$B$33:$B$776,I$11)+'СЕТ СН'!$F$9+СВЦЭМ!$D$10+'СЕТ СН'!$F$5-'СЕТ СН'!$F$17</f>
        <v>2409.8899492700002</v>
      </c>
      <c r="J20" s="36">
        <f>SUMIFS(СВЦЭМ!$C$33:$C$776,СВЦЭМ!$A$33:$A$776,$A20,СВЦЭМ!$B$33:$B$776,J$11)+'СЕТ СН'!$F$9+СВЦЭМ!$D$10+'СЕТ СН'!$F$5-'СЕТ СН'!$F$17</f>
        <v>2422.3968259600001</v>
      </c>
      <c r="K20" s="36">
        <f>SUMIFS(СВЦЭМ!$C$33:$C$776,СВЦЭМ!$A$33:$A$776,$A20,СВЦЭМ!$B$33:$B$776,K$11)+'СЕТ СН'!$F$9+СВЦЭМ!$D$10+'СЕТ СН'!$F$5-'СЕТ СН'!$F$17</f>
        <v>2435.04993388</v>
      </c>
      <c r="L20" s="36">
        <f>SUMIFS(СВЦЭМ!$C$33:$C$776,СВЦЭМ!$A$33:$A$776,$A20,СВЦЭМ!$B$33:$B$776,L$11)+'СЕТ СН'!$F$9+СВЦЭМ!$D$10+'СЕТ СН'!$F$5-'СЕТ СН'!$F$17</f>
        <v>2440.6554528900001</v>
      </c>
      <c r="M20" s="36">
        <f>SUMIFS(СВЦЭМ!$C$33:$C$776,СВЦЭМ!$A$33:$A$776,$A20,СВЦЭМ!$B$33:$B$776,M$11)+'СЕТ СН'!$F$9+СВЦЭМ!$D$10+'СЕТ СН'!$F$5-'СЕТ СН'!$F$17</f>
        <v>2435.8278916700001</v>
      </c>
      <c r="N20" s="36">
        <f>SUMIFS(СВЦЭМ!$C$33:$C$776,СВЦЭМ!$A$33:$A$776,$A20,СВЦЭМ!$B$33:$B$776,N$11)+'СЕТ СН'!$F$9+СВЦЭМ!$D$10+'СЕТ СН'!$F$5-'СЕТ СН'!$F$17</f>
        <v>2364.67888318</v>
      </c>
      <c r="O20" s="36">
        <f>SUMIFS(СВЦЭМ!$C$33:$C$776,СВЦЭМ!$A$33:$A$776,$A20,СВЦЭМ!$B$33:$B$776,O$11)+'СЕТ СН'!$F$9+СВЦЭМ!$D$10+'СЕТ СН'!$F$5-'СЕТ СН'!$F$17</f>
        <v>2344.0117786700002</v>
      </c>
      <c r="P20" s="36">
        <f>SUMIFS(СВЦЭМ!$C$33:$C$776,СВЦЭМ!$A$33:$A$776,$A20,СВЦЭМ!$B$33:$B$776,P$11)+'СЕТ СН'!$F$9+СВЦЭМ!$D$10+'СЕТ СН'!$F$5-'СЕТ СН'!$F$17</f>
        <v>2347.16252416</v>
      </c>
      <c r="Q20" s="36">
        <f>SUMIFS(СВЦЭМ!$C$33:$C$776,СВЦЭМ!$A$33:$A$776,$A20,СВЦЭМ!$B$33:$B$776,Q$11)+'СЕТ СН'!$F$9+СВЦЭМ!$D$10+'СЕТ СН'!$F$5-'СЕТ СН'!$F$17</f>
        <v>2345.6062303099998</v>
      </c>
      <c r="R20" s="36">
        <f>SUMIFS(СВЦЭМ!$C$33:$C$776,СВЦЭМ!$A$33:$A$776,$A20,СВЦЭМ!$B$33:$B$776,R$11)+'СЕТ СН'!$F$9+СВЦЭМ!$D$10+'СЕТ СН'!$F$5-'СЕТ СН'!$F$17</f>
        <v>2338.5206932299998</v>
      </c>
      <c r="S20" s="36">
        <f>SUMIFS(СВЦЭМ!$C$33:$C$776,СВЦЭМ!$A$33:$A$776,$A20,СВЦЭМ!$B$33:$B$776,S$11)+'СЕТ СН'!$F$9+СВЦЭМ!$D$10+'СЕТ СН'!$F$5-'СЕТ СН'!$F$17</f>
        <v>2342.5177615399998</v>
      </c>
      <c r="T20" s="36">
        <f>SUMIFS(СВЦЭМ!$C$33:$C$776,СВЦЭМ!$A$33:$A$776,$A20,СВЦЭМ!$B$33:$B$776,T$11)+'СЕТ СН'!$F$9+СВЦЭМ!$D$10+'СЕТ СН'!$F$5-'СЕТ СН'!$F$17</f>
        <v>2358.0340597099998</v>
      </c>
      <c r="U20" s="36">
        <f>SUMIFS(СВЦЭМ!$C$33:$C$776,СВЦЭМ!$A$33:$A$776,$A20,СВЦЭМ!$B$33:$B$776,U$11)+'СЕТ СН'!$F$9+СВЦЭМ!$D$10+'СЕТ СН'!$F$5-'СЕТ СН'!$F$17</f>
        <v>2354.1895538600002</v>
      </c>
      <c r="V20" s="36">
        <f>SUMIFS(СВЦЭМ!$C$33:$C$776,СВЦЭМ!$A$33:$A$776,$A20,СВЦЭМ!$B$33:$B$776,V$11)+'СЕТ СН'!$F$9+СВЦЭМ!$D$10+'СЕТ СН'!$F$5-'СЕТ СН'!$F$17</f>
        <v>2346.3175017100002</v>
      </c>
      <c r="W20" s="36">
        <f>SUMIFS(СВЦЭМ!$C$33:$C$776,СВЦЭМ!$A$33:$A$776,$A20,СВЦЭМ!$B$33:$B$776,W$11)+'СЕТ СН'!$F$9+СВЦЭМ!$D$10+'СЕТ СН'!$F$5-'СЕТ СН'!$F$17</f>
        <v>2362.0506090899999</v>
      </c>
      <c r="X20" s="36">
        <f>SUMIFS(СВЦЭМ!$C$33:$C$776,СВЦЭМ!$A$33:$A$776,$A20,СВЦЭМ!$B$33:$B$776,X$11)+'СЕТ СН'!$F$9+СВЦЭМ!$D$10+'СЕТ СН'!$F$5-'СЕТ СН'!$F$17</f>
        <v>2338.02522714</v>
      </c>
      <c r="Y20" s="36">
        <f>SUMIFS(СВЦЭМ!$C$33:$C$776,СВЦЭМ!$A$33:$A$776,$A20,СВЦЭМ!$B$33:$B$776,Y$11)+'СЕТ СН'!$F$9+СВЦЭМ!$D$10+'СЕТ СН'!$F$5-'СЕТ СН'!$F$17</f>
        <v>2349.5033263200003</v>
      </c>
    </row>
    <row r="21" spans="1:25" ht="15.75" x14ac:dyDescent="0.2">
      <c r="A21" s="35">
        <f t="shared" si="0"/>
        <v>43748</v>
      </c>
      <c r="B21" s="36">
        <f>SUMIFS(СВЦЭМ!$C$33:$C$776,СВЦЭМ!$A$33:$A$776,$A21,СВЦЭМ!$B$33:$B$776,B$11)+'СЕТ СН'!$F$9+СВЦЭМ!$D$10+'СЕТ СН'!$F$5-'СЕТ СН'!$F$17</f>
        <v>2515.9784497199998</v>
      </c>
      <c r="C21" s="36">
        <f>SUMIFS(СВЦЭМ!$C$33:$C$776,СВЦЭМ!$A$33:$A$776,$A21,СВЦЭМ!$B$33:$B$776,C$11)+'СЕТ СН'!$F$9+СВЦЭМ!$D$10+'СЕТ СН'!$F$5-'СЕТ СН'!$F$17</f>
        <v>2557.0786130799997</v>
      </c>
      <c r="D21" s="36">
        <f>SUMIFS(СВЦЭМ!$C$33:$C$776,СВЦЭМ!$A$33:$A$776,$A21,СВЦЭМ!$B$33:$B$776,D$11)+'СЕТ СН'!$F$9+СВЦЭМ!$D$10+'СЕТ СН'!$F$5-'СЕТ СН'!$F$17</f>
        <v>2586.2324978699999</v>
      </c>
      <c r="E21" s="36">
        <f>SUMIFS(СВЦЭМ!$C$33:$C$776,СВЦЭМ!$A$33:$A$776,$A21,СВЦЭМ!$B$33:$B$776,E$11)+'СЕТ СН'!$F$9+СВЦЭМ!$D$10+'СЕТ СН'!$F$5-'СЕТ СН'!$F$17</f>
        <v>2589.8380813600002</v>
      </c>
      <c r="F21" s="36">
        <f>SUMIFS(СВЦЭМ!$C$33:$C$776,СВЦЭМ!$A$33:$A$776,$A21,СВЦЭМ!$B$33:$B$776,F$11)+'СЕТ СН'!$F$9+СВЦЭМ!$D$10+'СЕТ СН'!$F$5-'СЕТ СН'!$F$17</f>
        <v>2595.27991926</v>
      </c>
      <c r="G21" s="36">
        <f>SUMIFS(СВЦЭМ!$C$33:$C$776,СВЦЭМ!$A$33:$A$776,$A21,СВЦЭМ!$B$33:$B$776,G$11)+'СЕТ СН'!$F$9+СВЦЭМ!$D$10+'СЕТ СН'!$F$5-'СЕТ СН'!$F$17</f>
        <v>2581.6586038200003</v>
      </c>
      <c r="H21" s="36">
        <f>SUMIFS(СВЦЭМ!$C$33:$C$776,СВЦЭМ!$A$33:$A$776,$A21,СВЦЭМ!$B$33:$B$776,H$11)+'СЕТ СН'!$F$9+СВЦЭМ!$D$10+'СЕТ СН'!$F$5-'СЕТ СН'!$F$17</f>
        <v>2544.3372238399998</v>
      </c>
      <c r="I21" s="36">
        <f>SUMIFS(СВЦЭМ!$C$33:$C$776,СВЦЭМ!$A$33:$A$776,$A21,СВЦЭМ!$B$33:$B$776,I$11)+'СЕТ СН'!$F$9+СВЦЭМ!$D$10+'СЕТ СН'!$F$5-'СЕТ СН'!$F$17</f>
        <v>2448.9329164299998</v>
      </c>
      <c r="J21" s="36">
        <f>SUMIFS(СВЦЭМ!$C$33:$C$776,СВЦЭМ!$A$33:$A$776,$A21,СВЦЭМ!$B$33:$B$776,J$11)+'СЕТ СН'!$F$9+СВЦЭМ!$D$10+'СЕТ СН'!$F$5-'СЕТ СН'!$F$17</f>
        <v>2434.9050170400001</v>
      </c>
      <c r="K21" s="36">
        <f>SUMIFS(СВЦЭМ!$C$33:$C$776,СВЦЭМ!$A$33:$A$776,$A21,СВЦЭМ!$B$33:$B$776,K$11)+'СЕТ СН'!$F$9+СВЦЭМ!$D$10+'СЕТ СН'!$F$5-'СЕТ СН'!$F$17</f>
        <v>2431.32436706</v>
      </c>
      <c r="L21" s="36">
        <f>SUMIFS(СВЦЭМ!$C$33:$C$776,СВЦЭМ!$A$33:$A$776,$A21,СВЦЭМ!$B$33:$B$776,L$11)+'СЕТ СН'!$F$9+СВЦЭМ!$D$10+'СЕТ СН'!$F$5-'СЕТ СН'!$F$17</f>
        <v>2439.3005744100001</v>
      </c>
      <c r="M21" s="36">
        <f>SUMIFS(СВЦЭМ!$C$33:$C$776,СВЦЭМ!$A$33:$A$776,$A21,СВЦЭМ!$B$33:$B$776,M$11)+'СЕТ СН'!$F$9+СВЦЭМ!$D$10+'СЕТ СН'!$F$5-'СЕТ СН'!$F$17</f>
        <v>2431.54382364</v>
      </c>
      <c r="N21" s="36">
        <f>SUMIFS(СВЦЭМ!$C$33:$C$776,СВЦЭМ!$A$33:$A$776,$A21,СВЦЭМ!$B$33:$B$776,N$11)+'СЕТ СН'!$F$9+СВЦЭМ!$D$10+'СЕТ СН'!$F$5-'СЕТ СН'!$F$17</f>
        <v>2402.6806714499999</v>
      </c>
      <c r="O21" s="36">
        <f>SUMIFS(СВЦЭМ!$C$33:$C$776,СВЦЭМ!$A$33:$A$776,$A21,СВЦЭМ!$B$33:$B$776,O$11)+'СЕТ СН'!$F$9+СВЦЭМ!$D$10+'СЕТ СН'!$F$5-'СЕТ СН'!$F$17</f>
        <v>2358.6866972600001</v>
      </c>
      <c r="P21" s="36">
        <f>SUMIFS(СВЦЭМ!$C$33:$C$776,СВЦЭМ!$A$33:$A$776,$A21,СВЦЭМ!$B$33:$B$776,P$11)+'СЕТ СН'!$F$9+СВЦЭМ!$D$10+'СЕТ СН'!$F$5-'СЕТ СН'!$F$17</f>
        <v>2362.85505973</v>
      </c>
      <c r="Q21" s="36">
        <f>SUMIFS(СВЦЭМ!$C$33:$C$776,СВЦЭМ!$A$33:$A$776,$A21,СВЦЭМ!$B$33:$B$776,Q$11)+'СЕТ СН'!$F$9+СВЦЭМ!$D$10+'СЕТ СН'!$F$5-'СЕТ СН'!$F$17</f>
        <v>2360.69362684</v>
      </c>
      <c r="R21" s="36">
        <f>SUMIFS(СВЦЭМ!$C$33:$C$776,СВЦЭМ!$A$33:$A$776,$A21,СВЦЭМ!$B$33:$B$776,R$11)+'СЕТ СН'!$F$9+СВЦЭМ!$D$10+'СЕТ СН'!$F$5-'СЕТ СН'!$F$17</f>
        <v>2359.3259052900003</v>
      </c>
      <c r="S21" s="36">
        <f>SUMIFS(СВЦЭМ!$C$33:$C$776,СВЦЭМ!$A$33:$A$776,$A21,СВЦЭМ!$B$33:$B$776,S$11)+'СЕТ СН'!$F$9+СВЦЭМ!$D$10+'СЕТ СН'!$F$5-'СЕТ СН'!$F$17</f>
        <v>2371.0482930600001</v>
      </c>
      <c r="T21" s="36">
        <f>SUMIFS(СВЦЭМ!$C$33:$C$776,СВЦЭМ!$A$33:$A$776,$A21,СВЦЭМ!$B$33:$B$776,T$11)+'СЕТ СН'!$F$9+СВЦЭМ!$D$10+'СЕТ СН'!$F$5-'СЕТ СН'!$F$17</f>
        <v>2382.9410152700002</v>
      </c>
      <c r="U21" s="36">
        <f>SUMIFS(СВЦЭМ!$C$33:$C$776,СВЦЭМ!$A$33:$A$776,$A21,СВЦЭМ!$B$33:$B$776,U$11)+'СЕТ СН'!$F$9+СВЦЭМ!$D$10+'СЕТ СН'!$F$5-'СЕТ СН'!$F$17</f>
        <v>2400.1005978600001</v>
      </c>
      <c r="V21" s="36">
        <f>SUMIFS(СВЦЭМ!$C$33:$C$776,СВЦЭМ!$A$33:$A$776,$A21,СВЦЭМ!$B$33:$B$776,V$11)+'СЕТ СН'!$F$9+СВЦЭМ!$D$10+'СЕТ СН'!$F$5-'СЕТ СН'!$F$17</f>
        <v>2396.5441875199999</v>
      </c>
      <c r="W21" s="36">
        <f>SUMIFS(СВЦЭМ!$C$33:$C$776,СВЦЭМ!$A$33:$A$776,$A21,СВЦЭМ!$B$33:$B$776,W$11)+'СЕТ СН'!$F$9+СВЦЭМ!$D$10+'СЕТ СН'!$F$5-'СЕТ СН'!$F$17</f>
        <v>2388.12362906</v>
      </c>
      <c r="X21" s="36">
        <f>SUMIFS(СВЦЭМ!$C$33:$C$776,СВЦЭМ!$A$33:$A$776,$A21,СВЦЭМ!$B$33:$B$776,X$11)+'СЕТ СН'!$F$9+СВЦЭМ!$D$10+'СЕТ СН'!$F$5-'СЕТ СН'!$F$17</f>
        <v>2367.8529611899999</v>
      </c>
      <c r="Y21" s="36">
        <f>SUMIFS(СВЦЭМ!$C$33:$C$776,СВЦЭМ!$A$33:$A$776,$A21,СВЦЭМ!$B$33:$B$776,Y$11)+'СЕТ СН'!$F$9+СВЦЭМ!$D$10+'СЕТ СН'!$F$5-'СЕТ СН'!$F$17</f>
        <v>2399.2392569600001</v>
      </c>
    </row>
    <row r="22" spans="1:25" ht="15.75" x14ac:dyDescent="0.2">
      <c r="A22" s="35">
        <f t="shared" si="0"/>
        <v>43749</v>
      </c>
      <c r="B22" s="36">
        <f>SUMIFS(СВЦЭМ!$C$33:$C$776,СВЦЭМ!$A$33:$A$776,$A22,СВЦЭМ!$B$33:$B$776,B$11)+'СЕТ СН'!$F$9+СВЦЭМ!$D$10+'СЕТ СН'!$F$5-'СЕТ СН'!$F$17</f>
        <v>2468.91593216</v>
      </c>
      <c r="C22" s="36">
        <f>SUMIFS(СВЦЭМ!$C$33:$C$776,СВЦЭМ!$A$33:$A$776,$A22,СВЦЭМ!$B$33:$B$776,C$11)+'СЕТ СН'!$F$9+СВЦЭМ!$D$10+'СЕТ СН'!$F$5-'СЕТ СН'!$F$17</f>
        <v>2529.3261687200002</v>
      </c>
      <c r="D22" s="36">
        <f>SUMIFS(СВЦЭМ!$C$33:$C$776,СВЦЭМ!$A$33:$A$776,$A22,СВЦЭМ!$B$33:$B$776,D$11)+'СЕТ СН'!$F$9+СВЦЭМ!$D$10+'СЕТ СН'!$F$5-'СЕТ СН'!$F$17</f>
        <v>2540.7781296499998</v>
      </c>
      <c r="E22" s="36">
        <f>SUMIFS(СВЦЭМ!$C$33:$C$776,СВЦЭМ!$A$33:$A$776,$A22,СВЦЭМ!$B$33:$B$776,E$11)+'СЕТ СН'!$F$9+СВЦЭМ!$D$10+'СЕТ СН'!$F$5-'СЕТ СН'!$F$17</f>
        <v>2545.3003487199999</v>
      </c>
      <c r="F22" s="36">
        <f>SUMIFS(СВЦЭМ!$C$33:$C$776,СВЦЭМ!$A$33:$A$776,$A22,СВЦЭМ!$B$33:$B$776,F$11)+'СЕТ СН'!$F$9+СВЦЭМ!$D$10+'СЕТ СН'!$F$5-'СЕТ СН'!$F$17</f>
        <v>2540.0378279400002</v>
      </c>
      <c r="G22" s="36">
        <f>SUMIFS(СВЦЭМ!$C$33:$C$776,СВЦЭМ!$A$33:$A$776,$A22,СВЦЭМ!$B$33:$B$776,G$11)+'СЕТ СН'!$F$9+СВЦЭМ!$D$10+'СЕТ СН'!$F$5-'СЕТ СН'!$F$17</f>
        <v>2518.4677924799998</v>
      </c>
      <c r="H22" s="36">
        <f>SUMIFS(СВЦЭМ!$C$33:$C$776,СВЦЭМ!$A$33:$A$776,$A22,СВЦЭМ!$B$33:$B$776,H$11)+'СЕТ СН'!$F$9+СВЦЭМ!$D$10+'СЕТ СН'!$F$5-'СЕТ СН'!$F$17</f>
        <v>2476.3564011600001</v>
      </c>
      <c r="I22" s="36">
        <f>SUMIFS(СВЦЭМ!$C$33:$C$776,СВЦЭМ!$A$33:$A$776,$A22,СВЦЭМ!$B$33:$B$776,I$11)+'СЕТ СН'!$F$9+СВЦЭМ!$D$10+'СЕТ СН'!$F$5-'СЕТ СН'!$F$17</f>
        <v>2451.5739323100001</v>
      </c>
      <c r="J22" s="36">
        <f>SUMIFS(СВЦЭМ!$C$33:$C$776,СВЦЭМ!$A$33:$A$776,$A22,СВЦЭМ!$B$33:$B$776,J$11)+'СЕТ СН'!$F$9+СВЦЭМ!$D$10+'СЕТ СН'!$F$5-'СЕТ СН'!$F$17</f>
        <v>2429.2035948500002</v>
      </c>
      <c r="K22" s="36">
        <f>SUMIFS(СВЦЭМ!$C$33:$C$776,СВЦЭМ!$A$33:$A$776,$A22,СВЦЭМ!$B$33:$B$776,K$11)+'СЕТ СН'!$F$9+СВЦЭМ!$D$10+'СЕТ СН'!$F$5-'СЕТ СН'!$F$17</f>
        <v>2421.6933579300003</v>
      </c>
      <c r="L22" s="36">
        <f>SUMIFS(СВЦЭМ!$C$33:$C$776,СВЦЭМ!$A$33:$A$776,$A22,СВЦЭМ!$B$33:$B$776,L$11)+'СЕТ СН'!$F$9+СВЦЭМ!$D$10+'СЕТ СН'!$F$5-'СЕТ СН'!$F$17</f>
        <v>2425.2585362099999</v>
      </c>
      <c r="M22" s="36">
        <f>SUMIFS(СВЦЭМ!$C$33:$C$776,СВЦЭМ!$A$33:$A$776,$A22,СВЦЭМ!$B$33:$B$776,M$11)+'СЕТ СН'!$F$9+СВЦЭМ!$D$10+'СЕТ СН'!$F$5-'СЕТ СН'!$F$17</f>
        <v>2427.3746299700001</v>
      </c>
      <c r="N22" s="36">
        <f>SUMIFS(СВЦЭМ!$C$33:$C$776,СВЦЭМ!$A$33:$A$776,$A22,СВЦЭМ!$B$33:$B$776,N$11)+'СЕТ СН'!$F$9+СВЦЭМ!$D$10+'СЕТ СН'!$F$5-'СЕТ СН'!$F$17</f>
        <v>2397.5061673199998</v>
      </c>
      <c r="O22" s="36">
        <f>SUMIFS(СВЦЭМ!$C$33:$C$776,СВЦЭМ!$A$33:$A$776,$A22,СВЦЭМ!$B$33:$B$776,O$11)+'СЕТ СН'!$F$9+СВЦЭМ!$D$10+'СЕТ СН'!$F$5-'СЕТ СН'!$F$17</f>
        <v>2371.2252254300001</v>
      </c>
      <c r="P22" s="36">
        <f>SUMIFS(СВЦЭМ!$C$33:$C$776,СВЦЭМ!$A$33:$A$776,$A22,СВЦЭМ!$B$33:$B$776,P$11)+'СЕТ СН'!$F$9+СВЦЭМ!$D$10+'СЕТ СН'!$F$5-'СЕТ СН'!$F$17</f>
        <v>2384.0973022899998</v>
      </c>
      <c r="Q22" s="36">
        <f>SUMIFS(СВЦЭМ!$C$33:$C$776,СВЦЭМ!$A$33:$A$776,$A22,СВЦЭМ!$B$33:$B$776,Q$11)+'СЕТ СН'!$F$9+СВЦЭМ!$D$10+'СЕТ СН'!$F$5-'СЕТ СН'!$F$17</f>
        <v>2383.4288535699998</v>
      </c>
      <c r="R22" s="36">
        <f>SUMIFS(СВЦЭМ!$C$33:$C$776,СВЦЭМ!$A$33:$A$776,$A22,СВЦЭМ!$B$33:$B$776,R$11)+'СЕТ СН'!$F$9+СВЦЭМ!$D$10+'СЕТ СН'!$F$5-'СЕТ СН'!$F$17</f>
        <v>2379.84807301</v>
      </c>
      <c r="S22" s="36">
        <f>SUMIFS(СВЦЭМ!$C$33:$C$776,СВЦЭМ!$A$33:$A$776,$A22,СВЦЭМ!$B$33:$B$776,S$11)+'СЕТ СН'!$F$9+СВЦЭМ!$D$10+'СЕТ СН'!$F$5-'СЕТ СН'!$F$17</f>
        <v>2368.1403892799999</v>
      </c>
      <c r="T22" s="36">
        <f>SUMIFS(СВЦЭМ!$C$33:$C$776,СВЦЭМ!$A$33:$A$776,$A22,СВЦЭМ!$B$33:$B$776,T$11)+'СЕТ СН'!$F$9+СВЦЭМ!$D$10+'СЕТ СН'!$F$5-'СЕТ СН'!$F$17</f>
        <v>2353.3726227500001</v>
      </c>
      <c r="U22" s="36">
        <f>SUMIFS(СВЦЭМ!$C$33:$C$776,СВЦЭМ!$A$33:$A$776,$A22,СВЦЭМ!$B$33:$B$776,U$11)+'СЕТ СН'!$F$9+СВЦЭМ!$D$10+'СЕТ СН'!$F$5-'СЕТ СН'!$F$17</f>
        <v>2377.4010020999999</v>
      </c>
      <c r="V22" s="36">
        <f>SUMIFS(СВЦЭМ!$C$33:$C$776,СВЦЭМ!$A$33:$A$776,$A22,СВЦЭМ!$B$33:$B$776,V$11)+'СЕТ СН'!$F$9+СВЦЭМ!$D$10+'СЕТ СН'!$F$5-'СЕТ СН'!$F$17</f>
        <v>2403.2910941999999</v>
      </c>
      <c r="W22" s="36">
        <f>SUMIFS(СВЦЭМ!$C$33:$C$776,СВЦЭМ!$A$33:$A$776,$A22,СВЦЭМ!$B$33:$B$776,W$11)+'СЕТ СН'!$F$9+СВЦЭМ!$D$10+'СЕТ СН'!$F$5-'СЕТ СН'!$F$17</f>
        <v>2410.5996310400001</v>
      </c>
      <c r="X22" s="36">
        <f>SUMIFS(СВЦЭМ!$C$33:$C$776,СВЦЭМ!$A$33:$A$776,$A22,СВЦЭМ!$B$33:$B$776,X$11)+'СЕТ СН'!$F$9+СВЦЭМ!$D$10+'СЕТ СН'!$F$5-'СЕТ СН'!$F$17</f>
        <v>2410.8295573099999</v>
      </c>
      <c r="Y22" s="36">
        <f>SUMIFS(СВЦЭМ!$C$33:$C$776,СВЦЭМ!$A$33:$A$776,$A22,СВЦЭМ!$B$33:$B$776,Y$11)+'СЕТ СН'!$F$9+СВЦЭМ!$D$10+'СЕТ СН'!$F$5-'СЕТ СН'!$F$17</f>
        <v>2440.36257991</v>
      </c>
    </row>
    <row r="23" spans="1:25" ht="15.75" x14ac:dyDescent="0.2">
      <c r="A23" s="35">
        <f t="shared" si="0"/>
        <v>43750</v>
      </c>
      <c r="B23" s="36">
        <f>SUMIFS(СВЦЭМ!$C$33:$C$776,СВЦЭМ!$A$33:$A$776,$A23,СВЦЭМ!$B$33:$B$776,B$11)+'СЕТ СН'!$F$9+СВЦЭМ!$D$10+'СЕТ СН'!$F$5-'СЕТ СН'!$F$17</f>
        <v>2441.2008981399999</v>
      </c>
      <c r="C23" s="36">
        <f>SUMIFS(СВЦЭМ!$C$33:$C$776,СВЦЭМ!$A$33:$A$776,$A23,СВЦЭМ!$B$33:$B$776,C$11)+'СЕТ СН'!$F$9+СВЦЭМ!$D$10+'СЕТ СН'!$F$5-'СЕТ СН'!$F$17</f>
        <v>2435.66087625</v>
      </c>
      <c r="D23" s="36">
        <f>SUMIFS(СВЦЭМ!$C$33:$C$776,СВЦЭМ!$A$33:$A$776,$A23,СВЦЭМ!$B$33:$B$776,D$11)+'СЕТ СН'!$F$9+СВЦЭМ!$D$10+'СЕТ СН'!$F$5-'СЕТ СН'!$F$17</f>
        <v>2437.0699729299999</v>
      </c>
      <c r="E23" s="36">
        <f>SUMIFS(СВЦЭМ!$C$33:$C$776,СВЦЭМ!$A$33:$A$776,$A23,СВЦЭМ!$B$33:$B$776,E$11)+'СЕТ СН'!$F$9+СВЦЭМ!$D$10+'СЕТ СН'!$F$5-'СЕТ СН'!$F$17</f>
        <v>2445.2178241699999</v>
      </c>
      <c r="F23" s="36">
        <f>SUMIFS(СВЦЭМ!$C$33:$C$776,СВЦЭМ!$A$33:$A$776,$A23,СВЦЭМ!$B$33:$B$776,F$11)+'СЕТ СН'!$F$9+СВЦЭМ!$D$10+'СЕТ СН'!$F$5-'СЕТ СН'!$F$17</f>
        <v>2454.27441258</v>
      </c>
      <c r="G23" s="36">
        <f>SUMIFS(СВЦЭМ!$C$33:$C$776,СВЦЭМ!$A$33:$A$776,$A23,СВЦЭМ!$B$33:$B$776,G$11)+'СЕТ СН'!$F$9+СВЦЭМ!$D$10+'СЕТ СН'!$F$5-'СЕТ СН'!$F$17</f>
        <v>2444.9207672699999</v>
      </c>
      <c r="H23" s="36">
        <f>SUMIFS(СВЦЭМ!$C$33:$C$776,СВЦЭМ!$A$33:$A$776,$A23,СВЦЭМ!$B$33:$B$776,H$11)+'СЕТ СН'!$F$9+СВЦЭМ!$D$10+'СЕТ СН'!$F$5-'СЕТ СН'!$F$17</f>
        <v>2423.1994609799999</v>
      </c>
      <c r="I23" s="36">
        <f>SUMIFS(СВЦЭМ!$C$33:$C$776,СВЦЭМ!$A$33:$A$776,$A23,СВЦЭМ!$B$33:$B$776,I$11)+'СЕТ СН'!$F$9+СВЦЭМ!$D$10+'СЕТ СН'!$F$5-'СЕТ СН'!$F$17</f>
        <v>2458.7409318199998</v>
      </c>
      <c r="J23" s="36">
        <f>SUMIFS(СВЦЭМ!$C$33:$C$776,СВЦЭМ!$A$33:$A$776,$A23,СВЦЭМ!$B$33:$B$776,J$11)+'СЕТ СН'!$F$9+СВЦЭМ!$D$10+'СЕТ СН'!$F$5-'СЕТ СН'!$F$17</f>
        <v>2458.48970203</v>
      </c>
      <c r="K23" s="36">
        <f>SUMIFS(СВЦЭМ!$C$33:$C$776,СВЦЭМ!$A$33:$A$776,$A23,СВЦЭМ!$B$33:$B$776,K$11)+'СЕТ СН'!$F$9+СВЦЭМ!$D$10+'СЕТ СН'!$F$5-'СЕТ СН'!$F$17</f>
        <v>2469.0246360400001</v>
      </c>
      <c r="L23" s="36">
        <f>SUMIFS(СВЦЭМ!$C$33:$C$776,СВЦЭМ!$A$33:$A$776,$A23,СВЦЭМ!$B$33:$B$776,L$11)+'СЕТ СН'!$F$9+СВЦЭМ!$D$10+'СЕТ СН'!$F$5-'СЕТ СН'!$F$17</f>
        <v>2467.9507090500001</v>
      </c>
      <c r="M23" s="36">
        <f>SUMIFS(СВЦЭМ!$C$33:$C$776,СВЦЭМ!$A$33:$A$776,$A23,СВЦЭМ!$B$33:$B$776,M$11)+'СЕТ СН'!$F$9+СВЦЭМ!$D$10+'СЕТ СН'!$F$5-'СЕТ СН'!$F$17</f>
        <v>2469.35451461</v>
      </c>
      <c r="N23" s="36">
        <f>SUMIFS(СВЦЭМ!$C$33:$C$776,СВЦЭМ!$A$33:$A$776,$A23,СВЦЭМ!$B$33:$B$776,N$11)+'СЕТ СН'!$F$9+СВЦЭМ!$D$10+'СЕТ СН'!$F$5-'СЕТ СН'!$F$17</f>
        <v>2414.7655823499999</v>
      </c>
      <c r="O23" s="36">
        <f>SUMIFS(СВЦЭМ!$C$33:$C$776,СВЦЭМ!$A$33:$A$776,$A23,СВЦЭМ!$B$33:$B$776,O$11)+'СЕТ СН'!$F$9+СВЦЭМ!$D$10+'СЕТ СН'!$F$5-'СЕТ СН'!$F$17</f>
        <v>2371.7472494600001</v>
      </c>
      <c r="P23" s="36">
        <f>SUMIFS(СВЦЭМ!$C$33:$C$776,СВЦЭМ!$A$33:$A$776,$A23,СВЦЭМ!$B$33:$B$776,P$11)+'СЕТ СН'!$F$9+СВЦЭМ!$D$10+'СЕТ СН'!$F$5-'СЕТ СН'!$F$17</f>
        <v>2363.6353340199998</v>
      </c>
      <c r="Q23" s="36">
        <f>SUMIFS(СВЦЭМ!$C$33:$C$776,СВЦЭМ!$A$33:$A$776,$A23,СВЦЭМ!$B$33:$B$776,Q$11)+'СЕТ СН'!$F$9+СВЦЭМ!$D$10+'СЕТ СН'!$F$5-'СЕТ СН'!$F$17</f>
        <v>2356.9413276800001</v>
      </c>
      <c r="R23" s="36">
        <f>SUMIFS(СВЦЭМ!$C$33:$C$776,СВЦЭМ!$A$33:$A$776,$A23,СВЦЭМ!$B$33:$B$776,R$11)+'СЕТ СН'!$F$9+СВЦЭМ!$D$10+'СЕТ СН'!$F$5-'СЕТ СН'!$F$17</f>
        <v>2353.1154568500001</v>
      </c>
      <c r="S23" s="36">
        <f>SUMIFS(СВЦЭМ!$C$33:$C$776,СВЦЭМ!$A$33:$A$776,$A23,СВЦЭМ!$B$33:$B$776,S$11)+'СЕТ СН'!$F$9+СВЦЭМ!$D$10+'СЕТ СН'!$F$5-'СЕТ СН'!$F$17</f>
        <v>2365.6063245</v>
      </c>
      <c r="T23" s="36">
        <f>SUMIFS(СВЦЭМ!$C$33:$C$776,СВЦЭМ!$A$33:$A$776,$A23,СВЦЭМ!$B$33:$B$776,T$11)+'СЕТ СН'!$F$9+СВЦЭМ!$D$10+'СЕТ СН'!$F$5-'СЕТ СН'!$F$17</f>
        <v>2374.88834791</v>
      </c>
      <c r="U23" s="36">
        <f>SUMIFS(СВЦЭМ!$C$33:$C$776,СВЦЭМ!$A$33:$A$776,$A23,СВЦЭМ!$B$33:$B$776,U$11)+'СЕТ СН'!$F$9+СВЦЭМ!$D$10+'СЕТ СН'!$F$5-'СЕТ СН'!$F$17</f>
        <v>2326.3400634700001</v>
      </c>
      <c r="V23" s="36">
        <f>SUMIFS(СВЦЭМ!$C$33:$C$776,СВЦЭМ!$A$33:$A$776,$A23,СВЦЭМ!$B$33:$B$776,V$11)+'СЕТ СН'!$F$9+СВЦЭМ!$D$10+'СЕТ СН'!$F$5-'СЕТ СН'!$F$17</f>
        <v>2329.0945794499999</v>
      </c>
      <c r="W23" s="36">
        <f>SUMIFS(СВЦЭМ!$C$33:$C$776,СВЦЭМ!$A$33:$A$776,$A23,СВЦЭМ!$B$33:$B$776,W$11)+'СЕТ СН'!$F$9+СВЦЭМ!$D$10+'СЕТ СН'!$F$5-'СЕТ СН'!$F$17</f>
        <v>2336.00837198</v>
      </c>
      <c r="X23" s="36">
        <f>SUMIFS(СВЦЭМ!$C$33:$C$776,СВЦЭМ!$A$33:$A$776,$A23,СВЦЭМ!$B$33:$B$776,X$11)+'СЕТ СН'!$F$9+СВЦЭМ!$D$10+'СЕТ СН'!$F$5-'СЕТ СН'!$F$17</f>
        <v>2354.6564157100001</v>
      </c>
      <c r="Y23" s="36">
        <f>SUMIFS(СВЦЭМ!$C$33:$C$776,СВЦЭМ!$A$33:$A$776,$A23,СВЦЭМ!$B$33:$B$776,Y$11)+'СЕТ СН'!$F$9+СВЦЭМ!$D$10+'СЕТ СН'!$F$5-'СЕТ СН'!$F$17</f>
        <v>2374.7161027800003</v>
      </c>
    </row>
    <row r="24" spans="1:25" ht="15.75" x14ac:dyDescent="0.2">
      <c r="A24" s="35">
        <f t="shared" si="0"/>
        <v>43751</v>
      </c>
      <c r="B24" s="36">
        <f>SUMIFS(СВЦЭМ!$C$33:$C$776,СВЦЭМ!$A$33:$A$776,$A24,СВЦЭМ!$B$33:$B$776,B$11)+'СЕТ СН'!$F$9+СВЦЭМ!$D$10+'СЕТ СН'!$F$5-'СЕТ СН'!$F$17</f>
        <v>2472.40856244</v>
      </c>
      <c r="C24" s="36">
        <f>SUMIFS(СВЦЭМ!$C$33:$C$776,СВЦЭМ!$A$33:$A$776,$A24,СВЦЭМ!$B$33:$B$776,C$11)+'СЕТ СН'!$F$9+СВЦЭМ!$D$10+'СЕТ СН'!$F$5-'СЕТ СН'!$F$17</f>
        <v>2516.2385434799999</v>
      </c>
      <c r="D24" s="36">
        <f>SUMIFS(СВЦЭМ!$C$33:$C$776,СВЦЭМ!$A$33:$A$776,$A24,СВЦЭМ!$B$33:$B$776,D$11)+'СЕТ СН'!$F$9+СВЦЭМ!$D$10+'СЕТ СН'!$F$5-'СЕТ СН'!$F$17</f>
        <v>2541.6617539700001</v>
      </c>
      <c r="E24" s="36">
        <f>SUMIFS(СВЦЭМ!$C$33:$C$776,СВЦЭМ!$A$33:$A$776,$A24,СВЦЭМ!$B$33:$B$776,E$11)+'СЕТ СН'!$F$9+СВЦЭМ!$D$10+'СЕТ СН'!$F$5-'СЕТ СН'!$F$17</f>
        <v>2555.2064382500002</v>
      </c>
      <c r="F24" s="36">
        <f>SUMIFS(СВЦЭМ!$C$33:$C$776,СВЦЭМ!$A$33:$A$776,$A24,СВЦЭМ!$B$33:$B$776,F$11)+'СЕТ СН'!$F$9+СВЦЭМ!$D$10+'СЕТ СН'!$F$5-'СЕТ СН'!$F$17</f>
        <v>2551.6449956300003</v>
      </c>
      <c r="G24" s="36">
        <f>SUMIFS(СВЦЭМ!$C$33:$C$776,СВЦЭМ!$A$33:$A$776,$A24,СВЦЭМ!$B$33:$B$776,G$11)+'СЕТ СН'!$F$9+СВЦЭМ!$D$10+'СЕТ СН'!$F$5-'СЕТ СН'!$F$17</f>
        <v>2540.4797494700001</v>
      </c>
      <c r="H24" s="36">
        <f>SUMIFS(СВЦЭМ!$C$33:$C$776,СВЦЭМ!$A$33:$A$776,$A24,СВЦЭМ!$B$33:$B$776,H$11)+'СЕТ СН'!$F$9+СВЦЭМ!$D$10+'СЕТ СН'!$F$5-'СЕТ СН'!$F$17</f>
        <v>2509.2681648500002</v>
      </c>
      <c r="I24" s="36">
        <f>SUMIFS(СВЦЭМ!$C$33:$C$776,СВЦЭМ!$A$33:$A$776,$A24,СВЦЭМ!$B$33:$B$776,I$11)+'СЕТ СН'!$F$9+СВЦЭМ!$D$10+'СЕТ СН'!$F$5-'СЕТ СН'!$F$17</f>
        <v>2466.3087718199999</v>
      </c>
      <c r="J24" s="36">
        <f>SUMIFS(СВЦЭМ!$C$33:$C$776,СВЦЭМ!$A$33:$A$776,$A24,СВЦЭМ!$B$33:$B$776,J$11)+'СЕТ СН'!$F$9+СВЦЭМ!$D$10+'СЕТ СН'!$F$5-'СЕТ СН'!$F$17</f>
        <v>2439.48999611</v>
      </c>
      <c r="K24" s="36">
        <f>SUMIFS(СВЦЭМ!$C$33:$C$776,СВЦЭМ!$A$33:$A$776,$A24,СВЦЭМ!$B$33:$B$776,K$11)+'СЕТ СН'!$F$9+СВЦЭМ!$D$10+'СЕТ СН'!$F$5-'СЕТ СН'!$F$17</f>
        <v>2448.9977888499998</v>
      </c>
      <c r="L24" s="36">
        <f>SUMIFS(СВЦЭМ!$C$33:$C$776,СВЦЭМ!$A$33:$A$776,$A24,СВЦЭМ!$B$33:$B$776,L$11)+'СЕТ СН'!$F$9+СВЦЭМ!$D$10+'СЕТ СН'!$F$5-'СЕТ СН'!$F$17</f>
        <v>2456.93732378</v>
      </c>
      <c r="M24" s="36">
        <f>SUMIFS(СВЦЭМ!$C$33:$C$776,СВЦЭМ!$A$33:$A$776,$A24,СВЦЭМ!$B$33:$B$776,M$11)+'СЕТ СН'!$F$9+СВЦЭМ!$D$10+'СЕТ СН'!$F$5-'СЕТ СН'!$F$17</f>
        <v>2445.6259177100001</v>
      </c>
      <c r="N24" s="36">
        <f>SUMIFS(СВЦЭМ!$C$33:$C$776,СВЦЭМ!$A$33:$A$776,$A24,СВЦЭМ!$B$33:$B$776,N$11)+'СЕТ СН'!$F$9+СВЦЭМ!$D$10+'СЕТ СН'!$F$5-'СЕТ СН'!$F$17</f>
        <v>2405.8912124799999</v>
      </c>
      <c r="O24" s="36">
        <f>SUMIFS(СВЦЭМ!$C$33:$C$776,СВЦЭМ!$A$33:$A$776,$A24,СВЦЭМ!$B$33:$B$776,O$11)+'СЕТ СН'!$F$9+СВЦЭМ!$D$10+'СЕТ СН'!$F$5-'СЕТ СН'!$F$17</f>
        <v>2362.07661087</v>
      </c>
      <c r="P24" s="36">
        <f>SUMIFS(СВЦЭМ!$C$33:$C$776,СВЦЭМ!$A$33:$A$776,$A24,СВЦЭМ!$B$33:$B$776,P$11)+'СЕТ СН'!$F$9+СВЦЭМ!$D$10+'СЕТ СН'!$F$5-'СЕТ СН'!$F$17</f>
        <v>2359.3099670199999</v>
      </c>
      <c r="Q24" s="36">
        <f>SUMIFS(СВЦЭМ!$C$33:$C$776,СВЦЭМ!$A$33:$A$776,$A24,СВЦЭМ!$B$33:$B$776,Q$11)+'СЕТ СН'!$F$9+СВЦЭМ!$D$10+'СЕТ СН'!$F$5-'СЕТ СН'!$F$17</f>
        <v>2363.6740301899999</v>
      </c>
      <c r="R24" s="36">
        <f>SUMIFS(СВЦЭМ!$C$33:$C$776,СВЦЭМ!$A$33:$A$776,$A24,СВЦЭМ!$B$33:$B$776,R$11)+'СЕТ СН'!$F$9+СВЦЭМ!$D$10+'СЕТ СН'!$F$5-'СЕТ СН'!$F$17</f>
        <v>2355.2271131400003</v>
      </c>
      <c r="S24" s="36">
        <f>SUMIFS(СВЦЭМ!$C$33:$C$776,СВЦЭМ!$A$33:$A$776,$A24,СВЦЭМ!$B$33:$B$776,S$11)+'СЕТ СН'!$F$9+СВЦЭМ!$D$10+'СЕТ СН'!$F$5-'СЕТ СН'!$F$17</f>
        <v>2364.4103364399998</v>
      </c>
      <c r="T24" s="36">
        <f>SUMIFS(СВЦЭМ!$C$33:$C$776,СВЦЭМ!$A$33:$A$776,$A24,СВЦЭМ!$B$33:$B$776,T$11)+'СЕТ СН'!$F$9+СВЦЭМ!$D$10+'СЕТ СН'!$F$5-'СЕТ СН'!$F$17</f>
        <v>2374.1541657600001</v>
      </c>
      <c r="U24" s="36">
        <f>SUMIFS(СВЦЭМ!$C$33:$C$776,СВЦЭМ!$A$33:$A$776,$A24,СВЦЭМ!$B$33:$B$776,U$11)+'СЕТ СН'!$F$9+СВЦЭМ!$D$10+'СЕТ СН'!$F$5-'СЕТ СН'!$F$17</f>
        <v>2346.3091114700001</v>
      </c>
      <c r="V24" s="36">
        <f>SUMIFS(СВЦЭМ!$C$33:$C$776,СВЦЭМ!$A$33:$A$776,$A24,СВЦЭМ!$B$33:$B$776,V$11)+'СЕТ СН'!$F$9+СВЦЭМ!$D$10+'СЕТ СН'!$F$5-'СЕТ СН'!$F$17</f>
        <v>2341.57691153</v>
      </c>
      <c r="W24" s="36">
        <f>SUMIFS(СВЦЭМ!$C$33:$C$776,СВЦЭМ!$A$33:$A$776,$A24,СВЦЭМ!$B$33:$B$776,W$11)+'СЕТ СН'!$F$9+СВЦЭМ!$D$10+'СЕТ СН'!$F$5-'СЕТ СН'!$F$17</f>
        <v>2355.5616508100002</v>
      </c>
      <c r="X24" s="36">
        <f>SUMIFS(СВЦЭМ!$C$33:$C$776,СВЦЭМ!$A$33:$A$776,$A24,СВЦЭМ!$B$33:$B$776,X$11)+'СЕТ СН'!$F$9+СВЦЭМ!$D$10+'СЕТ СН'!$F$5-'СЕТ СН'!$F$17</f>
        <v>2381.7328423200001</v>
      </c>
      <c r="Y24" s="36">
        <f>SUMIFS(СВЦЭМ!$C$33:$C$776,СВЦЭМ!$A$33:$A$776,$A24,СВЦЭМ!$B$33:$B$776,Y$11)+'СЕТ СН'!$F$9+СВЦЭМ!$D$10+'СЕТ СН'!$F$5-'СЕТ СН'!$F$17</f>
        <v>2427.4201384200001</v>
      </c>
    </row>
    <row r="25" spans="1:25" ht="15.75" x14ac:dyDescent="0.2">
      <c r="A25" s="35">
        <f t="shared" si="0"/>
        <v>43752</v>
      </c>
      <c r="B25" s="36">
        <f>SUMIFS(СВЦЭМ!$C$33:$C$776,СВЦЭМ!$A$33:$A$776,$A25,СВЦЭМ!$B$33:$B$776,B$11)+'СЕТ СН'!$F$9+СВЦЭМ!$D$10+'СЕТ СН'!$F$5-'СЕТ СН'!$F$17</f>
        <v>2453.2809066199998</v>
      </c>
      <c r="C25" s="36">
        <f>SUMIFS(СВЦЭМ!$C$33:$C$776,СВЦЭМ!$A$33:$A$776,$A25,СВЦЭМ!$B$33:$B$776,C$11)+'СЕТ СН'!$F$9+СВЦЭМ!$D$10+'СЕТ СН'!$F$5-'СЕТ СН'!$F$17</f>
        <v>2494.7781191200002</v>
      </c>
      <c r="D25" s="36">
        <f>SUMIFS(СВЦЭМ!$C$33:$C$776,СВЦЭМ!$A$33:$A$776,$A25,СВЦЭМ!$B$33:$B$776,D$11)+'СЕТ СН'!$F$9+СВЦЭМ!$D$10+'СЕТ СН'!$F$5-'СЕТ СН'!$F$17</f>
        <v>2504.8052244599999</v>
      </c>
      <c r="E25" s="36">
        <f>SUMIFS(СВЦЭМ!$C$33:$C$776,СВЦЭМ!$A$33:$A$776,$A25,СВЦЭМ!$B$33:$B$776,E$11)+'СЕТ СН'!$F$9+СВЦЭМ!$D$10+'СЕТ СН'!$F$5-'СЕТ СН'!$F$17</f>
        <v>2473.2992940399999</v>
      </c>
      <c r="F25" s="36">
        <f>SUMIFS(СВЦЭМ!$C$33:$C$776,СВЦЭМ!$A$33:$A$776,$A25,СВЦЭМ!$B$33:$B$776,F$11)+'СЕТ СН'!$F$9+СВЦЭМ!$D$10+'СЕТ СН'!$F$5-'СЕТ СН'!$F$17</f>
        <v>2476.9734900600001</v>
      </c>
      <c r="G25" s="36">
        <f>SUMIFS(СВЦЭМ!$C$33:$C$776,СВЦЭМ!$A$33:$A$776,$A25,СВЦЭМ!$B$33:$B$776,G$11)+'СЕТ СН'!$F$9+СВЦЭМ!$D$10+'СЕТ СН'!$F$5-'СЕТ СН'!$F$17</f>
        <v>2473.3354797699999</v>
      </c>
      <c r="H25" s="36">
        <f>SUMIFS(СВЦЭМ!$C$33:$C$776,СВЦЭМ!$A$33:$A$776,$A25,СВЦЭМ!$B$33:$B$776,H$11)+'СЕТ СН'!$F$9+СВЦЭМ!$D$10+'СЕТ СН'!$F$5-'СЕТ СН'!$F$17</f>
        <v>2480.88907999</v>
      </c>
      <c r="I25" s="36">
        <f>SUMIFS(СВЦЭМ!$C$33:$C$776,СВЦЭМ!$A$33:$A$776,$A25,СВЦЭМ!$B$33:$B$776,I$11)+'СЕТ СН'!$F$9+СВЦЭМ!$D$10+'СЕТ СН'!$F$5-'СЕТ СН'!$F$17</f>
        <v>2455.30866096</v>
      </c>
      <c r="J25" s="36">
        <f>SUMIFS(СВЦЭМ!$C$33:$C$776,СВЦЭМ!$A$33:$A$776,$A25,СВЦЭМ!$B$33:$B$776,J$11)+'СЕТ СН'!$F$9+СВЦЭМ!$D$10+'СЕТ СН'!$F$5-'СЕТ СН'!$F$17</f>
        <v>2424.0361093199999</v>
      </c>
      <c r="K25" s="36">
        <f>SUMIFS(СВЦЭМ!$C$33:$C$776,СВЦЭМ!$A$33:$A$776,$A25,СВЦЭМ!$B$33:$B$776,K$11)+'СЕТ СН'!$F$9+СВЦЭМ!$D$10+'СЕТ СН'!$F$5-'СЕТ СН'!$F$17</f>
        <v>2414.8698245</v>
      </c>
      <c r="L25" s="36">
        <f>SUMIFS(СВЦЭМ!$C$33:$C$776,СВЦЭМ!$A$33:$A$776,$A25,СВЦЭМ!$B$33:$B$776,L$11)+'СЕТ СН'!$F$9+СВЦЭМ!$D$10+'СЕТ СН'!$F$5-'СЕТ СН'!$F$17</f>
        <v>2401.8343014800002</v>
      </c>
      <c r="M25" s="36">
        <f>SUMIFS(СВЦЭМ!$C$33:$C$776,СВЦЭМ!$A$33:$A$776,$A25,СВЦЭМ!$B$33:$B$776,M$11)+'СЕТ СН'!$F$9+СВЦЭМ!$D$10+'СЕТ СН'!$F$5-'СЕТ СН'!$F$17</f>
        <v>2429.0110666</v>
      </c>
      <c r="N25" s="36">
        <f>SUMIFS(СВЦЭМ!$C$33:$C$776,СВЦЭМ!$A$33:$A$776,$A25,СВЦЭМ!$B$33:$B$776,N$11)+'СЕТ СН'!$F$9+СВЦЭМ!$D$10+'СЕТ СН'!$F$5-'СЕТ СН'!$F$17</f>
        <v>2399.5297055299998</v>
      </c>
      <c r="O25" s="36">
        <f>SUMIFS(СВЦЭМ!$C$33:$C$776,СВЦЭМ!$A$33:$A$776,$A25,СВЦЭМ!$B$33:$B$776,O$11)+'СЕТ СН'!$F$9+СВЦЭМ!$D$10+'СЕТ СН'!$F$5-'СЕТ СН'!$F$17</f>
        <v>2387.4036468700001</v>
      </c>
      <c r="P25" s="36">
        <f>SUMIFS(СВЦЭМ!$C$33:$C$776,СВЦЭМ!$A$33:$A$776,$A25,СВЦЭМ!$B$33:$B$776,P$11)+'СЕТ СН'!$F$9+СВЦЭМ!$D$10+'СЕТ СН'!$F$5-'СЕТ СН'!$F$17</f>
        <v>2374.7583385100002</v>
      </c>
      <c r="Q25" s="36">
        <f>SUMIFS(СВЦЭМ!$C$33:$C$776,СВЦЭМ!$A$33:$A$776,$A25,СВЦЭМ!$B$33:$B$776,Q$11)+'СЕТ СН'!$F$9+СВЦЭМ!$D$10+'СЕТ СН'!$F$5-'СЕТ СН'!$F$17</f>
        <v>2379.67319176</v>
      </c>
      <c r="R25" s="36">
        <f>SUMIFS(СВЦЭМ!$C$33:$C$776,СВЦЭМ!$A$33:$A$776,$A25,СВЦЭМ!$B$33:$B$776,R$11)+'СЕТ СН'!$F$9+СВЦЭМ!$D$10+'СЕТ СН'!$F$5-'СЕТ СН'!$F$17</f>
        <v>2374.5323465699998</v>
      </c>
      <c r="S25" s="36">
        <f>SUMIFS(СВЦЭМ!$C$33:$C$776,СВЦЭМ!$A$33:$A$776,$A25,СВЦЭМ!$B$33:$B$776,S$11)+'СЕТ СН'!$F$9+СВЦЭМ!$D$10+'СЕТ СН'!$F$5-'СЕТ СН'!$F$17</f>
        <v>2374.18041395</v>
      </c>
      <c r="T25" s="36">
        <f>SUMIFS(СВЦЭМ!$C$33:$C$776,СВЦЭМ!$A$33:$A$776,$A25,СВЦЭМ!$B$33:$B$776,T$11)+'СЕТ СН'!$F$9+СВЦЭМ!$D$10+'СЕТ СН'!$F$5-'СЕТ СН'!$F$17</f>
        <v>2390.5579045899999</v>
      </c>
      <c r="U25" s="36">
        <f>SUMIFS(СВЦЭМ!$C$33:$C$776,СВЦЭМ!$A$33:$A$776,$A25,СВЦЭМ!$B$33:$B$776,U$11)+'СЕТ СН'!$F$9+СВЦЭМ!$D$10+'СЕТ СН'!$F$5-'СЕТ СН'!$F$17</f>
        <v>2327.6959579300001</v>
      </c>
      <c r="V25" s="36">
        <f>SUMIFS(СВЦЭМ!$C$33:$C$776,СВЦЭМ!$A$33:$A$776,$A25,СВЦЭМ!$B$33:$B$776,V$11)+'СЕТ СН'!$F$9+СВЦЭМ!$D$10+'СЕТ СН'!$F$5-'СЕТ СН'!$F$17</f>
        <v>2333.6939175500002</v>
      </c>
      <c r="W25" s="36">
        <f>SUMIFS(СВЦЭМ!$C$33:$C$776,СВЦЭМ!$A$33:$A$776,$A25,СВЦЭМ!$B$33:$B$776,W$11)+'СЕТ СН'!$F$9+СВЦЭМ!$D$10+'СЕТ СН'!$F$5-'СЕТ СН'!$F$17</f>
        <v>2356.13048402</v>
      </c>
      <c r="X25" s="36">
        <f>SUMIFS(СВЦЭМ!$C$33:$C$776,СВЦЭМ!$A$33:$A$776,$A25,СВЦЭМ!$B$33:$B$776,X$11)+'СЕТ СН'!$F$9+СВЦЭМ!$D$10+'СЕТ СН'!$F$5-'СЕТ СН'!$F$17</f>
        <v>2385.0211762399999</v>
      </c>
      <c r="Y25" s="36">
        <f>SUMIFS(СВЦЭМ!$C$33:$C$776,СВЦЭМ!$A$33:$A$776,$A25,СВЦЭМ!$B$33:$B$776,Y$11)+'СЕТ СН'!$F$9+СВЦЭМ!$D$10+'СЕТ СН'!$F$5-'СЕТ СН'!$F$17</f>
        <v>2424.9027309600001</v>
      </c>
    </row>
    <row r="26" spans="1:25" ht="15.75" x14ac:dyDescent="0.2">
      <c r="A26" s="35">
        <f t="shared" si="0"/>
        <v>43753</v>
      </c>
      <c r="B26" s="36">
        <f>SUMIFS(СВЦЭМ!$C$33:$C$776,СВЦЭМ!$A$33:$A$776,$A26,СВЦЭМ!$B$33:$B$776,B$11)+'СЕТ СН'!$F$9+СВЦЭМ!$D$10+'СЕТ СН'!$F$5-'СЕТ СН'!$F$17</f>
        <v>2481.5900962800001</v>
      </c>
      <c r="C26" s="36">
        <f>SUMIFS(СВЦЭМ!$C$33:$C$776,СВЦЭМ!$A$33:$A$776,$A26,СВЦЭМ!$B$33:$B$776,C$11)+'СЕТ СН'!$F$9+СВЦЭМ!$D$10+'СЕТ СН'!$F$5-'СЕТ СН'!$F$17</f>
        <v>2535.44990229</v>
      </c>
      <c r="D26" s="36">
        <f>SUMIFS(СВЦЭМ!$C$33:$C$776,СВЦЭМ!$A$33:$A$776,$A26,СВЦЭМ!$B$33:$B$776,D$11)+'СЕТ СН'!$F$9+СВЦЭМ!$D$10+'СЕТ СН'!$F$5-'СЕТ СН'!$F$17</f>
        <v>2552.6216892000002</v>
      </c>
      <c r="E26" s="36">
        <f>SUMIFS(СВЦЭМ!$C$33:$C$776,СВЦЭМ!$A$33:$A$776,$A26,СВЦЭМ!$B$33:$B$776,E$11)+'СЕТ СН'!$F$9+СВЦЭМ!$D$10+'СЕТ СН'!$F$5-'СЕТ СН'!$F$17</f>
        <v>2574.0061283099999</v>
      </c>
      <c r="F26" s="36">
        <f>SUMIFS(СВЦЭМ!$C$33:$C$776,СВЦЭМ!$A$33:$A$776,$A26,СВЦЭМ!$B$33:$B$776,F$11)+'СЕТ СН'!$F$9+СВЦЭМ!$D$10+'СЕТ СН'!$F$5-'СЕТ СН'!$F$17</f>
        <v>2576.1381296700001</v>
      </c>
      <c r="G26" s="36">
        <f>SUMIFS(СВЦЭМ!$C$33:$C$776,СВЦЭМ!$A$33:$A$776,$A26,СВЦЭМ!$B$33:$B$776,G$11)+'СЕТ СН'!$F$9+СВЦЭМ!$D$10+'СЕТ СН'!$F$5-'СЕТ СН'!$F$17</f>
        <v>2552.6007234999997</v>
      </c>
      <c r="H26" s="36">
        <f>SUMIFS(СВЦЭМ!$C$33:$C$776,СВЦЭМ!$A$33:$A$776,$A26,СВЦЭМ!$B$33:$B$776,H$11)+'СЕТ СН'!$F$9+СВЦЭМ!$D$10+'СЕТ СН'!$F$5-'СЕТ СН'!$F$17</f>
        <v>2497.7222464199999</v>
      </c>
      <c r="I26" s="36">
        <f>SUMIFS(СВЦЭМ!$C$33:$C$776,СВЦЭМ!$A$33:$A$776,$A26,СВЦЭМ!$B$33:$B$776,I$11)+'СЕТ СН'!$F$9+СВЦЭМ!$D$10+'СЕТ СН'!$F$5-'СЕТ СН'!$F$17</f>
        <v>2488.9414382499999</v>
      </c>
      <c r="J26" s="36">
        <f>SUMIFS(СВЦЭМ!$C$33:$C$776,СВЦЭМ!$A$33:$A$776,$A26,СВЦЭМ!$B$33:$B$776,J$11)+'СЕТ СН'!$F$9+СВЦЭМ!$D$10+'СЕТ СН'!$F$5-'СЕТ СН'!$F$17</f>
        <v>2464.2196553499998</v>
      </c>
      <c r="K26" s="36">
        <f>SUMIFS(СВЦЭМ!$C$33:$C$776,СВЦЭМ!$A$33:$A$776,$A26,СВЦЭМ!$B$33:$B$776,K$11)+'СЕТ СН'!$F$9+СВЦЭМ!$D$10+'СЕТ СН'!$F$5-'СЕТ СН'!$F$17</f>
        <v>2448.7814961899999</v>
      </c>
      <c r="L26" s="36">
        <f>SUMIFS(СВЦЭМ!$C$33:$C$776,СВЦЭМ!$A$33:$A$776,$A26,СВЦЭМ!$B$33:$B$776,L$11)+'СЕТ СН'!$F$9+СВЦЭМ!$D$10+'СЕТ СН'!$F$5-'СЕТ СН'!$F$17</f>
        <v>2456.6202904800002</v>
      </c>
      <c r="M26" s="36">
        <f>SUMIFS(СВЦЭМ!$C$33:$C$776,СВЦЭМ!$A$33:$A$776,$A26,СВЦЭМ!$B$33:$B$776,M$11)+'СЕТ СН'!$F$9+СВЦЭМ!$D$10+'СЕТ СН'!$F$5-'СЕТ СН'!$F$17</f>
        <v>2488.52423443</v>
      </c>
      <c r="N26" s="36">
        <f>SUMIFS(СВЦЭМ!$C$33:$C$776,СВЦЭМ!$A$33:$A$776,$A26,СВЦЭМ!$B$33:$B$776,N$11)+'СЕТ СН'!$F$9+СВЦЭМ!$D$10+'СЕТ СН'!$F$5-'СЕТ СН'!$F$17</f>
        <v>2445.6715751399997</v>
      </c>
      <c r="O26" s="36">
        <f>SUMIFS(СВЦЭМ!$C$33:$C$776,СВЦЭМ!$A$33:$A$776,$A26,СВЦЭМ!$B$33:$B$776,O$11)+'СЕТ СН'!$F$9+СВЦЭМ!$D$10+'СЕТ СН'!$F$5-'СЕТ СН'!$F$17</f>
        <v>2421.91382286</v>
      </c>
      <c r="P26" s="36">
        <f>SUMIFS(СВЦЭМ!$C$33:$C$776,СВЦЭМ!$A$33:$A$776,$A26,СВЦЭМ!$B$33:$B$776,P$11)+'СЕТ СН'!$F$9+СВЦЭМ!$D$10+'СЕТ СН'!$F$5-'СЕТ СН'!$F$17</f>
        <v>2410.14365408</v>
      </c>
      <c r="Q26" s="36">
        <f>SUMIFS(СВЦЭМ!$C$33:$C$776,СВЦЭМ!$A$33:$A$776,$A26,СВЦЭМ!$B$33:$B$776,Q$11)+'СЕТ СН'!$F$9+СВЦЭМ!$D$10+'СЕТ СН'!$F$5-'СЕТ СН'!$F$17</f>
        <v>2394.72256999</v>
      </c>
      <c r="R26" s="36">
        <f>SUMIFS(СВЦЭМ!$C$33:$C$776,СВЦЭМ!$A$33:$A$776,$A26,СВЦЭМ!$B$33:$B$776,R$11)+'СЕТ СН'!$F$9+СВЦЭМ!$D$10+'СЕТ СН'!$F$5-'СЕТ СН'!$F$17</f>
        <v>2391.7063679000003</v>
      </c>
      <c r="S26" s="36">
        <f>SUMIFS(СВЦЭМ!$C$33:$C$776,СВЦЭМ!$A$33:$A$776,$A26,СВЦЭМ!$B$33:$B$776,S$11)+'СЕТ СН'!$F$9+СВЦЭМ!$D$10+'СЕТ СН'!$F$5-'СЕТ СН'!$F$17</f>
        <v>2396.8552452700001</v>
      </c>
      <c r="T26" s="36">
        <f>SUMIFS(СВЦЭМ!$C$33:$C$776,СВЦЭМ!$A$33:$A$776,$A26,СВЦЭМ!$B$33:$B$776,T$11)+'СЕТ СН'!$F$9+СВЦЭМ!$D$10+'СЕТ СН'!$F$5-'СЕТ СН'!$F$17</f>
        <v>2424.3281263099998</v>
      </c>
      <c r="U26" s="36">
        <f>SUMIFS(СВЦЭМ!$C$33:$C$776,СВЦЭМ!$A$33:$A$776,$A26,СВЦЭМ!$B$33:$B$776,U$11)+'СЕТ СН'!$F$9+СВЦЭМ!$D$10+'СЕТ СН'!$F$5-'СЕТ СН'!$F$17</f>
        <v>2361.34296705</v>
      </c>
      <c r="V26" s="36">
        <f>SUMIFS(СВЦЭМ!$C$33:$C$776,СВЦЭМ!$A$33:$A$776,$A26,СВЦЭМ!$B$33:$B$776,V$11)+'СЕТ СН'!$F$9+СВЦЭМ!$D$10+'СЕТ СН'!$F$5-'СЕТ СН'!$F$17</f>
        <v>2363.7312808300003</v>
      </c>
      <c r="W26" s="36">
        <f>SUMIFS(СВЦЭМ!$C$33:$C$776,СВЦЭМ!$A$33:$A$776,$A26,СВЦЭМ!$B$33:$B$776,W$11)+'СЕТ СН'!$F$9+СВЦЭМ!$D$10+'СЕТ СН'!$F$5-'СЕТ СН'!$F$17</f>
        <v>2382.7706889800002</v>
      </c>
      <c r="X26" s="36">
        <f>SUMIFS(СВЦЭМ!$C$33:$C$776,СВЦЭМ!$A$33:$A$776,$A26,СВЦЭМ!$B$33:$B$776,X$11)+'СЕТ СН'!$F$9+СВЦЭМ!$D$10+'СЕТ СН'!$F$5-'СЕТ СН'!$F$17</f>
        <v>2375.7492035099999</v>
      </c>
      <c r="Y26" s="36">
        <f>SUMIFS(СВЦЭМ!$C$33:$C$776,СВЦЭМ!$A$33:$A$776,$A26,СВЦЭМ!$B$33:$B$776,Y$11)+'СЕТ СН'!$F$9+СВЦЭМ!$D$10+'СЕТ СН'!$F$5-'СЕТ СН'!$F$17</f>
        <v>2393.86122931</v>
      </c>
    </row>
    <row r="27" spans="1:25" ht="15.75" x14ac:dyDescent="0.2">
      <c r="A27" s="35">
        <f t="shared" si="0"/>
        <v>43754</v>
      </c>
      <c r="B27" s="36">
        <f>SUMIFS(СВЦЭМ!$C$33:$C$776,СВЦЭМ!$A$33:$A$776,$A27,СВЦЭМ!$B$33:$B$776,B$11)+'СЕТ СН'!$F$9+СВЦЭМ!$D$10+'СЕТ СН'!$F$5-'СЕТ СН'!$F$17</f>
        <v>2556.1128193700001</v>
      </c>
      <c r="C27" s="36">
        <f>SUMIFS(СВЦЭМ!$C$33:$C$776,СВЦЭМ!$A$33:$A$776,$A27,СВЦЭМ!$B$33:$B$776,C$11)+'СЕТ СН'!$F$9+СВЦЭМ!$D$10+'СЕТ СН'!$F$5-'СЕТ СН'!$F$17</f>
        <v>2611.6881744100001</v>
      </c>
      <c r="D27" s="36">
        <f>SUMIFS(СВЦЭМ!$C$33:$C$776,СВЦЭМ!$A$33:$A$776,$A27,СВЦЭМ!$B$33:$B$776,D$11)+'СЕТ СН'!$F$9+СВЦЭМ!$D$10+'СЕТ СН'!$F$5-'СЕТ СН'!$F$17</f>
        <v>2617.1025622699999</v>
      </c>
      <c r="E27" s="36">
        <f>SUMIFS(СВЦЭМ!$C$33:$C$776,СВЦЭМ!$A$33:$A$776,$A27,СВЦЭМ!$B$33:$B$776,E$11)+'СЕТ СН'!$F$9+СВЦЭМ!$D$10+'СЕТ СН'!$F$5-'СЕТ СН'!$F$17</f>
        <v>2618.6625664200001</v>
      </c>
      <c r="F27" s="36">
        <f>SUMIFS(СВЦЭМ!$C$33:$C$776,СВЦЭМ!$A$33:$A$776,$A27,СВЦЭМ!$B$33:$B$776,F$11)+'СЕТ СН'!$F$9+СВЦЭМ!$D$10+'СЕТ СН'!$F$5-'СЕТ СН'!$F$17</f>
        <v>2612.15270384</v>
      </c>
      <c r="G27" s="36">
        <f>SUMIFS(СВЦЭМ!$C$33:$C$776,СВЦЭМ!$A$33:$A$776,$A27,СВЦЭМ!$B$33:$B$776,G$11)+'СЕТ СН'!$F$9+СВЦЭМ!$D$10+'СЕТ СН'!$F$5-'СЕТ СН'!$F$17</f>
        <v>2576.0950407599998</v>
      </c>
      <c r="H27" s="36">
        <f>SUMIFS(СВЦЭМ!$C$33:$C$776,СВЦЭМ!$A$33:$A$776,$A27,СВЦЭМ!$B$33:$B$776,H$11)+'СЕТ СН'!$F$9+СВЦЭМ!$D$10+'СЕТ СН'!$F$5-'СЕТ СН'!$F$17</f>
        <v>2512.5340677899999</v>
      </c>
      <c r="I27" s="36">
        <f>SUMIFS(СВЦЭМ!$C$33:$C$776,СВЦЭМ!$A$33:$A$776,$A27,СВЦЭМ!$B$33:$B$776,I$11)+'СЕТ СН'!$F$9+СВЦЭМ!$D$10+'СЕТ СН'!$F$5-'СЕТ СН'!$F$17</f>
        <v>2461.2021427099999</v>
      </c>
      <c r="J27" s="36">
        <f>SUMIFS(СВЦЭМ!$C$33:$C$776,СВЦЭМ!$A$33:$A$776,$A27,СВЦЭМ!$B$33:$B$776,J$11)+'СЕТ СН'!$F$9+СВЦЭМ!$D$10+'СЕТ СН'!$F$5-'СЕТ СН'!$F$17</f>
        <v>2465.45888066</v>
      </c>
      <c r="K27" s="36">
        <f>SUMIFS(СВЦЭМ!$C$33:$C$776,СВЦЭМ!$A$33:$A$776,$A27,СВЦЭМ!$B$33:$B$776,K$11)+'СЕТ СН'!$F$9+СВЦЭМ!$D$10+'СЕТ СН'!$F$5-'СЕТ СН'!$F$17</f>
        <v>2482.8974308100001</v>
      </c>
      <c r="L27" s="36">
        <f>SUMIFS(СВЦЭМ!$C$33:$C$776,СВЦЭМ!$A$33:$A$776,$A27,СВЦЭМ!$B$33:$B$776,L$11)+'СЕТ СН'!$F$9+СВЦЭМ!$D$10+'СЕТ СН'!$F$5-'СЕТ СН'!$F$17</f>
        <v>2501.76760552</v>
      </c>
      <c r="M27" s="36">
        <f>SUMIFS(СВЦЭМ!$C$33:$C$776,СВЦЭМ!$A$33:$A$776,$A27,СВЦЭМ!$B$33:$B$776,M$11)+'СЕТ СН'!$F$9+СВЦЭМ!$D$10+'СЕТ СН'!$F$5-'СЕТ СН'!$F$17</f>
        <v>2496.8937154599998</v>
      </c>
      <c r="N27" s="36">
        <f>SUMIFS(СВЦЭМ!$C$33:$C$776,СВЦЭМ!$A$33:$A$776,$A27,СВЦЭМ!$B$33:$B$776,N$11)+'СЕТ СН'!$F$9+СВЦЭМ!$D$10+'СЕТ СН'!$F$5-'СЕТ СН'!$F$17</f>
        <v>2458.6423179100002</v>
      </c>
      <c r="O27" s="36">
        <f>SUMIFS(СВЦЭМ!$C$33:$C$776,СВЦЭМ!$A$33:$A$776,$A27,СВЦЭМ!$B$33:$B$776,O$11)+'СЕТ СН'!$F$9+СВЦЭМ!$D$10+'СЕТ СН'!$F$5-'СЕТ СН'!$F$17</f>
        <v>2430.9976367899999</v>
      </c>
      <c r="P27" s="36">
        <f>SUMIFS(СВЦЭМ!$C$33:$C$776,СВЦЭМ!$A$33:$A$776,$A27,СВЦЭМ!$B$33:$B$776,P$11)+'СЕТ СН'!$F$9+СВЦЭМ!$D$10+'СЕТ СН'!$F$5-'СЕТ СН'!$F$17</f>
        <v>2429.2521785700001</v>
      </c>
      <c r="Q27" s="36">
        <f>SUMIFS(СВЦЭМ!$C$33:$C$776,СВЦЭМ!$A$33:$A$776,$A27,СВЦЭМ!$B$33:$B$776,Q$11)+'СЕТ СН'!$F$9+СВЦЭМ!$D$10+'СЕТ СН'!$F$5-'СЕТ СН'!$F$17</f>
        <v>2437.0387894400001</v>
      </c>
      <c r="R27" s="36">
        <f>SUMIFS(СВЦЭМ!$C$33:$C$776,СВЦЭМ!$A$33:$A$776,$A27,СВЦЭМ!$B$33:$B$776,R$11)+'СЕТ СН'!$F$9+СВЦЭМ!$D$10+'СЕТ СН'!$F$5-'СЕТ СН'!$F$17</f>
        <v>2443.3627042500002</v>
      </c>
      <c r="S27" s="36">
        <f>SUMIFS(СВЦЭМ!$C$33:$C$776,СВЦЭМ!$A$33:$A$776,$A27,СВЦЭМ!$B$33:$B$776,S$11)+'СЕТ СН'!$F$9+СВЦЭМ!$D$10+'СЕТ СН'!$F$5-'СЕТ СН'!$F$17</f>
        <v>2450.2834088300001</v>
      </c>
      <c r="T27" s="36">
        <f>SUMIFS(СВЦЭМ!$C$33:$C$776,СВЦЭМ!$A$33:$A$776,$A27,СВЦЭМ!$B$33:$B$776,T$11)+'СЕТ СН'!$F$9+СВЦЭМ!$D$10+'СЕТ СН'!$F$5-'СЕТ СН'!$F$17</f>
        <v>2416.6712129500002</v>
      </c>
      <c r="U27" s="36">
        <f>SUMIFS(СВЦЭМ!$C$33:$C$776,СВЦЭМ!$A$33:$A$776,$A27,СВЦЭМ!$B$33:$B$776,U$11)+'СЕТ СН'!$F$9+СВЦЭМ!$D$10+'СЕТ СН'!$F$5-'СЕТ СН'!$F$17</f>
        <v>2436.0525938199999</v>
      </c>
      <c r="V27" s="36">
        <f>SUMIFS(СВЦЭМ!$C$33:$C$776,СВЦЭМ!$A$33:$A$776,$A27,СВЦЭМ!$B$33:$B$776,V$11)+'СЕТ СН'!$F$9+СВЦЭМ!$D$10+'СЕТ СН'!$F$5-'СЕТ СН'!$F$17</f>
        <v>2425.2837637399998</v>
      </c>
      <c r="W27" s="36">
        <f>SUMIFS(СВЦЭМ!$C$33:$C$776,СВЦЭМ!$A$33:$A$776,$A27,СВЦЭМ!$B$33:$B$776,W$11)+'СЕТ СН'!$F$9+СВЦЭМ!$D$10+'СЕТ СН'!$F$5-'СЕТ СН'!$F$17</f>
        <v>2412.0370014600003</v>
      </c>
      <c r="X27" s="36">
        <f>SUMIFS(СВЦЭМ!$C$33:$C$776,СВЦЭМ!$A$33:$A$776,$A27,СВЦЭМ!$B$33:$B$776,X$11)+'СЕТ СН'!$F$9+СВЦЭМ!$D$10+'СЕТ СН'!$F$5-'СЕТ СН'!$F$17</f>
        <v>2386.3323087099998</v>
      </c>
      <c r="Y27" s="36">
        <f>SUMIFS(СВЦЭМ!$C$33:$C$776,СВЦЭМ!$A$33:$A$776,$A27,СВЦЭМ!$B$33:$B$776,Y$11)+'СЕТ СН'!$F$9+СВЦЭМ!$D$10+'СЕТ СН'!$F$5-'СЕТ СН'!$F$17</f>
        <v>2439.4660815299999</v>
      </c>
    </row>
    <row r="28" spans="1:25" ht="15.75" x14ac:dyDescent="0.2">
      <c r="A28" s="35">
        <f t="shared" si="0"/>
        <v>43755</v>
      </c>
      <c r="B28" s="36">
        <f>SUMIFS(СВЦЭМ!$C$33:$C$776,СВЦЭМ!$A$33:$A$776,$A28,СВЦЭМ!$B$33:$B$776,B$11)+'СЕТ СН'!$F$9+СВЦЭМ!$D$10+'СЕТ СН'!$F$5-'СЕТ СН'!$F$17</f>
        <v>2518.14486902</v>
      </c>
      <c r="C28" s="36">
        <f>SUMIFS(СВЦЭМ!$C$33:$C$776,СВЦЭМ!$A$33:$A$776,$A28,СВЦЭМ!$B$33:$B$776,C$11)+'СЕТ СН'!$F$9+СВЦЭМ!$D$10+'СЕТ СН'!$F$5-'СЕТ СН'!$F$17</f>
        <v>2585.7068607000001</v>
      </c>
      <c r="D28" s="36">
        <f>SUMIFS(СВЦЭМ!$C$33:$C$776,СВЦЭМ!$A$33:$A$776,$A28,СВЦЭМ!$B$33:$B$776,D$11)+'СЕТ СН'!$F$9+СВЦЭМ!$D$10+'СЕТ СН'!$F$5-'СЕТ СН'!$F$17</f>
        <v>2631.76405088</v>
      </c>
      <c r="E28" s="36">
        <f>SUMIFS(СВЦЭМ!$C$33:$C$776,СВЦЭМ!$A$33:$A$776,$A28,СВЦЭМ!$B$33:$B$776,E$11)+'СЕТ СН'!$F$9+СВЦЭМ!$D$10+'СЕТ СН'!$F$5-'СЕТ СН'!$F$17</f>
        <v>2658.82322303</v>
      </c>
      <c r="F28" s="36">
        <f>SUMIFS(СВЦЭМ!$C$33:$C$776,СВЦЭМ!$A$33:$A$776,$A28,СВЦЭМ!$B$33:$B$776,F$11)+'СЕТ СН'!$F$9+СВЦЭМ!$D$10+'СЕТ СН'!$F$5-'СЕТ СН'!$F$17</f>
        <v>2662.28112964</v>
      </c>
      <c r="G28" s="36">
        <f>SUMIFS(СВЦЭМ!$C$33:$C$776,СВЦЭМ!$A$33:$A$776,$A28,СВЦЭМ!$B$33:$B$776,G$11)+'СЕТ СН'!$F$9+СВЦЭМ!$D$10+'СЕТ СН'!$F$5-'СЕТ СН'!$F$17</f>
        <v>2645.2385691499999</v>
      </c>
      <c r="H28" s="36">
        <f>SUMIFS(СВЦЭМ!$C$33:$C$776,СВЦЭМ!$A$33:$A$776,$A28,СВЦЭМ!$B$33:$B$776,H$11)+'СЕТ СН'!$F$9+СВЦЭМ!$D$10+'СЕТ СН'!$F$5-'СЕТ СН'!$F$17</f>
        <v>2589.2681048099998</v>
      </c>
      <c r="I28" s="36">
        <f>SUMIFS(СВЦЭМ!$C$33:$C$776,СВЦЭМ!$A$33:$A$776,$A28,СВЦЭМ!$B$33:$B$776,I$11)+'СЕТ СН'!$F$9+СВЦЭМ!$D$10+'СЕТ СН'!$F$5-'СЕТ СН'!$F$17</f>
        <v>2512.1266177299999</v>
      </c>
      <c r="J28" s="36">
        <f>SUMIFS(СВЦЭМ!$C$33:$C$776,СВЦЭМ!$A$33:$A$776,$A28,СВЦЭМ!$B$33:$B$776,J$11)+'СЕТ СН'!$F$9+СВЦЭМ!$D$10+'СЕТ СН'!$F$5-'СЕТ СН'!$F$17</f>
        <v>2520.6550052600001</v>
      </c>
      <c r="K28" s="36">
        <f>SUMIFS(СВЦЭМ!$C$33:$C$776,СВЦЭМ!$A$33:$A$776,$A28,СВЦЭМ!$B$33:$B$776,K$11)+'СЕТ СН'!$F$9+СВЦЭМ!$D$10+'СЕТ СН'!$F$5-'СЕТ СН'!$F$17</f>
        <v>2515.4796062800001</v>
      </c>
      <c r="L28" s="36">
        <f>SUMIFS(СВЦЭМ!$C$33:$C$776,СВЦЭМ!$A$33:$A$776,$A28,СВЦЭМ!$B$33:$B$776,L$11)+'СЕТ СН'!$F$9+СВЦЭМ!$D$10+'СЕТ СН'!$F$5-'СЕТ СН'!$F$17</f>
        <v>2511.33234305</v>
      </c>
      <c r="M28" s="36">
        <f>SUMIFS(СВЦЭМ!$C$33:$C$776,СВЦЭМ!$A$33:$A$776,$A28,СВЦЭМ!$B$33:$B$776,M$11)+'СЕТ СН'!$F$9+СВЦЭМ!$D$10+'СЕТ СН'!$F$5-'СЕТ СН'!$F$17</f>
        <v>2521.6176230599999</v>
      </c>
      <c r="N28" s="36">
        <f>SUMIFS(СВЦЭМ!$C$33:$C$776,СВЦЭМ!$A$33:$A$776,$A28,СВЦЭМ!$B$33:$B$776,N$11)+'СЕТ СН'!$F$9+СВЦЭМ!$D$10+'СЕТ СН'!$F$5-'СЕТ СН'!$F$17</f>
        <v>2486.7539719599999</v>
      </c>
      <c r="O28" s="36">
        <f>SUMIFS(СВЦЭМ!$C$33:$C$776,СВЦЭМ!$A$33:$A$776,$A28,СВЦЭМ!$B$33:$B$776,O$11)+'СЕТ СН'!$F$9+СВЦЭМ!$D$10+'СЕТ СН'!$F$5-'СЕТ СН'!$F$17</f>
        <v>2443.5179366299999</v>
      </c>
      <c r="P28" s="36">
        <f>SUMIFS(СВЦЭМ!$C$33:$C$776,СВЦЭМ!$A$33:$A$776,$A28,СВЦЭМ!$B$33:$B$776,P$11)+'СЕТ СН'!$F$9+СВЦЭМ!$D$10+'СЕТ СН'!$F$5-'СЕТ СН'!$F$17</f>
        <v>2444.4790460300001</v>
      </c>
      <c r="Q28" s="36">
        <f>SUMIFS(СВЦЭМ!$C$33:$C$776,СВЦЭМ!$A$33:$A$776,$A28,СВЦЭМ!$B$33:$B$776,Q$11)+'СЕТ СН'!$F$9+СВЦЭМ!$D$10+'СЕТ СН'!$F$5-'СЕТ СН'!$F$17</f>
        <v>2439.4988403500001</v>
      </c>
      <c r="R28" s="36">
        <f>SUMIFS(СВЦЭМ!$C$33:$C$776,СВЦЭМ!$A$33:$A$776,$A28,СВЦЭМ!$B$33:$B$776,R$11)+'СЕТ СН'!$F$9+СВЦЭМ!$D$10+'СЕТ СН'!$F$5-'СЕТ СН'!$F$17</f>
        <v>2446.31002347</v>
      </c>
      <c r="S28" s="36">
        <f>SUMIFS(СВЦЭМ!$C$33:$C$776,СВЦЭМ!$A$33:$A$776,$A28,СВЦЭМ!$B$33:$B$776,S$11)+'СЕТ СН'!$F$9+СВЦЭМ!$D$10+'СЕТ СН'!$F$5-'СЕТ СН'!$F$17</f>
        <v>2444.8990242899999</v>
      </c>
      <c r="T28" s="36">
        <f>SUMIFS(СВЦЭМ!$C$33:$C$776,СВЦЭМ!$A$33:$A$776,$A28,СВЦЭМ!$B$33:$B$776,T$11)+'СЕТ СН'!$F$9+СВЦЭМ!$D$10+'СЕТ СН'!$F$5-'СЕТ СН'!$F$17</f>
        <v>2414.4633015899999</v>
      </c>
      <c r="U28" s="36">
        <f>SUMIFS(СВЦЭМ!$C$33:$C$776,СВЦЭМ!$A$33:$A$776,$A28,СВЦЭМ!$B$33:$B$776,U$11)+'СЕТ СН'!$F$9+СВЦЭМ!$D$10+'СЕТ СН'!$F$5-'СЕТ СН'!$F$17</f>
        <v>2409.4488019099999</v>
      </c>
      <c r="V28" s="36">
        <f>SUMIFS(СВЦЭМ!$C$33:$C$776,СВЦЭМ!$A$33:$A$776,$A28,СВЦЭМ!$B$33:$B$776,V$11)+'СЕТ СН'!$F$9+СВЦЭМ!$D$10+'СЕТ СН'!$F$5-'СЕТ СН'!$F$17</f>
        <v>2392.7050348600001</v>
      </c>
      <c r="W28" s="36">
        <f>SUMIFS(СВЦЭМ!$C$33:$C$776,СВЦЭМ!$A$33:$A$776,$A28,СВЦЭМ!$B$33:$B$776,W$11)+'СЕТ СН'!$F$9+СВЦЭМ!$D$10+'СЕТ СН'!$F$5-'СЕТ СН'!$F$17</f>
        <v>2402.7799006300002</v>
      </c>
      <c r="X28" s="36">
        <f>SUMIFS(СВЦЭМ!$C$33:$C$776,СВЦЭМ!$A$33:$A$776,$A28,СВЦЭМ!$B$33:$B$776,X$11)+'СЕТ СН'!$F$9+СВЦЭМ!$D$10+'СЕТ СН'!$F$5-'СЕТ СН'!$F$17</f>
        <v>2423.9534387799999</v>
      </c>
      <c r="Y28" s="36">
        <f>SUMIFS(СВЦЭМ!$C$33:$C$776,СВЦЭМ!$A$33:$A$776,$A28,СВЦЭМ!$B$33:$B$776,Y$11)+'СЕТ СН'!$F$9+СВЦЭМ!$D$10+'СЕТ СН'!$F$5-'СЕТ СН'!$F$17</f>
        <v>2468.69717197</v>
      </c>
    </row>
    <row r="29" spans="1:25" ht="15.75" x14ac:dyDescent="0.2">
      <c r="A29" s="35">
        <f t="shared" si="0"/>
        <v>43756</v>
      </c>
      <c r="B29" s="36">
        <f>SUMIFS(СВЦЭМ!$C$33:$C$776,СВЦЭМ!$A$33:$A$776,$A29,СВЦЭМ!$B$33:$B$776,B$11)+'СЕТ СН'!$F$9+СВЦЭМ!$D$10+'СЕТ СН'!$F$5-'СЕТ СН'!$F$17</f>
        <v>2594.96752096</v>
      </c>
      <c r="C29" s="36">
        <f>SUMIFS(СВЦЭМ!$C$33:$C$776,СВЦЭМ!$A$33:$A$776,$A29,СВЦЭМ!$B$33:$B$776,C$11)+'СЕТ СН'!$F$9+СВЦЭМ!$D$10+'СЕТ СН'!$F$5-'СЕТ СН'!$F$17</f>
        <v>2591.1563971999999</v>
      </c>
      <c r="D29" s="36">
        <f>SUMIFS(СВЦЭМ!$C$33:$C$776,СВЦЭМ!$A$33:$A$776,$A29,СВЦЭМ!$B$33:$B$776,D$11)+'СЕТ СН'!$F$9+СВЦЭМ!$D$10+'СЕТ СН'!$F$5-'СЕТ СН'!$F$17</f>
        <v>2621.4998417299998</v>
      </c>
      <c r="E29" s="36">
        <f>SUMIFS(СВЦЭМ!$C$33:$C$776,СВЦЭМ!$A$33:$A$776,$A29,СВЦЭМ!$B$33:$B$776,E$11)+'СЕТ СН'!$F$9+СВЦЭМ!$D$10+'СЕТ СН'!$F$5-'СЕТ СН'!$F$17</f>
        <v>2631.2953167000001</v>
      </c>
      <c r="F29" s="36">
        <f>SUMIFS(СВЦЭМ!$C$33:$C$776,СВЦЭМ!$A$33:$A$776,$A29,СВЦЭМ!$B$33:$B$776,F$11)+'СЕТ СН'!$F$9+СВЦЭМ!$D$10+'СЕТ СН'!$F$5-'СЕТ СН'!$F$17</f>
        <v>2634.4013364699999</v>
      </c>
      <c r="G29" s="36">
        <f>SUMIFS(СВЦЭМ!$C$33:$C$776,СВЦЭМ!$A$33:$A$776,$A29,СВЦЭМ!$B$33:$B$776,G$11)+'СЕТ СН'!$F$9+СВЦЭМ!$D$10+'СЕТ СН'!$F$5-'СЕТ СН'!$F$17</f>
        <v>2607.4742555499997</v>
      </c>
      <c r="H29" s="36">
        <f>SUMIFS(СВЦЭМ!$C$33:$C$776,СВЦЭМ!$A$33:$A$776,$A29,СВЦЭМ!$B$33:$B$776,H$11)+'СЕТ СН'!$F$9+СВЦЭМ!$D$10+'СЕТ СН'!$F$5-'СЕТ СН'!$F$17</f>
        <v>2545.1279121899997</v>
      </c>
      <c r="I29" s="36">
        <f>SUMIFS(СВЦЭМ!$C$33:$C$776,СВЦЭМ!$A$33:$A$776,$A29,СВЦЭМ!$B$33:$B$776,I$11)+'СЕТ СН'!$F$9+СВЦЭМ!$D$10+'СЕТ СН'!$F$5-'СЕТ СН'!$F$17</f>
        <v>2476.0949407799999</v>
      </c>
      <c r="J29" s="36">
        <f>SUMIFS(СВЦЭМ!$C$33:$C$776,СВЦЭМ!$A$33:$A$776,$A29,СВЦЭМ!$B$33:$B$776,J$11)+'СЕТ СН'!$F$9+СВЦЭМ!$D$10+'СЕТ СН'!$F$5-'СЕТ СН'!$F$17</f>
        <v>2465.3846400900002</v>
      </c>
      <c r="K29" s="36">
        <f>SUMIFS(СВЦЭМ!$C$33:$C$776,СВЦЭМ!$A$33:$A$776,$A29,СВЦЭМ!$B$33:$B$776,K$11)+'СЕТ СН'!$F$9+СВЦЭМ!$D$10+'СЕТ СН'!$F$5-'СЕТ СН'!$F$17</f>
        <v>2462.27341445</v>
      </c>
      <c r="L29" s="36">
        <f>SUMIFS(СВЦЭМ!$C$33:$C$776,СВЦЭМ!$A$33:$A$776,$A29,СВЦЭМ!$B$33:$B$776,L$11)+'СЕТ СН'!$F$9+СВЦЭМ!$D$10+'СЕТ СН'!$F$5-'СЕТ СН'!$F$17</f>
        <v>2464.7871119800002</v>
      </c>
      <c r="M29" s="36">
        <f>SUMIFS(СВЦЭМ!$C$33:$C$776,СВЦЭМ!$A$33:$A$776,$A29,СВЦЭМ!$B$33:$B$776,M$11)+'СЕТ СН'!$F$9+СВЦЭМ!$D$10+'СЕТ СН'!$F$5-'СЕТ СН'!$F$17</f>
        <v>2473.4875754099999</v>
      </c>
      <c r="N29" s="36">
        <f>SUMIFS(СВЦЭМ!$C$33:$C$776,СВЦЭМ!$A$33:$A$776,$A29,СВЦЭМ!$B$33:$B$776,N$11)+'СЕТ СН'!$F$9+СВЦЭМ!$D$10+'СЕТ СН'!$F$5-'СЕТ СН'!$F$17</f>
        <v>2435.5400736299998</v>
      </c>
      <c r="O29" s="36">
        <f>SUMIFS(СВЦЭМ!$C$33:$C$776,СВЦЭМ!$A$33:$A$776,$A29,СВЦЭМ!$B$33:$B$776,O$11)+'СЕТ СН'!$F$9+СВЦЭМ!$D$10+'СЕТ СН'!$F$5-'СЕТ СН'!$F$17</f>
        <v>2405.60182958</v>
      </c>
      <c r="P29" s="36">
        <f>SUMIFS(СВЦЭМ!$C$33:$C$776,СВЦЭМ!$A$33:$A$776,$A29,СВЦЭМ!$B$33:$B$776,P$11)+'СЕТ СН'!$F$9+СВЦЭМ!$D$10+'СЕТ СН'!$F$5-'СЕТ СН'!$F$17</f>
        <v>2414.0063492700001</v>
      </c>
      <c r="Q29" s="36">
        <f>SUMIFS(СВЦЭМ!$C$33:$C$776,СВЦЭМ!$A$33:$A$776,$A29,СВЦЭМ!$B$33:$B$776,Q$11)+'СЕТ СН'!$F$9+СВЦЭМ!$D$10+'СЕТ СН'!$F$5-'СЕТ СН'!$F$17</f>
        <v>2422.7056603199999</v>
      </c>
      <c r="R29" s="36">
        <f>SUMIFS(СВЦЭМ!$C$33:$C$776,СВЦЭМ!$A$33:$A$776,$A29,СВЦЭМ!$B$33:$B$776,R$11)+'СЕТ СН'!$F$9+СВЦЭМ!$D$10+'СЕТ СН'!$F$5-'СЕТ СН'!$F$17</f>
        <v>2413.6247683400002</v>
      </c>
      <c r="S29" s="36">
        <f>SUMIFS(СВЦЭМ!$C$33:$C$776,СВЦЭМ!$A$33:$A$776,$A29,СВЦЭМ!$B$33:$B$776,S$11)+'СЕТ СН'!$F$9+СВЦЭМ!$D$10+'СЕТ СН'!$F$5-'СЕТ СН'!$F$17</f>
        <v>2401.9325053299999</v>
      </c>
      <c r="T29" s="36">
        <f>SUMIFS(СВЦЭМ!$C$33:$C$776,СВЦЭМ!$A$33:$A$776,$A29,СВЦЭМ!$B$33:$B$776,T$11)+'СЕТ СН'!$F$9+СВЦЭМ!$D$10+'СЕТ СН'!$F$5-'СЕТ СН'!$F$17</f>
        <v>2397.5441668200001</v>
      </c>
      <c r="U29" s="36">
        <f>SUMIFS(СВЦЭМ!$C$33:$C$776,СВЦЭМ!$A$33:$A$776,$A29,СВЦЭМ!$B$33:$B$776,U$11)+'СЕТ СН'!$F$9+СВЦЭМ!$D$10+'СЕТ СН'!$F$5-'СЕТ СН'!$F$17</f>
        <v>2402.5104018100001</v>
      </c>
      <c r="V29" s="36">
        <f>SUMIFS(СВЦЭМ!$C$33:$C$776,СВЦЭМ!$A$33:$A$776,$A29,СВЦЭМ!$B$33:$B$776,V$11)+'СЕТ СН'!$F$9+СВЦЭМ!$D$10+'СЕТ СН'!$F$5-'СЕТ СН'!$F$17</f>
        <v>2396.4558590000001</v>
      </c>
      <c r="W29" s="36">
        <f>SUMIFS(СВЦЭМ!$C$33:$C$776,СВЦЭМ!$A$33:$A$776,$A29,СВЦЭМ!$B$33:$B$776,W$11)+'СЕТ СН'!$F$9+СВЦЭМ!$D$10+'СЕТ СН'!$F$5-'СЕТ СН'!$F$17</f>
        <v>2422.3068567099999</v>
      </c>
      <c r="X29" s="36">
        <f>SUMIFS(СВЦЭМ!$C$33:$C$776,СВЦЭМ!$A$33:$A$776,$A29,СВЦЭМ!$B$33:$B$776,X$11)+'СЕТ СН'!$F$9+СВЦЭМ!$D$10+'СЕТ СН'!$F$5-'СЕТ СН'!$F$17</f>
        <v>2439.5562254400002</v>
      </c>
      <c r="Y29" s="36">
        <f>SUMIFS(СВЦЭМ!$C$33:$C$776,СВЦЭМ!$A$33:$A$776,$A29,СВЦЭМ!$B$33:$B$776,Y$11)+'СЕТ СН'!$F$9+СВЦЭМ!$D$10+'СЕТ СН'!$F$5-'СЕТ СН'!$F$17</f>
        <v>2498.2477903099998</v>
      </c>
    </row>
    <row r="30" spans="1:25" ht="15.75" x14ac:dyDescent="0.2">
      <c r="A30" s="35">
        <f t="shared" si="0"/>
        <v>43757</v>
      </c>
      <c r="B30" s="36">
        <f>SUMIFS(СВЦЭМ!$C$33:$C$776,СВЦЭМ!$A$33:$A$776,$A30,СВЦЭМ!$B$33:$B$776,B$11)+'СЕТ СН'!$F$9+СВЦЭМ!$D$10+'СЕТ СН'!$F$5-'СЕТ СН'!$F$17</f>
        <v>2548.1485042599998</v>
      </c>
      <c r="C30" s="36">
        <f>SUMIFS(СВЦЭМ!$C$33:$C$776,СВЦЭМ!$A$33:$A$776,$A30,СВЦЭМ!$B$33:$B$776,C$11)+'СЕТ СН'!$F$9+СВЦЭМ!$D$10+'СЕТ СН'!$F$5-'СЕТ СН'!$F$17</f>
        <v>2598.2140540599999</v>
      </c>
      <c r="D30" s="36">
        <f>SUMIFS(СВЦЭМ!$C$33:$C$776,СВЦЭМ!$A$33:$A$776,$A30,СВЦЭМ!$B$33:$B$776,D$11)+'СЕТ СН'!$F$9+СВЦЭМ!$D$10+'СЕТ СН'!$F$5-'СЕТ СН'!$F$17</f>
        <v>2590.2980339999999</v>
      </c>
      <c r="E30" s="36">
        <f>SUMIFS(СВЦЭМ!$C$33:$C$776,СВЦЭМ!$A$33:$A$776,$A30,СВЦЭМ!$B$33:$B$776,E$11)+'СЕТ СН'!$F$9+СВЦЭМ!$D$10+'СЕТ СН'!$F$5-'СЕТ СН'!$F$17</f>
        <v>2591.0003777399997</v>
      </c>
      <c r="F30" s="36">
        <f>SUMIFS(СВЦЭМ!$C$33:$C$776,СВЦЭМ!$A$33:$A$776,$A30,СВЦЭМ!$B$33:$B$776,F$11)+'СЕТ СН'!$F$9+СВЦЭМ!$D$10+'СЕТ СН'!$F$5-'СЕТ СН'!$F$17</f>
        <v>2597.3784709400002</v>
      </c>
      <c r="G30" s="36">
        <f>SUMIFS(СВЦЭМ!$C$33:$C$776,СВЦЭМ!$A$33:$A$776,$A30,СВЦЭМ!$B$33:$B$776,G$11)+'СЕТ СН'!$F$9+СВЦЭМ!$D$10+'СЕТ СН'!$F$5-'СЕТ СН'!$F$17</f>
        <v>2569.58464108</v>
      </c>
      <c r="H30" s="36">
        <f>SUMIFS(СВЦЭМ!$C$33:$C$776,СВЦЭМ!$A$33:$A$776,$A30,СВЦЭМ!$B$33:$B$776,H$11)+'СЕТ СН'!$F$9+СВЦЭМ!$D$10+'СЕТ СН'!$F$5-'СЕТ СН'!$F$17</f>
        <v>2534.74649684</v>
      </c>
      <c r="I30" s="36">
        <f>SUMIFS(СВЦЭМ!$C$33:$C$776,СВЦЭМ!$A$33:$A$776,$A30,СВЦЭМ!$B$33:$B$776,I$11)+'СЕТ СН'!$F$9+СВЦЭМ!$D$10+'СЕТ СН'!$F$5-'СЕТ СН'!$F$17</f>
        <v>2500.9563628000001</v>
      </c>
      <c r="J30" s="36">
        <f>SUMIFS(СВЦЭМ!$C$33:$C$776,СВЦЭМ!$A$33:$A$776,$A30,СВЦЭМ!$B$33:$B$776,J$11)+'СЕТ СН'!$F$9+СВЦЭМ!$D$10+'СЕТ СН'!$F$5-'СЕТ СН'!$F$17</f>
        <v>2467.6716174799999</v>
      </c>
      <c r="K30" s="36">
        <f>SUMIFS(СВЦЭМ!$C$33:$C$776,СВЦЭМ!$A$33:$A$776,$A30,СВЦЭМ!$B$33:$B$776,K$11)+'СЕТ СН'!$F$9+СВЦЭМ!$D$10+'СЕТ СН'!$F$5-'СЕТ СН'!$F$17</f>
        <v>2464.21724511</v>
      </c>
      <c r="L30" s="36">
        <f>SUMIFS(СВЦЭМ!$C$33:$C$776,СВЦЭМ!$A$33:$A$776,$A30,СВЦЭМ!$B$33:$B$776,L$11)+'СЕТ СН'!$F$9+СВЦЭМ!$D$10+'СЕТ СН'!$F$5-'СЕТ СН'!$F$17</f>
        <v>2449.45434363</v>
      </c>
      <c r="M30" s="36">
        <f>SUMIFS(СВЦЭМ!$C$33:$C$776,СВЦЭМ!$A$33:$A$776,$A30,СВЦЭМ!$B$33:$B$776,M$11)+'СЕТ СН'!$F$9+СВЦЭМ!$D$10+'СЕТ СН'!$F$5-'СЕТ СН'!$F$17</f>
        <v>2444.4206393499999</v>
      </c>
      <c r="N30" s="36">
        <f>SUMIFS(СВЦЭМ!$C$33:$C$776,СВЦЭМ!$A$33:$A$776,$A30,СВЦЭМ!$B$33:$B$776,N$11)+'СЕТ СН'!$F$9+СВЦЭМ!$D$10+'СЕТ СН'!$F$5-'СЕТ СН'!$F$17</f>
        <v>2427.4744746199999</v>
      </c>
      <c r="O30" s="36">
        <f>SUMIFS(СВЦЭМ!$C$33:$C$776,СВЦЭМ!$A$33:$A$776,$A30,СВЦЭМ!$B$33:$B$776,O$11)+'СЕТ СН'!$F$9+СВЦЭМ!$D$10+'СЕТ СН'!$F$5-'СЕТ СН'!$F$17</f>
        <v>2403.6440348400001</v>
      </c>
      <c r="P30" s="36">
        <f>SUMIFS(СВЦЭМ!$C$33:$C$776,СВЦЭМ!$A$33:$A$776,$A30,СВЦЭМ!$B$33:$B$776,P$11)+'СЕТ СН'!$F$9+СВЦЭМ!$D$10+'СЕТ СН'!$F$5-'СЕТ СН'!$F$17</f>
        <v>2410.3824265200001</v>
      </c>
      <c r="Q30" s="36">
        <f>SUMIFS(СВЦЭМ!$C$33:$C$776,СВЦЭМ!$A$33:$A$776,$A30,СВЦЭМ!$B$33:$B$776,Q$11)+'СЕТ СН'!$F$9+СВЦЭМ!$D$10+'СЕТ СН'!$F$5-'СЕТ СН'!$F$17</f>
        <v>2410.8741515900001</v>
      </c>
      <c r="R30" s="36">
        <f>SUMIFS(СВЦЭМ!$C$33:$C$776,СВЦЭМ!$A$33:$A$776,$A30,СВЦЭМ!$B$33:$B$776,R$11)+'СЕТ СН'!$F$9+СВЦЭМ!$D$10+'СЕТ СН'!$F$5-'СЕТ СН'!$F$17</f>
        <v>2406.2572284299999</v>
      </c>
      <c r="S30" s="36">
        <f>SUMIFS(СВЦЭМ!$C$33:$C$776,СВЦЭМ!$A$33:$A$776,$A30,СВЦЭМ!$B$33:$B$776,S$11)+'СЕТ СН'!$F$9+СВЦЭМ!$D$10+'СЕТ СН'!$F$5-'СЕТ СН'!$F$17</f>
        <v>2400.6518478600001</v>
      </c>
      <c r="T30" s="36">
        <f>SUMIFS(СВЦЭМ!$C$33:$C$776,СВЦЭМ!$A$33:$A$776,$A30,СВЦЭМ!$B$33:$B$776,T$11)+'СЕТ СН'!$F$9+СВЦЭМ!$D$10+'СЕТ СН'!$F$5-'СЕТ СН'!$F$17</f>
        <v>2381.2997337900001</v>
      </c>
      <c r="U30" s="36">
        <f>SUMIFS(СВЦЭМ!$C$33:$C$776,СВЦЭМ!$A$33:$A$776,$A30,СВЦЭМ!$B$33:$B$776,U$11)+'СЕТ СН'!$F$9+СВЦЭМ!$D$10+'СЕТ СН'!$F$5-'СЕТ СН'!$F$17</f>
        <v>2398.9053641999999</v>
      </c>
      <c r="V30" s="36">
        <f>SUMIFS(СВЦЭМ!$C$33:$C$776,СВЦЭМ!$A$33:$A$776,$A30,СВЦЭМ!$B$33:$B$776,V$11)+'СЕТ СН'!$F$9+СВЦЭМ!$D$10+'СЕТ СН'!$F$5-'СЕТ СН'!$F$17</f>
        <v>2383.7716954799998</v>
      </c>
      <c r="W30" s="36">
        <f>SUMIFS(СВЦЭМ!$C$33:$C$776,СВЦЭМ!$A$33:$A$776,$A30,СВЦЭМ!$B$33:$B$776,W$11)+'СЕТ СН'!$F$9+СВЦЭМ!$D$10+'СЕТ СН'!$F$5-'СЕТ СН'!$F$17</f>
        <v>2394.86005763</v>
      </c>
      <c r="X30" s="36">
        <f>SUMIFS(СВЦЭМ!$C$33:$C$776,СВЦЭМ!$A$33:$A$776,$A30,СВЦЭМ!$B$33:$B$776,X$11)+'СЕТ СН'!$F$9+СВЦЭМ!$D$10+'СЕТ СН'!$F$5-'СЕТ СН'!$F$17</f>
        <v>2410.27070387</v>
      </c>
      <c r="Y30" s="36">
        <f>SUMIFS(СВЦЭМ!$C$33:$C$776,СВЦЭМ!$A$33:$A$776,$A30,СВЦЭМ!$B$33:$B$776,Y$11)+'СЕТ СН'!$F$9+СВЦЭМ!$D$10+'СЕТ СН'!$F$5-'СЕТ СН'!$F$17</f>
        <v>2472.8390827100002</v>
      </c>
    </row>
    <row r="31" spans="1:25" ht="15.75" x14ac:dyDescent="0.2">
      <c r="A31" s="35">
        <f t="shared" si="0"/>
        <v>43758</v>
      </c>
      <c r="B31" s="36">
        <f>SUMIFS(СВЦЭМ!$C$33:$C$776,СВЦЭМ!$A$33:$A$776,$A31,СВЦЭМ!$B$33:$B$776,B$11)+'СЕТ СН'!$F$9+СВЦЭМ!$D$10+'СЕТ СН'!$F$5-'СЕТ СН'!$F$17</f>
        <v>2537.0112859599999</v>
      </c>
      <c r="C31" s="36">
        <f>SUMIFS(СВЦЭМ!$C$33:$C$776,СВЦЭМ!$A$33:$A$776,$A31,СВЦЭМ!$B$33:$B$776,C$11)+'СЕТ СН'!$F$9+СВЦЭМ!$D$10+'СЕТ СН'!$F$5-'СЕТ СН'!$F$17</f>
        <v>2581.0420482899999</v>
      </c>
      <c r="D31" s="36">
        <f>SUMIFS(СВЦЭМ!$C$33:$C$776,СВЦЭМ!$A$33:$A$776,$A31,СВЦЭМ!$B$33:$B$776,D$11)+'СЕТ СН'!$F$9+СВЦЭМ!$D$10+'СЕТ СН'!$F$5-'СЕТ СН'!$F$17</f>
        <v>2597.9973525099999</v>
      </c>
      <c r="E31" s="36">
        <f>SUMIFS(СВЦЭМ!$C$33:$C$776,СВЦЭМ!$A$33:$A$776,$A31,СВЦЭМ!$B$33:$B$776,E$11)+'СЕТ СН'!$F$9+СВЦЭМ!$D$10+'СЕТ СН'!$F$5-'СЕТ СН'!$F$17</f>
        <v>2604.6450502500002</v>
      </c>
      <c r="F31" s="36">
        <f>SUMIFS(СВЦЭМ!$C$33:$C$776,СВЦЭМ!$A$33:$A$776,$A31,СВЦЭМ!$B$33:$B$776,F$11)+'СЕТ СН'!$F$9+СВЦЭМ!$D$10+'СЕТ СН'!$F$5-'СЕТ СН'!$F$17</f>
        <v>2611.4569943500001</v>
      </c>
      <c r="G31" s="36">
        <f>SUMIFS(СВЦЭМ!$C$33:$C$776,СВЦЭМ!$A$33:$A$776,$A31,СВЦЭМ!$B$33:$B$776,G$11)+'СЕТ СН'!$F$9+СВЦЭМ!$D$10+'СЕТ СН'!$F$5-'СЕТ СН'!$F$17</f>
        <v>2584.7512680999998</v>
      </c>
      <c r="H31" s="36">
        <f>SUMIFS(СВЦЭМ!$C$33:$C$776,СВЦЭМ!$A$33:$A$776,$A31,СВЦЭМ!$B$33:$B$776,H$11)+'СЕТ СН'!$F$9+СВЦЭМ!$D$10+'СЕТ СН'!$F$5-'СЕТ СН'!$F$17</f>
        <v>2570.8365557500001</v>
      </c>
      <c r="I31" s="36">
        <f>SUMIFS(СВЦЭМ!$C$33:$C$776,СВЦЭМ!$A$33:$A$776,$A31,СВЦЭМ!$B$33:$B$776,I$11)+'СЕТ СН'!$F$9+СВЦЭМ!$D$10+'СЕТ СН'!$F$5-'СЕТ СН'!$F$17</f>
        <v>2541.3652589499998</v>
      </c>
      <c r="J31" s="36">
        <f>SUMIFS(СВЦЭМ!$C$33:$C$776,СВЦЭМ!$A$33:$A$776,$A31,СВЦЭМ!$B$33:$B$776,J$11)+'СЕТ СН'!$F$9+СВЦЭМ!$D$10+'СЕТ СН'!$F$5-'СЕТ СН'!$F$17</f>
        <v>2479.8838137299999</v>
      </c>
      <c r="K31" s="36">
        <f>SUMIFS(СВЦЭМ!$C$33:$C$776,СВЦЭМ!$A$33:$A$776,$A31,СВЦЭМ!$B$33:$B$776,K$11)+'СЕТ СН'!$F$9+СВЦЭМ!$D$10+'СЕТ СН'!$F$5-'СЕТ СН'!$F$17</f>
        <v>2457.6202236300001</v>
      </c>
      <c r="L31" s="36">
        <f>SUMIFS(СВЦЭМ!$C$33:$C$776,СВЦЭМ!$A$33:$A$776,$A31,СВЦЭМ!$B$33:$B$776,L$11)+'СЕТ СН'!$F$9+СВЦЭМ!$D$10+'СЕТ СН'!$F$5-'СЕТ СН'!$F$17</f>
        <v>2459.8937430400001</v>
      </c>
      <c r="M31" s="36">
        <f>SUMIFS(СВЦЭМ!$C$33:$C$776,СВЦЭМ!$A$33:$A$776,$A31,СВЦЭМ!$B$33:$B$776,M$11)+'СЕТ СН'!$F$9+СВЦЭМ!$D$10+'СЕТ СН'!$F$5-'СЕТ СН'!$F$17</f>
        <v>2461.21132033</v>
      </c>
      <c r="N31" s="36">
        <f>SUMIFS(СВЦЭМ!$C$33:$C$776,СВЦЭМ!$A$33:$A$776,$A31,СВЦЭМ!$B$33:$B$776,N$11)+'СЕТ СН'!$F$9+СВЦЭМ!$D$10+'СЕТ СН'!$F$5-'СЕТ СН'!$F$17</f>
        <v>2414.0015832600002</v>
      </c>
      <c r="O31" s="36">
        <f>SUMIFS(СВЦЭМ!$C$33:$C$776,СВЦЭМ!$A$33:$A$776,$A31,СВЦЭМ!$B$33:$B$776,O$11)+'СЕТ СН'!$F$9+СВЦЭМ!$D$10+'СЕТ СН'!$F$5-'СЕТ СН'!$F$17</f>
        <v>2412.9028400100001</v>
      </c>
      <c r="P31" s="36">
        <f>SUMIFS(СВЦЭМ!$C$33:$C$776,СВЦЭМ!$A$33:$A$776,$A31,СВЦЭМ!$B$33:$B$776,P$11)+'СЕТ СН'!$F$9+СВЦЭМ!$D$10+'СЕТ СН'!$F$5-'СЕТ СН'!$F$17</f>
        <v>2417.1800130399997</v>
      </c>
      <c r="Q31" s="36">
        <f>SUMIFS(СВЦЭМ!$C$33:$C$776,СВЦЭМ!$A$33:$A$776,$A31,СВЦЭМ!$B$33:$B$776,Q$11)+'СЕТ СН'!$F$9+СВЦЭМ!$D$10+'СЕТ СН'!$F$5-'СЕТ СН'!$F$17</f>
        <v>2412.0383256300001</v>
      </c>
      <c r="R31" s="36">
        <f>SUMIFS(СВЦЭМ!$C$33:$C$776,СВЦЭМ!$A$33:$A$776,$A31,СВЦЭМ!$B$33:$B$776,R$11)+'СЕТ СН'!$F$9+СВЦЭМ!$D$10+'СЕТ СН'!$F$5-'СЕТ СН'!$F$17</f>
        <v>2416.39174641</v>
      </c>
      <c r="S31" s="36">
        <f>SUMIFS(СВЦЭМ!$C$33:$C$776,СВЦЭМ!$A$33:$A$776,$A31,СВЦЭМ!$B$33:$B$776,S$11)+'СЕТ СН'!$F$9+СВЦЭМ!$D$10+'СЕТ СН'!$F$5-'СЕТ СН'!$F$17</f>
        <v>2412.4415083600002</v>
      </c>
      <c r="T31" s="36">
        <f>SUMIFS(СВЦЭМ!$C$33:$C$776,СВЦЭМ!$A$33:$A$776,$A31,СВЦЭМ!$B$33:$B$776,T$11)+'СЕТ СН'!$F$9+СВЦЭМ!$D$10+'СЕТ СН'!$F$5-'СЕТ СН'!$F$17</f>
        <v>2397.4386490400002</v>
      </c>
      <c r="U31" s="36">
        <f>SUMIFS(СВЦЭМ!$C$33:$C$776,СВЦЭМ!$A$33:$A$776,$A31,СВЦЭМ!$B$33:$B$776,U$11)+'СЕТ СН'!$F$9+СВЦЭМ!$D$10+'СЕТ СН'!$F$5-'СЕТ СН'!$F$17</f>
        <v>2407.7151214300002</v>
      </c>
      <c r="V31" s="36">
        <f>SUMIFS(СВЦЭМ!$C$33:$C$776,СВЦЭМ!$A$33:$A$776,$A31,СВЦЭМ!$B$33:$B$776,V$11)+'СЕТ СН'!$F$9+СВЦЭМ!$D$10+'СЕТ СН'!$F$5-'СЕТ СН'!$F$17</f>
        <v>2390.4836505799999</v>
      </c>
      <c r="W31" s="36">
        <f>SUMIFS(СВЦЭМ!$C$33:$C$776,СВЦЭМ!$A$33:$A$776,$A31,СВЦЭМ!$B$33:$B$776,W$11)+'СЕТ СН'!$F$9+СВЦЭМ!$D$10+'СЕТ СН'!$F$5-'СЕТ СН'!$F$17</f>
        <v>2385.7388854700002</v>
      </c>
      <c r="X31" s="36">
        <f>SUMIFS(СВЦЭМ!$C$33:$C$776,СВЦЭМ!$A$33:$A$776,$A31,СВЦЭМ!$B$33:$B$776,X$11)+'СЕТ СН'!$F$9+СВЦЭМ!$D$10+'СЕТ СН'!$F$5-'СЕТ СН'!$F$17</f>
        <v>2387.5017490099999</v>
      </c>
      <c r="Y31" s="36">
        <f>SUMIFS(СВЦЭМ!$C$33:$C$776,СВЦЭМ!$A$33:$A$776,$A31,СВЦЭМ!$B$33:$B$776,Y$11)+'СЕТ СН'!$F$9+СВЦЭМ!$D$10+'СЕТ СН'!$F$5-'СЕТ СН'!$F$17</f>
        <v>2444.7609400199999</v>
      </c>
    </row>
    <row r="32" spans="1:25" ht="15.75" x14ac:dyDescent="0.2">
      <c r="A32" s="35">
        <f t="shared" si="0"/>
        <v>43759</v>
      </c>
      <c r="B32" s="36">
        <f>SUMIFS(СВЦЭМ!$C$33:$C$776,СВЦЭМ!$A$33:$A$776,$A32,СВЦЭМ!$B$33:$B$776,B$11)+'СЕТ СН'!$F$9+СВЦЭМ!$D$10+'СЕТ СН'!$F$5-'СЕТ СН'!$F$17</f>
        <v>2552.5373586800001</v>
      </c>
      <c r="C32" s="36">
        <f>SUMIFS(СВЦЭМ!$C$33:$C$776,СВЦЭМ!$A$33:$A$776,$A32,СВЦЭМ!$B$33:$B$776,C$11)+'СЕТ СН'!$F$9+СВЦЭМ!$D$10+'СЕТ СН'!$F$5-'СЕТ СН'!$F$17</f>
        <v>2597.5153169999999</v>
      </c>
      <c r="D32" s="36">
        <f>SUMIFS(СВЦЭМ!$C$33:$C$776,СВЦЭМ!$A$33:$A$776,$A32,СВЦЭМ!$B$33:$B$776,D$11)+'СЕТ СН'!$F$9+СВЦЭМ!$D$10+'СЕТ СН'!$F$5-'СЕТ СН'!$F$17</f>
        <v>2619.4779070899999</v>
      </c>
      <c r="E32" s="36">
        <f>SUMIFS(СВЦЭМ!$C$33:$C$776,СВЦЭМ!$A$33:$A$776,$A32,СВЦЭМ!$B$33:$B$776,E$11)+'СЕТ СН'!$F$9+СВЦЭМ!$D$10+'СЕТ СН'!$F$5-'СЕТ СН'!$F$17</f>
        <v>2626.3398126500001</v>
      </c>
      <c r="F32" s="36">
        <f>SUMIFS(СВЦЭМ!$C$33:$C$776,СВЦЭМ!$A$33:$A$776,$A32,СВЦЭМ!$B$33:$B$776,F$11)+'СЕТ СН'!$F$9+СВЦЭМ!$D$10+'СЕТ СН'!$F$5-'СЕТ СН'!$F$17</f>
        <v>2617.4649531099999</v>
      </c>
      <c r="G32" s="36">
        <f>SUMIFS(СВЦЭМ!$C$33:$C$776,СВЦЭМ!$A$33:$A$776,$A32,СВЦЭМ!$B$33:$B$776,G$11)+'СЕТ СН'!$F$9+СВЦЭМ!$D$10+'СЕТ СН'!$F$5-'СЕТ СН'!$F$17</f>
        <v>2601.99853407</v>
      </c>
      <c r="H32" s="36">
        <f>SUMIFS(СВЦЭМ!$C$33:$C$776,СВЦЭМ!$A$33:$A$776,$A32,СВЦЭМ!$B$33:$B$776,H$11)+'СЕТ СН'!$F$9+СВЦЭМ!$D$10+'СЕТ СН'!$F$5-'СЕТ СН'!$F$17</f>
        <v>2562.8522289000002</v>
      </c>
      <c r="I32" s="36">
        <f>SUMIFS(СВЦЭМ!$C$33:$C$776,СВЦЭМ!$A$33:$A$776,$A32,СВЦЭМ!$B$33:$B$776,I$11)+'СЕТ СН'!$F$9+СВЦЭМ!$D$10+'СЕТ СН'!$F$5-'СЕТ СН'!$F$17</f>
        <v>2519.0005536399999</v>
      </c>
      <c r="J32" s="36">
        <f>SUMIFS(СВЦЭМ!$C$33:$C$776,СВЦЭМ!$A$33:$A$776,$A32,СВЦЭМ!$B$33:$B$776,J$11)+'СЕТ СН'!$F$9+СВЦЭМ!$D$10+'СЕТ СН'!$F$5-'СЕТ СН'!$F$17</f>
        <v>2502.5979486699998</v>
      </c>
      <c r="K32" s="36">
        <f>SUMIFS(СВЦЭМ!$C$33:$C$776,СВЦЭМ!$A$33:$A$776,$A32,СВЦЭМ!$B$33:$B$776,K$11)+'СЕТ СН'!$F$9+СВЦЭМ!$D$10+'СЕТ СН'!$F$5-'СЕТ СН'!$F$17</f>
        <v>2491.8273459900001</v>
      </c>
      <c r="L32" s="36">
        <f>SUMIFS(СВЦЭМ!$C$33:$C$776,СВЦЭМ!$A$33:$A$776,$A32,СВЦЭМ!$B$33:$B$776,L$11)+'СЕТ СН'!$F$9+СВЦЭМ!$D$10+'СЕТ СН'!$F$5-'СЕТ СН'!$F$17</f>
        <v>2475.7435830599998</v>
      </c>
      <c r="M32" s="36">
        <f>SUMIFS(СВЦЭМ!$C$33:$C$776,СВЦЭМ!$A$33:$A$776,$A32,СВЦЭМ!$B$33:$B$776,M$11)+'СЕТ СН'!$F$9+СВЦЭМ!$D$10+'СЕТ СН'!$F$5-'СЕТ СН'!$F$17</f>
        <v>2481.4130658100003</v>
      </c>
      <c r="N32" s="36">
        <f>SUMIFS(СВЦЭМ!$C$33:$C$776,СВЦЭМ!$A$33:$A$776,$A32,СВЦЭМ!$B$33:$B$776,N$11)+'СЕТ СН'!$F$9+СВЦЭМ!$D$10+'СЕТ СН'!$F$5-'СЕТ СН'!$F$17</f>
        <v>2440.4721092300001</v>
      </c>
      <c r="O32" s="36">
        <f>SUMIFS(СВЦЭМ!$C$33:$C$776,СВЦЭМ!$A$33:$A$776,$A32,СВЦЭМ!$B$33:$B$776,O$11)+'СЕТ СН'!$F$9+СВЦЭМ!$D$10+'СЕТ СН'!$F$5-'СЕТ СН'!$F$17</f>
        <v>2411.3269026399998</v>
      </c>
      <c r="P32" s="36">
        <f>SUMIFS(СВЦЭМ!$C$33:$C$776,СВЦЭМ!$A$33:$A$776,$A32,СВЦЭМ!$B$33:$B$776,P$11)+'СЕТ СН'!$F$9+СВЦЭМ!$D$10+'СЕТ СН'!$F$5-'СЕТ СН'!$F$17</f>
        <v>2403.8811802499999</v>
      </c>
      <c r="Q32" s="36">
        <f>SUMIFS(СВЦЭМ!$C$33:$C$776,СВЦЭМ!$A$33:$A$776,$A32,СВЦЭМ!$B$33:$B$776,Q$11)+'СЕТ СН'!$F$9+СВЦЭМ!$D$10+'СЕТ СН'!$F$5-'СЕТ СН'!$F$17</f>
        <v>2406.66057417</v>
      </c>
      <c r="R32" s="36">
        <f>SUMIFS(СВЦЭМ!$C$33:$C$776,СВЦЭМ!$A$33:$A$776,$A32,СВЦЭМ!$B$33:$B$776,R$11)+'СЕТ СН'!$F$9+СВЦЭМ!$D$10+'СЕТ СН'!$F$5-'СЕТ СН'!$F$17</f>
        <v>2403.79897833</v>
      </c>
      <c r="S32" s="36">
        <f>SUMIFS(СВЦЭМ!$C$33:$C$776,СВЦЭМ!$A$33:$A$776,$A32,СВЦЭМ!$B$33:$B$776,S$11)+'СЕТ СН'!$F$9+СВЦЭМ!$D$10+'СЕТ СН'!$F$5-'СЕТ СН'!$F$17</f>
        <v>2408.2998325600001</v>
      </c>
      <c r="T32" s="36">
        <f>SUMIFS(СВЦЭМ!$C$33:$C$776,СВЦЭМ!$A$33:$A$776,$A32,СВЦЭМ!$B$33:$B$776,T$11)+'СЕТ СН'!$F$9+СВЦЭМ!$D$10+'СЕТ СН'!$F$5-'СЕТ СН'!$F$17</f>
        <v>2397.12547262</v>
      </c>
      <c r="U32" s="36">
        <f>SUMIFS(СВЦЭМ!$C$33:$C$776,СВЦЭМ!$A$33:$A$776,$A32,СВЦЭМ!$B$33:$B$776,U$11)+'СЕТ СН'!$F$9+СВЦЭМ!$D$10+'СЕТ СН'!$F$5-'СЕТ СН'!$F$17</f>
        <v>2394.2248072100001</v>
      </c>
      <c r="V32" s="36">
        <f>SUMIFS(СВЦЭМ!$C$33:$C$776,СВЦЭМ!$A$33:$A$776,$A32,СВЦЭМ!$B$33:$B$776,V$11)+'СЕТ СН'!$F$9+СВЦЭМ!$D$10+'СЕТ СН'!$F$5-'СЕТ СН'!$F$17</f>
        <v>2387.0968320100001</v>
      </c>
      <c r="W32" s="36">
        <f>SUMIFS(СВЦЭМ!$C$33:$C$776,СВЦЭМ!$A$33:$A$776,$A32,СВЦЭМ!$B$33:$B$776,W$11)+'СЕТ СН'!$F$9+СВЦЭМ!$D$10+'СЕТ СН'!$F$5-'СЕТ СН'!$F$17</f>
        <v>2419.4918657600001</v>
      </c>
      <c r="X32" s="36">
        <f>SUMIFS(СВЦЭМ!$C$33:$C$776,СВЦЭМ!$A$33:$A$776,$A32,СВЦЭМ!$B$33:$B$776,X$11)+'СЕТ СН'!$F$9+СВЦЭМ!$D$10+'СЕТ СН'!$F$5-'СЕТ СН'!$F$17</f>
        <v>2424.7944390100001</v>
      </c>
      <c r="Y32" s="36">
        <f>SUMIFS(СВЦЭМ!$C$33:$C$776,СВЦЭМ!$A$33:$A$776,$A32,СВЦЭМ!$B$33:$B$776,Y$11)+'СЕТ СН'!$F$9+СВЦЭМ!$D$10+'СЕТ СН'!$F$5-'СЕТ СН'!$F$17</f>
        <v>2474.9573189000002</v>
      </c>
    </row>
    <row r="33" spans="1:25" ht="15.75" x14ac:dyDescent="0.2">
      <c r="A33" s="35">
        <f t="shared" si="0"/>
        <v>43760</v>
      </c>
      <c r="B33" s="36">
        <f>SUMIFS(СВЦЭМ!$C$33:$C$776,СВЦЭМ!$A$33:$A$776,$A33,СВЦЭМ!$B$33:$B$776,B$11)+'СЕТ СН'!$F$9+СВЦЭМ!$D$10+'СЕТ СН'!$F$5-'СЕТ СН'!$F$17</f>
        <v>2583.80998275</v>
      </c>
      <c r="C33" s="36">
        <f>SUMIFS(СВЦЭМ!$C$33:$C$776,СВЦЭМ!$A$33:$A$776,$A33,СВЦЭМ!$B$33:$B$776,C$11)+'СЕТ СН'!$F$9+СВЦЭМ!$D$10+'СЕТ СН'!$F$5-'СЕТ СН'!$F$17</f>
        <v>2631.5602180999999</v>
      </c>
      <c r="D33" s="36">
        <f>SUMIFS(СВЦЭМ!$C$33:$C$776,СВЦЭМ!$A$33:$A$776,$A33,СВЦЭМ!$B$33:$B$776,D$11)+'СЕТ СН'!$F$9+СВЦЭМ!$D$10+'СЕТ СН'!$F$5-'СЕТ СН'!$F$17</f>
        <v>2650.2151008000001</v>
      </c>
      <c r="E33" s="36">
        <f>SUMIFS(СВЦЭМ!$C$33:$C$776,СВЦЭМ!$A$33:$A$776,$A33,СВЦЭМ!$B$33:$B$776,E$11)+'СЕТ СН'!$F$9+СВЦЭМ!$D$10+'СЕТ СН'!$F$5-'СЕТ СН'!$F$17</f>
        <v>2646.8662693599999</v>
      </c>
      <c r="F33" s="36">
        <f>SUMIFS(СВЦЭМ!$C$33:$C$776,СВЦЭМ!$A$33:$A$776,$A33,СВЦЭМ!$B$33:$B$776,F$11)+'СЕТ СН'!$F$9+СВЦЭМ!$D$10+'СЕТ СН'!$F$5-'СЕТ СН'!$F$17</f>
        <v>2639.2993494900002</v>
      </c>
      <c r="G33" s="36">
        <f>SUMIFS(СВЦЭМ!$C$33:$C$776,СВЦЭМ!$A$33:$A$776,$A33,СВЦЭМ!$B$33:$B$776,G$11)+'СЕТ СН'!$F$9+СВЦЭМ!$D$10+'СЕТ СН'!$F$5-'СЕТ СН'!$F$17</f>
        <v>2626.8949579600003</v>
      </c>
      <c r="H33" s="36">
        <f>SUMIFS(СВЦЭМ!$C$33:$C$776,СВЦЭМ!$A$33:$A$776,$A33,СВЦЭМ!$B$33:$B$776,H$11)+'СЕТ СН'!$F$9+СВЦЭМ!$D$10+'СЕТ СН'!$F$5-'СЕТ СН'!$F$17</f>
        <v>2558.5511049900001</v>
      </c>
      <c r="I33" s="36">
        <f>SUMIFS(СВЦЭМ!$C$33:$C$776,СВЦЭМ!$A$33:$A$776,$A33,СВЦЭМ!$B$33:$B$776,I$11)+'СЕТ СН'!$F$9+СВЦЭМ!$D$10+'СЕТ СН'!$F$5-'СЕТ СН'!$F$17</f>
        <v>2509.73927172</v>
      </c>
      <c r="J33" s="36">
        <f>SUMIFS(СВЦЭМ!$C$33:$C$776,СВЦЭМ!$A$33:$A$776,$A33,СВЦЭМ!$B$33:$B$776,J$11)+'СЕТ СН'!$F$9+СВЦЭМ!$D$10+'СЕТ СН'!$F$5-'СЕТ СН'!$F$17</f>
        <v>2489.0576819299999</v>
      </c>
      <c r="K33" s="36">
        <f>SUMIFS(СВЦЭМ!$C$33:$C$776,СВЦЭМ!$A$33:$A$776,$A33,СВЦЭМ!$B$33:$B$776,K$11)+'СЕТ СН'!$F$9+СВЦЭМ!$D$10+'СЕТ СН'!$F$5-'СЕТ СН'!$F$17</f>
        <v>2468.85355239</v>
      </c>
      <c r="L33" s="36">
        <f>SUMIFS(СВЦЭМ!$C$33:$C$776,СВЦЭМ!$A$33:$A$776,$A33,СВЦЭМ!$B$33:$B$776,L$11)+'СЕТ СН'!$F$9+СВЦЭМ!$D$10+'СЕТ СН'!$F$5-'СЕТ СН'!$F$17</f>
        <v>2463.78789861</v>
      </c>
      <c r="M33" s="36">
        <f>SUMIFS(СВЦЭМ!$C$33:$C$776,СВЦЭМ!$A$33:$A$776,$A33,СВЦЭМ!$B$33:$B$776,M$11)+'СЕТ СН'!$F$9+СВЦЭМ!$D$10+'СЕТ СН'!$F$5-'СЕТ СН'!$F$17</f>
        <v>2473.8930763399999</v>
      </c>
      <c r="N33" s="36">
        <f>SUMIFS(СВЦЭМ!$C$33:$C$776,СВЦЭМ!$A$33:$A$776,$A33,СВЦЭМ!$B$33:$B$776,N$11)+'СЕТ СН'!$F$9+СВЦЭМ!$D$10+'СЕТ СН'!$F$5-'СЕТ СН'!$F$17</f>
        <v>2435.96384902</v>
      </c>
      <c r="O33" s="36">
        <f>SUMIFS(СВЦЭМ!$C$33:$C$776,СВЦЭМ!$A$33:$A$776,$A33,СВЦЭМ!$B$33:$B$776,O$11)+'СЕТ СН'!$F$9+СВЦЭМ!$D$10+'СЕТ СН'!$F$5-'СЕТ СН'!$F$17</f>
        <v>2422.45073843</v>
      </c>
      <c r="P33" s="36">
        <f>SUMIFS(СВЦЭМ!$C$33:$C$776,СВЦЭМ!$A$33:$A$776,$A33,СВЦЭМ!$B$33:$B$776,P$11)+'СЕТ СН'!$F$9+СВЦЭМ!$D$10+'СЕТ СН'!$F$5-'СЕТ СН'!$F$17</f>
        <v>2425.64958763</v>
      </c>
      <c r="Q33" s="36">
        <f>SUMIFS(СВЦЭМ!$C$33:$C$776,СВЦЭМ!$A$33:$A$776,$A33,СВЦЭМ!$B$33:$B$776,Q$11)+'СЕТ СН'!$F$9+СВЦЭМ!$D$10+'СЕТ СН'!$F$5-'СЕТ СН'!$F$17</f>
        <v>2432.1207617099999</v>
      </c>
      <c r="R33" s="36">
        <f>SUMIFS(СВЦЭМ!$C$33:$C$776,СВЦЭМ!$A$33:$A$776,$A33,СВЦЭМ!$B$33:$B$776,R$11)+'СЕТ СН'!$F$9+СВЦЭМ!$D$10+'СЕТ СН'!$F$5-'СЕТ СН'!$F$17</f>
        <v>2416.4126120199999</v>
      </c>
      <c r="S33" s="36">
        <f>SUMIFS(СВЦЭМ!$C$33:$C$776,СВЦЭМ!$A$33:$A$776,$A33,СВЦЭМ!$B$33:$B$776,S$11)+'СЕТ СН'!$F$9+СВЦЭМ!$D$10+'СЕТ СН'!$F$5-'СЕТ СН'!$F$17</f>
        <v>2404.5947926500003</v>
      </c>
      <c r="T33" s="36">
        <f>SUMIFS(СВЦЭМ!$C$33:$C$776,СВЦЭМ!$A$33:$A$776,$A33,СВЦЭМ!$B$33:$B$776,T$11)+'СЕТ СН'!$F$9+СВЦЭМ!$D$10+'СЕТ СН'!$F$5-'СЕТ СН'!$F$17</f>
        <v>2374.51625861</v>
      </c>
      <c r="U33" s="36">
        <f>SUMIFS(СВЦЭМ!$C$33:$C$776,СВЦЭМ!$A$33:$A$776,$A33,СВЦЭМ!$B$33:$B$776,U$11)+'СЕТ СН'!$F$9+СВЦЭМ!$D$10+'СЕТ СН'!$F$5-'СЕТ СН'!$F$17</f>
        <v>2358.3150189500002</v>
      </c>
      <c r="V33" s="36">
        <f>SUMIFS(СВЦЭМ!$C$33:$C$776,СВЦЭМ!$A$33:$A$776,$A33,СВЦЭМ!$B$33:$B$776,V$11)+'СЕТ СН'!$F$9+СВЦЭМ!$D$10+'СЕТ СН'!$F$5-'СЕТ СН'!$F$17</f>
        <v>2361.9433679899998</v>
      </c>
      <c r="W33" s="36">
        <f>SUMIFS(СВЦЭМ!$C$33:$C$776,СВЦЭМ!$A$33:$A$776,$A33,СВЦЭМ!$B$33:$B$776,W$11)+'СЕТ СН'!$F$9+СВЦЭМ!$D$10+'СЕТ СН'!$F$5-'СЕТ СН'!$F$17</f>
        <v>2373.8430850300001</v>
      </c>
      <c r="X33" s="36">
        <f>SUMIFS(СВЦЭМ!$C$33:$C$776,СВЦЭМ!$A$33:$A$776,$A33,СВЦЭМ!$B$33:$B$776,X$11)+'СЕТ СН'!$F$9+СВЦЭМ!$D$10+'СЕТ СН'!$F$5-'СЕТ СН'!$F$17</f>
        <v>2405.6052696699999</v>
      </c>
      <c r="Y33" s="36">
        <f>SUMIFS(СВЦЭМ!$C$33:$C$776,СВЦЭМ!$A$33:$A$776,$A33,СВЦЭМ!$B$33:$B$776,Y$11)+'СЕТ СН'!$F$9+СВЦЭМ!$D$10+'СЕТ СН'!$F$5-'СЕТ СН'!$F$17</f>
        <v>2474.3136323799999</v>
      </c>
    </row>
    <row r="34" spans="1:25" ht="15.75" x14ac:dyDescent="0.2">
      <c r="A34" s="35">
        <f t="shared" si="0"/>
        <v>43761</v>
      </c>
      <c r="B34" s="36">
        <f>SUMIFS(СВЦЭМ!$C$33:$C$776,СВЦЭМ!$A$33:$A$776,$A34,СВЦЭМ!$B$33:$B$776,B$11)+'СЕТ СН'!$F$9+СВЦЭМ!$D$10+'СЕТ СН'!$F$5-'СЕТ СН'!$F$17</f>
        <v>2556.8691989500003</v>
      </c>
      <c r="C34" s="36">
        <f>SUMIFS(СВЦЭМ!$C$33:$C$776,СВЦЭМ!$A$33:$A$776,$A34,СВЦЭМ!$B$33:$B$776,C$11)+'СЕТ СН'!$F$9+СВЦЭМ!$D$10+'СЕТ СН'!$F$5-'СЕТ СН'!$F$17</f>
        <v>2588.64296999</v>
      </c>
      <c r="D34" s="36">
        <f>SUMIFS(СВЦЭМ!$C$33:$C$776,СВЦЭМ!$A$33:$A$776,$A34,СВЦЭМ!$B$33:$B$776,D$11)+'СЕТ СН'!$F$9+СВЦЭМ!$D$10+'СЕТ СН'!$F$5-'СЕТ СН'!$F$17</f>
        <v>2595.0564535499998</v>
      </c>
      <c r="E34" s="36">
        <f>SUMIFS(СВЦЭМ!$C$33:$C$776,СВЦЭМ!$A$33:$A$776,$A34,СВЦЭМ!$B$33:$B$776,E$11)+'СЕТ СН'!$F$9+СВЦЭМ!$D$10+'СЕТ СН'!$F$5-'СЕТ СН'!$F$17</f>
        <v>2631.0811194100002</v>
      </c>
      <c r="F34" s="36">
        <f>SUMIFS(СВЦЭМ!$C$33:$C$776,СВЦЭМ!$A$33:$A$776,$A34,СВЦЭМ!$B$33:$B$776,F$11)+'СЕТ СН'!$F$9+СВЦЭМ!$D$10+'СЕТ СН'!$F$5-'СЕТ СН'!$F$17</f>
        <v>2642.2827275300001</v>
      </c>
      <c r="G34" s="36">
        <f>SUMIFS(СВЦЭМ!$C$33:$C$776,СВЦЭМ!$A$33:$A$776,$A34,СВЦЭМ!$B$33:$B$776,G$11)+'СЕТ СН'!$F$9+СВЦЭМ!$D$10+'СЕТ СН'!$F$5-'СЕТ СН'!$F$17</f>
        <v>2620.2045164800002</v>
      </c>
      <c r="H34" s="36">
        <f>SUMIFS(СВЦЭМ!$C$33:$C$776,СВЦЭМ!$A$33:$A$776,$A34,СВЦЭМ!$B$33:$B$776,H$11)+'СЕТ СН'!$F$9+СВЦЭМ!$D$10+'СЕТ СН'!$F$5-'СЕТ СН'!$F$17</f>
        <v>2554.2181506900001</v>
      </c>
      <c r="I34" s="36">
        <f>SUMIFS(СВЦЭМ!$C$33:$C$776,СВЦЭМ!$A$33:$A$776,$A34,СВЦЭМ!$B$33:$B$776,I$11)+'СЕТ СН'!$F$9+СВЦЭМ!$D$10+'СЕТ СН'!$F$5-'СЕТ СН'!$F$17</f>
        <v>2504.8791470699998</v>
      </c>
      <c r="J34" s="36">
        <f>SUMIFS(СВЦЭМ!$C$33:$C$776,СВЦЭМ!$A$33:$A$776,$A34,СВЦЭМ!$B$33:$B$776,J$11)+'СЕТ СН'!$F$9+СВЦЭМ!$D$10+'СЕТ СН'!$F$5-'СЕТ СН'!$F$17</f>
        <v>2484.9119393000001</v>
      </c>
      <c r="K34" s="36">
        <f>SUMIFS(СВЦЭМ!$C$33:$C$776,СВЦЭМ!$A$33:$A$776,$A34,СВЦЭМ!$B$33:$B$776,K$11)+'СЕТ СН'!$F$9+СВЦЭМ!$D$10+'СЕТ СН'!$F$5-'СЕТ СН'!$F$17</f>
        <v>2470.07235072</v>
      </c>
      <c r="L34" s="36">
        <f>SUMIFS(СВЦЭМ!$C$33:$C$776,СВЦЭМ!$A$33:$A$776,$A34,СВЦЭМ!$B$33:$B$776,L$11)+'СЕТ СН'!$F$9+СВЦЭМ!$D$10+'СЕТ СН'!$F$5-'СЕТ СН'!$F$17</f>
        <v>2470.4609286700002</v>
      </c>
      <c r="M34" s="36">
        <f>SUMIFS(СВЦЭМ!$C$33:$C$776,СВЦЭМ!$A$33:$A$776,$A34,СВЦЭМ!$B$33:$B$776,M$11)+'СЕТ СН'!$F$9+СВЦЭМ!$D$10+'СЕТ СН'!$F$5-'СЕТ СН'!$F$17</f>
        <v>2482.7031113900002</v>
      </c>
      <c r="N34" s="36">
        <f>SUMIFS(СВЦЭМ!$C$33:$C$776,СВЦЭМ!$A$33:$A$776,$A34,СВЦЭМ!$B$33:$B$776,N$11)+'СЕТ СН'!$F$9+СВЦЭМ!$D$10+'СЕТ СН'!$F$5-'СЕТ СН'!$F$17</f>
        <v>2462.0086785399999</v>
      </c>
      <c r="O34" s="36">
        <f>SUMIFS(СВЦЭМ!$C$33:$C$776,СВЦЭМ!$A$33:$A$776,$A34,СВЦЭМ!$B$33:$B$776,O$11)+'СЕТ СН'!$F$9+СВЦЭМ!$D$10+'СЕТ СН'!$F$5-'СЕТ СН'!$F$17</f>
        <v>2438.5256127100001</v>
      </c>
      <c r="P34" s="36">
        <f>SUMIFS(СВЦЭМ!$C$33:$C$776,СВЦЭМ!$A$33:$A$776,$A34,СВЦЭМ!$B$33:$B$776,P$11)+'СЕТ СН'!$F$9+СВЦЭМ!$D$10+'СЕТ СН'!$F$5-'СЕТ СН'!$F$17</f>
        <v>2435.48806371</v>
      </c>
      <c r="Q34" s="36">
        <f>SUMIFS(СВЦЭМ!$C$33:$C$776,СВЦЭМ!$A$33:$A$776,$A34,СВЦЭМ!$B$33:$B$776,Q$11)+'СЕТ СН'!$F$9+СВЦЭМ!$D$10+'СЕТ СН'!$F$5-'СЕТ СН'!$F$17</f>
        <v>2433.3294491199999</v>
      </c>
      <c r="R34" s="36">
        <f>SUMIFS(СВЦЭМ!$C$33:$C$776,СВЦЭМ!$A$33:$A$776,$A34,СВЦЭМ!$B$33:$B$776,R$11)+'СЕТ СН'!$F$9+СВЦЭМ!$D$10+'СЕТ СН'!$F$5-'СЕТ СН'!$F$17</f>
        <v>2427.8506996800002</v>
      </c>
      <c r="S34" s="36">
        <f>SUMIFS(СВЦЭМ!$C$33:$C$776,СВЦЭМ!$A$33:$A$776,$A34,СВЦЭМ!$B$33:$B$776,S$11)+'СЕТ СН'!$F$9+СВЦЭМ!$D$10+'СЕТ СН'!$F$5-'СЕТ СН'!$F$17</f>
        <v>2429.6765793700001</v>
      </c>
      <c r="T34" s="36">
        <f>SUMIFS(СВЦЭМ!$C$33:$C$776,СВЦЭМ!$A$33:$A$776,$A34,СВЦЭМ!$B$33:$B$776,T$11)+'СЕТ СН'!$F$9+СВЦЭМ!$D$10+'СЕТ СН'!$F$5-'СЕТ СН'!$F$17</f>
        <v>2406.2554220100001</v>
      </c>
      <c r="U34" s="36">
        <f>SUMIFS(СВЦЭМ!$C$33:$C$776,СВЦЭМ!$A$33:$A$776,$A34,СВЦЭМ!$B$33:$B$776,U$11)+'СЕТ СН'!$F$9+СВЦЭМ!$D$10+'СЕТ СН'!$F$5-'СЕТ СН'!$F$17</f>
        <v>2362.81386221</v>
      </c>
      <c r="V34" s="36">
        <f>SUMIFS(СВЦЭМ!$C$33:$C$776,СВЦЭМ!$A$33:$A$776,$A34,СВЦЭМ!$B$33:$B$776,V$11)+'СЕТ СН'!$F$9+СВЦЭМ!$D$10+'СЕТ СН'!$F$5-'СЕТ СН'!$F$17</f>
        <v>2356.8903619900002</v>
      </c>
      <c r="W34" s="36">
        <f>SUMIFS(СВЦЭМ!$C$33:$C$776,СВЦЭМ!$A$33:$A$776,$A34,СВЦЭМ!$B$33:$B$776,W$11)+'СЕТ СН'!$F$9+СВЦЭМ!$D$10+'СЕТ СН'!$F$5-'СЕТ СН'!$F$17</f>
        <v>2371.1243379100001</v>
      </c>
      <c r="X34" s="36">
        <f>SUMIFS(СВЦЭМ!$C$33:$C$776,СВЦЭМ!$A$33:$A$776,$A34,СВЦЭМ!$B$33:$B$776,X$11)+'СЕТ СН'!$F$9+СВЦЭМ!$D$10+'СЕТ СН'!$F$5-'СЕТ СН'!$F$17</f>
        <v>2398.2964511999999</v>
      </c>
      <c r="Y34" s="36">
        <f>SUMIFS(СВЦЭМ!$C$33:$C$776,СВЦЭМ!$A$33:$A$776,$A34,СВЦЭМ!$B$33:$B$776,Y$11)+'СЕТ СН'!$F$9+СВЦЭМ!$D$10+'СЕТ СН'!$F$5-'СЕТ СН'!$F$17</f>
        <v>2455.5080919000002</v>
      </c>
    </row>
    <row r="35" spans="1:25" ht="15.75" x14ac:dyDescent="0.2">
      <c r="A35" s="35">
        <f t="shared" si="0"/>
        <v>43762</v>
      </c>
      <c r="B35" s="36">
        <f>SUMIFS(СВЦЭМ!$C$33:$C$776,СВЦЭМ!$A$33:$A$776,$A35,СВЦЭМ!$B$33:$B$776,B$11)+'СЕТ СН'!$F$9+СВЦЭМ!$D$10+'СЕТ СН'!$F$5-'СЕТ СН'!$F$17</f>
        <v>2563.01325735</v>
      </c>
      <c r="C35" s="36">
        <f>SUMIFS(СВЦЭМ!$C$33:$C$776,СВЦЭМ!$A$33:$A$776,$A35,СВЦЭМ!$B$33:$B$776,C$11)+'СЕТ СН'!$F$9+СВЦЭМ!$D$10+'СЕТ СН'!$F$5-'СЕТ СН'!$F$17</f>
        <v>2609.9473711000001</v>
      </c>
      <c r="D35" s="36">
        <f>SUMIFS(СВЦЭМ!$C$33:$C$776,СВЦЭМ!$A$33:$A$776,$A35,СВЦЭМ!$B$33:$B$776,D$11)+'СЕТ СН'!$F$9+СВЦЭМ!$D$10+'СЕТ СН'!$F$5-'СЕТ СН'!$F$17</f>
        <v>2627.3348138700003</v>
      </c>
      <c r="E35" s="36">
        <f>SUMIFS(СВЦЭМ!$C$33:$C$776,СВЦЭМ!$A$33:$A$776,$A35,СВЦЭМ!$B$33:$B$776,E$11)+'СЕТ СН'!$F$9+СВЦЭМ!$D$10+'СЕТ СН'!$F$5-'СЕТ СН'!$F$17</f>
        <v>2636.25281881</v>
      </c>
      <c r="F35" s="36">
        <f>SUMIFS(СВЦЭМ!$C$33:$C$776,СВЦЭМ!$A$33:$A$776,$A35,СВЦЭМ!$B$33:$B$776,F$11)+'СЕТ СН'!$F$9+СВЦЭМ!$D$10+'СЕТ СН'!$F$5-'СЕТ СН'!$F$17</f>
        <v>2635.6791437800002</v>
      </c>
      <c r="G35" s="36">
        <f>SUMIFS(СВЦЭМ!$C$33:$C$776,СВЦЭМ!$A$33:$A$776,$A35,СВЦЭМ!$B$33:$B$776,G$11)+'СЕТ СН'!$F$9+СВЦЭМ!$D$10+'СЕТ СН'!$F$5-'СЕТ СН'!$F$17</f>
        <v>2605.2679708000001</v>
      </c>
      <c r="H35" s="36">
        <f>SUMIFS(СВЦЭМ!$C$33:$C$776,СВЦЭМ!$A$33:$A$776,$A35,СВЦЭМ!$B$33:$B$776,H$11)+'СЕТ СН'!$F$9+СВЦЭМ!$D$10+'СЕТ СН'!$F$5-'СЕТ СН'!$F$17</f>
        <v>2540.8399334699998</v>
      </c>
      <c r="I35" s="36">
        <f>SUMIFS(СВЦЭМ!$C$33:$C$776,СВЦЭМ!$A$33:$A$776,$A35,СВЦЭМ!$B$33:$B$776,I$11)+'СЕТ СН'!$F$9+СВЦЭМ!$D$10+'СЕТ СН'!$F$5-'СЕТ СН'!$F$17</f>
        <v>2499.2557023600002</v>
      </c>
      <c r="J35" s="36">
        <f>SUMIFS(СВЦЭМ!$C$33:$C$776,СВЦЭМ!$A$33:$A$776,$A35,СВЦЭМ!$B$33:$B$776,J$11)+'СЕТ СН'!$F$9+СВЦЭМ!$D$10+'СЕТ СН'!$F$5-'СЕТ СН'!$F$17</f>
        <v>2488.4924314999998</v>
      </c>
      <c r="K35" s="36">
        <f>SUMIFS(СВЦЭМ!$C$33:$C$776,СВЦЭМ!$A$33:$A$776,$A35,СВЦЭМ!$B$33:$B$776,K$11)+'СЕТ СН'!$F$9+СВЦЭМ!$D$10+'СЕТ СН'!$F$5-'СЕТ СН'!$F$17</f>
        <v>2486.1130079200002</v>
      </c>
      <c r="L35" s="36">
        <f>SUMIFS(СВЦЭМ!$C$33:$C$776,СВЦЭМ!$A$33:$A$776,$A35,СВЦЭМ!$B$33:$B$776,L$11)+'СЕТ СН'!$F$9+СВЦЭМ!$D$10+'СЕТ СН'!$F$5-'СЕТ СН'!$F$17</f>
        <v>2495.1849842900001</v>
      </c>
      <c r="M35" s="36">
        <f>SUMIFS(СВЦЭМ!$C$33:$C$776,СВЦЭМ!$A$33:$A$776,$A35,СВЦЭМ!$B$33:$B$776,M$11)+'СЕТ СН'!$F$9+СВЦЭМ!$D$10+'СЕТ СН'!$F$5-'СЕТ СН'!$F$17</f>
        <v>2494.0584296699999</v>
      </c>
      <c r="N35" s="36">
        <f>SUMIFS(СВЦЭМ!$C$33:$C$776,СВЦЭМ!$A$33:$A$776,$A35,СВЦЭМ!$B$33:$B$776,N$11)+'СЕТ СН'!$F$9+СВЦЭМ!$D$10+'СЕТ СН'!$F$5-'СЕТ СН'!$F$17</f>
        <v>2461.61716832</v>
      </c>
      <c r="O35" s="36">
        <f>SUMIFS(СВЦЭМ!$C$33:$C$776,СВЦЭМ!$A$33:$A$776,$A35,СВЦЭМ!$B$33:$B$776,O$11)+'СЕТ СН'!$F$9+СВЦЭМ!$D$10+'СЕТ СН'!$F$5-'СЕТ СН'!$F$17</f>
        <v>2421.3184917600001</v>
      </c>
      <c r="P35" s="36">
        <f>SUMIFS(СВЦЭМ!$C$33:$C$776,СВЦЭМ!$A$33:$A$776,$A35,СВЦЭМ!$B$33:$B$776,P$11)+'СЕТ СН'!$F$9+СВЦЭМ!$D$10+'СЕТ СН'!$F$5-'СЕТ СН'!$F$17</f>
        <v>2430.07985977</v>
      </c>
      <c r="Q35" s="36">
        <f>SUMIFS(СВЦЭМ!$C$33:$C$776,СВЦЭМ!$A$33:$A$776,$A35,СВЦЭМ!$B$33:$B$776,Q$11)+'СЕТ СН'!$F$9+СВЦЭМ!$D$10+'СЕТ СН'!$F$5-'СЕТ СН'!$F$17</f>
        <v>2427.8197764500001</v>
      </c>
      <c r="R35" s="36">
        <f>SUMIFS(СВЦЭМ!$C$33:$C$776,СВЦЭМ!$A$33:$A$776,$A35,СВЦЭМ!$B$33:$B$776,R$11)+'СЕТ СН'!$F$9+СВЦЭМ!$D$10+'СЕТ СН'!$F$5-'СЕТ СН'!$F$17</f>
        <v>2420.6367146000002</v>
      </c>
      <c r="S35" s="36">
        <f>SUMIFS(СВЦЭМ!$C$33:$C$776,СВЦЭМ!$A$33:$A$776,$A35,СВЦЭМ!$B$33:$B$776,S$11)+'СЕТ СН'!$F$9+СВЦЭМ!$D$10+'СЕТ СН'!$F$5-'СЕТ СН'!$F$17</f>
        <v>2414.42749542</v>
      </c>
      <c r="T35" s="36">
        <f>SUMIFS(СВЦЭМ!$C$33:$C$776,СВЦЭМ!$A$33:$A$776,$A35,СВЦЭМ!$B$33:$B$776,T$11)+'СЕТ СН'!$F$9+СВЦЭМ!$D$10+'СЕТ СН'!$F$5-'СЕТ СН'!$F$17</f>
        <v>2417.8512267999999</v>
      </c>
      <c r="U35" s="36">
        <f>SUMIFS(СВЦЭМ!$C$33:$C$776,СВЦЭМ!$A$33:$A$776,$A35,СВЦЭМ!$B$33:$B$776,U$11)+'СЕТ СН'!$F$9+СВЦЭМ!$D$10+'СЕТ СН'!$F$5-'СЕТ СН'!$F$17</f>
        <v>2389.8563548000002</v>
      </c>
      <c r="V35" s="36">
        <f>SUMIFS(СВЦЭМ!$C$33:$C$776,СВЦЭМ!$A$33:$A$776,$A35,СВЦЭМ!$B$33:$B$776,V$11)+'СЕТ СН'!$F$9+СВЦЭМ!$D$10+'СЕТ СН'!$F$5-'СЕТ СН'!$F$17</f>
        <v>2385.6277313099999</v>
      </c>
      <c r="W35" s="36">
        <f>SUMIFS(СВЦЭМ!$C$33:$C$776,СВЦЭМ!$A$33:$A$776,$A35,СВЦЭМ!$B$33:$B$776,W$11)+'СЕТ СН'!$F$9+СВЦЭМ!$D$10+'СЕТ СН'!$F$5-'СЕТ СН'!$F$17</f>
        <v>2390.96516655</v>
      </c>
      <c r="X35" s="36">
        <f>SUMIFS(СВЦЭМ!$C$33:$C$776,СВЦЭМ!$A$33:$A$776,$A35,СВЦЭМ!$B$33:$B$776,X$11)+'СЕТ СН'!$F$9+СВЦЭМ!$D$10+'СЕТ СН'!$F$5-'СЕТ СН'!$F$17</f>
        <v>2398.66915058</v>
      </c>
      <c r="Y35" s="36">
        <f>SUMIFS(СВЦЭМ!$C$33:$C$776,СВЦЭМ!$A$33:$A$776,$A35,СВЦЭМ!$B$33:$B$776,Y$11)+'СЕТ СН'!$F$9+СВЦЭМ!$D$10+'СЕТ СН'!$F$5-'СЕТ СН'!$F$17</f>
        <v>2440.83432008</v>
      </c>
    </row>
    <row r="36" spans="1:25" ht="15.75" x14ac:dyDescent="0.2">
      <c r="A36" s="35">
        <f t="shared" si="0"/>
        <v>43763</v>
      </c>
      <c r="B36" s="36">
        <f>SUMIFS(СВЦЭМ!$C$33:$C$776,СВЦЭМ!$A$33:$A$776,$A36,СВЦЭМ!$B$33:$B$776,B$11)+'СЕТ СН'!$F$9+СВЦЭМ!$D$10+'СЕТ СН'!$F$5-'СЕТ СН'!$F$17</f>
        <v>2556.1293650699999</v>
      </c>
      <c r="C36" s="36">
        <f>SUMIFS(СВЦЭМ!$C$33:$C$776,СВЦЭМ!$A$33:$A$776,$A36,СВЦЭМ!$B$33:$B$776,C$11)+'СЕТ СН'!$F$9+СВЦЭМ!$D$10+'СЕТ СН'!$F$5-'СЕТ СН'!$F$17</f>
        <v>2606.7696663000002</v>
      </c>
      <c r="D36" s="36">
        <f>SUMIFS(СВЦЭМ!$C$33:$C$776,СВЦЭМ!$A$33:$A$776,$A36,СВЦЭМ!$B$33:$B$776,D$11)+'СЕТ СН'!$F$9+СВЦЭМ!$D$10+'СЕТ СН'!$F$5-'СЕТ СН'!$F$17</f>
        <v>2623.4801124199998</v>
      </c>
      <c r="E36" s="36">
        <f>SUMIFS(СВЦЭМ!$C$33:$C$776,СВЦЭМ!$A$33:$A$776,$A36,СВЦЭМ!$B$33:$B$776,E$11)+'СЕТ СН'!$F$9+СВЦЭМ!$D$10+'СЕТ СН'!$F$5-'СЕТ СН'!$F$17</f>
        <v>2635.28296516</v>
      </c>
      <c r="F36" s="36">
        <f>SUMIFS(СВЦЭМ!$C$33:$C$776,СВЦЭМ!$A$33:$A$776,$A36,СВЦЭМ!$B$33:$B$776,F$11)+'СЕТ СН'!$F$9+СВЦЭМ!$D$10+'СЕТ СН'!$F$5-'СЕТ СН'!$F$17</f>
        <v>2623.7004681600001</v>
      </c>
      <c r="G36" s="36">
        <f>SUMIFS(СВЦЭМ!$C$33:$C$776,СВЦЭМ!$A$33:$A$776,$A36,СВЦЭМ!$B$33:$B$776,G$11)+'СЕТ СН'!$F$9+СВЦЭМ!$D$10+'СЕТ СН'!$F$5-'СЕТ СН'!$F$17</f>
        <v>2592.75743784</v>
      </c>
      <c r="H36" s="36">
        <f>SUMIFS(СВЦЭМ!$C$33:$C$776,СВЦЭМ!$A$33:$A$776,$A36,СВЦЭМ!$B$33:$B$776,H$11)+'СЕТ СН'!$F$9+СВЦЭМ!$D$10+'СЕТ СН'!$F$5-'СЕТ СН'!$F$17</f>
        <v>2538.7548648100001</v>
      </c>
      <c r="I36" s="36">
        <f>SUMIFS(СВЦЭМ!$C$33:$C$776,СВЦЭМ!$A$33:$A$776,$A36,СВЦЭМ!$B$33:$B$776,I$11)+'СЕТ СН'!$F$9+СВЦЭМ!$D$10+'СЕТ СН'!$F$5-'СЕТ СН'!$F$17</f>
        <v>2516.44129939</v>
      </c>
      <c r="J36" s="36">
        <f>SUMIFS(СВЦЭМ!$C$33:$C$776,СВЦЭМ!$A$33:$A$776,$A36,СВЦЭМ!$B$33:$B$776,J$11)+'СЕТ СН'!$F$9+СВЦЭМ!$D$10+'СЕТ СН'!$F$5-'СЕТ СН'!$F$17</f>
        <v>2502.3736546700002</v>
      </c>
      <c r="K36" s="36">
        <f>SUMIFS(СВЦЭМ!$C$33:$C$776,СВЦЭМ!$A$33:$A$776,$A36,СВЦЭМ!$B$33:$B$776,K$11)+'СЕТ СН'!$F$9+СВЦЭМ!$D$10+'СЕТ СН'!$F$5-'СЕТ СН'!$F$17</f>
        <v>2483.53789327</v>
      </c>
      <c r="L36" s="36">
        <f>SUMIFS(СВЦЭМ!$C$33:$C$776,СВЦЭМ!$A$33:$A$776,$A36,СВЦЭМ!$B$33:$B$776,L$11)+'СЕТ СН'!$F$9+СВЦЭМ!$D$10+'СЕТ СН'!$F$5-'СЕТ СН'!$F$17</f>
        <v>2493.5328567400002</v>
      </c>
      <c r="M36" s="36">
        <f>SUMIFS(СВЦЭМ!$C$33:$C$776,СВЦЭМ!$A$33:$A$776,$A36,СВЦЭМ!$B$33:$B$776,M$11)+'СЕТ СН'!$F$9+СВЦЭМ!$D$10+'СЕТ СН'!$F$5-'СЕТ СН'!$F$17</f>
        <v>2504.5313432200001</v>
      </c>
      <c r="N36" s="36">
        <f>SUMIFS(СВЦЭМ!$C$33:$C$776,СВЦЭМ!$A$33:$A$776,$A36,СВЦЭМ!$B$33:$B$776,N$11)+'СЕТ СН'!$F$9+СВЦЭМ!$D$10+'СЕТ СН'!$F$5-'СЕТ СН'!$F$17</f>
        <v>2474.535163</v>
      </c>
      <c r="O36" s="36">
        <f>SUMIFS(СВЦЭМ!$C$33:$C$776,СВЦЭМ!$A$33:$A$776,$A36,СВЦЭМ!$B$33:$B$776,O$11)+'СЕТ СН'!$F$9+СВЦЭМ!$D$10+'СЕТ СН'!$F$5-'СЕТ СН'!$F$17</f>
        <v>2434.495308</v>
      </c>
      <c r="P36" s="36">
        <f>SUMIFS(СВЦЭМ!$C$33:$C$776,СВЦЭМ!$A$33:$A$776,$A36,СВЦЭМ!$B$33:$B$776,P$11)+'СЕТ СН'!$F$9+СВЦЭМ!$D$10+'СЕТ СН'!$F$5-'СЕТ СН'!$F$17</f>
        <v>2442.0650091400003</v>
      </c>
      <c r="Q36" s="36">
        <f>SUMIFS(СВЦЭМ!$C$33:$C$776,СВЦЭМ!$A$33:$A$776,$A36,СВЦЭМ!$B$33:$B$776,Q$11)+'СЕТ СН'!$F$9+СВЦЭМ!$D$10+'СЕТ СН'!$F$5-'СЕТ СН'!$F$17</f>
        <v>2416.8678917699999</v>
      </c>
      <c r="R36" s="36">
        <f>SUMIFS(СВЦЭМ!$C$33:$C$776,СВЦЭМ!$A$33:$A$776,$A36,СВЦЭМ!$B$33:$B$776,R$11)+'СЕТ СН'!$F$9+СВЦЭМ!$D$10+'СЕТ СН'!$F$5-'СЕТ СН'!$F$17</f>
        <v>2422.5131738499999</v>
      </c>
      <c r="S36" s="36">
        <f>SUMIFS(СВЦЭМ!$C$33:$C$776,СВЦЭМ!$A$33:$A$776,$A36,СВЦЭМ!$B$33:$B$776,S$11)+'СЕТ СН'!$F$9+СВЦЭМ!$D$10+'СЕТ СН'!$F$5-'СЕТ СН'!$F$17</f>
        <v>2426.5546518000001</v>
      </c>
      <c r="T36" s="36">
        <f>SUMIFS(СВЦЭМ!$C$33:$C$776,СВЦЭМ!$A$33:$A$776,$A36,СВЦЭМ!$B$33:$B$776,T$11)+'СЕТ СН'!$F$9+СВЦЭМ!$D$10+'СЕТ СН'!$F$5-'СЕТ СН'!$F$17</f>
        <v>2433.71897287</v>
      </c>
      <c r="U36" s="36">
        <f>SUMIFS(СВЦЭМ!$C$33:$C$776,СВЦЭМ!$A$33:$A$776,$A36,СВЦЭМ!$B$33:$B$776,U$11)+'СЕТ СН'!$F$9+СВЦЭМ!$D$10+'СЕТ СН'!$F$5-'СЕТ СН'!$F$17</f>
        <v>2451.7977475500002</v>
      </c>
      <c r="V36" s="36">
        <f>SUMIFS(СВЦЭМ!$C$33:$C$776,СВЦЭМ!$A$33:$A$776,$A36,СВЦЭМ!$B$33:$B$776,V$11)+'СЕТ СН'!$F$9+СВЦЭМ!$D$10+'СЕТ СН'!$F$5-'СЕТ СН'!$F$17</f>
        <v>2441.9315934800002</v>
      </c>
      <c r="W36" s="36">
        <f>SUMIFS(СВЦЭМ!$C$33:$C$776,СВЦЭМ!$A$33:$A$776,$A36,СВЦЭМ!$B$33:$B$776,W$11)+'СЕТ СН'!$F$9+СВЦЭМ!$D$10+'СЕТ СН'!$F$5-'СЕТ СН'!$F$17</f>
        <v>2426.0373326600002</v>
      </c>
      <c r="X36" s="36">
        <f>SUMIFS(СВЦЭМ!$C$33:$C$776,СВЦЭМ!$A$33:$A$776,$A36,СВЦЭМ!$B$33:$B$776,X$11)+'СЕТ СН'!$F$9+СВЦЭМ!$D$10+'СЕТ СН'!$F$5-'СЕТ СН'!$F$17</f>
        <v>2419.6388885900001</v>
      </c>
      <c r="Y36" s="36">
        <f>SUMIFS(СВЦЭМ!$C$33:$C$776,СВЦЭМ!$A$33:$A$776,$A36,СВЦЭМ!$B$33:$B$776,Y$11)+'СЕТ СН'!$F$9+СВЦЭМ!$D$10+'СЕТ СН'!$F$5-'СЕТ СН'!$F$17</f>
        <v>2456.55585673</v>
      </c>
    </row>
    <row r="37" spans="1:25" ht="15.75" x14ac:dyDescent="0.2">
      <c r="A37" s="35">
        <f t="shared" si="0"/>
        <v>43764</v>
      </c>
      <c r="B37" s="36">
        <f>SUMIFS(СВЦЭМ!$C$33:$C$776,СВЦЭМ!$A$33:$A$776,$A37,СВЦЭМ!$B$33:$B$776,B$11)+'СЕТ СН'!$F$9+СВЦЭМ!$D$10+'СЕТ СН'!$F$5-'СЕТ СН'!$F$17</f>
        <v>2529.5654535200001</v>
      </c>
      <c r="C37" s="36">
        <f>SUMIFS(СВЦЭМ!$C$33:$C$776,СВЦЭМ!$A$33:$A$776,$A37,СВЦЭМ!$B$33:$B$776,C$11)+'СЕТ СН'!$F$9+СВЦЭМ!$D$10+'СЕТ СН'!$F$5-'СЕТ СН'!$F$17</f>
        <v>2569.5214989400001</v>
      </c>
      <c r="D37" s="36">
        <f>SUMIFS(СВЦЭМ!$C$33:$C$776,СВЦЭМ!$A$33:$A$776,$A37,СВЦЭМ!$B$33:$B$776,D$11)+'СЕТ СН'!$F$9+СВЦЭМ!$D$10+'СЕТ СН'!$F$5-'СЕТ СН'!$F$17</f>
        <v>2585.6618007900001</v>
      </c>
      <c r="E37" s="36">
        <f>SUMIFS(СВЦЭМ!$C$33:$C$776,СВЦЭМ!$A$33:$A$776,$A37,СВЦЭМ!$B$33:$B$776,E$11)+'СЕТ СН'!$F$9+СВЦЭМ!$D$10+'СЕТ СН'!$F$5-'СЕТ СН'!$F$17</f>
        <v>2596.0434974700001</v>
      </c>
      <c r="F37" s="36">
        <f>SUMIFS(СВЦЭМ!$C$33:$C$776,СВЦЭМ!$A$33:$A$776,$A37,СВЦЭМ!$B$33:$B$776,F$11)+'СЕТ СН'!$F$9+СВЦЭМ!$D$10+'СЕТ СН'!$F$5-'СЕТ СН'!$F$17</f>
        <v>2587.91738678</v>
      </c>
      <c r="G37" s="36">
        <f>SUMIFS(СВЦЭМ!$C$33:$C$776,СВЦЭМ!$A$33:$A$776,$A37,СВЦЭМ!$B$33:$B$776,G$11)+'СЕТ СН'!$F$9+СВЦЭМ!$D$10+'СЕТ СН'!$F$5-'СЕТ СН'!$F$17</f>
        <v>2561.0753170899998</v>
      </c>
      <c r="H37" s="36">
        <f>SUMIFS(СВЦЭМ!$C$33:$C$776,СВЦЭМ!$A$33:$A$776,$A37,СВЦЭМ!$B$33:$B$776,H$11)+'СЕТ СН'!$F$9+СВЦЭМ!$D$10+'СЕТ СН'!$F$5-'СЕТ СН'!$F$17</f>
        <v>2541.10419985</v>
      </c>
      <c r="I37" s="36">
        <f>SUMIFS(СВЦЭМ!$C$33:$C$776,СВЦЭМ!$A$33:$A$776,$A37,СВЦЭМ!$B$33:$B$776,I$11)+'СЕТ СН'!$F$9+СВЦЭМ!$D$10+'СЕТ СН'!$F$5-'СЕТ СН'!$F$17</f>
        <v>2520.0749666900001</v>
      </c>
      <c r="J37" s="36">
        <f>SUMIFS(СВЦЭМ!$C$33:$C$776,СВЦЭМ!$A$33:$A$776,$A37,СВЦЭМ!$B$33:$B$776,J$11)+'СЕТ СН'!$F$9+СВЦЭМ!$D$10+'СЕТ СН'!$F$5-'СЕТ СН'!$F$17</f>
        <v>2496.0911228700002</v>
      </c>
      <c r="K37" s="36">
        <f>SUMIFS(СВЦЭМ!$C$33:$C$776,СВЦЭМ!$A$33:$A$776,$A37,СВЦЭМ!$B$33:$B$776,K$11)+'СЕТ СН'!$F$9+СВЦЭМ!$D$10+'СЕТ СН'!$F$5-'СЕТ СН'!$F$17</f>
        <v>2482.8899741800001</v>
      </c>
      <c r="L37" s="36">
        <f>SUMIFS(СВЦЭМ!$C$33:$C$776,СВЦЭМ!$A$33:$A$776,$A37,СВЦЭМ!$B$33:$B$776,L$11)+'СЕТ СН'!$F$9+СВЦЭМ!$D$10+'СЕТ СН'!$F$5-'СЕТ СН'!$F$17</f>
        <v>2484.5021054099998</v>
      </c>
      <c r="M37" s="36">
        <f>SUMIFS(СВЦЭМ!$C$33:$C$776,СВЦЭМ!$A$33:$A$776,$A37,СВЦЭМ!$B$33:$B$776,M$11)+'СЕТ СН'!$F$9+СВЦЭМ!$D$10+'СЕТ СН'!$F$5-'СЕТ СН'!$F$17</f>
        <v>2483.8078155499998</v>
      </c>
      <c r="N37" s="36">
        <f>SUMIFS(СВЦЭМ!$C$33:$C$776,СВЦЭМ!$A$33:$A$776,$A37,СВЦЭМ!$B$33:$B$776,N$11)+'СЕТ СН'!$F$9+СВЦЭМ!$D$10+'СЕТ СН'!$F$5-'СЕТ СН'!$F$17</f>
        <v>2449.5200759300001</v>
      </c>
      <c r="O37" s="36">
        <f>SUMIFS(СВЦЭМ!$C$33:$C$776,СВЦЭМ!$A$33:$A$776,$A37,СВЦЭМ!$B$33:$B$776,O$11)+'СЕТ СН'!$F$9+СВЦЭМ!$D$10+'СЕТ СН'!$F$5-'СЕТ СН'!$F$17</f>
        <v>2415.2846701899998</v>
      </c>
      <c r="P37" s="36">
        <f>SUMIFS(СВЦЭМ!$C$33:$C$776,СВЦЭМ!$A$33:$A$776,$A37,СВЦЭМ!$B$33:$B$776,P$11)+'СЕТ СН'!$F$9+СВЦЭМ!$D$10+'СЕТ СН'!$F$5-'СЕТ СН'!$F$17</f>
        <v>2418.3468958900003</v>
      </c>
      <c r="Q37" s="36">
        <f>SUMIFS(СВЦЭМ!$C$33:$C$776,СВЦЭМ!$A$33:$A$776,$A37,СВЦЭМ!$B$33:$B$776,Q$11)+'СЕТ СН'!$F$9+СВЦЭМ!$D$10+'СЕТ СН'!$F$5-'СЕТ СН'!$F$17</f>
        <v>2412.96660157</v>
      </c>
      <c r="R37" s="36">
        <f>SUMIFS(СВЦЭМ!$C$33:$C$776,СВЦЭМ!$A$33:$A$776,$A37,СВЦЭМ!$B$33:$B$776,R$11)+'СЕТ СН'!$F$9+СВЦЭМ!$D$10+'СЕТ СН'!$F$5-'СЕТ СН'!$F$17</f>
        <v>2415.26699646</v>
      </c>
      <c r="S37" s="36">
        <f>SUMIFS(СВЦЭМ!$C$33:$C$776,СВЦЭМ!$A$33:$A$776,$A37,СВЦЭМ!$B$33:$B$776,S$11)+'СЕТ СН'!$F$9+СВЦЭМ!$D$10+'СЕТ СН'!$F$5-'СЕТ СН'!$F$17</f>
        <v>2416.7143615800001</v>
      </c>
      <c r="T37" s="36">
        <f>SUMIFS(СВЦЭМ!$C$33:$C$776,СВЦЭМ!$A$33:$A$776,$A37,СВЦЭМ!$B$33:$B$776,T$11)+'СЕТ СН'!$F$9+СВЦЭМ!$D$10+'СЕТ СН'!$F$5-'СЕТ СН'!$F$17</f>
        <v>2425.2786989699998</v>
      </c>
      <c r="U37" s="36">
        <f>SUMIFS(СВЦЭМ!$C$33:$C$776,СВЦЭМ!$A$33:$A$776,$A37,СВЦЭМ!$B$33:$B$776,U$11)+'СЕТ СН'!$F$9+СВЦЭМ!$D$10+'СЕТ СН'!$F$5-'СЕТ СН'!$F$17</f>
        <v>2435.9919742900001</v>
      </c>
      <c r="V37" s="36">
        <f>SUMIFS(СВЦЭМ!$C$33:$C$776,СВЦЭМ!$A$33:$A$776,$A37,СВЦЭМ!$B$33:$B$776,V$11)+'СЕТ СН'!$F$9+СВЦЭМ!$D$10+'СЕТ СН'!$F$5-'СЕТ СН'!$F$17</f>
        <v>2427.3206418700001</v>
      </c>
      <c r="W37" s="36">
        <f>SUMIFS(СВЦЭМ!$C$33:$C$776,СВЦЭМ!$A$33:$A$776,$A37,СВЦЭМ!$B$33:$B$776,W$11)+'СЕТ СН'!$F$9+СВЦЭМ!$D$10+'СЕТ СН'!$F$5-'СЕТ СН'!$F$17</f>
        <v>2423.93335725</v>
      </c>
      <c r="X37" s="36">
        <f>SUMIFS(СВЦЭМ!$C$33:$C$776,СВЦЭМ!$A$33:$A$776,$A37,СВЦЭМ!$B$33:$B$776,X$11)+'СЕТ СН'!$F$9+СВЦЭМ!$D$10+'СЕТ СН'!$F$5-'СЕТ СН'!$F$17</f>
        <v>2429.77102719</v>
      </c>
      <c r="Y37" s="36">
        <f>SUMIFS(СВЦЭМ!$C$33:$C$776,СВЦЭМ!$A$33:$A$776,$A37,СВЦЭМ!$B$33:$B$776,Y$11)+'СЕТ СН'!$F$9+СВЦЭМ!$D$10+'СЕТ СН'!$F$5-'СЕТ СН'!$F$17</f>
        <v>2463.3049509399998</v>
      </c>
    </row>
    <row r="38" spans="1:25" ht="15.75" x14ac:dyDescent="0.2">
      <c r="A38" s="35">
        <f t="shared" si="0"/>
        <v>43765</v>
      </c>
      <c r="B38" s="36">
        <f>SUMIFS(СВЦЭМ!$C$33:$C$776,СВЦЭМ!$A$33:$A$776,$A38,СВЦЭМ!$B$33:$B$776,B$11)+'СЕТ СН'!$F$9+СВЦЭМ!$D$10+'СЕТ СН'!$F$5-'СЕТ СН'!$F$17</f>
        <v>2564.8647290700001</v>
      </c>
      <c r="C38" s="36">
        <f>SUMIFS(СВЦЭМ!$C$33:$C$776,СВЦЭМ!$A$33:$A$776,$A38,СВЦЭМ!$B$33:$B$776,C$11)+'СЕТ СН'!$F$9+СВЦЭМ!$D$10+'СЕТ СН'!$F$5-'СЕТ СН'!$F$17</f>
        <v>2572.7370790200002</v>
      </c>
      <c r="D38" s="36">
        <f>SUMIFS(СВЦЭМ!$C$33:$C$776,СВЦЭМ!$A$33:$A$776,$A38,СВЦЭМ!$B$33:$B$776,D$11)+'СЕТ СН'!$F$9+СВЦЭМ!$D$10+'СЕТ СН'!$F$5-'СЕТ СН'!$F$17</f>
        <v>2579.4942013499999</v>
      </c>
      <c r="E38" s="36">
        <f>SUMIFS(СВЦЭМ!$C$33:$C$776,СВЦЭМ!$A$33:$A$776,$A38,СВЦЭМ!$B$33:$B$776,E$11)+'СЕТ СН'!$F$9+СВЦЭМ!$D$10+'СЕТ СН'!$F$5-'СЕТ СН'!$F$17</f>
        <v>2591.60105101</v>
      </c>
      <c r="F38" s="36">
        <f>SUMIFS(СВЦЭМ!$C$33:$C$776,СВЦЭМ!$A$33:$A$776,$A38,СВЦЭМ!$B$33:$B$776,F$11)+'СЕТ СН'!$F$9+СВЦЭМ!$D$10+'СЕТ СН'!$F$5-'СЕТ СН'!$F$17</f>
        <v>2587.2138514500002</v>
      </c>
      <c r="G38" s="36">
        <f>SUMIFS(СВЦЭМ!$C$33:$C$776,СВЦЭМ!$A$33:$A$776,$A38,СВЦЭМ!$B$33:$B$776,G$11)+'СЕТ СН'!$F$9+СВЦЭМ!$D$10+'СЕТ СН'!$F$5-'СЕТ СН'!$F$17</f>
        <v>2570.94091424</v>
      </c>
      <c r="H38" s="36">
        <f>SUMIFS(СВЦЭМ!$C$33:$C$776,СВЦЭМ!$A$33:$A$776,$A38,СВЦЭМ!$B$33:$B$776,H$11)+'СЕТ СН'!$F$9+СВЦЭМ!$D$10+'СЕТ СН'!$F$5-'СЕТ СН'!$F$17</f>
        <v>2546.1105889999999</v>
      </c>
      <c r="I38" s="36">
        <f>SUMIFS(СВЦЭМ!$C$33:$C$776,СВЦЭМ!$A$33:$A$776,$A38,СВЦЭМ!$B$33:$B$776,I$11)+'СЕТ СН'!$F$9+СВЦЭМ!$D$10+'СЕТ СН'!$F$5-'СЕТ СН'!$F$17</f>
        <v>2520.1234064800001</v>
      </c>
      <c r="J38" s="36">
        <f>SUMIFS(СВЦЭМ!$C$33:$C$776,СВЦЭМ!$A$33:$A$776,$A38,СВЦЭМ!$B$33:$B$776,J$11)+'СЕТ СН'!$F$9+СВЦЭМ!$D$10+'СЕТ СН'!$F$5-'СЕТ СН'!$F$17</f>
        <v>2504.2645481999998</v>
      </c>
      <c r="K38" s="36">
        <f>SUMIFS(СВЦЭМ!$C$33:$C$776,СВЦЭМ!$A$33:$A$776,$A38,СВЦЭМ!$B$33:$B$776,K$11)+'СЕТ СН'!$F$9+СВЦЭМ!$D$10+'СЕТ СН'!$F$5-'СЕТ СН'!$F$17</f>
        <v>2469.7438193200001</v>
      </c>
      <c r="L38" s="36">
        <f>SUMIFS(СВЦЭМ!$C$33:$C$776,СВЦЭМ!$A$33:$A$776,$A38,СВЦЭМ!$B$33:$B$776,L$11)+'СЕТ СН'!$F$9+СВЦЭМ!$D$10+'СЕТ СН'!$F$5-'СЕТ СН'!$F$17</f>
        <v>2469.2426574700003</v>
      </c>
      <c r="M38" s="36">
        <f>SUMIFS(СВЦЭМ!$C$33:$C$776,СВЦЭМ!$A$33:$A$776,$A38,СВЦЭМ!$B$33:$B$776,M$11)+'СЕТ СН'!$F$9+СВЦЭМ!$D$10+'СЕТ СН'!$F$5-'СЕТ СН'!$F$17</f>
        <v>2454.7653868100001</v>
      </c>
      <c r="N38" s="36">
        <f>SUMIFS(СВЦЭМ!$C$33:$C$776,СВЦЭМ!$A$33:$A$776,$A38,СВЦЭМ!$B$33:$B$776,N$11)+'СЕТ СН'!$F$9+СВЦЭМ!$D$10+'СЕТ СН'!$F$5-'СЕТ СН'!$F$17</f>
        <v>2426.0216652200002</v>
      </c>
      <c r="O38" s="36">
        <f>SUMIFS(СВЦЭМ!$C$33:$C$776,СВЦЭМ!$A$33:$A$776,$A38,СВЦЭМ!$B$33:$B$776,O$11)+'СЕТ СН'!$F$9+СВЦЭМ!$D$10+'СЕТ СН'!$F$5-'СЕТ СН'!$F$17</f>
        <v>2408.1724421899999</v>
      </c>
      <c r="P38" s="36">
        <f>SUMIFS(СВЦЭМ!$C$33:$C$776,СВЦЭМ!$A$33:$A$776,$A38,СВЦЭМ!$B$33:$B$776,P$11)+'СЕТ СН'!$F$9+СВЦЭМ!$D$10+'СЕТ СН'!$F$5-'СЕТ СН'!$F$17</f>
        <v>2421.1106331299998</v>
      </c>
      <c r="Q38" s="36">
        <f>SUMIFS(СВЦЭМ!$C$33:$C$776,СВЦЭМ!$A$33:$A$776,$A38,СВЦЭМ!$B$33:$B$776,Q$11)+'СЕТ СН'!$F$9+СВЦЭМ!$D$10+'СЕТ СН'!$F$5-'СЕТ СН'!$F$17</f>
        <v>2418.1198015499999</v>
      </c>
      <c r="R38" s="36">
        <f>SUMIFS(СВЦЭМ!$C$33:$C$776,СВЦЭМ!$A$33:$A$776,$A38,СВЦЭМ!$B$33:$B$776,R$11)+'СЕТ СН'!$F$9+СВЦЭМ!$D$10+'СЕТ СН'!$F$5-'СЕТ СН'!$F$17</f>
        <v>2407.4423198</v>
      </c>
      <c r="S38" s="36">
        <f>SUMIFS(СВЦЭМ!$C$33:$C$776,СВЦЭМ!$A$33:$A$776,$A38,СВЦЭМ!$B$33:$B$776,S$11)+'СЕТ СН'!$F$9+СВЦЭМ!$D$10+'СЕТ СН'!$F$5-'СЕТ СН'!$F$17</f>
        <v>2413.0929778999998</v>
      </c>
      <c r="T38" s="36">
        <f>SUMIFS(СВЦЭМ!$C$33:$C$776,СВЦЭМ!$A$33:$A$776,$A38,СВЦЭМ!$B$33:$B$776,T$11)+'СЕТ СН'!$F$9+СВЦЭМ!$D$10+'СЕТ СН'!$F$5-'СЕТ СН'!$F$17</f>
        <v>2402.28604692</v>
      </c>
      <c r="U38" s="36">
        <f>SUMIFS(СВЦЭМ!$C$33:$C$776,СВЦЭМ!$A$33:$A$776,$A38,СВЦЭМ!$B$33:$B$776,U$11)+'СЕТ СН'!$F$9+СВЦЭМ!$D$10+'СЕТ СН'!$F$5-'СЕТ СН'!$F$17</f>
        <v>2393.1623499699999</v>
      </c>
      <c r="V38" s="36">
        <f>SUMIFS(СВЦЭМ!$C$33:$C$776,СВЦЭМ!$A$33:$A$776,$A38,СВЦЭМ!$B$33:$B$776,V$11)+'СЕТ СН'!$F$9+СВЦЭМ!$D$10+'СЕТ СН'!$F$5-'СЕТ СН'!$F$17</f>
        <v>2394.7147000200002</v>
      </c>
      <c r="W38" s="36">
        <f>SUMIFS(СВЦЭМ!$C$33:$C$776,СВЦЭМ!$A$33:$A$776,$A38,СВЦЭМ!$B$33:$B$776,W$11)+'СЕТ СН'!$F$9+СВЦЭМ!$D$10+'СЕТ СН'!$F$5-'СЕТ СН'!$F$17</f>
        <v>2411.9662395800001</v>
      </c>
      <c r="X38" s="36">
        <f>SUMIFS(СВЦЭМ!$C$33:$C$776,СВЦЭМ!$A$33:$A$776,$A38,СВЦЭМ!$B$33:$B$776,X$11)+'СЕТ СН'!$F$9+СВЦЭМ!$D$10+'СЕТ СН'!$F$5-'СЕТ СН'!$F$17</f>
        <v>2406.41248821</v>
      </c>
      <c r="Y38" s="36">
        <f>SUMIFS(СВЦЭМ!$C$33:$C$776,СВЦЭМ!$A$33:$A$776,$A38,СВЦЭМ!$B$33:$B$776,Y$11)+'СЕТ СН'!$F$9+СВЦЭМ!$D$10+'СЕТ СН'!$F$5-'СЕТ СН'!$F$17</f>
        <v>2440.8894272799998</v>
      </c>
    </row>
    <row r="39" spans="1:25" ht="15.75" x14ac:dyDescent="0.2">
      <c r="A39" s="35">
        <f t="shared" si="0"/>
        <v>43766</v>
      </c>
      <c r="B39" s="36">
        <f>SUMIFS(СВЦЭМ!$C$33:$C$776,СВЦЭМ!$A$33:$A$776,$A39,СВЦЭМ!$B$33:$B$776,B$11)+'СЕТ СН'!$F$9+СВЦЭМ!$D$10+'СЕТ СН'!$F$5-'СЕТ СН'!$F$17</f>
        <v>2534.1667764899998</v>
      </c>
      <c r="C39" s="36">
        <f>SUMIFS(СВЦЭМ!$C$33:$C$776,СВЦЭМ!$A$33:$A$776,$A39,СВЦЭМ!$B$33:$B$776,C$11)+'СЕТ СН'!$F$9+СВЦЭМ!$D$10+'СЕТ СН'!$F$5-'СЕТ СН'!$F$17</f>
        <v>2587.4409962199998</v>
      </c>
      <c r="D39" s="36">
        <f>SUMIFS(СВЦЭМ!$C$33:$C$776,СВЦЭМ!$A$33:$A$776,$A39,СВЦЭМ!$B$33:$B$776,D$11)+'СЕТ СН'!$F$9+СВЦЭМ!$D$10+'СЕТ СН'!$F$5-'СЕТ СН'!$F$17</f>
        <v>2606.38941763</v>
      </c>
      <c r="E39" s="36">
        <f>SUMIFS(СВЦЭМ!$C$33:$C$776,СВЦЭМ!$A$33:$A$776,$A39,СВЦЭМ!$B$33:$B$776,E$11)+'СЕТ СН'!$F$9+СВЦЭМ!$D$10+'СЕТ СН'!$F$5-'СЕТ СН'!$F$17</f>
        <v>2606.7429061600001</v>
      </c>
      <c r="F39" s="36">
        <f>SUMIFS(СВЦЭМ!$C$33:$C$776,СВЦЭМ!$A$33:$A$776,$A39,СВЦЭМ!$B$33:$B$776,F$11)+'СЕТ СН'!$F$9+СВЦЭМ!$D$10+'СЕТ СН'!$F$5-'СЕТ СН'!$F$17</f>
        <v>2605.3147779800001</v>
      </c>
      <c r="G39" s="36">
        <f>SUMIFS(СВЦЭМ!$C$33:$C$776,СВЦЭМ!$A$33:$A$776,$A39,СВЦЭМ!$B$33:$B$776,G$11)+'СЕТ СН'!$F$9+СВЦЭМ!$D$10+'СЕТ СН'!$F$5-'СЕТ СН'!$F$17</f>
        <v>2582.8104758300001</v>
      </c>
      <c r="H39" s="36">
        <f>SUMIFS(СВЦЭМ!$C$33:$C$776,СВЦЭМ!$A$33:$A$776,$A39,СВЦЭМ!$B$33:$B$776,H$11)+'СЕТ СН'!$F$9+СВЦЭМ!$D$10+'СЕТ СН'!$F$5-'СЕТ СН'!$F$17</f>
        <v>2547.4449970199998</v>
      </c>
      <c r="I39" s="36">
        <f>SUMIFS(СВЦЭМ!$C$33:$C$776,СВЦЭМ!$A$33:$A$776,$A39,СВЦЭМ!$B$33:$B$776,I$11)+'СЕТ СН'!$F$9+СВЦЭМ!$D$10+'СЕТ СН'!$F$5-'СЕТ СН'!$F$17</f>
        <v>2521.9797989799999</v>
      </c>
      <c r="J39" s="36">
        <f>SUMIFS(СВЦЭМ!$C$33:$C$776,СВЦЭМ!$A$33:$A$776,$A39,СВЦЭМ!$B$33:$B$776,J$11)+'СЕТ СН'!$F$9+СВЦЭМ!$D$10+'СЕТ СН'!$F$5-'СЕТ СН'!$F$17</f>
        <v>2518.2685873400001</v>
      </c>
      <c r="K39" s="36">
        <f>SUMIFS(СВЦЭМ!$C$33:$C$776,СВЦЭМ!$A$33:$A$776,$A39,СВЦЭМ!$B$33:$B$776,K$11)+'СЕТ СН'!$F$9+СВЦЭМ!$D$10+'СЕТ СН'!$F$5-'СЕТ СН'!$F$17</f>
        <v>2478.82244055</v>
      </c>
      <c r="L39" s="36">
        <f>SUMIFS(СВЦЭМ!$C$33:$C$776,СВЦЭМ!$A$33:$A$776,$A39,СВЦЭМ!$B$33:$B$776,L$11)+'СЕТ СН'!$F$9+СВЦЭМ!$D$10+'СЕТ СН'!$F$5-'СЕТ СН'!$F$17</f>
        <v>2482.42375975</v>
      </c>
      <c r="M39" s="36">
        <f>SUMIFS(СВЦЭМ!$C$33:$C$776,СВЦЭМ!$A$33:$A$776,$A39,СВЦЭМ!$B$33:$B$776,M$11)+'СЕТ СН'!$F$9+СВЦЭМ!$D$10+'СЕТ СН'!$F$5-'СЕТ СН'!$F$17</f>
        <v>2485.7192632300003</v>
      </c>
      <c r="N39" s="36">
        <f>SUMIFS(СВЦЭМ!$C$33:$C$776,СВЦЭМ!$A$33:$A$776,$A39,СВЦЭМ!$B$33:$B$776,N$11)+'СЕТ СН'!$F$9+СВЦЭМ!$D$10+'СЕТ СН'!$F$5-'СЕТ СН'!$F$17</f>
        <v>2446.3091143800002</v>
      </c>
      <c r="O39" s="36">
        <f>SUMIFS(СВЦЭМ!$C$33:$C$776,СВЦЭМ!$A$33:$A$776,$A39,СВЦЭМ!$B$33:$B$776,O$11)+'СЕТ СН'!$F$9+СВЦЭМ!$D$10+'СЕТ СН'!$F$5-'СЕТ СН'!$F$17</f>
        <v>2426.4145465000001</v>
      </c>
      <c r="P39" s="36">
        <f>SUMIFS(СВЦЭМ!$C$33:$C$776,СВЦЭМ!$A$33:$A$776,$A39,СВЦЭМ!$B$33:$B$776,P$11)+'СЕТ СН'!$F$9+СВЦЭМ!$D$10+'СЕТ СН'!$F$5-'СЕТ СН'!$F$17</f>
        <v>2429.3265340299999</v>
      </c>
      <c r="Q39" s="36">
        <f>SUMIFS(СВЦЭМ!$C$33:$C$776,СВЦЭМ!$A$33:$A$776,$A39,СВЦЭМ!$B$33:$B$776,Q$11)+'СЕТ СН'!$F$9+СВЦЭМ!$D$10+'СЕТ СН'!$F$5-'СЕТ СН'!$F$17</f>
        <v>2426.98057337</v>
      </c>
      <c r="R39" s="36">
        <f>SUMIFS(СВЦЭМ!$C$33:$C$776,СВЦЭМ!$A$33:$A$776,$A39,СВЦЭМ!$B$33:$B$776,R$11)+'СЕТ СН'!$F$9+СВЦЭМ!$D$10+'СЕТ СН'!$F$5-'СЕТ СН'!$F$17</f>
        <v>2419.7410112500002</v>
      </c>
      <c r="S39" s="36">
        <f>SUMIFS(СВЦЭМ!$C$33:$C$776,СВЦЭМ!$A$33:$A$776,$A39,СВЦЭМ!$B$33:$B$776,S$11)+'СЕТ СН'!$F$9+СВЦЭМ!$D$10+'СЕТ СН'!$F$5-'СЕТ СН'!$F$17</f>
        <v>2431.2279182500001</v>
      </c>
      <c r="T39" s="36">
        <f>SUMIFS(СВЦЭМ!$C$33:$C$776,СВЦЭМ!$A$33:$A$776,$A39,СВЦЭМ!$B$33:$B$776,T$11)+'СЕТ СН'!$F$9+СВЦЭМ!$D$10+'СЕТ СН'!$F$5-'СЕТ СН'!$F$17</f>
        <v>2421.4661353299998</v>
      </c>
      <c r="U39" s="36">
        <f>SUMIFS(СВЦЭМ!$C$33:$C$776,СВЦЭМ!$A$33:$A$776,$A39,СВЦЭМ!$B$33:$B$776,U$11)+'СЕТ СН'!$F$9+СВЦЭМ!$D$10+'СЕТ СН'!$F$5-'СЕТ СН'!$F$17</f>
        <v>2430.5299630199997</v>
      </c>
      <c r="V39" s="36">
        <f>SUMIFS(СВЦЭМ!$C$33:$C$776,СВЦЭМ!$A$33:$A$776,$A39,СВЦЭМ!$B$33:$B$776,V$11)+'СЕТ СН'!$F$9+СВЦЭМ!$D$10+'СЕТ СН'!$F$5-'СЕТ СН'!$F$17</f>
        <v>2424.6205270999999</v>
      </c>
      <c r="W39" s="36">
        <f>SUMIFS(СВЦЭМ!$C$33:$C$776,СВЦЭМ!$A$33:$A$776,$A39,СВЦЭМ!$B$33:$B$776,W$11)+'СЕТ СН'!$F$9+СВЦЭМ!$D$10+'СЕТ СН'!$F$5-'СЕТ СН'!$F$17</f>
        <v>2438.9534493700003</v>
      </c>
      <c r="X39" s="36">
        <f>SUMIFS(СВЦЭМ!$C$33:$C$776,СВЦЭМ!$A$33:$A$776,$A39,СВЦЭМ!$B$33:$B$776,X$11)+'СЕТ СН'!$F$9+СВЦЭМ!$D$10+'СЕТ СН'!$F$5-'СЕТ СН'!$F$17</f>
        <v>2473.7857319899999</v>
      </c>
      <c r="Y39" s="36">
        <f>SUMIFS(СВЦЭМ!$C$33:$C$776,СВЦЭМ!$A$33:$A$776,$A39,СВЦЭМ!$B$33:$B$776,Y$11)+'СЕТ СН'!$F$9+СВЦЭМ!$D$10+'СЕТ СН'!$F$5-'СЕТ СН'!$F$17</f>
        <v>2525.0332713899998</v>
      </c>
    </row>
    <row r="40" spans="1:25" ht="15.75" x14ac:dyDescent="0.2">
      <c r="A40" s="35">
        <f t="shared" si="0"/>
        <v>43767</v>
      </c>
      <c r="B40" s="36">
        <f>SUMIFS(СВЦЭМ!$C$33:$C$776,СВЦЭМ!$A$33:$A$776,$A40,СВЦЭМ!$B$33:$B$776,B$11)+'СЕТ СН'!$F$9+СВЦЭМ!$D$10+'СЕТ СН'!$F$5-'СЕТ СН'!$F$17</f>
        <v>2582.5299448800001</v>
      </c>
      <c r="C40" s="36">
        <f>SUMIFS(СВЦЭМ!$C$33:$C$776,СВЦЭМ!$A$33:$A$776,$A40,СВЦЭМ!$B$33:$B$776,C$11)+'СЕТ СН'!$F$9+СВЦЭМ!$D$10+'СЕТ СН'!$F$5-'СЕТ СН'!$F$17</f>
        <v>2616.7354530699999</v>
      </c>
      <c r="D40" s="36">
        <f>SUMIFS(СВЦЭМ!$C$33:$C$776,СВЦЭМ!$A$33:$A$776,$A40,СВЦЭМ!$B$33:$B$776,D$11)+'СЕТ СН'!$F$9+СВЦЭМ!$D$10+'СЕТ СН'!$F$5-'СЕТ СН'!$F$17</f>
        <v>2649.5854043499999</v>
      </c>
      <c r="E40" s="36">
        <f>SUMIFS(СВЦЭМ!$C$33:$C$776,СВЦЭМ!$A$33:$A$776,$A40,СВЦЭМ!$B$33:$B$776,E$11)+'СЕТ СН'!$F$9+СВЦЭМ!$D$10+'СЕТ СН'!$F$5-'СЕТ СН'!$F$17</f>
        <v>2656.4148514899998</v>
      </c>
      <c r="F40" s="36">
        <f>SUMIFS(СВЦЭМ!$C$33:$C$776,СВЦЭМ!$A$33:$A$776,$A40,СВЦЭМ!$B$33:$B$776,F$11)+'СЕТ СН'!$F$9+СВЦЭМ!$D$10+'СЕТ СН'!$F$5-'СЕТ СН'!$F$17</f>
        <v>2645.4509212900002</v>
      </c>
      <c r="G40" s="36">
        <f>SUMIFS(СВЦЭМ!$C$33:$C$776,СВЦЭМ!$A$33:$A$776,$A40,СВЦЭМ!$B$33:$B$776,G$11)+'СЕТ СН'!$F$9+СВЦЭМ!$D$10+'СЕТ СН'!$F$5-'СЕТ СН'!$F$17</f>
        <v>2613.7614910399998</v>
      </c>
      <c r="H40" s="36">
        <f>SUMIFS(СВЦЭМ!$C$33:$C$776,СВЦЭМ!$A$33:$A$776,$A40,СВЦЭМ!$B$33:$B$776,H$11)+'СЕТ СН'!$F$9+СВЦЭМ!$D$10+'СЕТ СН'!$F$5-'СЕТ СН'!$F$17</f>
        <v>2563.5648322400002</v>
      </c>
      <c r="I40" s="36">
        <f>SUMIFS(СВЦЭМ!$C$33:$C$776,СВЦЭМ!$A$33:$A$776,$A40,СВЦЭМ!$B$33:$B$776,I$11)+'СЕТ СН'!$F$9+СВЦЭМ!$D$10+'СЕТ СН'!$F$5-'СЕТ СН'!$F$17</f>
        <v>2535.6976116000001</v>
      </c>
      <c r="J40" s="36">
        <f>SUMIFS(СВЦЭМ!$C$33:$C$776,СВЦЭМ!$A$33:$A$776,$A40,СВЦЭМ!$B$33:$B$776,J$11)+'СЕТ СН'!$F$9+СВЦЭМ!$D$10+'СЕТ СН'!$F$5-'СЕТ СН'!$F$17</f>
        <v>2533.7552079799998</v>
      </c>
      <c r="K40" s="36">
        <f>SUMIFS(СВЦЭМ!$C$33:$C$776,СВЦЭМ!$A$33:$A$776,$A40,СВЦЭМ!$B$33:$B$776,K$11)+'СЕТ СН'!$F$9+СВЦЭМ!$D$10+'СЕТ СН'!$F$5-'СЕТ СН'!$F$17</f>
        <v>2503.54007761</v>
      </c>
      <c r="L40" s="36">
        <f>SUMIFS(СВЦЭМ!$C$33:$C$776,СВЦЭМ!$A$33:$A$776,$A40,СВЦЭМ!$B$33:$B$776,L$11)+'СЕТ СН'!$F$9+СВЦЭМ!$D$10+'СЕТ СН'!$F$5-'СЕТ СН'!$F$17</f>
        <v>2511.1667121999999</v>
      </c>
      <c r="M40" s="36">
        <f>SUMIFS(СВЦЭМ!$C$33:$C$776,СВЦЭМ!$A$33:$A$776,$A40,СВЦЭМ!$B$33:$B$776,M$11)+'СЕТ СН'!$F$9+СВЦЭМ!$D$10+'СЕТ СН'!$F$5-'СЕТ СН'!$F$17</f>
        <v>2508.41805514</v>
      </c>
      <c r="N40" s="36">
        <f>SUMIFS(СВЦЭМ!$C$33:$C$776,СВЦЭМ!$A$33:$A$776,$A40,СВЦЭМ!$B$33:$B$776,N$11)+'СЕТ СН'!$F$9+СВЦЭМ!$D$10+'СЕТ СН'!$F$5-'СЕТ СН'!$F$17</f>
        <v>2470.2275785699999</v>
      </c>
      <c r="O40" s="36">
        <f>SUMIFS(СВЦЭМ!$C$33:$C$776,СВЦЭМ!$A$33:$A$776,$A40,СВЦЭМ!$B$33:$B$776,O$11)+'СЕТ СН'!$F$9+СВЦЭМ!$D$10+'СЕТ СН'!$F$5-'СЕТ СН'!$F$17</f>
        <v>2447.0001602500001</v>
      </c>
      <c r="P40" s="36">
        <f>SUMIFS(СВЦЭМ!$C$33:$C$776,СВЦЭМ!$A$33:$A$776,$A40,СВЦЭМ!$B$33:$B$776,P$11)+'СЕТ СН'!$F$9+СВЦЭМ!$D$10+'СЕТ СН'!$F$5-'СЕТ СН'!$F$17</f>
        <v>2450.37559225</v>
      </c>
      <c r="Q40" s="36">
        <f>SUMIFS(СВЦЭМ!$C$33:$C$776,СВЦЭМ!$A$33:$A$776,$A40,СВЦЭМ!$B$33:$B$776,Q$11)+'СЕТ СН'!$F$9+СВЦЭМ!$D$10+'СЕТ СН'!$F$5-'СЕТ СН'!$F$17</f>
        <v>2453.09360384</v>
      </c>
      <c r="R40" s="36">
        <f>SUMIFS(СВЦЭМ!$C$33:$C$776,СВЦЭМ!$A$33:$A$776,$A40,СВЦЭМ!$B$33:$B$776,R$11)+'СЕТ СН'!$F$9+СВЦЭМ!$D$10+'СЕТ СН'!$F$5-'СЕТ СН'!$F$17</f>
        <v>2437.5506169400001</v>
      </c>
      <c r="S40" s="36">
        <f>SUMIFS(СВЦЭМ!$C$33:$C$776,СВЦЭМ!$A$33:$A$776,$A40,СВЦЭМ!$B$33:$B$776,S$11)+'СЕТ СН'!$F$9+СВЦЭМ!$D$10+'СЕТ СН'!$F$5-'СЕТ СН'!$F$17</f>
        <v>2441.75292842</v>
      </c>
      <c r="T40" s="36">
        <f>SUMIFS(СВЦЭМ!$C$33:$C$776,СВЦЭМ!$A$33:$A$776,$A40,СВЦЭМ!$B$33:$B$776,T$11)+'СЕТ СН'!$F$9+СВЦЭМ!$D$10+'СЕТ СН'!$F$5-'СЕТ СН'!$F$17</f>
        <v>2434.5695388499998</v>
      </c>
      <c r="U40" s="36">
        <f>SUMIFS(СВЦЭМ!$C$33:$C$776,СВЦЭМ!$A$33:$A$776,$A40,СВЦЭМ!$B$33:$B$776,U$11)+'СЕТ СН'!$F$9+СВЦЭМ!$D$10+'СЕТ СН'!$F$5-'СЕТ СН'!$F$17</f>
        <v>2422.82942486</v>
      </c>
      <c r="V40" s="36">
        <f>SUMIFS(СВЦЭМ!$C$33:$C$776,СВЦЭМ!$A$33:$A$776,$A40,СВЦЭМ!$B$33:$B$776,V$11)+'СЕТ СН'!$F$9+СВЦЭМ!$D$10+'СЕТ СН'!$F$5-'СЕТ СН'!$F$17</f>
        <v>2414.1597270100001</v>
      </c>
      <c r="W40" s="36">
        <f>SUMIFS(СВЦЭМ!$C$33:$C$776,СВЦЭМ!$A$33:$A$776,$A40,СВЦЭМ!$B$33:$B$776,W$11)+'СЕТ СН'!$F$9+СВЦЭМ!$D$10+'СЕТ СН'!$F$5-'СЕТ СН'!$F$17</f>
        <v>2429.87814703</v>
      </c>
      <c r="X40" s="36">
        <f>SUMIFS(СВЦЭМ!$C$33:$C$776,СВЦЭМ!$A$33:$A$776,$A40,СВЦЭМ!$B$33:$B$776,X$11)+'СЕТ СН'!$F$9+СВЦЭМ!$D$10+'СЕТ СН'!$F$5-'СЕТ СН'!$F$17</f>
        <v>2443.92587396</v>
      </c>
      <c r="Y40" s="36">
        <f>SUMIFS(СВЦЭМ!$C$33:$C$776,СВЦЭМ!$A$33:$A$776,$A40,СВЦЭМ!$B$33:$B$776,Y$11)+'СЕТ СН'!$F$9+СВЦЭМ!$D$10+'СЕТ СН'!$F$5-'СЕТ СН'!$F$17</f>
        <v>2483.9202449300001</v>
      </c>
    </row>
    <row r="41" spans="1:25" ht="15.75" x14ac:dyDescent="0.2">
      <c r="A41" s="35">
        <f t="shared" si="0"/>
        <v>43768</v>
      </c>
      <c r="B41" s="36">
        <f>SUMIFS(СВЦЭМ!$C$33:$C$776,СВЦЭМ!$A$33:$A$776,$A41,СВЦЭМ!$B$33:$B$776,B$11)+'СЕТ СН'!$F$9+СВЦЭМ!$D$10+'СЕТ СН'!$F$5-'СЕТ СН'!$F$17</f>
        <v>2591.4784318299999</v>
      </c>
      <c r="C41" s="36">
        <f>SUMIFS(СВЦЭМ!$C$33:$C$776,СВЦЭМ!$A$33:$A$776,$A41,СВЦЭМ!$B$33:$B$776,C$11)+'СЕТ СН'!$F$9+СВЦЭМ!$D$10+'СЕТ СН'!$F$5-'СЕТ СН'!$F$17</f>
        <v>2635.17293337</v>
      </c>
      <c r="D41" s="36">
        <f>SUMIFS(СВЦЭМ!$C$33:$C$776,СВЦЭМ!$A$33:$A$776,$A41,СВЦЭМ!$B$33:$B$776,D$11)+'СЕТ СН'!$F$9+СВЦЭМ!$D$10+'СЕТ СН'!$F$5-'СЕТ СН'!$F$17</f>
        <v>2659.88239423</v>
      </c>
      <c r="E41" s="36">
        <f>SUMIFS(СВЦЭМ!$C$33:$C$776,СВЦЭМ!$A$33:$A$776,$A41,СВЦЭМ!$B$33:$B$776,E$11)+'СЕТ СН'!$F$9+СВЦЭМ!$D$10+'СЕТ СН'!$F$5-'СЕТ СН'!$F$17</f>
        <v>2672.6685309099998</v>
      </c>
      <c r="F41" s="36">
        <f>SUMIFS(СВЦЭМ!$C$33:$C$776,СВЦЭМ!$A$33:$A$776,$A41,СВЦЭМ!$B$33:$B$776,F$11)+'СЕТ СН'!$F$9+СВЦЭМ!$D$10+'СЕТ СН'!$F$5-'СЕТ СН'!$F$17</f>
        <v>2669.4326490600001</v>
      </c>
      <c r="G41" s="36">
        <f>SUMIFS(СВЦЭМ!$C$33:$C$776,СВЦЭМ!$A$33:$A$776,$A41,СВЦЭМ!$B$33:$B$776,G$11)+'СЕТ СН'!$F$9+СВЦЭМ!$D$10+'СЕТ СН'!$F$5-'СЕТ СН'!$F$17</f>
        <v>2640.1351706300002</v>
      </c>
      <c r="H41" s="36">
        <f>SUMIFS(СВЦЭМ!$C$33:$C$776,СВЦЭМ!$A$33:$A$776,$A41,СВЦЭМ!$B$33:$B$776,H$11)+'СЕТ СН'!$F$9+СВЦЭМ!$D$10+'СЕТ СН'!$F$5-'СЕТ СН'!$F$17</f>
        <v>2589.6696733500003</v>
      </c>
      <c r="I41" s="36">
        <f>SUMIFS(СВЦЭМ!$C$33:$C$776,СВЦЭМ!$A$33:$A$776,$A41,СВЦЭМ!$B$33:$B$776,I$11)+'СЕТ СН'!$F$9+СВЦЭМ!$D$10+'СЕТ СН'!$F$5-'СЕТ СН'!$F$17</f>
        <v>2566.1810231700001</v>
      </c>
      <c r="J41" s="36">
        <f>SUMIFS(СВЦЭМ!$C$33:$C$776,СВЦЭМ!$A$33:$A$776,$A41,СВЦЭМ!$B$33:$B$776,J$11)+'СЕТ СН'!$F$9+СВЦЭМ!$D$10+'СЕТ СН'!$F$5-'СЕТ СН'!$F$17</f>
        <v>2558.3214049799999</v>
      </c>
      <c r="K41" s="36">
        <f>SUMIFS(СВЦЭМ!$C$33:$C$776,СВЦЭМ!$A$33:$A$776,$A41,СВЦЭМ!$B$33:$B$776,K$11)+'СЕТ СН'!$F$9+СВЦЭМ!$D$10+'СЕТ СН'!$F$5-'СЕТ СН'!$F$17</f>
        <v>2535.8742985600002</v>
      </c>
      <c r="L41" s="36">
        <f>SUMIFS(СВЦЭМ!$C$33:$C$776,СВЦЭМ!$A$33:$A$776,$A41,СВЦЭМ!$B$33:$B$776,L$11)+'СЕТ СН'!$F$9+СВЦЭМ!$D$10+'СЕТ СН'!$F$5-'СЕТ СН'!$F$17</f>
        <v>2537.5730667100001</v>
      </c>
      <c r="M41" s="36">
        <f>SUMIFS(СВЦЭМ!$C$33:$C$776,СВЦЭМ!$A$33:$A$776,$A41,СВЦЭМ!$B$33:$B$776,M$11)+'СЕТ СН'!$F$9+СВЦЭМ!$D$10+'СЕТ СН'!$F$5-'СЕТ СН'!$F$17</f>
        <v>2524.4916348000002</v>
      </c>
      <c r="N41" s="36">
        <f>SUMIFS(СВЦЭМ!$C$33:$C$776,СВЦЭМ!$A$33:$A$776,$A41,СВЦЭМ!$B$33:$B$776,N$11)+'СЕТ СН'!$F$9+СВЦЭМ!$D$10+'СЕТ СН'!$F$5-'СЕТ СН'!$F$17</f>
        <v>2488.7654707299998</v>
      </c>
      <c r="O41" s="36">
        <f>SUMIFS(СВЦЭМ!$C$33:$C$776,СВЦЭМ!$A$33:$A$776,$A41,СВЦЭМ!$B$33:$B$776,O$11)+'СЕТ СН'!$F$9+СВЦЭМ!$D$10+'СЕТ СН'!$F$5-'СЕТ СН'!$F$17</f>
        <v>2452.3542829200001</v>
      </c>
      <c r="P41" s="36">
        <f>SUMIFS(СВЦЭМ!$C$33:$C$776,СВЦЭМ!$A$33:$A$776,$A41,СВЦЭМ!$B$33:$B$776,P$11)+'СЕТ СН'!$F$9+СВЦЭМ!$D$10+'СЕТ СН'!$F$5-'СЕТ СН'!$F$17</f>
        <v>2459.6281668399997</v>
      </c>
      <c r="Q41" s="36">
        <f>SUMIFS(СВЦЭМ!$C$33:$C$776,СВЦЭМ!$A$33:$A$776,$A41,СВЦЭМ!$B$33:$B$776,Q$11)+'СЕТ СН'!$F$9+СВЦЭМ!$D$10+'СЕТ СН'!$F$5-'СЕТ СН'!$F$17</f>
        <v>2454.3122395099999</v>
      </c>
      <c r="R41" s="36">
        <f>SUMIFS(СВЦЭМ!$C$33:$C$776,СВЦЭМ!$A$33:$A$776,$A41,СВЦЭМ!$B$33:$B$776,R$11)+'СЕТ СН'!$F$9+СВЦЭМ!$D$10+'СЕТ СН'!$F$5-'СЕТ СН'!$F$17</f>
        <v>2443.3423493</v>
      </c>
      <c r="S41" s="36">
        <f>SUMIFS(СВЦЭМ!$C$33:$C$776,СВЦЭМ!$A$33:$A$776,$A41,СВЦЭМ!$B$33:$B$776,S$11)+'СЕТ СН'!$F$9+СВЦЭМ!$D$10+'СЕТ СН'!$F$5-'СЕТ СН'!$F$17</f>
        <v>2441.9175984900003</v>
      </c>
      <c r="T41" s="36">
        <f>SUMIFS(СВЦЭМ!$C$33:$C$776,СВЦЭМ!$A$33:$A$776,$A41,СВЦЭМ!$B$33:$B$776,T$11)+'СЕТ СН'!$F$9+СВЦЭМ!$D$10+'СЕТ СН'!$F$5-'СЕТ СН'!$F$17</f>
        <v>2429.1587963000002</v>
      </c>
      <c r="U41" s="36">
        <f>SUMIFS(СВЦЭМ!$C$33:$C$776,СВЦЭМ!$A$33:$A$776,$A41,СВЦЭМ!$B$33:$B$776,U$11)+'СЕТ СН'!$F$9+СВЦЭМ!$D$10+'СЕТ СН'!$F$5-'СЕТ СН'!$F$17</f>
        <v>2432.63762309</v>
      </c>
      <c r="V41" s="36">
        <f>SUMIFS(СВЦЭМ!$C$33:$C$776,СВЦЭМ!$A$33:$A$776,$A41,СВЦЭМ!$B$33:$B$776,V$11)+'СЕТ СН'!$F$9+СВЦЭМ!$D$10+'СЕТ СН'!$F$5-'СЕТ СН'!$F$17</f>
        <v>2434.5212290999998</v>
      </c>
      <c r="W41" s="36">
        <f>SUMIFS(СВЦЭМ!$C$33:$C$776,СВЦЭМ!$A$33:$A$776,$A41,СВЦЭМ!$B$33:$B$776,W$11)+'СЕТ СН'!$F$9+СВЦЭМ!$D$10+'СЕТ СН'!$F$5-'СЕТ СН'!$F$17</f>
        <v>2431.9654834000003</v>
      </c>
      <c r="X41" s="36">
        <f>SUMIFS(СВЦЭМ!$C$33:$C$776,СВЦЭМ!$A$33:$A$776,$A41,СВЦЭМ!$B$33:$B$776,X$11)+'СЕТ СН'!$F$9+СВЦЭМ!$D$10+'СЕТ СН'!$F$5-'СЕТ СН'!$F$17</f>
        <v>2458.9329107100002</v>
      </c>
      <c r="Y41" s="36">
        <f>SUMIFS(СВЦЭМ!$C$33:$C$776,СВЦЭМ!$A$33:$A$776,$A41,СВЦЭМ!$B$33:$B$776,Y$11)+'СЕТ СН'!$F$9+СВЦЭМ!$D$10+'СЕТ СН'!$F$5-'СЕТ СН'!$F$17</f>
        <v>2499.9395297299998</v>
      </c>
    </row>
    <row r="42" spans="1:25" ht="15.75" x14ac:dyDescent="0.2">
      <c r="A42" s="35">
        <f t="shared" si="0"/>
        <v>43769</v>
      </c>
      <c r="B42" s="36">
        <f>SUMIFS(СВЦЭМ!$C$33:$C$776,СВЦЭМ!$A$33:$A$776,$A42,СВЦЭМ!$B$33:$B$776,B$11)+'СЕТ СН'!$F$9+СВЦЭМ!$D$10+'СЕТ СН'!$F$5-'СЕТ СН'!$F$17</f>
        <v>2570.8684477799998</v>
      </c>
      <c r="C42" s="36">
        <f>SUMIFS(СВЦЭМ!$C$33:$C$776,СВЦЭМ!$A$33:$A$776,$A42,СВЦЭМ!$B$33:$B$776,C$11)+'СЕТ СН'!$F$9+СВЦЭМ!$D$10+'СЕТ СН'!$F$5-'СЕТ СН'!$F$17</f>
        <v>2633.6940709599999</v>
      </c>
      <c r="D42" s="36">
        <f>SUMIFS(СВЦЭМ!$C$33:$C$776,СВЦЭМ!$A$33:$A$776,$A42,СВЦЭМ!$B$33:$B$776,D$11)+'СЕТ СН'!$F$9+СВЦЭМ!$D$10+'СЕТ СН'!$F$5-'СЕТ СН'!$F$17</f>
        <v>2655.3354839499998</v>
      </c>
      <c r="E42" s="36">
        <f>SUMIFS(СВЦЭМ!$C$33:$C$776,СВЦЭМ!$A$33:$A$776,$A42,СВЦЭМ!$B$33:$B$776,E$11)+'СЕТ СН'!$F$9+СВЦЭМ!$D$10+'СЕТ СН'!$F$5-'СЕТ СН'!$F$17</f>
        <v>2668.9275529400002</v>
      </c>
      <c r="F42" s="36">
        <f>SUMIFS(СВЦЭМ!$C$33:$C$776,СВЦЭМ!$A$33:$A$776,$A42,СВЦЭМ!$B$33:$B$776,F$11)+'СЕТ СН'!$F$9+СВЦЭМ!$D$10+'СЕТ СН'!$F$5-'СЕТ СН'!$F$17</f>
        <v>2670.0981592200001</v>
      </c>
      <c r="G42" s="36">
        <f>SUMIFS(СВЦЭМ!$C$33:$C$776,СВЦЭМ!$A$33:$A$776,$A42,СВЦЭМ!$B$33:$B$776,G$11)+'СЕТ СН'!$F$9+СВЦЭМ!$D$10+'СЕТ СН'!$F$5-'СЕТ СН'!$F$17</f>
        <v>2650.53965346</v>
      </c>
      <c r="H42" s="36">
        <f>SUMIFS(СВЦЭМ!$C$33:$C$776,СВЦЭМ!$A$33:$A$776,$A42,СВЦЭМ!$B$33:$B$776,H$11)+'СЕТ СН'!$F$9+СВЦЭМ!$D$10+'СЕТ СН'!$F$5-'СЕТ СН'!$F$17</f>
        <v>2601.5490529099998</v>
      </c>
      <c r="I42" s="36">
        <f>SUMIFS(СВЦЭМ!$C$33:$C$776,СВЦЭМ!$A$33:$A$776,$A42,СВЦЭМ!$B$33:$B$776,I$11)+'СЕТ СН'!$F$9+СВЦЭМ!$D$10+'СЕТ СН'!$F$5-'СЕТ СН'!$F$17</f>
        <v>2570.90948647</v>
      </c>
      <c r="J42" s="36">
        <f>SUMIFS(СВЦЭМ!$C$33:$C$776,СВЦЭМ!$A$33:$A$776,$A42,СВЦЭМ!$B$33:$B$776,J$11)+'СЕТ СН'!$F$9+СВЦЭМ!$D$10+'СЕТ СН'!$F$5-'СЕТ СН'!$F$17</f>
        <v>2566.5355486500002</v>
      </c>
      <c r="K42" s="36">
        <f>SUMIFS(СВЦЭМ!$C$33:$C$776,СВЦЭМ!$A$33:$A$776,$A42,СВЦЭМ!$B$33:$B$776,K$11)+'СЕТ СН'!$F$9+СВЦЭМ!$D$10+'СЕТ СН'!$F$5-'СЕТ СН'!$F$17</f>
        <v>2544.8663183899998</v>
      </c>
      <c r="L42" s="36">
        <f>SUMIFS(СВЦЭМ!$C$33:$C$776,СВЦЭМ!$A$33:$A$776,$A42,СВЦЭМ!$B$33:$B$776,L$11)+'СЕТ СН'!$F$9+СВЦЭМ!$D$10+'СЕТ СН'!$F$5-'СЕТ СН'!$F$17</f>
        <v>2548.2101861400001</v>
      </c>
      <c r="M42" s="36">
        <f>SUMIFS(СВЦЭМ!$C$33:$C$776,СВЦЭМ!$A$33:$A$776,$A42,СВЦЭМ!$B$33:$B$776,M$11)+'СЕТ СН'!$F$9+СВЦЭМ!$D$10+'СЕТ СН'!$F$5-'СЕТ СН'!$F$17</f>
        <v>2552.6856347499997</v>
      </c>
      <c r="N42" s="36">
        <f>SUMIFS(СВЦЭМ!$C$33:$C$776,СВЦЭМ!$A$33:$A$776,$A42,СВЦЭМ!$B$33:$B$776,N$11)+'СЕТ СН'!$F$9+СВЦЭМ!$D$10+'СЕТ СН'!$F$5-'СЕТ СН'!$F$17</f>
        <v>2501.1854376400001</v>
      </c>
      <c r="O42" s="36">
        <f>SUMIFS(СВЦЭМ!$C$33:$C$776,СВЦЭМ!$A$33:$A$776,$A42,СВЦЭМ!$B$33:$B$776,O$11)+'СЕТ СН'!$F$9+СВЦЭМ!$D$10+'СЕТ СН'!$F$5-'СЕТ СН'!$F$17</f>
        <v>2456.0425263699999</v>
      </c>
      <c r="P42" s="36">
        <f>SUMIFS(СВЦЭМ!$C$33:$C$776,СВЦЭМ!$A$33:$A$776,$A42,СВЦЭМ!$B$33:$B$776,P$11)+'СЕТ СН'!$F$9+СВЦЭМ!$D$10+'СЕТ СН'!$F$5-'СЕТ СН'!$F$17</f>
        <v>2464.8957062099998</v>
      </c>
      <c r="Q42" s="36">
        <f>SUMIFS(СВЦЭМ!$C$33:$C$776,СВЦЭМ!$A$33:$A$776,$A42,СВЦЭМ!$B$33:$B$776,Q$11)+'СЕТ СН'!$F$9+СВЦЭМ!$D$10+'СЕТ СН'!$F$5-'СЕТ СН'!$F$17</f>
        <v>2469.3888887600001</v>
      </c>
      <c r="R42" s="36">
        <f>SUMIFS(СВЦЭМ!$C$33:$C$776,СВЦЭМ!$A$33:$A$776,$A42,СВЦЭМ!$B$33:$B$776,R$11)+'СЕТ СН'!$F$9+СВЦЭМ!$D$10+'СЕТ СН'!$F$5-'СЕТ СН'!$F$17</f>
        <v>2476.12082117</v>
      </c>
      <c r="S42" s="36">
        <f>SUMIFS(СВЦЭМ!$C$33:$C$776,СВЦЭМ!$A$33:$A$776,$A42,СВЦЭМ!$B$33:$B$776,S$11)+'СЕТ СН'!$F$9+СВЦЭМ!$D$10+'СЕТ СН'!$F$5-'СЕТ СН'!$F$17</f>
        <v>2470.7501531299999</v>
      </c>
      <c r="T42" s="36">
        <f>SUMIFS(СВЦЭМ!$C$33:$C$776,СВЦЭМ!$A$33:$A$776,$A42,СВЦЭМ!$B$33:$B$776,T$11)+'СЕТ СН'!$F$9+СВЦЭМ!$D$10+'СЕТ СН'!$F$5-'СЕТ СН'!$F$17</f>
        <v>2445.3740497200001</v>
      </c>
      <c r="U42" s="36">
        <f>SUMIFS(СВЦЭМ!$C$33:$C$776,СВЦЭМ!$A$33:$A$776,$A42,СВЦЭМ!$B$33:$B$776,U$11)+'СЕТ СН'!$F$9+СВЦЭМ!$D$10+'СЕТ СН'!$F$5-'СЕТ СН'!$F$17</f>
        <v>2438.0426432700001</v>
      </c>
      <c r="V42" s="36">
        <f>SUMIFS(СВЦЭМ!$C$33:$C$776,СВЦЭМ!$A$33:$A$776,$A42,СВЦЭМ!$B$33:$B$776,V$11)+'СЕТ СН'!$F$9+СВЦЭМ!$D$10+'СЕТ СН'!$F$5-'СЕТ СН'!$F$17</f>
        <v>2433.2920518299998</v>
      </c>
      <c r="W42" s="36">
        <f>SUMIFS(СВЦЭМ!$C$33:$C$776,СВЦЭМ!$A$33:$A$776,$A42,СВЦЭМ!$B$33:$B$776,W$11)+'СЕТ СН'!$F$9+СВЦЭМ!$D$10+'СЕТ СН'!$F$5-'СЕТ СН'!$F$17</f>
        <v>2444.9526493799999</v>
      </c>
      <c r="X42" s="36">
        <f>SUMIFS(СВЦЭМ!$C$33:$C$776,СВЦЭМ!$A$33:$A$776,$A42,СВЦЭМ!$B$33:$B$776,X$11)+'СЕТ СН'!$F$9+СВЦЭМ!$D$10+'СЕТ СН'!$F$5-'СЕТ СН'!$F$17</f>
        <v>2398.7761953600002</v>
      </c>
      <c r="Y42" s="36">
        <f>SUMIFS(СВЦЭМ!$C$33:$C$776,СВЦЭМ!$A$33:$A$776,$A42,СВЦЭМ!$B$33:$B$776,Y$11)+'СЕТ СН'!$F$9+СВЦЭМ!$D$10+'СЕТ СН'!$F$5-'СЕТ СН'!$F$17</f>
        <v>2441.7535863000003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СН'!$G$9+СВЦЭМ!$D$10+'СЕТ СН'!$G$5-'СЕТ СН'!$G$17</f>
        <v>3305.1116471299997</v>
      </c>
      <c r="C48" s="36">
        <f>SUMIFS(СВЦЭМ!$C$33:$C$776,СВЦЭМ!$A$33:$A$776,$A48,СВЦЭМ!$B$33:$B$776,C$47)+'СЕТ СН'!$G$9+СВЦЭМ!$D$10+'СЕТ СН'!$G$5-'СЕТ СН'!$G$17</f>
        <v>3389.7339461699999</v>
      </c>
      <c r="D48" s="36">
        <f>SUMIFS(СВЦЭМ!$C$33:$C$776,СВЦЭМ!$A$33:$A$776,$A48,СВЦЭМ!$B$33:$B$776,D$47)+'СЕТ СН'!$G$9+СВЦЭМ!$D$10+'СЕТ СН'!$G$5-'СЕТ СН'!$G$17</f>
        <v>3468.67796516</v>
      </c>
      <c r="E48" s="36">
        <f>SUMIFS(СВЦЭМ!$C$33:$C$776,СВЦЭМ!$A$33:$A$776,$A48,СВЦЭМ!$B$33:$B$776,E$47)+'СЕТ СН'!$G$9+СВЦЭМ!$D$10+'СЕТ СН'!$G$5-'СЕТ СН'!$G$17</f>
        <v>3504.2244781099998</v>
      </c>
      <c r="F48" s="36">
        <f>SUMIFS(СВЦЭМ!$C$33:$C$776,СВЦЭМ!$A$33:$A$776,$A48,СВЦЭМ!$B$33:$B$776,F$47)+'СЕТ СН'!$G$9+СВЦЭМ!$D$10+'СЕТ СН'!$G$5-'СЕТ СН'!$G$17</f>
        <v>3502.9624462299998</v>
      </c>
      <c r="G48" s="36">
        <f>SUMIFS(СВЦЭМ!$C$33:$C$776,СВЦЭМ!$A$33:$A$776,$A48,СВЦЭМ!$B$33:$B$776,G$47)+'СЕТ СН'!$G$9+СВЦЭМ!$D$10+'СЕТ СН'!$G$5-'СЕТ СН'!$G$17</f>
        <v>3486.2914867699997</v>
      </c>
      <c r="H48" s="36">
        <f>SUMIFS(СВЦЭМ!$C$33:$C$776,СВЦЭМ!$A$33:$A$776,$A48,СВЦЭМ!$B$33:$B$776,H$47)+'СЕТ СН'!$G$9+СВЦЭМ!$D$10+'СЕТ СН'!$G$5-'СЕТ СН'!$G$17</f>
        <v>3405.3114657199999</v>
      </c>
      <c r="I48" s="36">
        <f>SUMIFS(СВЦЭМ!$C$33:$C$776,СВЦЭМ!$A$33:$A$776,$A48,СВЦЭМ!$B$33:$B$776,I$47)+'СЕТ СН'!$G$9+СВЦЭМ!$D$10+'СЕТ СН'!$G$5-'СЕТ СН'!$G$17</f>
        <v>3313.8529350700001</v>
      </c>
      <c r="J48" s="36">
        <f>SUMIFS(СВЦЭМ!$C$33:$C$776,СВЦЭМ!$A$33:$A$776,$A48,СВЦЭМ!$B$33:$B$776,J$47)+'СЕТ СН'!$G$9+СВЦЭМ!$D$10+'СЕТ СН'!$G$5-'СЕТ СН'!$G$17</f>
        <v>3307.2531197099997</v>
      </c>
      <c r="K48" s="36">
        <f>SUMIFS(СВЦЭМ!$C$33:$C$776,СВЦЭМ!$A$33:$A$776,$A48,СВЦЭМ!$B$33:$B$776,K$47)+'СЕТ СН'!$G$9+СВЦЭМ!$D$10+'СЕТ СН'!$G$5-'СЕТ СН'!$G$17</f>
        <v>3328.0401418499996</v>
      </c>
      <c r="L48" s="36">
        <f>SUMIFS(СВЦЭМ!$C$33:$C$776,СВЦЭМ!$A$33:$A$776,$A48,СВЦЭМ!$B$33:$B$776,L$47)+'СЕТ СН'!$G$9+СВЦЭМ!$D$10+'СЕТ СН'!$G$5-'СЕТ СН'!$G$17</f>
        <v>3320.5190272999998</v>
      </c>
      <c r="M48" s="36">
        <f>SUMIFS(СВЦЭМ!$C$33:$C$776,СВЦЭМ!$A$33:$A$776,$A48,СВЦЭМ!$B$33:$B$776,M$47)+'СЕТ СН'!$G$9+СВЦЭМ!$D$10+'СЕТ СН'!$G$5-'СЕТ СН'!$G$17</f>
        <v>3305.0350129299995</v>
      </c>
      <c r="N48" s="36">
        <f>SUMIFS(СВЦЭМ!$C$33:$C$776,СВЦЭМ!$A$33:$A$776,$A48,СВЦЭМ!$B$33:$B$776,N$47)+'СЕТ СН'!$G$9+СВЦЭМ!$D$10+'СЕТ СН'!$G$5-'СЕТ СН'!$G$17</f>
        <v>3298.8483682199999</v>
      </c>
      <c r="O48" s="36">
        <f>SUMIFS(СВЦЭМ!$C$33:$C$776,СВЦЭМ!$A$33:$A$776,$A48,СВЦЭМ!$B$33:$B$776,O$47)+'СЕТ СН'!$G$9+СВЦЭМ!$D$10+'СЕТ СН'!$G$5-'СЕТ СН'!$G$17</f>
        <v>3292.4835015799999</v>
      </c>
      <c r="P48" s="36">
        <f>SUMIFS(СВЦЭМ!$C$33:$C$776,СВЦЭМ!$A$33:$A$776,$A48,СВЦЭМ!$B$33:$B$776,P$47)+'СЕТ СН'!$G$9+СВЦЭМ!$D$10+'СЕТ СН'!$G$5-'СЕТ СН'!$G$17</f>
        <v>3287.6746699699997</v>
      </c>
      <c r="Q48" s="36">
        <f>SUMIFS(СВЦЭМ!$C$33:$C$776,СВЦЭМ!$A$33:$A$776,$A48,СВЦЭМ!$B$33:$B$776,Q$47)+'СЕТ СН'!$G$9+СВЦЭМ!$D$10+'СЕТ СН'!$G$5-'СЕТ СН'!$G$17</f>
        <v>3299.2808646399999</v>
      </c>
      <c r="R48" s="36">
        <f>SUMIFS(СВЦЭМ!$C$33:$C$776,СВЦЭМ!$A$33:$A$776,$A48,СВЦЭМ!$B$33:$B$776,R$47)+'СЕТ СН'!$G$9+СВЦЭМ!$D$10+'СЕТ СН'!$G$5-'СЕТ СН'!$G$17</f>
        <v>3303.81762652</v>
      </c>
      <c r="S48" s="36">
        <f>SUMIFS(СВЦЭМ!$C$33:$C$776,СВЦЭМ!$A$33:$A$776,$A48,СВЦЭМ!$B$33:$B$776,S$47)+'СЕТ СН'!$G$9+СВЦЭМ!$D$10+'СЕТ СН'!$G$5-'СЕТ СН'!$G$17</f>
        <v>3293.7310929699997</v>
      </c>
      <c r="T48" s="36">
        <f>SUMIFS(СВЦЭМ!$C$33:$C$776,СВЦЭМ!$A$33:$A$776,$A48,СВЦЭМ!$B$33:$B$776,T$47)+'СЕТ СН'!$G$9+СВЦЭМ!$D$10+'СЕТ СН'!$G$5-'СЕТ СН'!$G$17</f>
        <v>3287.6540114999998</v>
      </c>
      <c r="U48" s="36">
        <f>SUMIFS(СВЦЭМ!$C$33:$C$776,СВЦЭМ!$A$33:$A$776,$A48,СВЦЭМ!$B$33:$B$776,U$47)+'СЕТ СН'!$G$9+СВЦЭМ!$D$10+'СЕТ СН'!$G$5-'СЕТ СН'!$G$17</f>
        <v>3310.9776836799997</v>
      </c>
      <c r="V48" s="36">
        <f>SUMIFS(СВЦЭМ!$C$33:$C$776,СВЦЭМ!$A$33:$A$776,$A48,СВЦЭМ!$B$33:$B$776,V$47)+'СЕТ СН'!$G$9+СВЦЭМ!$D$10+'СЕТ СН'!$G$5-'СЕТ СН'!$G$17</f>
        <v>3318.0970937299999</v>
      </c>
      <c r="W48" s="36">
        <f>SUMIFS(СВЦЭМ!$C$33:$C$776,СВЦЭМ!$A$33:$A$776,$A48,СВЦЭМ!$B$33:$B$776,W$47)+'СЕТ СН'!$G$9+СВЦЭМ!$D$10+'СЕТ СН'!$G$5-'СЕТ СН'!$G$17</f>
        <v>3316.9276671999996</v>
      </c>
      <c r="X48" s="36">
        <f>SUMIFS(СВЦЭМ!$C$33:$C$776,СВЦЭМ!$A$33:$A$776,$A48,СВЦЭМ!$B$33:$B$776,X$47)+'СЕТ СН'!$G$9+СВЦЭМ!$D$10+'СЕТ СН'!$G$5-'СЕТ СН'!$G$17</f>
        <v>3309.4152455499998</v>
      </c>
      <c r="Y48" s="36">
        <f>SUMIFS(СВЦЭМ!$C$33:$C$776,СВЦЭМ!$A$33:$A$776,$A48,СВЦЭМ!$B$33:$B$776,Y$47)+'СЕТ СН'!$G$9+СВЦЭМ!$D$10+'СЕТ СН'!$G$5-'СЕТ СН'!$G$17</f>
        <v>3372.8341822099997</v>
      </c>
    </row>
    <row r="49" spans="1:25" ht="15.75" x14ac:dyDescent="0.2">
      <c r="A49" s="35">
        <f>A48+1</f>
        <v>43740</v>
      </c>
      <c r="B49" s="36">
        <f>SUMIFS(СВЦЭМ!$C$33:$C$776,СВЦЭМ!$A$33:$A$776,$A49,СВЦЭМ!$B$33:$B$776,B$47)+'СЕТ СН'!$G$9+СВЦЭМ!$D$10+'СЕТ СН'!$G$5-'СЕТ СН'!$G$17</f>
        <v>3428.6175101599997</v>
      </c>
      <c r="C49" s="36">
        <f>SUMIFS(СВЦЭМ!$C$33:$C$776,СВЦЭМ!$A$33:$A$776,$A49,СВЦЭМ!$B$33:$B$776,C$47)+'СЕТ СН'!$G$9+СВЦЭМ!$D$10+'СЕТ СН'!$G$5-'СЕТ СН'!$G$17</f>
        <v>3454.3148667699998</v>
      </c>
      <c r="D49" s="36">
        <f>SUMIFS(СВЦЭМ!$C$33:$C$776,СВЦЭМ!$A$33:$A$776,$A49,СВЦЭМ!$B$33:$B$776,D$47)+'СЕТ СН'!$G$9+СВЦЭМ!$D$10+'СЕТ СН'!$G$5-'СЕТ СН'!$G$17</f>
        <v>3468.7138537999999</v>
      </c>
      <c r="E49" s="36">
        <f>SUMIFS(СВЦЭМ!$C$33:$C$776,СВЦЭМ!$A$33:$A$776,$A49,СВЦЭМ!$B$33:$B$776,E$47)+'СЕТ СН'!$G$9+СВЦЭМ!$D$10+'СЕТ СН'!$G$5-'СЕТ СН'!$G$17</f>
        <v>3476.7305935999998</v>
      </c>
      <c r="F49" s="36">
        <f>SUMIFS(СВЦЭМ!$C$33:$C$776,СВЦЭМ!$A$33:$A$776,$A49,СВЦЭМ!$B$33:$B$776,F$47)+'СЕТ СН'!$G$9+СВЦЭМ!$D$10+'СЕТ СН'!$G$5-'СЕТ СН'!$G$17</f>
        <v>3493.4753112799999</v>
      </c>
      <c r="G49" s="36">
        <f>SUMIFS(СВЦЭМ!$C$33:$C$776,СВЦЭМ!$A$33:$A$776,$A49,СВЦЭМ!$B$33:$B$776,G$47)+'СЕТ СН'!$G$9+СВЦЭМ!$D$10+'СЕТ СН'!$G$5-'СЕТ СН'!$G$17</f>
        <v>3466.14597228</v>
      </c>
      <c r="H49" s="36">
        <f>SUMIFS(СВЦЭМ!$C$33:$C$776,СВЦЭМ!$A$33:$A$776,$A49,СВЦЭМ!$B$33:$B$776,H$47)+'СЕТ СН'!$G$9+СВЦЭМ!$D$10+'СЕТ СН'!$G$5-'СЕТ СН'!$G$17</f>
        <v>3407.1489390399997</v>
      </c>
      <c r="I49" s="36">
        <f>SUMIFS(СВЦЭМ!$C$33:$C$776,СВЦЭМ!$A$33:$A$776,$A49,СВЦЭМ!$B$33:$B$776,I$47)+'СЕТ СН'!$G$9+СВЦЭМ!$D$10+'СЕТ СН'!$G$5-'СЕТ СН'!$G$17</f>
        <v>3313.41689976</v>
      </c>
      <c r="J49" s="36">
        <f>SUMIFS(СВЦЭМ!$C$33:$C$776,СВЦЭМ!$A$33:$A$776,$A49,СВЦЭМ!$B$33:$B$776,J$47)+'СЕТ СН'!$G$9+СВЦЭМ!$D$10+'СЕТ СН'!$G$5-'СЕТ СН'!$G$17</f>
        <v>3308.7678429099997</v>
      </c>
      <c r="K49" s="36">
        <f>SUMIFS(СВЦЭМ!$C$33:$C$776,СВЦЭМ!$A$33:$A$776,$A49,СВЦЭМ!$B$33:$B$776,K$47)+'СЕТ СН'!$G$9+СВЦЭМ!$D$10+'СЕТ СН'!$G$5-'СЕТ СН'!$G$17</f>
        <v>3322.6209146799997</v>
      </c>
      <c r="L49" s="36">
        <f>SUMIFS(СВЦЭМ!$C$33:$C$776,СВЦЭМ!$A$33:$A$776,$A49,СВЦЭМ!$B$33:$B$776,L$47)+'СЕТ СН'!$G$9+СВЦЭМ!$D$10+'СЕТ СН'!$G$5-'СЕТ СН'!$G$17</f>
        <v>3323.8839914199998</v>
      </c>
      <c r="M49" s="36">
        <f>SUMIFS(СВЦЭМ!$C$33:$C$776,СВЦЭМ!$A$33:$A$776,$A49,СВЦЭМ!$B$33:$B$776,M$47)+'СЕТ СН'!$G$9+СВЦЭМ!$D$10+'СЕТ СН'!$G$5-'СЕТ СН'!$G$17</f>
        <v>3313.7157008499998</v>
      </c>
      <c r="N49" s="36">
        <f>SUMIFS(СВЦЭМ!$C$33:$C$776,СВЦЭМ!$A$33:$A$776,$A49,СВЦЭМ!$B$33:$B$776,N$47)+'СЕТ СН'!$G$9+СВЦЭМ!$D$10+'СЕТ СН'!$G$5-'СЕТ СН'!$G$17</f>
        <v>3311.9961682399999</v>
      </c>
      <c r="O49" s="36">
        <f>SUMIFS(СВЦЭМ!$C$33:$C$776,СВЦЭМ!$A$33:$A$776,$A49,СВЦЭМ!$B$33:$B$776,O$47)+'СЕТ СН'!$G$9+СВЦЭМ!$D$10+'СЕТ СН'!$G$5-'СЕТ СН'!$G$17</f>
        <v>3318.9692726099997</v>
      </c>
      <c r="P49" s="36">
        <f>SUMIFS(СВЦЭМ!$C$33:$C$776,СВЦЭМ!$A$33:$A$776,$A49,СВЦЭМ!$B$33:$B$776,P$47)+'СЕТ СН'!$G$9+СВЦЭМ!$D$10+'СЕТ СН'!$G$5-'СЕТ СН'!$G$17</f>
        <v>3315.3663417600001</v>
      </c>
      <c r="Q49" s="36">
        <f>SUMIFS(СВЦЭМ!$C$33:$C$776,СВЦЭМ!$A$33:$A$776,$A49,СВЦЭМ!$B$33:$B$776,Q$47)+'СЕТ СН'!$G$9+СВЦЭМ!$D$10+'СЕТ СН'!$G$5-'СЕТ СН'!$G$17</f>
        <v>3315.5513740199999</v>
      </c>
      <c r="R49" s="36">
        <f>SUMIFS(СВЦЭМ!$C$33:$C$776,СВЦЭМ!$A$33:$A$776,$A49,СВЦЭМ!$B$33:$B$776,R$47)+'СЕТ СН'!$G$9+СВЦЭМ!$D$10+'СЕТ СН'!$G$5-'СЕТ СН'!$G$17</f>
        <v>3322.3417449399999</v>
      </c>
      <c r="S49" s="36">
        <f>SUMIFS(СВЦЭМ!$C$33:$C$776,СВЦЭМ!$A$33:$A$776,$A49,СВЦЭМ!$B$33:$B$776,S$47)+'СЕТ СН'!$G$9+СВЦЭМ!$D$10+'СЕТ СН'!$G$5-'СЕТ СН'!$G$17</f>
        <v>3314.7339365799999</v>
      </c>
      <c r="T49" s="36">
        <f>SUMIFS(СВЦЭМ!$C$33:$C$776,СВЦЭМ!$A$33:$A$776,$A49,СВЦЭМ!$B$33:$B$776,T$47)+'СЕТ СН'!$G$9+СВЦЭМ!$D$10+'СЕТ СН'!$G$5-'СЕТ СН'!$G$17</f>
        <v>3321.1582143899996</v>
      </c>
      <c r="U49" s="36">
        <f>SUMIFS(СВЦЭМ!$C$33:$C$776,СВЦЭМ!$A$33:$A$776,$A49,СВЦЭМ!$B$33:$B$776,U$47)+'СЕТ СН'!$G$9+СВЦЭМ!$D$10+'СЕТ СН'!$G$5-'СЕТ СН'!$G$17</f>
        <v>3343.7161023499998</v>
      </c>
      <c r="V49" s="36">
        <f>SUMIFS(СВЦЭМ!$C$33:$C$776,СВЦЭМ!$A$33:$A$776,$A49,СВЦЭМ!$B$33:$B$776,V$47)+'СЕТ СН'!$G$9+СВЦЭМ!$D$10+'СЕТ СН'!$G$5-'СЕТ СН'!$G$17</f>
        <v>3341.8170819399998</v>
      </c>
      <c r="W49" s="36">
        <f>SUMIFS(СВЦЭМ!$C$33:$C$776,СВЦЭМ!$A$33:$A$776,$A49,СВЦЭМ!$B$33:$B$776,W$47)+'СЕТ СН'!$G$9+СВЦЭМ!$D$10+'СЕТ СН'!$G$5-'СЕТ СН'!$G$17</f>
        <v>3320.7832228099996</v>
      </c>
      <c r="X49" s="36">
        <f>SUMIFS(СВЦЭМ!$C$33:$C$776,СВЦЭМ!$A$33:$A$776,$A49,СВЦЭМ!$B$33:$B$776,X$47)+'СЕТ СН'!$G$9+СВЦЭМ!$D$10+'СЕТ СН'!$G$5-'СЕТ СН'!$G$17</f>
        <v>3311.1458213299998</v>
      </c>
      <c r="Y49" s="36">
        <f>SUMIFS(СВЦЭМ!$C$33:$C$776,СВЦЭМ!$A$33:$A$776,$A49,СВЦЭМ!$B$33:$B$776,Y$47)+'СЕТ СН'!$G$9+СВЦЭМ!$D$10+'СЕТ СН'!$G$5-'СЕТ СН'!$G$17</f>
        <v>3387.8629963799999</v>
      </c>
    </row>
    <row r="50" spans="1:25" ht="15.75" x14ac:dyDescent="0.2">
      <c r="A50" s="35">
        <f t="shared" ref="A50:A78" si="1">A49+1</f>
        <v>43741</v>
      </c>
      <c r="B50" s="36">
        <f>SUMIFS(СВЦЭМ!$C$33:$C$776,СВЦЭМ!$A$33:$A$776,$A50,СВЦЭМ!$B$33:$B$776,B$47)+'СЕТ СН'!$G$9+СВЦЭМ!$D$10+'СЕТ СН'!$G$5-'СЕТ СН'!$G$17</f>
        <v>3447.6184853099999</v>
      </c>
      <c r="C50" s="36">
        <f>SUMIFS(СВЦЭМ!$C$33:$C$776,СВЦЭМ!$A$33:$A$776,$A50,СВЦЭМ!$B$33:$B$776,C$47)+'СЕТ СН'!$G$9+СВЦЭМ!$D$10+'СЕТ СН'!$G$5-'СЕТ СН'!$G$17</f>
        <v>3479.8442836099998</v>
      </c>
      <c r="D50" s="36">
        <f>SUMIFS(СВЦЭМ!$C$33:$C$776,СВЦЭМ!$A$33:$A$776,$A50,СВЦЭМ!$B$33:$B$776,D$47)+'СЕТ СН'!$G$9+СВЦЭМ!$D$10+'СЕТ СН'!$G$5-'СЕТ СН'!$G$17</f>
        <v>3495.24924268</v>
      </c>
      <c r="E50" s="36">
        <f>SUMIFS(СВЦЭМ!$C$33:$C$776,СВЦЭМ!$A$33:$A$776,$A50,СВЦЭМ!$B$33:$B$776,E$47)+'СЕТ СН'!$G$9+СВЦЭМ!$D$10+'СЕТ СН'!$G$5-'СЕТ СН'!$G$17</f>
        <v>3501.1573746699996</v>
      </c>
      <c r="F50" s="36">
        <f>SUMIFS(СВЦЭМ!$C$33:$C$776,СВЦЭМ!$A$33:$A$776,$A50,СВЦЭМ!$B$33:$B$776,F$47)+'СЕТ СН'!$G$9+СВЦЭМ!$D$10+'СЕТ СН'!$G$5-'СЕТ СН'!$G$17</f>
        <v>3510.1355595499999</v>
      </c>
      <c r="G50" s="36">
        <f>SUMIFS(СВЦЭМ!$C$33:$C$776,СВЦЭМ!$A$33:$A$776,$A50,СВЦЭМ!$B$33:$B$776,G$47)+'СЕТ СН'!$G$9+СВЦЭМ!$D$10+'СЕТ СН'!$G$5-'СЕТ СН'!$G$17</f>
        <v>3502.7316480299996</v>
      </c>
      <c r="H50" s="36">
        <f>SUMIFS(СВЦЭМ!$C$33:$C$776,СВЦЭМ!$A$33:$A$776,$A50,СВЦЭМ!$B$33:$B$776,H$47)+'СЕТ СН'!$G$9+СВЦЭМ!$D$10+'СЕТ СН'!$G$5-'СЕТ СН'!$G$17</f>
        <v>3414.5435865899999</v>
      </c>
      <c r="I50" s="36">
        <f>SUMIFS(СВЦЭМ!$C$33:$C$776,СВЦЭМ!$A$33:$A$776,$A50,СВЦЭМ!$B$33:$B$776,I$47)+'СЕТ СН'!$G$9+СВЦЭМ!$D$10+'СЕТ СН'!$G$5-'СЕТ СН'!$G$17</f>
        <v>3322.6102242899997</v>
      </c>
      <c r="J50" s="36">
        <f>SUMIFS(СВЦЭМ!$C$33:$C$776,СВЦЭМ!$A$33:$A$776,$A50,СВЦЭМ!$B$33:$B$776,J$47)+'СЕТ СН'!$G$9+СВЦЭМ!$D$10+'СЕТ СН'!$G$5-'СЕТ СН'!$G$17</f>
        <v>3325.0059556199999</v>
      </c>
      <c r="K50" s="36">
        <f>SUMIFS(СВЦЭМ!$C$33:$C$776,СВЦЭМ!$A$33:$A$776,$A50,СВЦЭМ!$B$33:$B$776,K$47)+'СЕТ СН'!$G$9+СВЦЭМ!$D$10+'СЕТ СН'!$G$5-'СЕТ СН'!$G$17</f>
        <v>3339.8953418299998</v>
      </c>
      <c r="L50" s="36">
        <f>SUMIFS(СВЦЭМ!$C$33:$C$776,СВЦЭМ!$A$33:$A$776,$A50,СВЦЭМ!$B$33:$B$776,L$47)+'СЕТ СН'!$G$9+СВЦЭМ!$D$10+'СЕТ СН'!$G$5-'СЕТ СН'!$G$17</f>
        <v>3350.7050695899998</v>
      </c>
      <c r="M50" s="36">
        <f>SUMIFS(СВЦЭМ!$C$33:$C$776,СВЦЭМ!$A$33:$A$776,$A50,СВЦЭМ!$B$33:$B$776,M$47)+'СЕТ СН'!$G$9+СВЦЭМ!$D$10+'СЕТ СН'!$G$5-'СЕТ СН'!$G$17</f>
        <v>3337.8450804099998</v>
      </c>
      <c r="N50" s="36">
        <f>SUMIFS(СВЦЭМ!$C$33:$C$776,СВЦЭМ!$A$33:$A$776,$A50,СВЦЭМ!$B$33:$B$776,N$47)+'СЕТ СН'!$G$9+СВЦЭМ!$D$10+'СЕТ СН'!$G$5-'СЕТ СН'!$G$17</f>
        <v>3390.4794153299999</v>
      </c>
      <c r="O50" s="36">
        <f>SUMIFS(СВЦЭМ!$C$33:$C$776,СВЦЭМ!$A$33:$A$776,$A50,СВЦЭМ!$B$33:$B$776,O$47)+'СЕТ СН'!$G$9+СВЦЭМ!$D$10+'СЕТ СН'!$G$5-'СЕТ СН'!$G$17</f>
        <v>3435.6608316299998</v>
      </c>
      <c r="P50" s="36">
        <f>SUMIFS(СВЦЭМ!$C$33:$C$776,СВЦЭМ!$A$33:$A$776,$A50,СВЦЭМ!$B$33:$B$776,P$47)+'СЕТ СН'!$G$9+СВЦЭМ!$D$10+'СЕТ СН'!$G$5-'СЕТ СН'!$G$17</f>
        <v>3437.1472344499998</v>
      </c>
      <c r="Q50" s="36">
        <f>SUMIFS(СВЦЭМ!$C$33:$C$776,СВЦЭМ!$A$33:$A$776,$A50,СВЦЭМ!$B$33:$B$776,Q$47)+'СЕТ СН'!$G$9+СВЦЭМ!$D$10+'СЕТ СН'!$G$5-'СЕТ СН'!$G$17</f>
        <v>3432.0508059999997</v>
      </c>
      <c r="R50" s="36">
        <f>SUMIFS(СВЦЭМ!$C$33:$C$776,СВЦЭМ!$A$33:$A$776,$A50,СВЦЭМ!$B$33:$B$776,R$47)+'СЕТ СН'!$G$9+СВЦЭМ!$D$10+'СЕТ СН'!$G$5-'СЕТ СН'!$G$17</f>
        <v>3374.3702651099998</v>
      </c>
      <c r="S50" s="36">
        <f>SUMIFS(СВЦЭМ!$C$33:$C$776,СВЦЭМ!$A$33:$A$776,$A50,СВЦЭМ!$B$33:$B$776,S$47)+'СЕТ СН'!$G$9+СВЦЭМ!$D$10+'СЕТ СН'!$G$5-'СЕТ СН'!$G$17</f>
        <v>3361.0272144299997</v>
      </c>
      <c r="T50" s="36">
        <f>SUMIFS(СВЦЭМ!$C$33:$C$776,СВЦЭМ!$A$33:$A$776,$A50,СВЦЭМ!$B$33:$B$776,T$47)+'СЕТ СН'!$G$9+СВЦЭМ!$D$10+'СЕТ СН'!$G$5-'СЕТ СН'!$G$17</f>
        <v>3346.3218972499999</v>
      </c>
      <c r="U50" s="36">
        <f>SUMIFS(СВЦЭМ!$C$33:$C$776,СВЦЭМ!$A$33:$A$776,$A50,СВЦЭМ!$B$33:$B$776,U$47)+'СЕТ СН'!$G$9+СВЦЭМ!$D$10+'СЕТ СН'!$G$5-'СЕТ СН'!$G$17</f>
        <v>3358.2192308599997</v>
      </c>
      <c r="V50" s="36">
        <f>SUMIFS(СВЦЭМ!$C$33:$C$776,СВЦЭМ!$A$33:$A$776,$A50,СВЦЭМ!$B$33:$B$776,V$47)+'СЕТ СН'!$G$9+СВЦЭМ!$D$10+'СЕТ СН'!$G$5-'СЕТ СН'!$G$17</f>
        <v>3363.4920209299999</v>
      </c>
      <c r="W50" s="36">
        <f>SUMIFS(СВЦЭМ!$C$33:$C$776,СВЦЭМ!$A$33:$A$776,$A50,СВЦЭМ!$B$33:$B$776,W$47)+'СЕТ СН'!$G$9+СВЦЭМ!$D$10+'СЕТ СН'!$G$5-'СЕТ СН'!$G$17</f>
        <v>3351.2992321399997</v>
      </c>
      <c r="X50" s="36">
        <f>SUMIFS(СВЦЭМ!$C$33:$C$776,СВЦЭМ!$A$33:$A$776,$A50,СВЦЭМ!$B$33:$B$776,X$47)+'СЕТ СН'!$G$9+СВЦЭМ!$D$10+'СЕТ СН'!$G$5-'СЕТ СН'!$G$17</f>
        <v>3325.3300347300001</v>
      </c>
      <c r="Y50" s="36">
        <f>SUMIFS(СВЦЭМ!$C$33:$C$776,СВЦЭМ!$A$33:$A$776,$A50,СВЦЭМ!$B$33:$B$776,Y$47)+'СЕТ СН'!$G$9+СВЦЭМ!$D$10+'СЕТ СН'!$G$5-'СЕТ СН'!$G$17</f>
        <v>3349.6849384699999</v>
      </c>
    </row>
    <row r="51" spans="1:25" ht="15.75" x14ac:dyDescent="0.2">
      <c r="A51" s="35">
        <f t="shared" si="1"/>
        <v>43742</v>
      </c>
      <c r="B51" s="36">
        <f>SUMIFS(СВЦЭМ!$C$33:$C$776,СВЦЭМ!$A$33:$A$776,$A51,СВЦЭМ!$B$33:$B$776,B$47)+'СЕТ СН'!$G$9+СВЦЭМ!$D$10+'СЕТ СН'!$G$5-'СЕТ СН'!$G$17</f>
        <v>3427.5271520399997</v>
      </c>
      <c r="C51" s="36">
        <f>SUMIFS(СВЦЭМ!$C$33:$C$776,СВЦЭМ!$A$33:$A$776,$A51,СВЦЭМ!$B$33:$B$776,C$47)+'СЕТ СН'!$G$9+СВЦЭМ!$D$10+'СЕТ СН'!$G$5-'СЕТ СН'!$G$17</f>
        <v>3460.0355432799997</v>
      </c>
      <c r="D51" s="36">
        <f>SUMIFS(СВЦЭМ!$C$33:$C$776,СВЦЭМ!$A$33:$A$776,$A51,СВЦЭМ!$B$33:$B$776,D$47)+'СЕТ СН'!$G$9+СВЦЭМ!$D$10+'СЕТ СН'!$G$5-'СЕТ СН'!$G$17</f>
        <v>3465.3644889399998</v>
      </c>
      <c r="E51" s="36">
        <f>SUMIFS(СВЦЭМ!$C$33:$C$776,СВЦЭМ!$A$33:$A$776,$A51,СВЦЭМ!$B$33:$B$776,E$47)+'СЕТ СН'!$G$9+СВЦЭМ!$D$10+'СЕТ СН'!$G$5-'СЕТ СН'!$G$17</f>
        <v>3483.8682852299999</v>
      </c>
      <c r="F51" s="36">
        <f>SUMIFS(СВЦЭМ!$C$33:$C$776,СВЦЭМ!$A$33:$A$776,$A51,СВЦЭМ!$B$33:$B$776,F$47)+'СЕТ СН'!$G$9+СВЦЭМ!$D$10+'СЕТ СН'!$G$5-'СЕТ СН'!$G$17</f>
        <v>3462.4391997499997</v>
      </c>
      <c r="G51" s="36">
        <f>SUMIFS(СВЦЭМ!$C$33:$C$776,СВЦЭМ!$A$33:$A$776,$A51,СВЦЭМ!$B$33:$B$776,G$47)+'СЕТ СН'!$G$9+СВЦЭМ!$D$10+'СЕТ СН'!$G$5-'СЕТ СН'!$G$17</f>
        <v>3428.0321261199997</v>
      </c>
      <c r="H51" s="36">
        <f>SUMIFS(СВЦЭМ!$C$33:$C$776,СВЦЭМ!$A$33:$A$776,$A51,СВЦЭМ!$B$33:$B$776,H$47)+'СЕТ СН'!$G$9+СВЦЭМ!$D$10+'СЕТ СН'!$G$5-'СЕТ СН'!$G$17</f>
        <v>3384.8331144799999</v>
      </c>
      <c r="I51" s="36">
        <f>SUMIFS(СВЦЭМ!$C$33:$C$776,СВЦЭМ!$A$33:$A$776,$A51,СВЦЭМ!$B$33:$B$776,I$47)+'СЕТ СН'!$G$9+СВЦЭМ!$D$10+'СЕТ СН'!$G$5-'СЕТ СН'!$G$17</f>
        <v>3297.9288998299999</v>
      </c>
      <c r="J51" s="36">
        <f>SUMIFS(СВЦЭМ!$C$33:$C$776,СВЦЭМ!$A$33:$A$776,$A51,СВЦЭМ!$B$33:$B$776,J$47)+'СЕТ СН'!$G$9+СВЦЭМ!$D$10+'СЕТ СН'!$G$5-'СЕТ СН'!$G$17</f>
        <v>3308.0620898499997</v>
      </c>
      <c r="K51" s="36">
        <f>SUMIFS(СВЦЭМ!$C$33:$C$776,СВЦЭМ!$A$33:$A$776,$A51,СВЦЭМ!$B$33:$B$776,K$47)+'СЕТ СН'!$G$9+СВЦЭМ!$D$10+'СЕТ СН'!$G$5-'СЕТ СН'!$G$17</f>
        <v>3322.6916023999997</v>
      </c>
      <c r="L51" s="36">
        <f>SUMIFS(СВЦЭМ!$C$33:$C$776,СВЦЭМ!$A$33:$A$776,$A51,СВЦЭМ!$B$33:$B$776,L$47)+'СЕТ СН'!$G$9+СВЦЭМ!$D$10+'СЕТ СН'!$G$5-'СЕТ СН'!$G$17</f>
        <v>3320.9293828899999</v>
      </c>
      <c r="M51" s="36">
        <f>SUMIFS(СВЦЭМ!$C$33:$C$776,СВЦЭМ!$A$33:$A$776,$A51,СВЦЭМ!$B$33:$B$776,M$47)+'СЕТ СН'!$G$9+СВЦЭМ!$D$10+'СЕТ СН'!$G$5-'СЕТ СН'!$G$17</f>
        <v>3312.4338853499999</v>
      </c>
      <c r="N51" s="36">
        <f>SUMIFS(СВЦЭМ!$C$33:$C$776,СВЦЭМ!$A$33:$A$776,$A51,СВЦЭМ!$B$33:$B$776,N$47)+'СЕТ СН'!$G$9+СВЦЭМ!$D$10+'СЕТ СН'!$G$5-'СЕТ СН'!$G$17</f>
        <v>3305.9518555599998</v>
      </c>
      <c r="O51" s="36">
        <f>SUMIFS(СВЦЭМ!$C$33:$C$776,СВЦЭМ!$A$33:$A$776,$A51,СВЦЭМ!$B$33:$B$776,O$47)+'СЕТ СН'!$G$9+СВЦЭМ!$D$10+'СЕТ СН'!$G$5-'СЕТ СН'!$G$17</f>
        <v>3311.2575727099997</v>
      </c>
      <c r="P51" s="36">
        <f>SUMIFS(СВЦЭМ!$C$33:$C$776,СВЦЭМ!$A$33:$A$776,$A51,СВЦЭМ!$B$33:$B$776,P$47)+'СЕТ СН'!$G$9+СВЦЭМ!$D$10+'СЕТ СН'!$G$5-'СЕТ СН'!$G$17</f>
        <v>3315.37224105</v>
      </c>
      <c r="Q51" s="36">
        <f>SUMIFS(СВЦЭМ!$C$33:$C$776,СВЦЭМ!$A$33:$A$776,$A51,СВЦЭМ!$B$33:$B$776,Q$47)+'СЕТ СН'!$G$9+СВЦЭМ!$D$10+'СЕТ СН'!$G$5-'СЕТ СН'!$G$17</f>
        <v>3306.2462659299999</v>
      </c>
      <c r="R51" s="36">
        <f>SUMIFS(СВЦЭМ!$C$33:$C$776,СВЦЭМ!$A$33:$A$776,$A51,СВЦЭМ!$B$33:$B$776,R$47)+'СЕТ СН'!$G$9+СВЦЭМ!$D$10+'СЕТ СН'!$G$5-'СЕТ СН'!$G$17</f>
        <v>3302.4319157399996</v>
      </c>
      <c r="S51" s="36">
        <f>SUMIFS(СВЦЭМ!$C$33:$C$776,СВЦЭМ!$A$33:$A$776,$A51,СВЦЭМ!$B$33:$B$776,S$47)+'СЕТ СН'!$G$9+СВЦЭМ!$D$10+'СЕТ СН'!$G$5-'СЕТ СН'!$G$17</f>
        <v>3295.0453389099998</v>
      </c>
      <c r="T51" s="36">
        <f>SUMIFS(СВЦЭМ!$C$33:$C$776,СВЦЭМ!$A$33:$A$776,$A51,СВЦЭМ!$B$33:$B$776,T$47)+'СЕТ СН'!$G$9+СВЦЭМ!$D$10+'СЕТ СН'!$G$5-'СЕТ СН'!$G$17</f>
        <v>3305.32772626</v>
      </c>
      <c r="U51" s="36">
        <f>SUMIFS(СВЦЭМ!$C$33:$C$776,СВЦЭМ!$A$33:$A$776,$A51,СВЦЭМ!$B$33:$B$776,U$47)+'СЕТ СН'!$G$9+СВЦЭМ!$D$10+'СЕТ СН'!$G$5-'СЕТ СН'!$G$17</f>
        <v>3324.9904235999998</v>
      </c>
      <c r="V51" s="36">
        <f>SUMIFS(СВЦЭМ!$C$33:$C$776,СВЦЭМ!$A$33:$A$776,$A51,СВЦЭМ!$B$33:$B$776,V$47)+'СЕТ СН'!$G$9+СВЦЭМ!$D$10+'СЕТ СН'!$G$5-'СЕТ СН'!$G$17</f>
        <v>3316.90530975</v>
      </c>
      <c r="W51" s="36">
        <f>SUMIFS(СВЦЭМ!$C$33:$C$776,СВЦЭМ!$A$33:$A$776,$A51,СВЦЭМ!$B$33:$B$776,W$47)+'СЕТ СН'!$G$9+СВЦЭМ!$D$10+'СЕТ СН'!$G$5-'СЕТ СН'!$G$17</f>
        <v>3300.2781674999997</v>
      </c>
      <c r="X51" s="36">
        <f>SUMIFS(СВЦЭМ!$C$33:$C$776,СВЦЭМ!$A$33:$A$776,$A51,СВЦЭМ!$B$33:$B$776,X$47)+'СЕТ СН'!$G$9+СВЦЭМ!$D$10+'СЕТ СН'!$G$5-'СЕТ СН'!$G$17</f>
        <v>3332.0972223599997</v>
      </c>
      <c r="Y51" s="36">
        <f>SUMIFS(СВЦЭМ!$C$33:$C$776,СВЦЭМ!$A$33:$A$776,$A51,СВЦЭМ!$B$33:$B$776,Y$47)+'СЕТ СН'!$G$9+СВЦЭМ!$D$10+'СЕТ СН'!$G$5-'СЕТ СН'!$G$17</f>
        <v>3395.2863134599997</v>
      </c>
    </row>
    <row r="52" spans="1:25" ht="15.75" x14ac:dyDescent="0.2">
      <c r="A52" s="35">
        <f t="shared" si="1"/>
        <v>43743</v>
      </c>
      <c r="B52" s="36">
        <f>SUMIFS(СВЦЭМ!$C$33:$C$776,СВЦЭМ!$A$33:$A$776,$A52,СВЦЭМ!$B$33:$B$776,B$47)+'СЕТ СН'!$G$9+СВЦЭМ!$D$10+'СЕТ СН'!$G$5-'СЕТ СН'!$G$17</f>
        <v>3432.9308846599997</v>
      </c>
      <c r="C52" s="36">
        <f>SUMIFS(СВЦЭМ!$C$33:$C$776,СВЦЭМ!$A$33:$A$776,$A52,СВЦЭМ!$B$33:$B$776,C$47)+'СЕТ СН'!$G$9+СВЦЭМ!$D$10+'СЕТ СН'!$G$5-'СЕТ СН'!$G$17</f>
        <v>3479.9032104899998</v>
      </c>
      <c r="D52" s="36">
        <f>SUMIFS(СВЦЭМ!$C$33:$C$776,СВЦЭМ!$A$33:$A$776,$A52,СВЦЭМ!$B$33:$B$776,D$47)+'СЕТ СН'!$G$9+СВЦЭМ!$D$10+'СЕТ СН'!$G$5-'СЕТ СН'!$G$17</f>
        <v>3489.4170216099997</v>
      </c>
      <c r="E52" s="36">
        <f>SUMIFS(СВЦЭМ!$C$33:$C$776,СВЦЭМ!$A$33:$A$776,$A52,СВЦЭМ!$B$33:$B$776,E$47)+'СЕТ СН'!$G$9+СВЦЭМ!$D$10+'СЕТ СН'!$G$5-'СЕТ СН'!$G$17</f>
        <v>3498.5197725499997</v>
      </c>
      <c r="F52" s="36">
        <f>SUMIFS(СВЦЭМ!$C$33:$C$776,СВЦЭМ!$A$33:$A$776,$A52,СВЦЭМ!$B$33:$B$776,F$47)+'СЕТ СН'!$G$9+СВЦЭМ!$D$10+'СЕТ СН'!$G$5-'СЕТ СН'!$G$17</f>
        <v>3479.2949886399997</v>
      </c>
      <c r="G52" s="36">
        <f>SUMIFS(СВЦЭМ!$C$33:$C$776,СВЦЭМ!$A$33:$A$776,$A52,СВЦЭМ!$B$33:$B$776,G$47)+'СЕТ СН'!$G$9+СВЦЭМ!$D$10+'СЕТ СН'!$G$5-'СЕТ СН'!$G$17</f>
        <v>3479.1066247499998</v>
      </c>
      <c r="H52" s="36">
        <f>SUMIFS(СВЦЭМ!$C$33:$C$776,СВЦЭМ!$A$33:$A$776,$A52,СВЦЭМ!$B$33:$B$776,H$47)+'СЕТ СН'!$G$9+СВЦЭМ!$D$10+'СЕТ СН'!$G$5-'СЕТ СН'!$G$17</f>
        <v>3450.3134288799997</v>
      </c>
      <c r="I52" s="36">
        <f>SUMIFS(СВЦЭМ!$C$33:$C$776,СВЦЭМ!$A$33:$A$776,$A52,СВЦЭМ!$B$33:$B$776,I$47)+'СЕТ СН'!$G$9+СВЦЭМ!$D$10+'СЕТ СН'!$G$5-'СЕТ СН'!$G$17</f>
        <v>3375.9649352599999</v>
      </c>
      <c r="J52" s="36">
        <f>SUMIFS(СВЦЭМ!$C$33:$C$776,СВЦЭМ!$A$33:$A$776,$A52,СВЦЭМ!$B$33:$B$776,J$47)+'СЕТ СН'!$G$9+СВЦЭМ!$D$10+'СЕТ СН'!$G$5-'СЕТ СН'!$G$17</f>
        <v>3315.68945936</v>
      </c>
      <c r="K52" s="36">
        <f>SUMIFS(СВЦЭМ!$C$33:$C$776,СВЦЭМ!$A$33:$A$776,$A52,СВЦЭМ!$B$33:$B$776,K$47)+'СЕТ СН'!$G$9+СВЦЭМ!$D$10+'СЕТ СН'!$G$5-'СЕТ СН'!$G$17</f>
        <v>3298.58555583</v>
      </c>
      <c r="L52" s="36">
        <f>SUMIFS(СВЦЭМ!$C$33:$C$776,СВЦЭМ!$A$33:$A$776,$A52,СВЦЭМ!$B$33:$B$776,L$47)+'СЕТ СН'!$G$9+СВЦЭМ!$D$10+'СЕТ СН'!$G$5-'СЕТ СН'!$G$17</f>
        <v>3305.4694479399996</v>
      </c>
      <c r="M52" s="36">
        <f>SUMIFS(СВЦЭМ!$C$33:$C$776,СВЦЭМ!$A$33:$A$776,$A52,СВЦЭМ!$B$33:$B$776,M$47)+'СЕТ СН'!$G$9+СВЦЭМ!$D$10+'СЕТ СН'!$G$5-'СЕТ СН'!$G$17</f>
        <v>3299.3214155899996</v>
      </c>
      <c r="N52" s="36">
        <f>SUMIFS(СВЦЭМ!$C$33:$C$776,СВЦЭМ!$A$33:$A$776,$A52,СВЦЭМ!$B$33:$B$776,N$47)+'СЕТ СН'!$G$9+СВЦЭМ!$D$10+'СЕТ СН'!$G$5-'СЕТ СН'!$G$17</f>
        <v>3298.5929647299999</v>
      </c>
      <c r="O52" s="36">
        <f>SUMIFS(СВЦЭМ!$C$33:$C$776,СВЦЭМ!$A$33:$A$776,$A52,СВЦЭМ!$B$33:$B$776,O$47)+'СЕТ СН'!$G$9+СВЦЭМ!$D$10+'СЕТ СН'!$G$5-'СЕТ СН'!$G$17</f>
        <v>3304.0615831799996</v>
      </c>
      <c r="P52" s="36">
        <f>SUMIFS(СВЦЭМ!$C$33:$C$776,СВЦЭМ!$A$33:$A$776,$A52,СВЦЭМ!$B$33:$B$776,P$47)+'СЕТ СН'!$G$9+СВЦЭМ!$D$10+'СЕТ СН'!$G$5-'СЕТ СН'!$G$17</f>
        <v>3312.0292125299998</v>
      </c>
      <c r="Q52" s="36">
        <f>SUMIFS(СВЦЭМ!$C$33:$C$776,СВЦЭМ!$A$33:$A$776,$A52,СВЦЭМ!$B$33:$B$776,Q$47)+'СЕТ СН'!$G$9+СВЦЭМ!$D$10+'СЕТ СН'!$G$5-'СЕТ СН'!$G$17</f>
        <v>3313.6201698699997</v>
      </c>
      <c r="R52" s="36">
        <f>SUMIFS(СВЦЭМ!$C$33:$C$776,СВЦЭМ!$A$33:$A$776,$A52,СВЦЭМ!$B$33:$B$776,R$47)+'СЕТ СН'!$G$9+СВЦЭМ!$D$10+'СЕТ СН'!$G$5-'СЕТ СН'!$G$17</f>
        <v>3317.0255618199999</v>
      </c>
      <c r="S52" s="36">
        <f>SUMIFS(СВЦЭМ!$C$33:$C$776,СВЦЭМ!$A$33:$A$776,$A52,СВЦЭМ!$B$33:$B$776,S$47)+'СЕТ СН'!$G$9+СВЦЭМ!$D$10+'СЕТ СН'!$G$5-'СЕТ СН'!$G$17</f>
        <v>3314.3576093499996</v>
      </c>
      <c r="T52" s="36">
        <f>SUMIFS(СВЦЭМ!$C$33:$C$776,СВЦЭМ!$A$33:$A$776,$A52,СВЦЭМ!$B$33:$B$776,T$47)+'СЕТ СН'!$G$9+СВЦЭМ!$D$10+'СЕТ СН'!$G$5-'СЕТ СН'!$G$17</f>
        <v>3308.9559745199999</v>
      </c>
      <c r="U52" s="36">
        <f>SUMIFS(СВЦЭМ!$C$33:$C$776,СВЦЭМ!$A$33:$A$776,$A52,СВЦЭМ!$B$33:$B$776,U$47)+'СЕТ СН'!$G$9+СВЦЭМ!$D$10+'СЕТ СН'!$G$5-'СЕТ СН'!$G$17</f>
        <v>3328.20248451</v>
      </c>
      <c r="V52" s="36">
        <f>SUMIFS(СВЦЭМ!$C$33:$C$776,СВЦЭМ!$A$33:$A$776,$A52,СВЦЭМ!$B$33:$B$776,V$47)+'СЕТ СН'!$G$9+СВЦЭМ!$D$10+'СЕТ СН'!$G$5-'СЕТ СН'!$G$17</f>
        <v>3323.3362184199996</v>
      </c>
      <c r="W52" s="36">
        <f>SUMIFS(СВЦЭМ!$C$33:$C$776,СВЦЭМ!$A$33:$A$776,$A52,СВЦЭМ!$B$33:$B$776,W$47)+'СЕТ СН'!$G$9+СВЦЭМ!$D$10+'СЕТ СН'!$G$5-'СЕТ СН'!$G$17</f>
        <v>3319.4753313499996</v>
      </c>
      <c r="X52" s="36">
        <f>SUMIFS(СВЦЭМ!$C$33:$C$776,СВЦЭМ!$A$33:$A$776,$A52,СВЦЭМ!$B$33:$B$776,X$47)+'СЕТ СН'!$G$9+СВЦЭМ!$D$10+'СЕТ СН'!$G$5-'СЕТ СН'!$G$17</f>
        <v>3312.4060569599997</v>
      </c>
      <c r="Y52" s="36">
        <f>SUMIFS(СВЦЭМ!$C$33:$C$776,СВЦЭМ!$A$33:$A$776,$A52,СВЦЭМ!$B$33:$B$776,Y$47)+'СЕТ СН'!$G$9+СВЦЭМ!$D$10+'СЕТ СН'!$G$5-'СЕТ СН'!$G$17</f>
        <v>3422.5792590599999</v>
      </c>
    </row>
    <row r="53" spans="1:25" ht="15.75" x14ac:dyDescent="0.2">
      <c r="A53" s="35">
        <f t="shared" si="1"/>
        <v>43744</v>
      </c>
      <c r="B53" s="36">
        <f>SUMIFS(СВЦЭМ!$C$33:$C$776,СВЦЭМ!$A$33:$A$776,$A53,СВЦЭМ!$B$33:$B$776,B$47)+'СЕТ СН'!$G$9+СВЦЭМ!$D$10+'СЕТ СН'!$G$5-'СЕТ СН'!$G$17</f>
        <v>3413.5640954099999</v>
      </c>
      <c r="C53" s="36">
        <f>SUMIFS(СВЦЭМ!$C$33:$C$776,СВЦЭМ!$A$33:$A$776,$A53,СВЦЭМ!$B$33:$B$776,C$47)+'СЕТ СН'!$G$9+СВЦЭМ!$D$10+'СЕТ СН'!$G$5-'СЕТ СН'!$G$17</f>
        <v>3445.9953329699997</v>
      </c>
      <c r="D53" s="36">
        <f>SUMIFS(СВЦЭМ!$C$33:$C$776,СВЦЭМ!$A$33:$A$776,$A53,СВЦЭМ!$B$33:$B$776,D$47)+'СЕТ СН'!$G$9+СВЦЭМ!$D$10+'СЕТ СН'!$G$5-'СЕТ СН'!$G$17</f>
        <v>3473.36005398</v>
      </c>
      <c r="E53" s="36">
        <f>SUMIFS(СВЦЭМ!$C$33:$C$776,СВЦЭМ!$A$33:$A$776,$A53,СВЦЭМ!$B$33:$B$776,E$47)+'СЕТ СН'!$G$9+СВЦЭМ!$D$10+'СЕТ СН'!$G$5-'СЕТ СН'!$G$17</f>
        <v>3483.9590038299998</v>
      </c>
      <c r="F53" s="36">
        <f>SUMIFS(СВЦЭМ!$C$33:$C$776,СВЦЭМ!$A$33:$A$776,$A53,СВЦЭМ!$B$33:$B$776,F$47)+'СЕТ СН'!$G$9+СВЦЭМ!$D$10+'СЕТ СН'!$G$5-'СЕТ СН'!$G$17</f>
        <v>3482.9050205599997</v>
      </c>
      <c r="G53" s="36">
        <f>SUMIFS(СВЦЭМ!$C$33:$C$776,СВЦЭМ!$A$33:$A$776,$A53,СВЦЭМ!$B$33:$B$776,G$47)+'СЕТ СН'!$G$9+СВЦЭМ!$D$10+'СЕТ СН'!$G$5-'СЕТ СН'!$G$17</f>
        <v>3478.3343466699998</v>
      </c>
      <c r="H53" s="36">
        <f>SUMIFS(СВЦЭМ!$C$33:$C$776,СВЦЭМ!$A$33:$A$776,$A53,СВЦЭМ!$B$33:$B$776,H$47)+'СЕТ СН'!$G$9+СВЦЭМ!$D$10+'СЕТ СН'!$G$5-'СЕТ СН'!$G$17</f>
        <v>3429.8055874899997</v>
      </c>
      <c r="I53" s="36">
        <f>SUMIFS(СВЦЭМ!$C$33:$C$776,СВЦЭМ!$A$33:$A$776,$A53,СВЦЭМ!$B$33:$B$776,I$47)+'СЕТ СН'!$G$9+СВЦЭМ!$D$10+'СЕТ СН'!$G$5-'СЕТ СН'!$G$17</f>
        <v>3336.7487066699996</v>
      </c>
      <c r="J53" s="36">
        <f>SUMIFS(СВЦЭМ!$C$33:$C$776,СВЦЭМ!$A$33:$A$776,$A53,СВЦЭМ!$B$33:$B$776,J$47)+'СЕТ СН'!$G$9+СВЦЭМ!$D$10+'СЕТ СН'!$G$5-'СЕТ СН'!$G$17</f>
        <v>3290.7649252699998</v>
      </c>
      <c r="K53" s="36">
        <f>SUMIFS(СВЦЭМ!$C$33:$C$776,СВЦЭМ!$A$33:$A$776,$A53,СВЦЭМ!$B$33:$B$776,K$47)+'СЕТ СН'!$G$9+СВЦЭМ!$D$10+'СЕТ СН'!$G$5-'СЕТ СН'!$G$17</f>
        <v>3427.9496321999995</v>
      </c>
      <c r="L53" s="36">
        <f>SUMIFS(СВЦЭМ!$C$33:$C$776,СВЦЭМ!$A$33:$A$776,$A53,СВЦЭМ!$B$33:$B$776,L$47)+'СЕТ СН'!$G$9+СВЦЭМ!$D$10+'СЕТ СН'!$G$5-'СЕТ СН'!$G$17</f>
        <v>2657.2054742199998</v>
      </c>
      <c r="M53" s="36">
        <f>SUMIFS(СВЦЭМ!$C$33:$C$776,СВЦЭМ!$A$33:$A$776,$A53,СВЦЭМ!$B$33:$B$776,M$47)+'СЕТ СН'!$G$9+СВЦЭМ!$D$10+'СЕТ СН'!$G$5-'СЕТ СН'!$G$17</f>
        <v>2657.2054742199998</v>
      </c>
      <c r="N53" s="36">
        <f>SUMIFS(СВЦЭМ!$C$33:$C$776,СВЦЭМ!$A$33:$A$776,$A53,СВЦЭМ!$B$33:$B$776,N$47)+'СЕТ СН'!$G$9+СВЦЭМ!$D$10+'СЕТ СН'!$G$5-'СЕТ СН'!$G$17</f>
        <v>2657.2054742199998</v>
      </c>
      <c r="O53" s="36">
        <f>SUMIFS(СВЦЭМ!$C$33:$C$776,СВЦЭМ!$A$33:$A$776,$A53,СВЦЭМ!$B$33:$B$776,O$47)+'СЕТ СН'!$G$9+СВЦЭМ!$D$10+'СЕТ СН'!$G$5-'СЕТ СН'!$G$17</f>
        <v>2657.2054742199998</v>
      </c>
      <c r="P53" s="36">
        <f>SUMIFS(СВЦЭМ!$C$33:$C$776,СВЦЭМ!$A$33:$A$776,$A53,СВЦЭМ!$B$33:$B$776,P$47)+'СЕТ СН'!$G$9+СВЦЭМ!$D$10+'СЕТ СН'!$G$5-'СЕТ СН'!$G$17</f>
        <v>2657.2054742199998</v>
      </c>
      <c r="Q53" s="36">
        <f>SUMIFS(СВЦЭМ!$C$33:$C$776,СВЦЭМ!$A$33:$A$776,$A53,СВЦЭМ!$B$33:$B$776,Q$47)+'СЕТ СН'!$G$9+СВЦЭМ!$D$10+'СЕТ СН'!$G$5-'СЕТ СН'!$G$17</f>
        <v>2657.2054742199998</v>
      </c>
      <c r="R53" s="36">
        <f>SUMIFS(СВЦЭМ!$C$33:$C$776,СВЦЭМ!$A$33:$A$776,$A53,СВЦЭМ!$B$33:$B$776,R$47)+'СЕТ СН'!$G$9+СВЦЭМ!$D$10+'СЕТ СН'!$G$5-'СЕТ СН'!$G$17</f>
        <v>3316.8743758699998</v>
      </c>
      <c r="S53" s="36">
        <f>SUMIFS(СВЦЭМ!$C$33:$C$776,СВЦЭМ!$A$33:$A$776,$A53,СВЦЭМ!$B$33:$B$776,S$47)+'СЕТ СН'!$G$9+СВЦЭМ!$D$10+'СЕТ СН'!$G$5-'СЕТ СН'!$G$17</f>
        <v>3303.4618603299996</v>
      </c>
      <c r="T53" s="36">
        <f>SUMIFS(СВЦЭМ!$C$33:$C$776,СВЦЭМ!$A$33:$A$776,$A53,СВЦЭМ!$B$33:$B$776,T$47)+'СЕТ СН'!$G$9+СВЦЭМ!$D$10+'СЕТ СН'!$G$5-'СЕТ СН'!$G$17</f>
        <v>3306.7685594899999</v>
      </c>
      <c r="U53" s="36">
        <f>SUMIFS(СВЦЭМ!$C$33:$C$776,СВЦЭМ!$A$33:$A$776,$A53,СВЦЭМ!$B$33:$B$776,U$47)+'СЕТ СН'!$G$9+СВЦЭМ!$D$10+'СЕТ СН'!$G$5-'СЕТ СН'!$G$17</f>
        <v>3338.9861842399996</v>
      </c>
      <c r="V53" s="36">
        <f>SUMIFS(СВЦЭМ!$C$33:$C$776,СВЦЭМ!$A$33:$A$776,$A53,СВЦЭМ!$B$33:$B$776,V$47)+'СЕТ СН'!$G$9+СВЦЭМ!$D$10+'СЕТ СН'!$G$5-'СЕТ СН'!$G$17</f>
        <v>3330.7892404099998</v>
      </c>
      <c r="W53" s="36">
        <f>SUMIFS(СВЦЭМ!$C$33:$C$776,СВЦЭМ!$A$33:$A$776,$A53,СВЦЭМ!$B$33:$B$776,W$47)+'СЕТ СН'!$G$9+СВЦЭМ!$D$10+'СЕТ СН'!$G$5-'СЕТ СН'!$G$17</f>
        <v>3315.09840807</v>
      </c>
      <c r="X53" s="36">
        <f>SUMIFS(СВЦЭМ!$C$33:$C$776,СВЦЭМ!$A$33:$A$776,$A53,СВЦЭМ!$B$33:$B$776,X$47)+'СЕТ СН'!$G$9+СВЦЭМ!$D$10+'СЕТ СН'!$G$5-'СЕТ СН'!$G$17</f>
        <v>3304.1861604999999</v>
      </c>
      <c r="Y53" s="36">
        <f>SUMIFS(СВЦЭМ!$C$33:$C$776,СВЦЭМ!$A$33:$A$776,$A53,СВЦЭМ!$B$33:$B$776,Y$47)+'СЕТ СН'!$G$9+СВЦЭМ!$D$10+'СЕТ СН'!$G$5-'СЕТ СН'!$G$17</f>
        <v>3347.7578550099997</v>
      </c>
    </row>
    <row r="54" spans="1:25" ht="15.75" x14ac:dyDescent="0.2">
      <c r="A54" s="35">
        <f t="shared" si="1"/>
        <v>43745</v>
      </c>
      <c r="B54" s="36">
        <f>SUMIFS(СВЦЭМ!$C$33:$C$776,СВЦЭМ!$A$33:$A$776,$A54,СВЦЭМ!$B$33:$B$776,B$47)+'СЕТ СН'!$G$9+СВЦЭМ!$D$10+'СЕТ СН'!$G$5-'СЕТ СН'!$G$17</f>
        <v>3442.0430530099998</v>
      </c>
      <c r="C54" s="36">
        <f>SUMIFS(СВЦЭМ!$C$33:$C$776,СВЦЭМ!$A$33:$A$776,$A54,СВЦЭМ!$B$33:$B$776,C$47)+'СЕТ СН'!$G$9+СВЦЭМ!$D$10+'СЕТ СН'!$G$5-'СЕТ СН'!$G$17</f>
        <v>3459.3379599800001</v>
      </c>
      <c r="D54" s="36">
        <f>SUMIFS(СВЦЭМ!$C$33:$C$776,СВЦЭМ!$A$33:$A$776,$A54,СВЦЭМ!$B$33:$B$776,D$47)+'СЕТ СН'!$G$9+СВЦЭМ!$D$10+'СЕТ СН'!$G$5-'СЕТ СН'!$G$17</f>
        <v>3477.22033083</v>
      </c>
      <c r="E54" s="36">
        <f>SUMIFS(СВЦЭМ!$C$33:$C$776,СВЦЭМ!$A$33:$A$776,$A54,СВЦЭМ!$B$33:$B$776,E$47)+'СЕТ СН'!$G$9+СВЦЭМ!$D$10+'СЕТ СН'!$G$5-'СЕТ СН'!$G$17</f>
        <v>3489.3617414599998</v>
      </c>
      <c r="F54" s="36">
        <f>SUMIFS(СВЦЭМ!$C$33:$C$776,СВЦЭМ!$A$33:$A$776,$A54,СВЦЭМ!$B$33:$B$776,F$47)+'СЕТ СН'!$G$9+СВЦЭМ!$D$10+'СЕТ СН'!$G$5-'СЕТ СН'!$G$17</f>
        <v>3495.3229177200001</v>
      </c>
      <c r="G54" s="36">
        <f>SUMIFS(СВЦЭМ!$C$33:$C$776,СВЦЭМ!$A$33:$A$776,$A54,СВЦЭМ!$B$33:$B$776,G$47)+'СЕТ СН'!$G$9+СВЦЭМ!$D$10+'СЕТ СН'!$G$5-'СЕТ СН'!$G$17</f>
        <v>3477.90292512</v>
      </c>
      <c r="H54" s="36">
        <f>SUMIFS(СВЦЭМ!$C$33:$C$776,СВЦЭМ!$A$33:$A$776,$A54,СВЦЭМ!$B$33:$B$776,H$47)+'СЕТ СН'!$G$9+СВЦЭМ!$D$10+'СЕТ СН'!$G$5-'СЕТ СН'!$G$17</f>
        <v>3393.7742282599997</v>
      </c>
      <c r="I54" s="36">
        <f>SUMIFS(СВЦЭМ!$C$33:$C$776,СВЦЭМ!$A$33:$A$776,$A54,СВЦЭМ!$B$33:$B$776,I$47)+'СЕТ СН'!$G$9+СВЦЭМ!$D$10+'СЕТ СН'!$G$5-'СЕТ СН'!$G$17</f>
        <v>3306.3016006799999</v>
      </c>
      <c r="J54" s="36">
        <f>SUMIFS(СВЦЭМ!$C$33:$C$776,СВЦЭМ!$A$33:$A$776,$A54,СВЦЭМ!$B$33:$B$776,J$47)+'СЕТ СН'!$G$9+СВЦЭМ!$D$10+'СЕТ СН'!$G$5-'СЕТ СН'!$G$17</f>
        <v>3292.3312552399998</v>
      </c>
      <c r="K54" s="36">
        <f>SUMIFS(СВЦЭМ!$C$33:$C$776,СВЦЭМ!$A$33:$A$776,$A54,СВЦЭМ!$B$33:$B$776,K$47)+'СЕТ СН'!$G$9+СВЦЭМ!$D$10+'СЕТ СН'!$G$5-'СЕТ СН'!$G$17</f>
        <v>3292.5317034099999</v>
      </c>
      <c r="L54" s="36">
        <f>SUMIFS(СВЦЭМ!$C$33:$C$776,СВЦЭМ!$A$33:$A$776,$A54,СВЦЭМ!$B$33:$B$776,L$47)+'СЕТ СН'!$G$9+СВЦЭМ!$D$10+'СЕТ СН'!$G$5-'СЕТ СН'!$G$17</f>
        <v>3289.5985085799998</v>
      </c>
      <c r="M54" s="36">
        <f>SUMIFS(СВЦЭМ!$C$33:$C$776,СВЦЭМ!$A$33:$A$776,$A54,СВЦЭМ!$B$33:$B$776,M$47)+'СЕТ СН'!$G$9+СВЦЭМ!$D$10+'СЕТ СН'!$G$5-'СЕТ СН'!$G$17</f>
        <v>3299.4390369299999</v>
      </c>
      <c r="N54" s="36">
        <f>SUMIFS(СВЦЭМ!$C$33:$C$776,СВЦЭМ!$A$33:$A$776,$A54,СВЦЭМ!$B$33:$B$776,N$47)+'СЕТ СН'!$G$9+СВЦЭМ!$D$10+'СЕТ СН'!$G$5-'СЕТ СН'!$G$17</f>
        <v>3309.1778182499997</v>
      </c>
      <c r="O54" s="36">
        <f>SUMIFS(СВЦЭМ!$C$33:$C$776,СВЦЭМ!$A$33:$A$776,$A54,СВЦЭМ!$B$33:$B$776,O$47)+'СЕТ СН'!$G$9+СВЦЭМ!$D$10+'СЕТ СН'!$G$5-'СЕТ СН'!$G$17</f>
        <v>3305.4448269799996</v>
      </c>
      <c r="P54" s="36">
        <f>SUMIFS(СВЦЭМ!$C$33:$C$776,СВЦЭМ!$A$33:$A$776,$A54,СВЦЭМ!$B$33:$B$776,P$47)+'СЕТ СН'!$G$9+СВЦЭМ!$D$10+'СЕТ СН'!$G$5-'СЕТ СН'!$G$17</f>
        <v>3305.5851165399999</v>
      </c>
      <c r="Q54" s="36">
        <f>SUMIFS(СВЦЭМ!$C$33:$C$776,СВЦЭМ!$A$33:$A$776,$A54,СВЦЭМ!$B$33:$B$776,Q$47)+'СЕТ СН'!$G$9+СВЦЭМ!$D$10+'СЕТ СН'!$G$5-'СЕТ СН'!$G$17</f>
        <v>3308.6971331099999</v>
      </c>
      <c r="R54" s="36">
        <f>SUMIFS(СВЦЭМ!$C$33:$C$776,СВЦЭМ!$A$33:$A$776,$A54,СВЦЭМ!$B$33:$B$776,R$47)+'СЕТ СН'!$G$9+СВЦЭМ!$D$10+'СЕТ СН'!$G$5-'СЕТ СН'!$G$17</f>
        <v>3310.54310377</v>
      </c>
      <c r="S54" s="36">
        <f>SUMIFS(СВЦЭМ!$C$33:$C$776,СВЦЭМ!$A$33:$A$776,$A54,СВЦЭМ!$B$33:$B$776,S$47)+'СЕТ СН'!$G$9+СВЦЭМ!$D$10+'СЕТ СН'!$G$5-'СЕТ СН'!$G$17</f>
        <v>3312.00135542</v>
      </c>
      <c r="T54" s="36">
        <f>SUMIFS(СВЦЭМ!$C$33:$C$776,СВЦЭМ!$A$33:$A$776,$A54,СВЦЭМ!$B$33:$B$776,T$47)+'СЕТ СН'!$G$9+СВЦЭМ!$D$10+'СЕТ СН'!$G$5-'СЕТ СН'!$G$17</f>
        <v>3299.9167363699999</v>
      </c>
      <c r="U54" s="36">
        <f>SUMIFS(СВЦЭМ!$C$33:$C$776,СВЦЭМ!$A$33:$A$776,$A54,СВЦЭМ!$B$33:$B$776,U$47)+'СЕТ СН'!$G$9+СВЦЭМ!$D$10+'СЕТ СН'!$G$5-'СЕТ СН'!$G$17</f>
        <v>3301.8619256399998</v>
      </c>
      <c r="V54" s="36">
        <f>SUMIFS(СВЦЭМ!$C$33:$C$776,СВЦЭМ!$A$33:$A$776,$A54,СВЦЭМ!$B$33:$B$776,V$47)+'СЕТ СН'!$G$9+СВЦЭМ!$D$10+'СЕТ СН'!$G$5-'СЕТ СН'!$G$17</f>
        <v>3289.01443406</v>
      </c>
      <c r="W54" s="36">
        <f>SUMIFS(СВЦЭМ!$C$33:$C$776,СВЦЭМ!$A$33:$A$776,$A54,СВЦЭМ!$B$33:$B$776,W$47)+'СЕТ СН'!$G$9+СВЦЭМ!$D$10+'СЕТ СН'!$G$5-'СЕТ СН'!$G$17</f>
        <v>3311.3429212699998</v>
      </c>
      <c r="X54" s="36">
        <f>SUMIFS(СВЦЭМ!$C$33:$C$776,СВЦЭМ!$A$33:$A$776,$A54,СВЦЭМ!$B$33:$B$776,X$47)+'СЕТ СН'!$G$9+СВЦЭМ!$D$10+'СЕТ СН'!$G$5-'СЕТ СН'!$G$17</f>
        <v>3333.6732944099999</v>
      </c>
      <c r="Y54" s="36">
        <f>SUMIFS(СВЦЭМ!$C$33:$C$776,СВЦЭМ!$A$33:$A$776,$A54,СВЦЭМ!$B$33:$B$776,Y$47)+'СЕТ СН'!$G$9+СВЦЭМ!$D$10+'СЕТ СН'!$G$5-'СЕТ СН'!$G$17</f>
        <v>3376.6758089599998</v>
      </c>
    </row>
    <row r="55" spans="1:25" ht="15.75" x14ac:dyDescent="0.2">
      <c r="A55" s="35">
        <f t="shared" si="1"/>
        <v>43746</v>
      </c>
      <c r="B55" s="36">
        <f>SUMIFS(СВЦЭМ!$C$33:$C$776,СВЦЭМ!$A$33:$A$776,$A55,СВЦЭМ!$B$33:$B$776,B$47)+'СЕТ СН'!$G$9+СВЦЭМ!$D$10+'СЕТ СН'!$G$5-'СЕТ СН'!$G$17</f>
        <v>3342.0592579499998</v>
      </c>
      <c r="C55" s="36">
        <f>SUMIFS(СВЦЭМ!$C$33:$C$776,СВЦЭМ!$A$33:$A$776,$A55,СВЦЭМ!$B$33:$B$776,C$47)+'СЕТ СН'!$G$9+СВЦЭМ!$D$10+'СЕТ СН'!$G$5-'СЕТ СН'!$G$17</f>
        <v>3396.2142269899996</v>
      </c>
      <c r="D55" s="36">
        <f>SUMIFS(СВЦЭМ!$C$33:$C$776,СВЦЭМ!$A$33:$A$776,$A55,СВЦЭМ!$B$33:$B$776,D$47)+'СЕТ СН'!$G$9+СВЦЭМ!$D$10+'СЕТ СН'!$G$5-'СЕТ СН'!$G$17</f>
        <v>3392.8970749599998</v>
      </c>
      <c r="E55" s="36">
        <f>SUMIFS(СВЦЭМ!$C$33:$C$776,СВЦЭМ!$A$33:$A$776,$A55,СВЦЭМ!$B$33:$B$776,E$47)+'СЕТ СН'!$G$9+СВЦЭМ!$D$10+'СЕТ СН'!$G$5-'СЕТ СН'!$G$17</f>
        <v>3406.6994843299999</v>
      </c>
      <c r="F55" s="36">
        <f>SUMIFS(СВЦЭМ!$C$33:$C$776,СВЦЭМ!$A$33:$A$776,$A55,СВЦЭМ!$B$33:$B$776,F$47)+'СЕТ СН'!$G$9+СВЦЭМ!$D$10+'СЕТ СН'!$G$5-'СЕТ СН'!$G$17</f>
        <v>3402.1485558799995</v>
      </c>
      <c r="G55" s="36">
        <f>SUMIFS(СВЦЭМ!$C$33:$C$776,СВЦЭМ!$A$33:$A$776,$A55,СВЦЭМ!$B$33:$B$776,G$47)+'СЕТ СН'!$G$9+СВЦЭМ!$D$10+'СЕТ СН'!$G$5-'СЕТ СН'!$G$17</f>
        <v>3396.8309354999997</v>
      </c>
      <c r="H55" s="36">
        <f>SUMIFS(СВЦЭМ!$C$33:$C$776,СВЦЭМ!$A$33:$A$776,$A55,СВЦЭМ!$B$33:$B$776,H$47)+'СЕТ СН'!$G$9+СВЦЭМ!$D$10+'СЕТ СН'!$G$5-'СЕТ СН'!$G$17</f>
        <v>3367.3067242899997</v>
      </c>
      <c r="I55" s="36">
        <f>SUMIFS(СВЦЭМ!$C$33:$C$776,СВЦЭМ!$A$33:$A$776,$A55,СВЦЭМ!$B$33:$B$776,I$47)+'СЕТ СН'!$G$9+СВЦЭМ!$D$10+'СЕТ СН'!$G$5-'СЕТ СН'!$G$17</f>
        <v>3327.0828241299996</v>
      </c>
      <c r="J55" s="36">
        <f>SUMIFS(СВЦЭМ!$C$33:$C$776,СВЦЭМ!$A$33:$A$776,$A55,СВЦЭМ!$B$33:$B$776,J$47)+'СЕТ СН'!$G$9+СВЦЭМ!$D$10+'СЕТ СН'!$G$5-'СЕТ СН'!$G$17</f>
        <v>3297.2758770099999</v>
      </c>
      <c r="K55" s="36">
        <f>SUMIFS(СВЦЭМ!$C$33:$C$776,СВЦЭМ!$A$33:$A$776,$A55,СВЦЭМ!$B$33:$B$776,K$47)+'СЕТ СН'!$G$9+СВЦЭМ!$D$10+'СЕТ СН'!$G$5-'СЕТ СН'!$G$17</f>
        <v>3301.0720422699997</v>
      </c>
      <c r="L55" s="36">
        <f>SUMIFS(СВЦЭМ!$C$33:$C$776,СВЦЭМ!$A$33:$A$776,$A55,СВЦЭМ!$B$33:$B$776,L$47)+'СЕТ СН'!$G$9+СВЦЭМ!$D$10+'СЕТ СН'!$G$5-'СЕТ СН'!$G$17</f>
        <v>3316.2063003999997</v>
      </c>
      <c r="M55" s="36">
        <f>SUMIFS(СВЦЭМ!$C$33:$C$776,СВЦЭМ!$A$33:$A$776,$A55,СВЦЭМ!$B$33:$B$776,M$47)+'СЕТ СН'!$G$9+СВЦЭМ!$D$10+'СЕТ СН'!$G$5-'СЕТ СН'!$G$17</f>
        <v>3296.6843675999999</v>
      </c>
      <c r="N55" s="36">
        <f>SUMIFS(СВЦЭМ!$C$33:$C$776,СВЦЭМ!$A$33:$A$776,$A55,СВЦЭМ!$B$33:$B$776,N$47)+'СЕТ СН'!$G$9+СВЦЭМ!$D$10+'СЕТ СН'!$G$5-'СЕТ СН'!$G$17</f>
        <v>3275.8034485599997</v>
      </c>
      <c r="O55" s="36">
        <f>SUMIFS(СВЦЭМ!$C$33:$C$776,СВЦЭМ!$A$33:$A$776,$A55,СВЦЭМ!$B$33:$B$776,O$47)+'СЕТ СН'!$G$9+СВЦЭМ!$D$10+'СЕТ СН'!$G$5-'СЕТ СН'!$G$17</f>
        <v>3254.5887567699997</v>
      </c>
      <c r="P55" s="36">
        <f>SUMIFS(СВЦЭМ!$C$33:$C$776,СВЦЭМ!$A$33:$A$776,$A55,СВЦЭМ!$B$33:$B$776,P$47)+'СЕТ СН'!$G$9+СВЦЭМ!$D$10+'СЕТ СН'!$G$5-'СЕТ СН'!$G$17</f>
        <v>3297.0732030899999</v>
      </c>
      <c r="Q55" s="36">
        <f>SUMIFS(СВЦЭМ!$C$33:$C$776,СВЦЭМ!$A$33:$A$776,$A55,СВЦЭМ!$B$33:$B$776,Q$47)+'СЕТ СН'!$G$9+СВЦЭМ!$D$10+'СЕТ СН'!$G$5-'СЕТ СН'!$G$17</f>
        <v>3349.3664252899998</v>
      </c>
      <c r="R55" s="36">
        <f>SUMIFS(СВЦЭМ!$C$33:$C$776,СВЦЭМ!$A$33:$A$776,$A55,СВЦЭМ!$B$33:$B$776,R$47)+'СЕТ СН'!$G$9+СВЦЭМ!$D$10+'СЕТ СН'!$G$5-'СЕТ СН'!$G$17</f>
        <v>3242.3961014500001</v>
      </c>
      <c r="S55" s="36">
        <f>SUMIFS(СВЦЭМ!$C$33:$C$776,СВЦЭМ!$A$33:$A$776,$A55,СВЦЭМ!$B$33:$B$776,S$47)+'СЕТ СН'!$G$9+СВЦЭМ!$D$10+'СЕТ СН'!$G$5-'СЕТ СН'!$G$17</f>
        <v>3248.6026446899996</v>
      </c>
      <c r="T55" s="36">
        <f>SUMIFS(СВЦЭМ!$C$33:$C$776,СВЦЭМ!$A$33:$A$776,$A55,СВЦЭМ!$B$33:$B$776,T$47)+'СЕТ СН'!$G$9+СВЦЭМ!$D$10+'СЕТ СН'!$G$5-'СЕТ СН'!$G$17</f>
        <v>3262.6740091199999</v>
      </c>
      <c r="U55" s="36">
        <f>SUMIFS(СВЦЭМ!$C$33:$C$776,СВЦЭМ!$A$33:$A$776,$A55,СВЦЭМ!$B$33:$B$776,U$47)+'СЕТ СН'!$G$9+СВЦЭМ!$D$10+'СЕТ СН'!$G$5-'СЕТ СН'!$G$17</f>
        <v>3288.86645993</v>
      </c>
      <c r="V55" s="36">
        <f>SUMIFS(СВЦЭМ!$C$33:$C$776,СВЦЭМ!$A$33:$A$776,$A55,СВЦЭМ!$B$33:$B$776,V$47)+'СЕТ СН'!$G$9+СВЦЭМ!$D$10+'СЕТ СН'!$G$5-'СЕТ СН'!$G$17</f>
        <v>3289.4799862199998</v>
      </c>
      <c r="W55" s="36">
        <f>SUMIFS(СВЦЭМ!$C$33:$C$776,СВЦЭМ!$A$33:$A$776,$A55,СВЦЭМ!$B$33:$B$776,W$47)+'СЕТ СН'!$G$9+СВЦЭМ!$D$10+'СЕТ СН'!$G$5-'СЕТ СН'!$G$17</f>
        <v>3277.5388398099999</v>
      </c>
      <c r="X55" s="36">
        <f>SUMIFS(СВЦЭМ!$C$33:$C$776,СВЦЭМ!$A$33:$A$776,$A55,СВЦЭМ!$B$33:$B$776,X$47)+'СЕТ СН'!$G$9+СВЦЭМ!$D$10+'СЕТ СН'!$G$5-'СЕТ СН'!$G$17</f>
        <v>3242.7998913299998</v>
      </c>
      <c r="Y55" s="36">
        <f>SUMIFS(СВЦЭМ!$C$33:$C$776,СВЦЭМ!$A$33:$A$776,$A55,СВЦЭМ!$B$33:$B$776,Y$47)+'СЕТ СН'!$G$9+СВЦЭМ!$D$10+'СЕТ СН'!$G$5-'СЕТ СН'!$G$17</f>
        <v>3224.3153495799997</v>
      </c>
    </row>
    <row r="56" spans="1:25" ht="15.75" x14ac:dyDescent="0.2">
      <c r="A56" s="35">
        <f t="shared" si="1"/>
        <v>43747</v>
      </c>
      <c r="B56" s="36">
        <f>SUMIFS(СВЦЭМ!$C$33:$C$776,СВЦЭМ!$A$33:$A$776,$A56,СВЦЭМ!$B$33:$B$776,B$47)+'СЕТ СН'!$G$9+СВЦЭМ!$D$10+'СЕТ СН'!$G$5-'СЕТ СН'!$G$17</f>
        <v>3369.4205260599997</v>
      </c>
      <c r="C56" s="36">
        <f>SUMIFS(СВЦЭМ!$C$33:$C$776,СВЦЭМ!$A$33:$A$776,$A56,СВЦЭМ!$B$33:$B$776,C$47)+'СЕТ СН'!$G$9+СВЦЭМ!$D$10+'СЕТ СН'!$G$5-'СЕТ СН'!$G$17</f>
        <v>3391.9082438999999</v>
      </c>
      <c r="D56" s="36">
        <f>SUMIFS(СВЦЭМ!$C$33:$C$776,СВЦЭМ!$A$33:$A$776,$A56,СВЦЭМ!$B$33:$B$776,D$47)+'СЕТ СН'!$G$9+СВЦЭМ!$D$10+'СЕТ СН'!$G$5-'СЕТ СН'!$G$17</f>
        <v>3426.6763374599996</v>
      </c>
      <c r="E56" s="36">
        <f>SUMIFS(СВЦЭМ!$C$33:$C$776,СВЦЭМ!$A$33:$A$776,$A56,СВЦЭМ!$B$33:$B$776,E$47)+'СЕТ СН'!$G$9+СВЦЭМ!$D$10+'СЕТ СН'!$G$5-'СЕТ СН'!$G$17</f>
        <v>3440.7510747599999</v>
      </c>
      <c r="F56" s="36">
        <f>SUMIFS(СВЦЭМ!$C$33:$C$776,СВЦЭМ!$A$33:$A$776,$A56,СВЦЭМ!$B$33:$B$776,F$47)+'СЕТ СН'!$G$9+СВЦЭМ!$D$10+'СЕТ СН'!$G$5-'СЕТ СН'!$G$17</f>
        <v>3441.80037851</v>
      </c>
      <c r="G56" s="36">
        <f>SUMIFS(СВЦЭМ!$C$33:$C$776,СВЦЭМ!$A$33:$A$776,$A56,СВЦЭМ!$B$33:$B$776,G$47)+'СЕТ СН'!$G$9+СВЦЭМ!$D$10+'СЕТ СН'!$G$5-'СЕТ СН'!$G$17</f>
        <v>3421.8836176099999</v>
      </c>
      <c r="H56" s="36">
        <f>SUMIFS(СВЦЭМ!$C$33:$C$776,СВЦЭМ!$A$33:$A$776,$A56,СВЦЭМ!$B$33:$B$776,H$47)+'СЕТ СН'!$G$9+СВЦЭМ!$D$10+'СЕТ СН'!$G$5-'СЕТ СН'!$G$17</f>
        <v>3387.2094996599999</v>
      </c>
      <c r="I56" s="36">
        <f>SUMIFS(СВЦЭМ!$C$33:$C$776,СВЦЭМ!$A$33:$A$776,$A56,СВЦЭМ!$B$33:$B$776,I$47)+'СЕТ СН'!$G$9+СВЦЭМ!$D$10+'СЕТ СН'!$G$5-'СЕТ СН'!$G$17</f>
        <v>3364.0999492699998</v>
      </c>
      <c r="J56" s="36">
        <f>SUMIFS(СВЦЭМ!$C$33:$C$776,СВЦЭМ!$A$33:$A$776,$A56,СВЦЭМ!$B$33:$B$776,J$47)+'СЕТ СН'!$G$9+СВЦЭМ!$D$10+'СЕТ СН'!$G$5-'СЕТ СН'!$G$17</f>
        <v>3376.6068259599997</v>
      </c>
      <c r="K56" s="36">
        <f>SUMIFS(СВЦЭМ!$C$33:$C$776,СВЦЭМ!$A$33:$A$776,$A56,СВЦЭМ!$B$33:$B$776,K$47)+'СЕТ СН'!$G$9+СВЦЭМ!$D$10+'СЕТ СН'!$G$5-'СЕТ СН'!$G$17</f>
        <v>3389.2599338800001</v>
      </c>
      <c r="L56" s="36">
        <f>SUMIFS(СВЦЭМ!$C$33:$C$776,СВЦЭМ!$A$33:$A$776,$A56,СВЦЭМ!$B$33:$B$776,L$47)+'СЕТ СН'!$G$9+СВЦЭМ!$D$10+'СЕТ СН'!$G$5-'СЕТ СН'!$G$17</f>
        <v>3394.8654528899997</v>
      </c>
      <c r="M56" s="36">
        <f>SUMIFS(СВЦЭМ!$C$33:$C$776,СВЦЭМ!$A$33:$A$776,$A56,СВЦЭМ!$B$33:$B$776,M$47)+'СЕТ СН'!$G$9+СВЦЭМ!$D$10+'СЕТ СН'!$G$5-'СЕТ СН'!$G$17</f>
        <v>3390.0378916699997</v>
      </c>
      <c r="N56" s="36">
        <f>SUMIFS(СВЦЭМ!$C$33:$C$776,СВЦЭМ!$A$33:$A$776,$A56,СВЦЭМ!$B$33:$B$776,N$47)+'СЕТ СН'!$G$9+СВЦЭМ!$D$10+'СЕТ СН'!$G$5-'СЕТ СН'!$G$17</f>
        <v>3318.8888831799995</v>
      </c>
      <c r="O56" s="36">
        <f>SUMIFS(СВЦЭМ!$C$33:$C$776,СВЦЭМ!$A$33:$A$776,$A56,СВЦЭМ!$B$33:$B$776,O$47)+'СЕТ СН'!$G$9+СВЦЭМ!$D$10+'СЕТ СН'!$G$5-'СЕТ СН'!$G$17</f>
        <v>3298.2217786699998</v>
      </c>
      <c r="P56" s="36">
        <f>SUMIFS(СВЦЭМ!$C$33:$C$776,СВЦЭМ!$A$33:$A$776,$A56,СВЦЭМ!$B$33:$B$776,P$47)+'СЕТ СН'!$G$9+СВЦЭМ!$D$10+'СЕТ СН'!$G$5-'СЕТ СН'!$G$17</f>
        <v>3301.3725241599996</v>
      </c>
      <c r="Q56" s="36">
        <f>SUMIFS(СВЦЭМ!$C$33:$C$776,СВЦЭМ!$A$33:$A$776,$A56,СВЦЭМ!$B$33:$B$776,Q$47)+'СЕТ СН'!$G$9+СВЦЭМ!$D$10+'СЕТ СН'!$G$5-'СЕТ СН'!$G$17</f>
        <v>3299.8162303099998</v>
      </c>
      <c r="R56" s="36">
        <f>SUMIFS(СВЦЭМ!$C$33:$C$776,СВЦЭМ!$A$33:$A$776,$A56,СВЦЭМ!$B$33:$B$776,R$47)+'СЕТ СН'!$G$9+СВЦЭМ!$D$10+'СЕТ СН'!$G$5-'СЕТ СН'!$G$17</f>
        <v>3292.7306932299998</v>
      </c>
      <c r="S56" s="36">
        <f>SUMIFS(СВЦЭМ!$C$33:$C$776,СВЦЭМ!$A$33:$A$776,$A56,СВЦЭМ!$B$33:$B$776,S$47)+'СЕТ СН'!$G$9+СВЦЭМ!$D$10+'СЕТ СН'!$G$5-'СЕТ СН'!$G$17</f>
        <v>3296.7277615399998</v>
      </c>
      <c r="T56" s="36">
        <f>SUMIFS(СВЦЭМ!$C$33:$C$776,СВЦЭМ!$A$33:$A$776,$A56,СВЦЭМ!$B$33:$B$776,T$47)+'СЕТ СН'!$G$9+СВЦЭМ!$D$10+'СЕТ СН'!$G$5-'СЕТ СН'!$G$17</f>
        <v>3312.2440597099999</v>
      </c>
      <c r="U56" s="36">
        <f>SUMIFS(СВЦЭМ!$C$33:$C$776,СВЦЭМ!$A$33:$A$776,$A56,СВЦЭМ!$B$33:$B$776,U$47)+'СЕТ СН'!$G$9+СВЦЭМ!$D$10+'СЕТ СН'!$G$5-'СЕТ СН'!$G$17</f>
        <v>3308.3995538599997</v>
      </c>
      <c r="V56" s="36">
        <f>SUMIFS(СВЦЭМ!$C$33:$C$776,СВЦЭМ!$A$33:$A$776,$A56,СВЦЭМ!$B$33:$B$776,V$47)+'СЕТ СН'!$G$9+СВЦЭМ!$D$10+'СЕТ СН'!$G$5-'СЕТ СН'!$G$17</f>
        <v>3300.5275017099998</v>
      </c>
      <c r="W56" s="36">
        <f>SUMIFS(СВЦЭМ!$C$33:$C$776,СВЦЭМ!$A$33:$A$776,$A56,СВЦЭМ!$B$33:$B$776,W$47)+'СЕТ СН'!$G$9+СВЦЭМ!$D$10+'СЕТ СН'!$G$5-'СЕТ СН'!$G$17</f>
        <v>3316.2606090899999</v>
      </c>
      <c r="X56" s="36">
        <f>SUMIFS(СВЦЭМ!$C$33:$C$776,СВЦЭМ!$A$33:$A$776,$A56,СВЦЭМ!$B$33:$B$776,X$47)+'СЕТ СН'!$G$9+СВЦЭМ!$D$10+'СЕТ СН'!$G$5-'СЕТ СН'!$G$17</f>
        <v>3292.2352271399996</v>
      </c>
      <c r="Y56" s="36">
        <f>SUMIFS(СВЦЭМ!$C$33:$C$776,СВЦЭМ!$A$33:$A$776,$A56,СВЦЭМ!$B$33:$B$776,Y$47)+'СЕТ СН'!$G$9+СВЦЭМ!$D$10+'СЕТ СН'!$G$5-'СЕТ СН'!$G$17</f>
        <v>3303.7133263199999</v>
      </c>
    </row>
    <row r="57" spans="1:25" ht="15.75" x14ac:dyDescent="0.2">
      <c r="A57" s="35">
        <f t="shared" si="1"/>
        <v>43748</v>
      </c>
      <c r="B57" s="36">
        <f>SUMIFS(СВЦЭМ!$C$33:$C$776,СВЦЭМ!$A$33:$A$776,$A57,СВЦЭМ!$B$33:$B$776,B$47)+'СЕТ СН'!$G$9+СВЦЭМ!$D$10+'СЕТ СН'!$G$5-'СЕТ СН'!$G$17</f>
        <v>3470.1884497199999</v>
      </c>
      <c r="C57" s="36">
        <f>SUMIFS(СВЦЭМ!$C$33:$C$776,СВЦЭМ!$A$33:$A$776,$A57,СВЦЭМ!$B$33:$B$776,C$47)+'СЕТ СН'!$G$9+СВЦЭМ!$D$10+'СЕТ СН'!$G$5-'СЕТ СН'!$G$17</f>
        <v>3511.2886130799998</v>
      </c>
      <c r="D57" s="36">
        <f>SUMIFS(СВЦЭМ!$C$33:$C$776,СВЦЭМ!$A$33:$A$776,$A57,СВЦЭМ!$B$33:$B$776,D$47)+'СЕТ СН'!$G$9+СВЦЭМ!$D$10+'СЕТ СН'!$G$5-'СЕТ СН'!$G$17</f>
        <v>3540.4424978699999</v>
      </c>
      <c r="E57" s="36">
        <f>SUMIFS(СВЦЭМ!$C$33:$C$776,СВЦЭМ!$A$33:$A$776,$A57,СВЦЭМ!$B$33:$B$776,E$47)+'СЕТ СН'!$G$9+СВЦЭМ!$D$10+'СЕТ СН'!$G$5-'СЕТ СН'!$G$17</f>
        <v>3544.0480813599997</v>
      </c>
      <c r="F57" s="36">
        <f>SUMIFS(СВЦЭМ!$C$33:$C$776,СВЦЭМ!$A$33:$A$776,$A57,СВЦЭМ!$B$33:$B$776,F$47)+'СЕТ СН'!$G$9+СВЦЭМ!$D$10+'СЕТ СН'!$G$5-'СЕТ СН'!$G$17</f>
        <v>3549.4899192599996</v>
      </c>
      <c r="G57" s="36">
        <f>SUMIFS(СВЦЭМ!$C$33:$C$776,СВЦЭМ!$A$33:$A$776,$A57,СВЦЭМ!$B$33:$B$776,G$47)+'СЕТ СН'!$G$9+СВЦЭМ!$D$10+'СЕТ СН'!$G$5-'СЕТ СН'!$G$17</f>
        <v>3535.8686038199999</v>
      </c>
      <c r="H57" s="36">
        <f>SUMIFS(СВЦЭМ!$C$33:$C$776,СВЦЭМ!$A$33:$A$776,$A57,СВЦЭМ!$B$33:$B$776,H$47)+'СЕТ СН'!$G$9+СВЦЭМ!$D$10+'СЕТ СН'!$G$5-'СЕТ СН'!$G$17</f>
        <v>3498.5472238399998</v>
      </c>
      <c r="I57" s="36">
        <f>SUMIFS(СВЦЭМ!$C$33:$C$776,СВЦЭМ!$A$33:$A$776,$A57,СВЦЭМ!$B$33:$B$776,I$47)+'СЕТ СН'!$G$9+СВЦЭМ!$D$10+'СЕТ СН'!$G$5-'СЕТ СН'!$G$17</f>
        <v>3403.1429164299998</v>
      </c>
      <c r="J57" s="36">
        <f>SUMIFS(СВЦЭМ!$C$33:$C$776,СВЦЭМ!$A$33:$A$776,$A57,СВЦЭМ!$B$33:$B$776,J$47)+'СЕТ СН'!$G$9+СВЦЭМ!$D$10+'СЕТ СН'!$G$5-'СЕТ СН'!$G$17</f>
        <v>3389.1150170399997</v>
      </c>
      <c r="K57" s="36">
        <f>SUMIFS(СВЦЭМ!$C$33:$C$776,СВЦЭМ!$A$33:$A$776,$A57,СВЦЭМ!$B$33:$B$776,K$47)+'СЕТ СН'!$G$9+СВЦЭМ!$D$10+'СЕТ СН'!$G$5-'СЕТ СН'!$G$17</f>
        <v>3385.5343670599996</v>
      </c>
      <c r="L57" s="36">
        <f>SUMIFS(СВЦЭМ!$C$33:$C$776,СВЦЭМ!$A$33:$A$776,$A57,СВЦЭМ!$B$33:$B$776,L$47)+'СЕТ СН'!$G$9+СВЦЭМ!$D$10+'СЕТ СН'!$G$5-'СЕТ СН'!$G$17</f>
        <v>3393.5105744099997</v>
      </c>
      <c r="M57" s="36">
        <f>SUMIFS(СВЦЭМ!$C$33:$C$776,СВЦЭМ!$A$33:$A$776,$A57,СВЦЭМ!$B$33:$B$776,M$47)+'СЕТ СН'!$G$9+СВЦЭМ!$D$10+'СЕТ СН'!$G$5-'СЕТ СН'!$G$17</f>
        <v>3385.7538236399996</v>
      </c>
      <c r="N57" s="36">
        <f>SUMIFS(СВЦЭМ!$C$33:$C$776,СВЦЭМ!$A$33:$A$776,$A57,СВЦЭМ!$B$33:$B$776,N$47)+'СЕТ СН'!$G$9+СВЦЭМ!$D$10+'СЕТ СН'!$G$5-'СЕТ СН'!$G$17</f>
        <v>3356.8906714499999</v>
      </c>
      <c r="O57" s="36">
        <f>SUMIFS(СВЦЭМ!$C$33:$C$776,СВЦЭМ!$A$33:$A$776,$A57,СВЦЭМ!$B$33:$B$776,O$47)+'СЕТ СН'!$G$9+СВЦЭМ!$D$10+'СЕТ СН'!$G$5-'СЕТ СН'!$G$17</f>
        <v>3312.8966972599997</v>
      </c>
      <c r="P57" s="36">
        <f>SUMIFS(СВЦЭМ!$C$33:$C$776,СВЦЭМ!$A$33:$A$776,$A57,СВЦЭМ!$B$33:$B$776,P$47)+'СЕТ СН'!$G$9+СВЦЭМ!$D$10+'СЕТ СН'!$G$5-'СЕТ СН'!$G$17</f>
        <v>3317.06505973</v>
      </c>
      <c r="Q57" s="36">
        <f>SUMIFS(СВЦЭМ!$C$33:$C$776,СВЦЭМ!$A$33:$A$776,$A57,СВЦЭМ!$B$33:$B$776,Q$47)+'СЕТ СН'!$G$9+СВЦЭМ!$D$10+'СЕТ СН'!$G$5-'СЕТ СН'!$G$17</f>
        <v>3314.9036268399996</v>
      </c>
      <c r="R57" s="36">
        <f>SUMIFS(СВЦЭМ!$C$33:$C$776,СВЦЭМ!$A$33:$A$776,$A57,СВЦЭМ!$B$33:$B$776,R$47)+'СЕТ СН'!$G$9+СВЦЭМ!$D$10+'СЕТ СН'!$G$5-'СЕТ СН'!$G$17</f>
        <v>3313.5359052899998</v>
      </c>
      <c r="S57" s="36">
        <f>SUMIFS(СВЦЭМ!$C$33:$C$776,СВЦЭМ!$A$33:$A$776,$A57,СВЦЭМ!$B$33:$B$776,S$47)+'СЕТ СН'!$G$9+СВЦЭМ!$D$10+'СЕТ СН'!$G$5-'СЕТ СН'!$G$17</f>
        <v>3325.2582930599997</v>
      </c>
      <c r="T57" s="36">
        <f>SUMIFS(СВЦЭМ!$C$33:$C$776,СВЦЭМ!$A$33:$A$776,$A57,СВЦЭМ!$B$33:$B$776,T$47)+'СЕТ СН'!$G$9+СВЦЭМ!$D$10+'СЕТ СН'!$G$5-'СЕТ СН'!$G$17</f>
        <v>3337.1510152699998</v>
      </c>
      <c r="U57" s="36">
        <f>SUMIFS(СВЦЭМ!$C$33:$C$776,СВЦЭМ!$A$33:$A$776,$A57,СВЦЭМ!$B$33:$B$776,U$47)+'СЕТ СН'!$G$9+СВЦЭМ!$D$10+'СЕТ СН'!$G$5-'СЕТ СН'!$G$17</f>
        <v>3354.3105978599997</v>
      </c>
      <c r="V57" s="36">
        <f>SUMIFS(СВЦЭМ!$C$33:$C$776,СВЦЭМ!$A$33:$A$776,$A57,СВЦЭМ!$B$33:$B$776,V$47)+'СЕТ СН'!$G$9+СВЦЭМ!$D$10+'СЕТ СН'!$G$5-'СЕТ СН'!$G$17</f>
        <v>3350.75418752</v>
      </c>
      <c r="W57" s="36">
        <f>SUMIFS(СВЦЭМ!$C$33:$C$776,СВЦЭМ!$A$33:$A$776,$A57,СВЦЭМ!$B$33:$B$776,W$47)+'СЕТ СН'!$G$9+СВЦЭМ!$D$10+'СЕТ СН'!$G$5-'СЕТ СН'!$G$17</f>
        <v>3342.33362906</v>
      </c>
      <c r="X57" s="36">
        <f>SUMIFS(СВЦЭМ!$C$33:$C$776,СВЦЭМ!$A$33:$A$776,$A57,СВЦЭМ!$B$33:$B$776,X$47)+'СЕТ СН'!$G$9+СВЦЭМ!$D$10+'СЕТ СН'!$G$5-'СЕТ СН'!$G$17</f>
        <v>3322.0629611899999</v>
      </c>
      <c r="Y57" s="36">
        <f>SUMIFS(СВЦЭМ!$C$33:$C$776,СВЦЭМ!$A$33:$A$776,$A57,СВЦЭМ!$B$33:$B$776,Y$47)+'СЕТ СН'!$G$9+СВЦЭМ!$D$10+'СЕТ СН'!$G$5-'СЕТ СН'!$G$17</f>
        <v>3353.4492569599997</v>
      </c>
    </row>
    <row r="58" spans="1:25" ht="15.75" x14ac:dyDescent="0.2">
      <c r="A58" s="35">
        <f t="shared" si="1"/>
        <v>43749</v>
      </c>
      <c r="B58" s="36">
        <f>SUMIFS(СВЦЭМ!$C$33:$C$776,СВЦЭМ!$A$33:$A$776,$A58,СВЦЭМ!$B$33:$B$776,B$47)+'СЕТ СН'!$G$9+СВЦЭМ!$D$10+'СЕТ СН'!$G$5-'СЕТ СН'!$G$17</f>
        <v>3423.12593216</v>
      </c>
      <c r="C58" s="36">
        <f>SUMIFS(СВЦЭМ!$C$33:$C$776,СВЦЭМ!$A$33:$A$776,$A58,СВЦЭМ!$B$33:$B$776,C$47)+'СЕТ СН'!$G$9+СВЦЭМ!$D$10+'СЕТ СН'!$G$5-'СЕТ СН'!$G$17</f>
        <v>3483.5361687199998</v>
      </c>
      <c r="D58" s="36">
        <f>SUMIFS(СВЦЭМ!$C$33:$C$776,СВЦЭМ!$A$33:$A$776,$A58,СВЦЭМ!$B$33:$B$776,D$47)+'СЕТ СН'!$G$9+СВЦЭМ!$D$10+'СЕТ СН'!$G$5-'СЕТ СН'!$G$17</f>
        <v>3494.9881296499998</v>
      </c>
      <c r="E58" s="36">
        <f>SUMIFS(СВЦЭМ!$C$33:$C$776,СВЦЭМ!$A$33:$A$776,$A58,СВЦЭМ!$B$33:$B$776,E$47)+'СЕТ СН'!$G$9+СВЦЭМ!$D$10+'СЕТ СН'!$G$5-'СЕТ СН'!$G$17</f>
        <v>3499.5103487199999</v>
      </c>
      <c r="F58" s="36">
        <f>SUMIFS(СВЦЭМ!$C$33:$C$776,СВЦЭМ!$A$33:$A$776,$A58,СВЦЭМ!$B$33:$B$776,F$47)+'СЕТ СН'!$G$9+СВЦЭМ!$D$10+'СЕТ СН'!$G$5-'СЕТ СН'!$G$17</f>
        <v>3494.2478279399998</v>
      </c>
      <c r="G58" s="36">
        <f>SUMIFS(СВЦЭМ!$C$33:$C$776,СВЦЭМ!$A$33:$A$776,$A58,СВЦЭМ!$B$33:$B$776,G$47)+'СЕТ СН'!$G$9+СВЦЭМ!$D$10+'СЕТ СН'!$G$5-'СЕТ СН'!$G$17</f>
        <v>3472.6777924799999</v>
      </c>
      <c r="H58" s="36">
        <f>SUMIFS(СВЦЭМ!$C$33:$C$776,СВЦЭМ!$A$33:$A$776,$A58,СВЦЭМ!$B$33:$B$776,H$47)+'СЕТ СН'!$G$9+СВЦЭМ!$D$10+'СЕТ СН'!$G$5-'СЕТ СН'!$G$17</f>
        <v>3430.5664011599997</v>
      </c>
      <c r="I58" s="36">
        <f>SUMIFS(СВЦЭМ!$C$33:$C$776,СВЦЭМ!$A$33:$A$776,$A58,СВЦЭМ!$B$33:$B$776,I$47)+'СЕТ СН'!$G$9+СВЦЭМ!$D$10+'СЕТ СН'!$G$5-'СЕТ СН'!$G$17</f>
        <v>3405.7839323099997</v>
      </c>
      <c r="J58" s="36">
        <f>SUMIFS(СВЦЭМ!$C$33:$C$776,СВЦЭМ!$A$33:$A$776,$A58,СВЦЭМ!$B$33:$B$776,J$47)+'СЕТ СН'!$G$9+СВЦЭМ!$D$10+'СЕТ СН'!$G$5-'СЕТ СН'!$G$17</f>
        <v>3383.4135948499998</v>
      </c>
      <c r="K58" s="36">
        <f>SUMIFS(СВЦЭМ!$C$33:$C$776,СВЦЭМ!$A$33:$A$776,$A58,СВЦЭМ!$B$33:$B$776,K$47)+'СЕТ СН'!$G$9+СВЦЭМ!$D$10+'СЕТ СН'!$G$5-'СЕТ СН'!$G$17</f>
        <v>3375.9033579299999</v>
      </c>
      <c r="L58" s="36">
        <f>SUMIFS(СВЦЭМ!$C$33:$C$776,СВЦЭМ!$A$33:$A$776,$A58,СВЦЭМ!$B$33:$B$776,L$47)+'СЕТ СН'!$G$9+СВЦЭМ!$D$10+'СЕТ СН'!$G$5-'СЕТ СН'!$G$17</f>
        <v>3379.4685362099999</v>
      </c>
      <c r="M58" s="36">
        <f>SUMIFS(СВЦЭМ!$C$33:$C$776,СВЦЭМ!$A$33:$A$776,$A58,СВЦЭМ!$B$33:$B$776,M$47)+'СЕТ СН'!$G$9+СВЦЭМ!$D$10+'СЕТ СН'!$G$5-'СЕТ СН'!$G$17</f>
        <v>3381.5846299699997</v>
      </c>
      <c r="N58" s="36">
        <f>SUMIFS(СВЦЭМ!$C$33:$C$776,СВЦЭМ!$A$33:$A$776,$A58,СВЦЭМ!$B$33:$B$776,N$47)+'СЕТ СН'!$G$9+СВЦЭМ!$D$10+'СЕТ СН'!$G$5-'СЕТ СН'!$G$17</f>
        <v>3351.7161673199998</v>
      </c>
      <c r="O58" s="36">
        <f>SUMIFS(СВЦЭМ!$C$33:$C$776,СВЦЭМ!$A$33:$A$776,$A58,СВЦЭМ!$B$33:$B$776,O$47)+'СЕТ СН'!$G$9+СВЦЭМ!$D$10+'СЕТ СН'!$G$5-'СЕТ СН'!$G$17</f>
        <v>3325.4352254299997</v>
      </c>
      <c r="P58" s="36">
        <f>SUMIFS(СВЦЭМ!$C$33:$C$776,СВЦЭМ!$A$33:$A$776,$A58,СВЦЭМ!$B$33:$B$776,P$47)+'СЕТ СН'!$G$9+СВЦЭМ!$D$10+'СЕТ СН'!$G$5-'СЕТ СН'!$G$17</f>
        <v>3338.3073022899998</v>
      </c>
      <c r="Q58" s="36">
        <f>SUMIFS(СВЦЭМ!$C$33:$C$776,СВЦЭМ!$A$33:$A$776,$A58,СВЦЭМ!$B$33:$B$776,Q$47)+'СЕТ СН'!$G$9+СВЦЭМ!$D$10+'СЕТ СН'!$G$5-'СЕТ СН'!$G$17</f>
        <v>3337.6388535699998</v>
      </c>
      <c r="R58" s="36">
        <f>SUMIFS(СВЦЭМ!$C$33:$C$776,СВЦЭМ!$A$33:$A$776,$A58,СВЦЭМ!$B$33:$B$776,R$47)+'СЕТ СН'!$G$9+СВЦЭМ!$D$10+'СЕТ СН'!$G$5-'СЕТ СН'!$G$17</f>
        <v>3334.05807301</v>
      </c>
      <c r="S58" s="36">
        <f>SUMIFS(СВЦЭМ!$C$33:$C$776,СВЦЭМ!$A$33:$A$776,$A58,СВЦЭМ!$B$33:$B$776,S$47)+'СЕТ СН'!$G$9+СВЦЭМ!$D$10+'СЕТ СН'!$G$5-'СЕТ СН'!$G$17</f>
        <v>3322.3503892799999</v>
      </c>
      <c r="T58" s="36">
        <f>SUMIFS(СВЦЭМ!$C$33:$C$776,СВЦЭМ!$A$33:$A$776,$A58,СВЦЭМ!$B$33:$B$776,T$47)+'СЕТ СН'!$G$9+СВЦЭМ!$D$10+'СЕТ СН'!$G$5-'СЕТ СН'!$G$17</f>
        <v>3307.5826227499997</v>
      </c>
      <c r="U58" s="36">
        <f>SUMIFS(СВЦЭМ!$C$33:$C$776,СВЦЭМ!$A$33:$A$776,$A58,СВЦЭМ!$B$33:$B$776,U$47)+'СЕТ СН'!$G$9+СВЦЭМ!$D$10+'СЕТ СН'!$G$5-'СЕТ СН'!$G$17</f>
        <v>3331.6110021</v>
      </c>
      <c r="V58" s="36">
        <f>SUMIFS(СВЦЭМ!$C$33:$C$776,СВЦЭМ!$A$33:$A$776,$A58,СВЦЭМ!$B$33:$B$776,V$47)+'СЕТ СН'!$G$9+СВЦЭМ!$D$10+'СЕТ СН'!$G$5-'СЕТ СН'!$G$17</f>
        <v>3357.5010941999999</v>
      </c>
      <c r="W58" s="36">
        <f>SUMIFS(СВЦЭМ!$C$33:$C$776,СВЦЭМ!$A$33:$A$776,$A58,СВЦЭМ!$B$33:$B$776,W$47)+'СЕТ СН'!$G$9+СВЦЭМ!$D$10+'СЕТ СН'!$G$5-'СЕТ СН'!$G$17</f>
        <v>3364.8096310399997</v>
      </c>
      <c r="X58" s="36">
        <f>SUMIFS(СВЦЭМ!$C$33:$C$776,СВЦЭМ!$A$33:$A$776,$A58,СВЦЭМ!$B$33:$B$776,X$47)+'СЕТ СН'!$G$9+СВЦЭМ!$D$10+'СЕТ СН'!$G$5-'СЕТ СН'!$G$17</f>
        <v>3365.03955731</v>
      </c>
      <c r="Y58" s="36">
        <f>SUMIFS(СВЦЭМ!$C$33:$C$776,СВЦЭМ!$A$33:$A$776,$A58,СВЦЭМ!$B$33:$B$776,Y$47)+'СЕТ СН'!$G$9+СВЦЭМ!$D$10+'СЕТ СН'!$G$5-'СЕТ СН'!$G$17</f>
        <v>3394.5725799100001</v>
      </c>
    </row>
    <row r="59" spans="1:25" ht="15.75" x14ac:dyDescent="0.2">
      <c r="A59" s="35">
        <f t="shared" si="1"/>
        <v>43750</v>
      </c>
      <c r="B59" s="36">
        <f>SUMIFS(СВЦЭМ!$C$33:$C$776,СВЦЭМ!$A$33:$A$776,$A59,СВЦЭМ!$B$33:$B$776,B$47)+'СЕТ СН'!$G$9+СВЦЭМ!$D$10+'СЕТ СН'!$G$5-'СЕТ СН'!$G$17</f>
        <v>3395.41089814</v>
      </c>
      <c r="C59" s="36">
        <f>SUMIFS(СВЦЭМ!$C$33:$C$776,СВЦЭМ!$A$33:$A$776,$A59,СВЦЭМ!$B$33:$B$776,C$47)+'СЕТ СН'!$G$9+СВЦЭМ!$D$10+'СЕТ СН'!$G$5-'СЕТ СН'!$G$17</f>
        <v>3389.87087625</v>
      </c>
      <c r="D59" s="36">
        <f>SUMIFS(СВЦЭМ!$C$33:$C$776,СВЦЭМ!$A$33:$A$776,$A59,СВЦЭМ!$B$33:$B$776,D$47)+'СЕТ СН'!$G$9+СВЦЭМ!$D$10+'СЕТ СН'!$G$5-'СЕТ СН'!$G$17</f>
        <v>3391.2799729299995</v>
      </c>
      <c r="E59" s="36">
        <f>SUMIFS(СВЦЭМ!$C$33:$C$776,СВЦЭМ!$A$33:$A$776,$A59,СВЦЭМ!$B$33:$B$776,E$47)+'СЕТ СН'!$G$9+СВЦЭМ!$D$10+'СЕТ СН'!$G$5-'СЕТ СН'!$G$17</f>
        <v>3399.4278241699999</v>
      </c>
      <c r="F59" s="36">
        <f>SUMIFS(СВЦЭМ!$C$33:$C$776,СВЦЭМ!$A$33:$A$776,$A59,СВЦЭМ!$B$33:$B$776,F$47)+'СЕТ СН'!$G$9+СВЦЭМ!$D$10+'СЕТ СН'!$G$5-'СЕТ СН'!$G$17</f>
        <v>3408.48441258</v>
      </c>
      <c r="G59" s="36">
        <f>SUMIFS(СВЦЭМ!$C$33:$C$776,СВЦЭМ!$A$33:$A$776,$A59,СВЦЭМ!$B$33:$B$776,G$47)+'СЕТ СН'!$G$9+СВЦЭМ!$D$10+'СЕТ СН'!$G$5-'СЕТ СН'!$G$17</f>
        <v>3399.13076727</v>
      </c>
      <c r="H59" s="36">
        <f>SUMIFS(СВЦЭМ!$C$33:$C$776,СВЦЭМ!$A$33:$A$776,$A59,СВЦЭМ!$B$33:$B$776,H$47)+'СЕТ СН'!$G$9+СВЦЭМ!$D$10+'СЕТ СН'!$G$5-'СЕТ СН'!$G$17</f>
        <v>3377.4094609799999</v>
      </c>
      <c r="I59" s="36">
        <f>SUMIFS(СВЦЭМ!$C$33:$C$776,СВЦЭМ!$A$33:$A$776,$A59,СВЦЭМ!$B$33:$B$776,I$47)+'СЕТ СН'!$G$9+СВЦЭМ!$D$10+'СЕТ СН'!$G$5-'СЕТ СН'!$G$17</f>
        <v>3412.9509318199998</v>
      </c>
      <c r="J59" s="36">
        <f>SUMIFS(СВЦЭМ!$C$33:$C$776,СВЦЭМ!$A$33:$A$776,$A59,СВЦЭМ!$B$33:$B$776,J$47)+'СЕТ СН'!$G$9+СВЦЭМ!$D$10+'СЕТ СН'!$G$5-'СЕТ СН'!$G$17</f>
        <v>3412.6997020299996</v>
      </c>
      <c r="K59" s="36">
        <f>SUMIFS(СВЦЭМ!$C$33:$C$776,СВЦЭМ!$A$33:$A$776,$A59,СВЦЭМ!$B$33:$B$776,K$47)+'СЕТ СН'!$G$9+СВЦЭМ!$D$10+'СЕТ СН'!$G$5-'СЕТ СН'!$G$17</f>
        <v>3423.2346360399997</v>
      </c>
      <c r="L59" s="36">
        <f>SUMIFS(СВЦЭМ!$C$33:$C$776,СВЦЭМ!$A$33:$A$776,$A59,СВЦЭМ!$B$33:$B$776,L$47)+'СЕТ СН'!$G$9+СВЦЭМ!$D$10+'СЕТ СН'!$G$5-'СЕТ СН'!$G$17</f>
        <v>3422.1607090499997</v>
      </c>
      <c r="M59" s="36">
        <f>SUMIFS(СВЦЭМ!$C$33:$C$776,СВЦЭМ!$A$33:$A$776,$A59,СВЦЭМ!$B$33:$B$776,M$47)+'СЕТ СН'!$G$9+СВЦЭМ!$D$10+'СЕТ СН'!$G$5-'СЕТ СН'!$G$17</f>
        <v>3423.5645146099996</v>
      </c>
      <c r="N59" s="36">
        <f>SUMIFS(СВЦЭМ!$C$33:$C$776,СВЦЭМ!$A$33:$A$776,$A59,СВЦЭМ!$B$33:$B$776,N$47)+'СЕТ СН'!$G$9+СВЦЭМ!$D$10+'СЕТ СН'!$G$5-'СЕТ СН'!$G$17</f>
        <v>3368.97558235</v>
      </c>
      <c r="O59" s="36">
        <f>SUMIFS(СВЦЭМ!$C$33:$C$776,СВЦЭМ!$A$33:$A$776,$A59,СВЦЭМ!$B$33:$B$776,O$47)+'СЕТ СН'!$G$9+СВЦЭМ!$D$10+'СЕТ СН'!$G$5-'СЕТ СН'!$G$17</f>
        <v>3325.9572494599997</v>
      </c>
      <c r="P59" s="36">
        <f>SUMIFS(СВЦЭМ!$C$33:$C$776,СВЦЭМ!$A$33:$A$776,$A59,СВЦЭМ!$B$33:$B$776,P$47)+'СЕТ СН'!$G$9+СВЦЭМ!$D$10+'СЕТ СН'!$G$5-'СЕТ СН'!$G$17</f>
        <v>3317.8453340199999</v>
      </c>
      <c r="Q59" s="36">
        <f>SUMIFS(СВЦЭМ!$C$33:$C$776,СВЦЭМ!$A$33:$A$776,$A59,СВЦЭМ!$B$33:$B$776,Q$47)+'СЕТ СН'!$G$9+СВЦЭМ!$D$10+'СЕТ СН'!$G$5-'СЕТ СН'!$G$17</f>
        <v>3311.1513276799997</v>
      </c>
      <c r="R59" s="36">
        <f>SUMIFS(СВЦЭМ!$C$33:$C$776,СВЦЭМ!$A$33:$A$776,$A59,СВЦЭМ!$B$33:$B$776,R$47)+'СЕТ СН'!$G$9+СВЦЭМ!$D$10+'СЕТ СН'!$G$5-'СЕТ СН'!$G$17</f>
        <v>3307.3254568499997</v>
      </c>
      <c r="S59" s="36">
        <f>SUMIFS(СВЦЭМ!$C$33:$C$776,СВЦЭМ!$A$33:$A$776,$A59,СВЦЭМ!$B$33:$B$776,S$47)+'СЕТ СН'!$G$9+СВЦЭМ!$D$10+'СЕТ СН'!$G$5-'СЕТ СН'!$G$17</f>
        <v>3319.8163244999996</v>
      </c>
      <c r="T59" s="36">
        <f>SUMIFS(СВЦЭМ!$C$33:$C$776,СВЦЭМ!$A$33:$A$776,$A59,СВЦЭМ!$B$33:$B$776,T$47)+'СЕТ СН'!$G$9+СВЦЭМ!$D$10+'СЕТ СН'!$G$5-'СЕТ СН'!$G$17</f>
        <v>3329.0983479099996</v>
      </c>
      <c r="U59" s="36">
        <f>SUMIFS(СВЦЭМ!$C$33:$C$776,СВЦЭМ!$A$33:$A$776,$A59,СВЦЭМ!$B$33:$B$776,U$47)+'СЕТ СН'!$G$9+СВЦЭМ!$D$10+'СЕТ СН'!$G$5-'СЕТ СН'!$G$17</f>
        <v>3280.5500634699997</v>
      </c>
      <c r="V59" s="36">
        <f>SUMIFS(СВЦЭМ!$C$33:$C$776,СВЦЭМ!$A$33:$A$776,$A59,СВЦЭМ!$B$33:$B$776,V$47)+'СЕТ СН'!$G$9+СВЦЭМ!$D$10+'СЕТ СН'!$G$5-'СЕТ СН'!$G$17</f>
        <v>3283.3045794499999</v>
      </c>
      <c r="W59" s="36">
        <f>SUMIFS(СВЦЭМ!$C$33:$C$776,СВЦЭМ!$A$33:$A$776,$A59,СВЦЭМ!$B$33:$B$776,W$47)+'СЕТ СН'!$G$9+СВЦЭМ!$D$10+'СЕТ СН'!$G$5-'СЕТ СН'!$G$17</f>
        <v>3290.2183719799996</v>
      </c>
      <c r="X59" s="36">
        <f>SUMIFS(СВЦЭМ!$C$33:$C$776,СВЦЭМ!$A$33:$A$776,$A59,СВЦЭМ!$B$33:$B$776,X$47)+'СЕТ СН'!$G$9+СВЦЭМ!$D$10+'СЕТ СН'!$G$5-'СЕТ СН'!$G$17</f>
        <v>3308.8664157099997</v>
      </c>
      <c r="Y59" s="36">
        <f>SUMIFS(СВЦЭМ!$C$33:$C$776,СВЦЭМ!$A$33:$A$776,$A59,СВЦЭМ!$B$33:$B$776,Y$47)+'СЕТ СН'!$G$9+СВЦЭМ!$D$10+'СЕТ СН'!$G$5-'СЕТ СН'!$G$17</f>
        <v>3328.9261027799998</v>
      </c>
    </row>
    <row r="60" spans="1:25" ht="15.75" x14ac:dyDescent="0.2">
      <c r="A60" s="35">
        <f t="shared" si="1"/>
        <v>43751</v>
      </c>
      <c r="B60" s="36">
        <f>SUMIFS(СВЦЭМ!$C$33:$C$776,СВЦЭМ!$A$33:$A$776,$A60,СВЦЭМ!$B$33:$B$776,B$47)+'СЕТ СН'!$G$9+СВЦЭМ!$D$10+'СЕТ СН'!$G$5-'СЕТ СН'!$G$17</f>
        <v>3426.6185624399996</v>
      </c>
      <c r="C60" s="36">
        <f>SUMIFS(СВЦЭМ!$C$33:$C$776,СВЦЭМ!$A$33:$A$776,$A60,СВЦЭМ!$B$33:$B$776,C$47)+'СЕТ СН'!$G$9+СВЦЭМ!$D$10+'СЕТ СН'!$G$5-'СЕТ СН'!$G$17</f>
        <v>3470.4485434799999</v>
      </c>
      <c r="D60" s="36">
        <f>SUMIFS(СВЦЭМ!$C$33:$C$776,СВЦЭМ!$A$33:$A$776,$A60,СВЦЭМ!$B$33:$B$776,D$47)+'СЕТ СН'!$G$9+СВЦЭМ!$D$10+'СЕТ СН'!$G$5-'СЕТ СН'!$G$17</f>
        <v>3495.8717539699996</v>
      </c>
      <c r="E60" s="36">
        <f>SUMIFS(СВЦЭМ!$C$33:$C$776,СВЦЭМ!$A$33:$A$776,$A60,СВЦЭМ!$B$33:$B$776,E$47)+'СЕТ СН'!$G$9+СВЦЭМ!$D$10+'СЕТ СН'!$G$5-'СЕТ СН'!$G$17</f>
        <v>3509.4164382499998</v>
      </c>
      <c r="F60" s="36">
        <f>SUMIFS(СВЦЭМ!$C$33:$C$776,СВЦЭМ!$A$33:$A$776,$A60,СВЦЭМ!$B$33:$B$776,F$47)+'СЕТ СН'!$G$9+СВЦЭМ!$D$10+'СЕТ СН'!$G$5-'СЕТ СН'!$G$17</f>
        <v>3505.8549956299998</v>
      </c>
      <c r="G60" s="36">
        <f>SUMIFS(СВЦЭМ!$C$33:$C$776,СВЦЭМ!$A$33:$A$776,$A60,СВЦЭМ!$B$33:$B$776,G$47)+'СЕТ СН'!$G$9+СВЦЭМ!$D$10+'СЕТ СН'!$G$5-'СЕТ СН'!$G$17</f>
        <v>3494.6897494699997</v>
      </c>
      <c r="H60" s="36">
        <f>SUMIFS(СВЦЭМ!$C$33:$C$776,СВЦЭМ!$A$33:$A$776,$A60,СВЦЭМ!$B$33:$B$776,H$47)+'СЕТ СН'!$G$9+СВЦЭМ!$D$10+'СЕТ СН'!$G$5-'СЕТ СН'!$G$17</f>
        <v>3463.4781648499998</v>
      </c>
      <c r="I60" s="36">
        <f>SUMIFS(СВЦЭМ!$C$33:$C$776,СВЦЭМ!$A$33:$A$776,$A60,СВЦЭМ!$B$33:$B$776,I$47)+'СЕТ СН'!$G$9+СВЦЭМ!$D$10+'СЕТ СН'!$G$5-'СЕТ СН'!$G$17</f>
        <v>3420.51877182</v>
      </c>
      <c r="J60" s="36">
        <f>SUMIFS(СВЦЭМ!$C$33:$C$776,СВЦЭМ!$A$33:$A$776,$A60,СВЦЭМ!$B$33:$B$776,J$47)+'СЕТ СН'!$G$9+СВЦЭМ!$D$10+'СЕТ СН'!$G$5-'СЕТ СН'!$G$17</f>
        <v>3393.69999611</v>
      </c>
      <c r="K60" s="36">
        <f>SUMIFS(СВЦЭМ!$C$33:$C$776,СВЦЭМ!$A$33:$A$776,$A60,СВЦЭМ!$B$33:$B$776,K$47)+'СЕТ СН'!$G$9+СВЦЭМ!$D$10+'СЕТ СН'!$G$5-'СЕТ СН'!$G$17</f>
        <v>3403.2077888499998</v>
      </c>
      <c r="L60" s="36">
        <f>SUMIFS(СВЦЭМ!$C$33:$C$776,СВЦЭМ!$A$33:$A$776,$A60,СВЦЭМ!$B$33:$B$776,L$47)+'СЕТ СН'!$G$9+СВЦЭМ!$D$10+'СЕТ СН'!$G$5-'СЕТ СН'!$G$17</f>
        <v>3411.1473237800001</v>
      </c>
      <c r="M60" s="36">
        <f>SUMIFS(СВЦЭМ!$C$33:$C$776,СВЦЭМ!$A$33:$A$776,$A60,СВЦЭМ!$B$33:$B$776,M$47)+'СЕТ СН'!$G$9+СВЦЭМ!$D$10+'СЕТ СН'!$G$5-'СЕТ СН'!$G$17</f>
        <v>3399.8359177099996</v>
      </c>
      <c r="N60" s="36">
        <f>SUMIFS(СВЦЭМ!$C$33:$C$776,СВЦЭМ!$A$33:$A$776,$A60,СВЦЭМ!$B$33:$B$776,N$47)+'СЕТ СН'!$G$9+СВЦЭМ!$D$10+'СЕТ СН'!$G$5-'СЕТ СН'!$G$17</f>
        <v>3360.10121248</v>
      </c>
      <c r="O60" s="36">
        <f>SUMIFS(СВЦЭМ!$C$33:$C$776,СВЦЭМ!$A$33:$A$776,$A60,СВЦЭМ!$B$33:$B$776,O$47)+'СЕТ СН'!$G$9+СВЦЭМ!$D$10+'СЕТ СН'!$G$5-'СЕТ СН'!$G$17</f>
        <v>3316.28661087</v>
      </c>
      <c r="P60" s="36">
        <f>SUMIFS(СВЦЭМ!$C$33:$C$776,СВЦЭМ!$A$33:$A$776,$A60,СВЦЭМ!$B$33:$B$776,P$47)+'СЕТ СН'!$G$9+СВЦЭМ!$D$10+'СЕТ СН'!$G$5-'СЕТ СН'!$G$17</f>
        <v>3313.51996702</v>
      </c>
      <c r="Q60" s="36">
        <f>SUMIFS(СВЦЭМ!$C$33:$C$776,СВЦЭМ!$A$33:$A$776,$A60,СВЦЭМ!$B$33:$B$776,Q$47)+'СЕТ СН'!$G$9+СВЦЭМ!$D$10+'СЕТ СН'!$G$5-'СЕТ СН'!$G$17</f>
        <v>3317.88403019</v>
      </c>
      <c r="R60" s="36">
        <f>SUMIFS(СВЦЭМ!$C$33:$C$776,СВЦЭМ!$A$33:$A$776,$A60,СВЦЭМ!$B$33:$B$776,R$47)+'СЕТ СН'!$G$9+СВЦЭМ!$D$10+'СЕТ СН'!$G$5-'СЕТ СН'!$G$17</f>
        <v>3309.4371131399998</v>
      </c>
      <c r="S60" s="36">
        <f>SUMIFS(СВЦЭМ!$C$33:$C$776,СВЦЭМ!$A$33:$A$776,$A60,СВЦЭМ!$B$33:$B$776,S$47)+'СЕТ СН'!$G$9+СВЦЭМ!$D$10+'СЕТ СН'!$G$5-'СЕТ СН'!$G$17</f>
        <v>3318.6203364399998</v>
      </c>
      <c r="T60" s="36">
        <f>SUMIFS(СВЦЭМ!$C$33:$C$776,СВЦЭМ!$A$33:$A$776,$A60,СВЦЭМ!$B$33:$B$776,T$47)+'СЕТ СН'!$G$9+СВЦЭМ!$D$10+'СЕТ СН'!$G$5-'СЕТ СН'!$G$17</f>
        <v>3328.3641657599997</v>
      </c>
      <c r="U60" s="36">
        <f>SUMIFS(СВЦЭМ!$C$33:$C$776,СВЦЭМ!$A$33:$A$776,$A60,СВЦЭМ!$B$33:$B$776,U$47)+'СЕТ СН'!$G$9+СВЦЭМ!$D$10+'СЕТ СН'!$G$5-'СЕТ СН'!$G$17</f>
        <v>3300.5191114700001</v>
      </c>
      <c r="V60" s="36">
        <f>SUMIFS(СВЦЭМ!$C$33:$C$776,СВЦЭМ!$A$33:$A$776,$A60,СВЦЭМ!$B$33:$B$776,V$47)+'СЕТ СН'!$G$9+СВЦЭМ!$D$10+'СЕТ СН'!$G$5-'СЕТ СН'!$G$17</f>
        <v>3295.78691153</v>
      </c>
      <c r="W60" s="36">
        <f>SUMIFS(СВЦЭМ!$C$33:$C$776,СВЦЭМ!$A$33:$A$776,$A60,СВЦЭМ!$B$33:$B$776,W$47)+'СЕТ СН'!$G$9+СВЦЭМ!$D$10+'СЕТ СН'!$G$5-'СЕТ СН'!$G$17</f>
        <v>3309.7716508099998</v>
      </c>
      <c r="X60" s="36">
        <f>SUMIFS(СВЦЭМ!$C$33:$C$776,СВЦЭМ!$A$33:$A$776,$A60,СВЦЭМ!$B$33:$B$776,X$47)+'СЕТ СН'!$G$9+СВЦЭМ!$D$10+'СЕТ СН'!$G$5-'СЕТ СН'!$G$17</f>
        <v>3335.9428423199997</v>
      </c>
      <c r="Y60" s="36">
        <f>SUMIFS(СВЦЭМ!$C$33:$C$776,СВЦЭМ!$A$33:$A$776,$A60,СВЦЭМ!$B$33:$B$776,Y$47)+'СЕТ СН'!$G$9+СВЦЭМ!$D$10+'СЕТ СН'!$G$5-'СЕТ СН'!$G$17</f>
        <v>3381.6301384199996</v>
      </c>
    </row>
    <row r="61" spans="1:25" ht="15.75" x14ac:dyDescent="0.2">
      <c r="A61" s="35">
        <f t="shared" si="1"/>
        <v>43752</v>
      </c>
      <c r="B61" s="36">
        <f>SUMIFS(СВЦЭМ!$C$33:$C$776,СВЦЭМ!$A$33:$A$776,$A61,СВЦЭМ!$B$33:$B$776,B$47)+'СЕТ СН'!$G$9+СВЦЭМ!$D$10+'СЕТ СН'!$G$5-'СЕТ СН'!$G$17</f>
        <v>3407.4909066199998</v>
      </c>
      <c r="C61" s="36">
        <f>SUMIFS(СВЦЭМ!$C$33:$C$776,СВЦЭМ!$A$33:$A$776,$A61,СВЦЭМ!$B$33:$B$776,C$47)+'СЕТ СН'!$G$9+СВЦЭМ!$D$10+'СЕТ СН'!$G$5-'СЕТ СН'!$G$17</f>
        <v>3448.9881191199997</v>
      </c>
      <c r="D61" s="36">
        <f>SUMIFS(СВЦЭМ!$C$33:$C$776,СВЦЭМ!$A$33:$A$776,$A61,СВЦЭМ!$B$33:$B$776,D$47)+'СЕТ СН'!$G$9+СВЦЭМ!$D$10+'СЕТ СН'!$G$5-'СЕТ СН'!$G$17</f>
        <v>3459.0152244599999</v>
      </c>
      <c r="E61" s="36">
        <f>SUMIFS(СВЦЭМ!$C$33:$C$776,СВЦЭМ!$A$33:$A$776,$A61,СВЦЭМ!$B$33:$B$776,E$47)+'СЕТ СН'!$G$9+СВЦЭМ!$D$10+'СЕТ СН'!$G$5-'СЕТ СН'!$G$17</f>
        <v>3427.50929404</v>
      </c>
      <c r="F61" s="36">
        <f>SUMIFS(СВЦЭМ!$C$33:$C$776,СВЦЭМ!$A$33:$A$776,$A61,СВЦЭМ!$B$33:$B$776,F$47)+'СЕТ СН'!$G$9+СВЦЭМ!$D$10+'СЕТ СН'!$G$5-'СЕТ СН'!$G$17</f>
        <v>3431.1834900599997</v>
      </c>
      <c r="G61" s="36">
        <f>SUMIFS(СВЦЭМ!$C$33:$C$776,СВЦЭМ!$A$33:$A$776,$A61,СВЦЭМ!$B$33:$B$776,G$47)+'СЕТ СН'!$G$9+СВЦЭМ!$D$10+'СЕТ СН'!$G$5-'СЕТ СН'!$G$17</f>
        <v>3427.5454797699999</v>
      </c>
      <c r="H61" s="36">
        <f>SUMIFS(СВЦЭМ!$C$33:$C$776,СВЦЭМ!$A$33:$A$776,$A61,СВЦЭМ!$B$33:$B$776,H$47)+'СЕТ СН'!$G$9+СВЦЭМ!$D$10+'СЕТ СН'!$G$5-'СЕТ СН'!$G$17</f>
        <v>3435.0990799900001</v>
      </c>
      <c r="I61" s="36">
        <f>SUMIFS(СВЦЭМ!$C$33:$C$776,СВЦЭМ!$A$33:$A$776,$A61,СВЦЭМ!$B$33:$B$776,I$47)+'СЕТ СН'!$G$9+СВЦЭМ!$D$10+'СЕТ СН'!$G$5-'СЕТ СН'!$G$17</f>
        <v>3409.5186609599996</v>
      </c>
      <c r="J61" s="36">
        <f>SUMIFS(СВЦЭМ!$C$33:$C$776,СВЦЭМ!$A$33:$A$776,$A61,СВЦЭМ!$B$33:$B$776,J$47)+'СЕТ СН'!$G$9+СВЦЭМ!$D$10+'СЕТ СН'!$G$5-'СЕТ СН'!$G$17</f>
        <v>3378.24610932</v>
      </c>
      <c r="K61" s="36">
        <f>SUMIFS(СВЦЭМ!$C$33:$C$776,СВЦЭМ!$A$33:$A$776,$A61,СВЦЭМ!$B$33:$B$776,K$47)+'СЕТ СН'!$G$9+СВЦЭМ!$D$10+'СЕТ СН'!$G$5-'СЕТ СН'!$G$17</f>
        <v>3369.0798244999996</v>
      </c>
      <c r="L61" s="36">
        <f>SUMIFS(СВЦЭМ!$C$33:$C$776,СВЦЭМ!$A$33:$A$776,$A61,СВЦЭМ!$B$33:$B$776,L$47)+'СЕТ СН'!$G$9+СВЦЭМ!$D$10+'СЕТ СН'!$G$5-'СЕТ СН'!$G$17</f>
        <v>3356.0443014799998</v>
      </c>
      <c r="M61" s="36">
        <f>SUMIFS(СВЦЭМ!$C$33:$C$776,СВЦЭМ!$A$33:$A$776,$A61,СВЦЭМ!$B$33:$B$776,M$47)+'СЕТ СН'!$G$9+СВЦЭМ!$D$10+'СЕТ СН'!$G$5-'СЕТ СН'!$G$17</f>
        <v>3383.2210666000001</v>
      </c>
      <c r="N61" s="36">
        <f>SUMIFS(СВЦЭМ!$C$33:$C$776,СВЦЭМ!$A$33:$A$776,$A61,СВЦЭМ!$B$33:$B$776,N$47)+'СЕТ СН'!$G$9+СВЦЭМ!$D$10+'СЕТ СН'!$G$5-'СЕТ СН'!$G$17</f>
        <v>3353.7397055299998</v>
      </c>
      <c r="O61" s="36">
        <f>SUMIFS(СВЦЭМ!$C$33:$C$776,СВЦЭМ!$A$33:$A$776,$A61,СВЦЭМ!$B$33:$B$776,O$47)+'СЕТ СН'!$G$9+СВЦЭМ!$D$10+'СЕТ СН'!$G$5-'СЕТ СН'!$G$17</f>
        <v>3341.6136468699997</v>
      </c>
      <c r="P61" s="36">
        <f>SUMIFS(СВЦЭМ!$C$33:$C$776,СВЦЭМ!$A$33:$A$776,$A61,СВЦЭМ!$B$33:$B$776,P$47)+'СЕТ СН'!$G$9+СВЦЭМ!$D$10+'СЕТ СН'!$G$5-'СЕТ СН'!$G$17</f>
        <v>3328.9683385099997</v>
      </c>
      <c r="Q61" s="36">
        <f>SUMIFS(СВЦЭМ!$C$33:$C$776,СВЦЭМ!$A$33:$A$776,$A61,СВЦЭМ!$B$33:$B$776,Q$47)+'СЕТ СН'!$G$9+СВЦЭМ!$D$10+'СЕТ СН'!$G$5-'СЕТ СН'!$G$17</f>
        <v>3333.88319176</v>
      </c>
      <c r="R61" s="36">
        <f>SUMIFS(СВЦЭМ!$C$33:$C$776,СВЦЭМ!$A$33:$A$776,$A61,СВЦЭМ!$B$33:$B$776,R$47)+'СЕТ СН'!$G$9+СВЦЭМ!$D$10+'СЕТ СН'!$G$5-'СЕТ СН'!$G$17</f>
        <v>3328.7423465699999</v>
      </c>
      <c r="S61" s="36">
        <f>SUMIFS(СВЦЭМ!$C$33:$C$776,СВЦЭМ!$A$33:$A$776,$A61,СВЦЭМ!$B$33:$B$776,S$47)+'СЕТ СН'!$G$9+СВЦЭМ!$D$10+'СЕТ СН'!$G$5-'СЕТ СН'!$G$17</f>
        <v>3328.39041395</v>
      </c>
      <c r="T61" s="36">
        <f>SUMIFS(СВЦЭМ!$C$33:$C$776,СВЦЭМ!$A$33:$A$776,$A61,СВЦЭМ!$B$33:$B$776,T$47)+'СЕТ СН'!$G$9+СВЦЭМ!$D$10+'СЕТ СН'!$G$5-'СЕТ СН'!$G$17</f>
        <v>3344.7679045899999</v>
      </c>
      <c r="U61" s="36">
        <f>SUMIFS(СВЦЭМ!$C$33:$C$776,СВЦЭМ!$A$33:$A$776,$A61,СВЦЭМ!$B$33:$B$776,U$47)+'СЕТ СН'!$G$9+СВЦЭМ!$D$10+'СЕТ СН'!$G$5-'СЕТ СН'!$G$17</f>
        <v>3281.9059579299997</v>
      </c>
      <c r="V61" s="36">
        <f>SUMIFS(СВЦЭМ!$C$33:$C$776,СВЦЭМ!$A$33:$A$776,$A61,СВЦЭМ!$B$33:$B$776,V$47)+'СЕТ СН'!$G$9+СВЦЭМ!$D$10+'СЕТ СН'!$G$5-'СЕТ СН'!$G$17</f>
        <v>3287.9039175499997</v>
      </c>
      <c r="W61" s="36">
        <f>SUMIFS(СВЦЭМ!$C$33:$C$776,СВЦЭМ!$A$33:$A$776,$A61,СВЦЭМ!$B$33:$B$776,W$47)+'СЕТ СН'!$G$9+СВЦЭМ!$D$10+'СЕТ СН'!$G$5-'СЕТ СН'!$G$17</f>
        <v>3310.3404840200001</v>
      </c>
      <c r="X61" s="36">
        <f>SUMIFS(СВЦЭМ!$C$33:$C$776,СВЦЭМ!$A$33:$A$776,$A61,СВЦЭМ!$B$33:$B$776,X$47)+'СЕТ СН'!$G$9+СВЦЭМ!$D$10+'СЕТ СН'!$G$5-'СЕТ СН'!$G$17</f>
        <v>3339.23117624</v>
      </c>
      <c r="Y61" s="36">
        <f>SUMIFS(СВЦЭМ!$C$33:$C$776,СВЦЭМ!$A$33:$A$776,$A61,СВЦЭМ!$B$33:$B$776,Y$47)+'СЕТ СН'!$G$9+СВЦЭМ!$D$10+'СЕТ СН'!$G$5-'СЕТ СН'!$G$17</f>
        <v>3379.1127309599997</v>
      </c>
    </row>
    <row r="62" spans="1:25" ht="15.75" x14ac:dyDescent="0.2">
      <c r="A62" s="35">
        <f t="shared" si="1"/>
        <v>43753</v>
      </c>
      <c r="B62" s="36">
        <f>SUMIFS(СВЦЭМ!$C$33:$C$776,СВЦЭМ!$A$33:$A$776,$A62,СВЦЭМ!$B$33:$B$776,B$47)+'СЕТ СН'!$G$9+СВЦЭМ!$D$10+'СЕТ СН'!$G$5-'СЕТ СН'!$G$17</f>
        <v>3435.8000962799997</v>
      </c>
      <c r="C62" s="36">
        <f>SUMIFS(СВЦЭМ!$C$33:$C$776,СВЦЭМ!$A$33:$A$776,$A62,СВЦЭМ!$B$33:$B$776,C$47)+'СЕТ СН'!$G$9+СВЦЭМ!$D$10+'СЕТ СН'!$G$5-'СЕТ СН'!$G$17</f>
        <v>3489.65990229</v>
      </c>
      <c r="D62" s="36">
        <f>SUMIFS(СВЦЭМ!$C$33:$C$776,СВЦЭМ!$A$33:$A$776,$A62,СВЦЭМ!$B$33:$B$776,D$47)+'СЕТ СН'!$G$9+СВЦЭМ!$D$10+'СЕТ СН'!$G$5-'СЕТ СН'!$G$17</f>
        <v>3506.8316891999998</v>
      </c>
      <c r="E62" s="36">
        <f>SUMIFS(СВЦЭМ!$C$33:$C$776,СВЦЭМ!$A$33:$A$776,$A62,СВЦЭМ!$B$33:$B$776,E$47)+'СЕТ СН'!$G$9+СВЦЭМ!$D$10+'СЕТ СН'!$G$5-'СЕТ СН'!$G$17</f>
        <v>3528.2161283099999</v>
      </c>
      <c r="F62" s="36">
        <f>SUMIFS(СВЦЭМ!$C$33:$C$776,СВЦЭМ!$A$33:$A$776,$A62,СВЦЭМ!$B$33:$B$776,F$47)+'СЕТ СН'!$G$9+СВЦЭМ!$D$10+'СЕТ СН'!$G$5-'СЕТ СН'!$G$17</f>
        <v>3530.3481296699997</v>
      </c>
      <c r="G62" s="36">
        <f>SUMIFS(СВЦЭМ!$C$33:$C$776,СВЦЭМ!$A$33:$A$776,$A62,СВЦЭМ!$B$33:$B$776,G$47)+'СЕТ СН'!$G$9+СВЦЭМ!$D$10+'СЕТ СН'!$G$5-'СЕТ СН'!$G$17</f>
        <v>3506.8107234999998</v>
      </c>
      <c r="H62" s="36">
        <f>SUMIFS(СВЦЭМ!$C$33:$C$776,СВЦЭМ!$A$33:$A$776,$A62,СВЦЭМ!$B$33:$B$776,H$47)+'СЕТ СН'!$G$9+СВЦЭМ!$D$10+'СЕТ СН'!$G$5-'СЕТ СН'!$G$17</f>
        <v>3451.93224642</v>
      </c>
      <c r="I62" s="36">
        <f>SUMIFS(СВЦЭМ!$C$33:$C$776,СВЦЭМ!$A$33:$A$776,$A62,СВЦЭМ!$B$33:$B$776,I$47)+'СЕТ СН'!$G$9+СВЦЭМ!$D$10+'СЕТ СН'!$G$5-'СЕТ СН'!$G$17</f>
        <v>3443.15143825</v>
      </c>
      <c r="J62" s="36">
        <f>SUMIFS(СВЦЭМ!$C$33:$C$776,СВЦЭМ!$A$33:$A$776,$A62,СВЦЭМ!$B$33:$B$776,J$47)+'СЕТ СН'!$G$9+СВЦЭМ!$D$10+'СЕТ СН'!$G$5-'СЕТ СН'!$G$17</f>
        <v>3418.4296553499998</v>
      </c>
      <c r="K62" s="36">
        <f>SUMIFS(СВЦЭМ!$C$33:$C$776,СВЦЭМ!$A$33:$A$776,$A62,СВЦЭМ!$B$33:$B$776,K$47)+'СЕТ СН'!$G$9+СВЦЭМ!$D$10+'СЕТ СН'!$G$5-'СЕТ СН'!$G$17</f>
        <v>3402.9914961899999</v>
      </c>
      <c r="L62" s="36">
        <f>SUMIFS(СВЦЭМ!$C$33:$C$776,СВЦЭМ!$A$33:$A$776,$A62,СВЦЭМ!$B$33:$B$776,L$47)+'СЕТ СН'!$G$9+СВЦЭМ!$D$10+'СЕТ СН'!$G$5-'СЕТ СН'!$G$17</f>
        <v>3410.8302904799998</v>
      </c>
      <c r="M62" s="36">
        <f>SUMIFS(СВЦЭМ!$C$33:$C$776,СВЦЭМ!$A$33:$A$776,$A62,СВЦЭМ!$B$33:$B$776,M$47)+'СЕТ СН'!$G$9+СВЦЭМ!$D$10+'СЕТ СН'!$G$5-'СЕТ СН'!$G$17</f>
        <v>3442.7342344299996</v>
      </c>
      <c r="N62" s="36">
        <f>SUMIFS(СВЦЭМ!$C$33:$C$776,СВЦЭМ!$A$33:$A$776,$A62,СВЦЭМ!$B$33:$B$776,N$47)+'СЕТ СН'!$G$9+СВЦЭМ!$D$10+'СЕТ СН'!$G$5-'СЕТ СН'!$G$17</f>
        <v>3399.8815751399998</v>
      </c>
      <c r="O62" s="36">
        <f>SUMIFS(СВЦЭМ!$C$33:$C$776,СВЦЭМ!$A$33:$A$776,$A62,СВЦЭМ!$B$33:$B$776,O$47)+'СЕТ СН'!$G$9+СВЦЭМ!$D$10+'СЕТ СН'!$G$5-'СЕТ СН'!$G$17</f>
        <v>3376.1238228599996</v>
      </c>
      <c r="P62" s="36">
        <f>SUMIFS(СВЦЭМ!$C$33:$C$776,СВЦЭМ!$A$33:$A$776,$A62,СВЦЭМ!$B$33:$B$776,P$47)+'СЕТ СН'!$G$9+СВЦЭМ!$D$10+'СЕТ СН'!$G$5-'СЕТ СН'!$G$17</f>
        <v>3364.3536540799996</v>
      </c>
      <c r="Q62" s="36">
        <f>SUMIFS(СВЦЭМ!$C$33:$C$776,СВЦЭМ!$A$33:$A$776,$A62,СВЦЭМ!$B$33:$B$776,Q$47)+'СЕТ СН'!$G$9+СВЦЭМ!$D$10+'СЕТ СН'!$G$5-'СЕТ СН'!$G$17</f>
        <v>3348.93256999</v>
      </c>
      <c r="R62" s="36">
        <f>SUMIFS(СВЦЭМ!$C$33:$C$776,СВЦЭМ!$A$33:$A$776,$A62,СВЦЭМ!$B$33:$B$776,R$47)+'СЕТ СН'!$G$9+СВЦЭМ!$D$10+'СЕТ СН'!$G$5-'СЕТ СН'!$G$17</f>
        <v>3345.9163678999998</v>
      </c>
      <c r="S62" s="36">
        <f>SUMIFS(СВЦЭМ!$C$33:$C$776,СВЦЭМ!$A$33:$A$776,$A62,СВЦЭМ!$B$33:$B$776,S$47)+'СЕТ СН'!$G$9+СВЦЭМ!$D$10+'СЕТ СН'!$G$5-'СЕТ СН'!$G$17</f>
        <v>3351.0652452699997</v>
      </c>
      <c r="T62" s="36">
        <f>SUMIFS(СВЦЭМ!$C$33:$C$776,СВЦЭМ!$A$33:$A$776,$A62,СВЦЭМ!$B$33:$B$776,T$47)+'СЕТ СН'!$G$9+СВЦЭМ!$D$10+'СЕТ СН'!$G$5-'СЕТ СН'!$G$17</f>
        <v>3378.5381263099998</v>
      </c>
      <c r="U62" s="36">
        <f>SUMIFS(СВЦЭМ!$C$33:$C$776,СВЦЭМ!$A$33:$A$776,$A62,СВЦЭМ!$B$33:$B$776,U$47)+'СЕТ СН'!$G$9+СВЦЭМ!$D$10+'СЕТ СН'!$G$5-'СЕТ СН'!$G$17</f>
        <v>3315.55296705</v>
      </c>
      <c r="V62" s="36">
        <f>SUMIFS(СВЦЭМ!$C$33:$C$776,СВЦЭМ!$A$33:$A$776,$A62,СВЦЭМ!$B$33:$B$776,V$47)+'СЕТ СН'!$G$9+СВЦЭМ!$D$10+'СЕТ СН'!$G$5-'СЕТ СН'!$G$17</f>
        <v>3317.9412808299999</v>
      </c>
      <c r="W62" s="36">
        <f>SUMIFS(СВЦЭМ!$C$33:$C$776,СВЦЭМ!$A$33:$A$776,$A62,СВЦЭМ!$B$33:$B$776,W$47)+'СЕТ СН'!$G$9+СВЦЭМ!$D$10+'СЕТ СН'!$G$5-'СЕТ СН'!$G$17</f>
        <v>3336.9806889799997</v>
      </c>
      <c r="X62" s="36">
        <f>SUMIFS(СВЦЭМ!$C$33:$C$776,СВЦЭМ!$A$33:$A$776,$A62,СВЦЭМ!$B$33:$B$776,X$47)+'СЕТ СН'!$G$9+СВЦЭМ!$D$10+'СЕТ СН'!$G$5-'СЕТ СН'!$G$17</f>
        <v>3329.95920351</v>
      </c>
      <c r="Y62" s="36">
        <f>SUMIFS(СВЦЭМ!$C$33:$C$776,СВЦЭМ!$A$33:$A$776,$A62,СВЦЭМ!$B$33:$B$776,Y$47)+'СЕТ СН'!$G$9+СВЦЭМ!$D$10+'СЕТ СН'!$G$5-'СЕТ СН'!$G$17</f>
        <v>3348.0712293099996</v>
      </c>
    </row>
    <row r="63" spans="1:25" ht="15.75" x14ac:dyDescent="0.2">
      <c r="A63" s="35">
        <f t="shared" si="1"/>
        <v>43754</v>
      </c>
      <c r="B63" s="36">
        <f>SUMIFS(СВЦЭМ!$C$33:$C$776,СВЦЭМ!$A$33:$A$776,$A63,СВЦЭМ!$B$33:$B$776,B$47)+'СЕТ СН'!$G$9+СВЦЭМ!$D$10+'СЕТ СН'!$G$5-'СЕТ СН'!$G$17</f>
        <v>3510.3228193699997</v>
      </c>
      <c r="C63" s="36">
        <f>SUMIFS(СВЦЭМ!$C$33:$C$776,СВЦЭМ!$A$33:$A$776,$A63,СВЦЭМ!$B$33:$B$776,C$47)+'СЕТ СН'!$G$9+СВЦЭМ!$D$10+'СЕТ СН'!$G$5-'СЕТ СН'!$G$17</f>
        <v>3565.8981744099997</v>
      </c>
      <c r="D63" s="36">
        <f>SUMIFS(СВЦЭМ!$C$33:$C$776,СВЦЭМ!$A$33:$A$776,$A63,СВЦЭМ!$B$33:$B$776,D$47)+'СЕТ СН'!$G$9+СВЦЭМ!$D$10+'СЕТ СН'!$G$5-'СЕТ СН'!$G$17</f>
        <v>3571.3125622699999</v>
      </c>
      <c r="E63" s="36">
        <f>SUMIFS(СВЦЭМ!$C$33:$C$776,СВЦЭМ!$A$33:$A$776,$A63,СВЦЭМ!$B$33:$B$776,E$47)+'СЕТ СН'!$G$9+СВЦЭМ!$D$10+'СЕТ СН'!$G$5-'СЕТ СН'!$G$17</f>
        <v>3572.8725664199997</v>
      </c>
      <c r="F63" s="36">
        <f>SUMIFS(СВЦЭМ!$C$33:$C$776,СВЦЭМ!$A$33:$A$776,$A63,СВЦЭМ!$B$33:$B$776,F$47)+'СЕТ СН'!$G$9+СВЦЭМ!$D$10+'СЕТ СН'!$G$5-'СЕТ СН'!$G$17</f>
        <v>3566.36270384</v>
      </c>
      <c r="G63" s="36">
        <f>SUMIFS(СВЦЭМ!$C$33:$C$776,СВЦЭМ!$A$33:$A$776,$A63,СВЦЭМ!$B$33:$B$776,G$47)+'СЕТ СН'!$G$9+СВЦЭМ!$D$10+'СЕТ СН'!$G$5-'СЕТ СН'!$G$17</f>
        <v>3530.3050407599999</v>
      </c>
      <c r="H63" s="36">
        <f>SUMIFS(СВЦЭМ!$C$33:$C$776,СВЦЭМ!$A$33:$A$776,$A63,СВЦЭМ!$B$33:$B$776,H$47)+'СЕТ СН'!$G$9+СВЦЭМ!$D$10+'СЕТ СН'!$G$5-'СЕТ СН'!$G$17</f>
        <v>3466.7440677899999</v>
      </c>
      <c r="I63" s="36">
        <f>SUMIFS(СВЦЭМ!$C$33:$C$776,СВЦЭМ!$A$33:$A$776,$A63,СВЦЭМ!$B$33:$B$776,I$47)+'СЕТ СН'!$G$9+СВЦЭМ!$D$10+'СЕТ СН'!$G$5-'СЕТ СН'!$G$17</f>
        <v>3415.4121427099999</v>
      </c>
      <c r="J63" s="36">
        <f>SUMIFS(СВЦЭМ!$C$33:$C$776,СВЦЭМ!$A$33:$A$776,$A63,СВЦЭМ!$B$33:$B$776,J$47)+'СЕТ СН'!$G$9+СВЦЭМ!$D$10+'СЕТ СН'!$G$5-'СЕТ СН'!$G$17</f>
        <v>3419.6688806599996</v>
      </c>
      <c r="K63" s="36">
        <f>SUMIFS(СВЦЭМ!$C$33:$C$776,СВЦЭМ!$A$33:$A$776,$A63,СВЦЭМ!$B$33:$B$776,K$47)+'СЕТ СН'!$G$9+СВЦЭМ!$D$10+'СЕТ СН'!$G$5-'СЕТ СН'!$G$17</f>
        <v>3437.1074308099996</v>
      </c>
      <c r="L63" s="36">
        <f>SUMIFS(СВЦЭМ!$C$33:$C$776,СВЦЭМ!$A$33:$A$776,$A63,СВЦЭМ!$B$33:$B$776,L$47)+'СЕТ СН'!$G$9+СВЦЭМ!$D$10+'СЕТ СН'!$G$5-'СЕТ СН'!$G$17</f>
        <v>3455.97760552</v>
      </c>
      <c r="M63" s="36">
        <f>SUMIFS(СВЦЭМ!$C$33:$C$776,СВЦЭМ!$A$33:$A$776,$A63,СВЦЭМ!$B$33:$B$776,M$47)+'СЕТ СН'!$G$9+СВЦЭМ!$D$10+'СЕТ СН'!$G$5-'СЕТ СН'!$G$17</f>
        <v>3451.1037154599999</v>
      </c>
      <c r="N63" s="36">
        <f>SUMIFS(СВЦЭМ!$C$33:$C$776,СВЦЭМ!$A$33:$A$776,$A63,СВЦЭМ!$B$33:$B$776,N$47)+'СЕТ СН'!$G$9+СВЦЭМ!$D$10+'СЕТ СН'!$G$5-'СЕТ СН'!$G$17</f>
        <v>3412.8523179099998</v>
      </c>
      <c r="O63" s="36">
        <f>SUMIFS(СВЦЭМ!$C$33:$C$776,СВЦЭМ!$A$33:$A$776,$A63,СВЦЭМ!$B$33:$B$776,O$47)+'СЕТ СН'!$G$9+СВЦЭМ!$D$10+'СЕТ СН'!$G$5-'СЕТ СН'!$G$17</f>
        <v>3385.2076367899999</v>
      </c>
      <c r="P63" s="36">
        <f>SUMIFS(СВЦЭМ!$C$33:$C$776,СВЦЭМ!$A$33:$A$776,$A63,СВЦЭМ!$B$33:$B$776,P$47)+'СЕТ СН'!$G$9+СВЦЭМ!$D$10+'СЕТ СН'!$G$5-'СЕТ СН'!$G$17</f>
        <v>3383.4621785699997</v>
      </c>
      <c r="Q63" s="36">
        <f>SUMIFS(СВЦЭМ!$C$33:$C$776,СВЦЭМ!$A$33:$A$776,$A63,СВЦЭМ!$B$33:$B$776,Q$47)+'СЕТ СН'!$G$9+СВЦЭМ!$D$10+'СЕТ СН'!$G$5-'СЕТ СН'!$G$17</f>
        <v>3391.2487894399997</v>
      </c>
      <c r="R63" s="36">
        <f>SUMIFS(СВЦЭМ!$C$33:$C$776,СВЦЭМ!$A$33:$A$776,$A63,СВЦЭМ!$B$33:$B$776,R$47)+'СЕТ СН'!$G$9+СВЦЭМ!$D$10+'СЕТ СН'!$G$5-'СЕТ СН'!$G$17</f>
        <v>3397.5727042499998</v>
      </c>
      <c r="S63" s="36">
        <f>SUMIFS(СВЦЭМ!$C$33:$C$776,СВЦЭМ!$A$33:$A$776,$A63,СВЦЭМ!$B$33:$B$776,S$47)+'СЕТ СН'!$G$9+СВЦЭМ!$D$10+'СЕТ СН'!$G$5-'СЕТ СН'!$G$17</f>
        <v>3404.4934088299997</v>
      </c>
      <c r="T63" s="36">
        <f>SUMIFS(СВЦЭМ!$C$33:$C$776,СВЦЭМ!$A$33:$A$776,$A63,СВЦЭМ!$B$33:$B$776,T$47)+'СЕТ СН'!$G$9+СВЦЭМ!$D$10+'СЕТ СН'!$G$5-'СЕТ СН'!$G$17</f>
        <v>3370.8812129499997</v>
      </c>
      <c r="U63" s="36">
        <f>SUMIFS(СВЦЭМ!$C$33:$C$776,СВЦЭМ!$A$33:$A$776,$A63,СВЦЭМ!$B$33:$B$776,U$47)+'СЕТ СН'!$G$9+СВЦЭМ!$D$10+'СЕТ СН'!$G$5-'СЕТ СН'!$G$17</f>
        <v>3390.2625938199999</v>
      </c>
      <c r="V63" s="36">
        <f>SUMIFS(СВЦЭМ!$C$33:$C$776,СВЦЭМ!$A$33:$A$776,$A63,СВЦЭМ!$B$33:$B$776,V$47)+'СЕТ СН'!$G$9+СВЦЭМ!$D$10+'СЕТ СН'!$G$5-'СЕТ СН'!$G$17</f>
        <v>3379.4937637399998</v>
      </c>
      <c r="W63" s="36">
        <f>SUMIFS(СВЦЭМ!$C$33:$C$776,СВЦЭМ!$A$33:$A$776,$A63,СВЦЭМ!$B$33:$B$776,W$47)+'СЕТ СН'!$G$9+СВЦЭМ!$D$10+'СЕТ СН'!$G$5-'СЕТ СН'!$G$17</f>
        <v>3366.2470014599999</v>
      </c>
      <c r="X63" s="36">
        <f>SUMIFS(СВЦЭМ!$C$33:$C$776,СВЦЭМ!$A$33:$A$776,$A63,СВЦЭМ!$B$33:$B$776,X$47)+'СЕТ СН'!$G$9+СВЦЭМ!$D$10+'СЕТ СН'!$G$5-'СЕТ СН'!$G$17</f>
        <v>3340.5423087099998</v>
      </c>
      <c r="Y63" s="36">
        <f>SUMIFS(СВЦЭМ!$C$33:$C$776,СВЦЭМ!$A$33:$A$776,$A63,СВЦЭМ!$B$33:$B$776,Y$47)+'СЕТ СН'!$G$9+СВЦЭМ!$D$10+'СЕТ СН'!$G$5-'СЕТ СН'!$G$17</f>
        <v>3393.6760815299999</v>
      </c>
    </row>
    <row r="64" spans="1:25" ht="15.75" x14ac:dyDescent="0.2">
      <c r="A64" s="35">
        <f t="shared" si="1"/>
        <v>43755</v>
      </c>
      <c r="B64" s="36">
        <f>SUMIFS(СВЦЭМ!$C$33:$C$776,СВЦЭМ!$A$33:$A$776,$A64,СВЦЭМ!$B$33:$B$776,B$47)+'СЕТ СН'!$G$9+СВЦЭМ!$D$10+'СЕТ СН'!$G$5-'СЕТ СН'!$G$17</f>
        <v>3472.3548690199996</v>
      </c>
      <c r="C64" s="36">
        <f>SUMIFS(СВЦЭМ!$C$33:$C$776,СВЦЭМ!$A$33:$A$776,$A64,СВЦЭМ!$B$33:$B$776,C$47)+'СЕТ СН'!$G$9+СВЦЭМ!$D$10+'СЕТ СН'!$G$5-'СЕТ СН'!$G$17</f>
        <v>3539.9168606999997</v>
      </c>
      <c r="D64" s="36">
        <f>SUMIFS(СВЦЭМ!$C$33:$C$776,СВЦЭМ!$A$33:$A$776,$A64,СВЦЭМ!$B$33:$B$776,D$47)+'СЕТ СН'!$G$9+СВЦЭМ!$D$10+'СЕТ СН'!$G$5-'СЕТ СН'!$G$17</f>
        <v>3585.9740508799996</v>
      </c>
      <c r="E64" s="36">
        <f>SUMIFS(СВЦЭМ!$C$33:$C$776,СВЦЭМ!$A$33:$A$776,$A64,СВЦЭМ!$B$33:$B$776,E$47)+'СЕТ СН'!$G$9+СВЦЭМ!$D$10+'СЕТ СН'!$G$5-'СЕТ СН'!$G$17</f>
        <v>3613.03322303</v>
      </c>
      <c r="F64" s="36">
        <f>SUMIFS(СВЦЭМ!$C$33:$C$776,СВЦЭМ!$A$33:$A$776,$A64,СВЦЭМ!$B$33:$B$776,F$47)+'СЕТ СН'!$G$9+СВЦЭМ!$D$10+'СЕТ СН'!$G$5-'СЕТ СН'!$G$17</f>
        <v>3616.4911296399996</v>
      </c>
      <c r="G64" s="36">
        <f>SUMIFS(СВЦЭМ!$C$33:$C$776,СВЦЭМ!$A$33:$A$776,$A64,СВЦЭМ!$B$33:$B$776,G$47)+'СЕТ СН'!$G$9+СВЦЭМ!$D$10+'СЕТ СН'!$G$5-'СЕТ СН'!$G$17</f>
        <v>3599.4485691499999</v>
      </c>
      <c r="H64" s="36">
        <f>SUMIFS(СВЦЭМ!$C$33:$C$776,СВЦЭМ!$A$33:$A$776,$A64,СВЦЭМ!$B$33:$B$776,H$47)+'СЕТ СН'!$G$9+СВЦЭМ!$D$10+'СЕТ СН'!$G$5-'СЕТ СН'!$G$17</f>
        <v>3543.4781048099999</v>
      </c>
      <c r="I64" s="36">
        <f>SUMIFS(СВЦЭМ!$C$33:$C$776,СВЦЭМ!$A$33:$A$776,$A64,СВЦЭМ!$B$33:$B$776,I$47)+'СЕТ СН'!$G$9+СВЦЭМ!$D$10+'СЕТ СН'!$G$5-'СЕТ СН'!$G$17</f>
        <v>3466.3366177299999</v>
      </c>
      <c r="J64" s="36">
        <f>SUMIFS(СВЦЭМ!$C$33:$C$776,СВЦЭМ!$A$33:$A$776,$A64,СВЦЭМ!$B$33:$B$776,J$47)+'СЕТ СН'!$G$9+СВЦЭМ!$D$10+'СЕТ СН'!$G$5-'СЕТ СН'!$G$17</f>
        <v>3474.8650052599996</v>
      </c>
      <c r="K64" s="36">
        <f>SUMIFS(СВЦЭМ!$C$33:$C$776,СВЦЭМ!$A$33:$A$776,$A64,СВЦЭМ!$B$33:$B$776,K$47)+'СЕТ СН'!$G$9+СВЦЭМ!$D$10+'СЕТ СН'!$G$5-'СЕТ СН'!$G$17</f>
        <v>3469.6896062799997</v>
      </c>
      <c r="L64" s="36">
        <f>SUMIFS(СВЦЭМ!$C$33:$C$776,СВЦЭМ!$A$33:$A$776,$A64,СВЦЭМ!$B$33:$B$776,L$47)+'СЕТ СН'!$G$9+СВЦЭМ!$D$10+'СЕТ СН'!$G$5-'СЕТ СН'!$G$17</f>
        <v>3465.5423430499995</v>
      </c>
      <c r="M64" s="36">
        <f>SUMIFS(СВЦЭМ!$C$33:$C$776,СВЦЭМ!$A$33:$A$776,$A64,СВЦЭМ!$B$33:$B$776,M$47)+'СЕТ СН'!$G$9+СВЦЭМ!$D$10+'СЕТ СН'!$G$5-'СЕТ СН'!$G$17</f>
        <v>3475.82762306</v>
      </c>
      <c r="N64" s="36">
        <f>SUMIFS(СВЦЭМ!$C$33:$C$776,СВЦЭМ!$A$33:$A$776,$A64,СВЦЭМ!$B$33:$B$776,N$47)+'СЕТ СН'!$G$9+СВЦЭМ!$D$10+'СЕТ СН'!$G$5-'СЕТ СН'!$G$17</f>
        <v>3440.96397196</v>
      </c>
      <c r="O64" s="36">
        <f>SUMIFS(СВЦЭМ!$C$33:$C$776,СВЦЭМ!$A$33:$A$776,$A64,СВЦЭМ!$B$33:$B$776,O$47)+'СЕТ СН'!$G$9+СВЦЭМ!$D$10+'СЕТ СН'!$G$5-'СЕТ СН'!$G$17</f>
        <v>3397.7279366299999</v>
      </c>
      <c r="P64" s="36">
        <f>SUMIFS(СВЦЭМ!$C$33:$C$776,СВЦЭМ!$A$33:$A$776,$A64,СВЦЭМ!$B$33:$B$776,P$47)+'СЕТ СН'!$G$9+СВЦЭМ!$D$10+'СЕТ СН'!$G$5-'СЕТ СН'!$G$17</f>
        <v>3398.6890460299996</v>
      </c>
      <c r="Q64" s="36">
        <f>SUMIFS(СВЦЭМ!$C$33:$C$776,СВЦЭМ!$A$33:$A$776,$A64,СВЦЭМ!$B$33:$B$776,Q$47)+'СЕТ СН'!$G$9+СВЦЭМ!$D$10+'СЕТ СН'!$G$5-'СЕТ СН'!$G$17</f>
        <v>3393.7088403499997</v>
      </c>
      <c r="R64" s="36">
        <f>SUMIFS(СВЦЭМ!$C$33:$C$776,СВЦЭМ!$A$33:$A$776,$A64,СВЦЭМ!$B$33:$B$776,R$47)+'СЕТ СН'!$G$9+СВЦЭМ!$D$10+'СЕТ СН'!$G$5-'СЕТ СН'!$G$17</f>
        <v>3400.5200234699996</v>
      </c>
      <c r="S64" s="36">
        <f>SUMIFS(СВЦЭМ!$C$33:$C$776,СВЦЭМ!$A$33:$A$776,$A64,СВЦЭМ!$B$33:$B$776,S$47)+'СЕТ СН'!$G$9+СВЦЭМ!$D$10+'СЕТ СН'!$G$5-'СЕТ СН'!$G$17</f>
        <v>3399.10902429</v>
      </c>
      <c r="T64" s="36">
        <f>SUMIFS(СВЦЭМ!$C$33:$C$776,СВЦЭМ!$A$33:$A$776,$A64,СВЦЭМ!$B$33:$B$776,T$47)+'СЕТ СН'!$G$9+СВЦЭМ!$D$10+'СЕТ СН'!$G$5-'СЕТ СН'!$G$17</f>
        <v>3368.6733015899999</v>
      </c>
      <c r="U64" s="36">
        <f>SUMIFS(СВЦЭМ!$C$33:$C$776,СВЦЭМ!$A$33:$A$776,$A64,СВЦЭМ!$B$33:$B$776,U$47)+'СЕТ СН'!$G$9+СВЦЭМ!$D$10+'СЕТ СН'!$G$5-'СЕТ СН'!$G$17</f>
        <v>3363.65880191</v>
      </c>
      <c r="V64" s="36">
        <f>SUMIFS(СВЦЭМ!$C$33:$C$776,СВЦЭМ!$A$33:$A$776,$A64,СВЦЭМ!$B$33:$B$776,V$47)+'СЕТ СН'!$G$9+СВЦЭМ!$D$10+'СЕТ СН'!$G$5-'СЕТ СН'!$G$17</f>
        <v>3346.9150348599997</v>
      </c>
      <c r="W64" s="36">
        <f>SUMIFS(СВЦЭМ!$C$33:$C$776,СВЦЭМ!$A$33:$A$776,$A64,СВЦЭМ!$B$33:$B$776,W$47)+'СЕТ СН'!$G$9+СВЦЭМ!$D$10+'СЕТ СН'!$G$5-'СЕТ СН'!$G$17</f>
        <v>3356.9899006299997</v>
      </c>
      <c r="X64" s="36">
        <f>SUMIFS(СВЦЭМ!$C$33:$C$776,СВЦЭМ!$A$33:$A$776,$A64,СВЦЭМ!$B$33:$B$776,X$47)+'СЕТ СН'!$G$9+СВЦЭМ!$D$10+'СЕТ СН'!$G$5-'СЕТ СН'!$G$17</f>
        <v>3378.16343878</v>
      </c>
      <c r="Y64" s="36">
        <f>SUMIFS(СВЦЭМ!$C$33:$C$776,СВЦЭМ!$A$33:$A$776,$A64,СВЦЭМ!$B$33:$B$776,Y$47)+'СЕТ СН'!$G$9+СВЦЭМ!$D$10+'СЕТ СН'!$G$5-'СЕТ СН'!$G$17</f>
        <v>3422.9071719699996</v>
      </c>
    </row>
    <row r="65" spans="1:27" ht="15.75" x14ac:dyDescent="0.2">
      <c r="A65" s="35">
        <f t="shared" si="1"/>
        <v>43756</v>
      </c>
      <c r="B65" s="36">
        <f>SUMIFS(СВЦЭМ!$C$33:$C$776,СВЦЭМ!$A$33:$A$776,$A65,СВЦЭМ!$B$33:$B$776,B$47)+'СЕТ СН'!$G$9+СВЦЭМ!$D$10+'СЕТ СН'!$G$5-'СЕТ СН'!$G$17</f>
        <v>3549.17752096</v>
      </c>
      <c r="C65" s="36">
        <f>SUMIFS(СВЦЭМ!$C$33:$C$776,СВЦЭМ!$A$33:$A$776,$A65,СВЦЭМ!$B$33:$B$776,C$47)+'СЕТ СН'!$G$9+СВЦЭМ!$D$10+'СЕТ СН'!$G$5-'СЕТ СН'!$G$17</f>
        <v>3545.3663971999999</v>
      </c>
      <c r="D65" s="36">
        <f>SUMIFS(СВЦЭМ!$C$33:$C$776,СВЦЭМ!$A$33:$A$776,$A65,СВЦЭМ!$B$33:$B$776,D$47)+'СЕТ СН'!$G$9+СВЦЭМ!$D$10+'СЕТ СН'!$G$5-'СЕТ СН'!$G$17</f>
        <v>3575.7098417299999</v>
      </c>
      <c r="E65" s="36">
        <f>SUMIFS(СВЦЭМ!$C$33:$C$776,СВЦЭМ!$A$33:$A$776,$A65,СВЦЭМ!$B$33:$B$776,E$47)+'СЕТ СН'!$G$9+СВЦЭМ!$D$10+'СЕТ СН'!$G$5-'СЕТ СН'!$G$17</f>
        <v>3585.5053166999996</v>
      </c>
      <c r="F65" s="36">
        <f>SUMIFS(СВЦЭМ!$C$33:$C$776,СВЦЭМ!$A$33:$A$776,$A65,СВЦЭМ!$B$33:$B$776,F$47)+'СЕТ СН'!$G$9+СВЦЭМ!$D$10+'СЕТ СН'!$G$5-'СЕТ СН'!$G$17</f>
        <v>3588.61133647</v>
      </c>
      <c r="G65" s="36">
        <f>SUMIFS(СВЦЭМ!$C$33:$C$776,СВЦЭМ!$A$33:$A$776,$A65,СВЦЭМ!$B$33:$B$776,G$47)+'СЕТ СН'!$G$9+СВЦЭМ!$D$10+'СЕТ СН'!$G$5-'СЕТ СН'!$G$17</f>
        <v>3561.6842555499998</v>
      </c>
      <c r="H65" s="36">
        <f>SUMIFS(СВЦЭМ!$C$33:$C$776,СВЦЭМ!$A$33:$A$776,$A65,СВЦЭМ!$B$33:$B$776,H$47)+'СЕТ СН'!$G$9+СВЦЭМ!$D$10+'СЕТ СН'!$G$5-'СЕТ СН'!$G$17</f>
        <v>3499.3379121899998</v>
      </c>
      <c r="I65" s="36">
        <f>SUMIFS(СВЦЭМ!$C$33:$C$776,СВЦЭМ!$A$33:$A$776,$A65,СВЦЭМ!$B$33:$B$776,I$47)+'СЕТ СН'!$G$9+СВЦЭМ!$D$10+'СЕТ СН'!$G$5-'СЕТ СН'!$G$17</f>
        <v>3430.3049407799999</v>
      </c>
      <c r="J65" s="36">
        <f>SUMIFS(СВЦЭМ!$C$33:$C$776,СВЦЭМ!$A$33:$A$776,$A65,СВЦЭМ!$B$33:$B$776,J$47)+'СЕТ СН'!$G$9+СВЦЭМ!$D$10+'СЕТ СН'!$G$5-'СЕТ СН'!$G$17</f>
        <v>3419.5946400899998</v>
      </c>
      <c r="K65" s="36">
        <f>SUMIFS(СВЦЭМ!$C$33:$C$776,СВЦЭМ!$A$33:$A$776,$A65,СВЦЭМ!$B$33:$B$776,K$47)+'СЕТ СН'!$G$9+СВЦЭМ!$D$10+'СЕТ СН'!$G$5-'СЕТ СН'!$G$17</f>
        <v>3416.4834144500001</v>
      </c>
      <c r="L65" s="36">
        <f>SUMIFS(СВЦЭМ!$C$33:$C$776,СВЦЭМ!$A$33:$A$776,$A65,СВЦЭМ!$B$33:$B$776,L$47)+'СЕТ СН'!$G$9+СВЦЭМ!$D$10+'СЕТ СН'!$G$5-'СЕТ СН'!$G$17</f>
        <v>3418.9971119799998</v>
      </c>
      <c r="M65" s="36">
        <f>SUMIFS(СВЦЭМ!$C$33:$C$776,СВЦЭМ!$A$33:$A$776,$A65,СВЦЭМ!$B$33:$B$776,M$47)+'СЕТ СН'!$G$9+СВЦЭМ!$D$10+'СЕТ СН'!$G$5-'СЕТ СН'!$G$17</f>
        <v>3427.6975754099999</v>
      </c>
      <c r="N65" s="36">
        <f>SUMIFS(СВЦЭМ!$C$33:$C$776,СВЦЭМ!$A$33:$A$776,$A65,СВЦЭМ!$B$33:$B$776,N$47)+'СЕТ СН'!$G$9+СВЦЭМ!$D$10+'СЕТ СН'!$G$5-'СЕТ СН'!$G$17</f>
        <v>3389.7500736299999</v>
      </c>
      <c r="O65" s="36">
        <f>SUMIFS(СВЦЭМ!$C$33:$C$776,СВЦЭМ!$A$33:$A$776,$A65,СВЦЭМ!$B$33:$B$776,O$47)+'СЕТ СН'!$G$9+СВЦЭМ!$D$10+'СЕТ СН'!$G$5-'СЕТ СН'!$G$17</f>
        <v>3359.8118295799995</v>
      </c>
      <c r="P65" s="36">
        <f>SUMIFS(СВЦЭМ!$C$33:$C$776,СВЦЭМ!$A$33:$A$776,$A65,СВЦЭМ!$B$33:$B$776,P$47)+'СЕТ СН'!$G$9+СВЦЭМ!$D$10+'СЕТ СН'!$G$5-'СЕТ СН'!$G$17</f>
        <v>3368.2163492699997</v>
      </c>
      <c r="Q65" s="36">
        <f>SUMIFS(СВЦЭМ!$C$33:$C$776,СВЦЭМ!$A$33:$A$776,$A65,СВЦЭМ!$B$33:$B$776,Q$47)+'СЕТ СН'!$G$9+СВЦЭМ!$D$10+'СЕТ СН'!$G$5-'СЕТ СН'!$G$17</f>
        <v>3376.9156603199999</v>
      </c>
      <c r="R65" s="36">
        <f>SUMIFS(СВЦЭМ!$C$33:$C$776,СВЦЭМ!$A$33:$A$776,$A65,СВЦЭМ!$B$33:$B$776,R$47)+'СЕТ СН'!$G$9+СВЦЭМ!$D$10+'СЕТ СН'!$G$5-'СЕТ СН'!$G$17</f>
        <v>3367.8347683399998</v>
      </c>
      <c r="S65" s="36">
        <f>SUMIFS(СВЦЭМ!$C$33:$C$776,СВЦЭМ!$A$33:$A$776,$A65,СВЦЭМ!$B$33:$B$776,S$47)+'СЕТ СН'!$G$9+СВЦЭМ!$D$10+'СЕТ СН'!$G$5-'СЕТ СН'!$G$17</f>
        <v>3356.1425053299999</v>
      </c>
      <c r="T65" s="36">
        <f>SUMIFS(СВЦЭМ!$C$33:$C$776,СВЦЭМ!$A$33:$A$776,$A65,СВЦЭМ!$B$33:$B$776,T$47)+'СЕТ СН'!$G$9+СВЦЭМ!$D$10+'СЕТ СН'!$G$5-'СЕТ СН'!$G$17</f>
        <v>3351.7541668199997</v>
      </c>
      <c r="U65" s="36">
        <f>SUMIFS(СВЦЭМ!$C$33:$C$776,СВЦЭМ!$A$33:$A$776,$A65,СВЦЭМ!$B$33:$B$776,U$47)+'СЕТ СН'!$G$9+СВЦЭМ!$D$10+'СЕТ СН'!$G$5-'СЕТ СН'!$G$17</f>
        <v>3356.7204018099997</v>
      </c>
      <c r="V65" s="36">
        <f>SUMIFS(СВЦЭМ!$C$33:$C$776,СВЦЭМ!$A$33:$A$776,$A65,СВЦЭМ!$B$33:$B$776,V$47)+'СЕТ СН'!$G$9+СВЦЭМ!$D$10+'СЕТ СН'!$G$5-'СЕТ СН'!$G$17</f>
        <v>3350.6658589999997</v>
      </c>
      <c r="W65" s="36">
        <f>SUMIFS(СВЦЭМ!$C$33:$C$776,СВЦЭМ!$A$33:$A$776,$A65,СВЦЭМ!$B$33:$B$776,W$47)+'СЕТ СН'!$G$9+СВЦЭМ!$D$10+'СЕТ СН'!$G$5-'СЕТ СН'!$G$17</f>
        <v>3376.51685671</v>
      </c>
      <c r="X65" s="36">
        <f>SUMIFS(СВЦЭМ!$C$33:$C$776,СВЦЭМ!$A$33:$A$776,$A65,СВЦЭМ!$B$33:$B$776,X$47)+'СЕТ СН'!$G$9+СВЦЭМ!$D$10+'СЕТ СН'!$G$5-'СЕТ СН'!$G$17</f>
        <v>3393.7662254399997</v>
      </c>
      <c r="Y65" s="36">
        <f>SUMIFS(СВЦЭМ!$C$33:$C$776,СВЦЭМ!$A$33:$A$776,$A65,СВЦЭМ!$B$33:$B$776,Y$47)+'СЕТ СН'!$G$9+СВЦЭМ!$D$10+'СЕТ СН'!$G$5-'СЕТ СН'!$G$17</f>
        <v>3452.4577903099998</v>
      </c>
    </row>
    <row r="66" spans="1:27" ht="15.75" x14ac:dyDescent="0.2">
      <c r="A66" s="35">
        <f t="shared" si="1"/>
        <v>43757</v>
      </c>
      <c r="B66" s="36">
        <f>SUMIFS(СВЦЭМ!$C$33:$C$776,СВЦЭМ!$A$33:$A$776,$A66,СВЦЭМ!$B$33:$B$776,B$47)+'СЕТ СН'!$G$9+СВЦЭМ!$D$10+'СЕТ СН'!$G$5-'СЕТ СН'!$G$17</f>
        <v>3502.3585042599998</v>
      </c>
      <c r="C66" s="36">
        <f>SUMIFS(СВЦЭМ!$C$33:$C$776,СВЦЭМ!$A$33:$A$776,$A66,СВЦЭМ!$B$33:$B$776,C$47)+'СЕТ СН'!$G$9+СВЦЭМ!$D$10+'СЕТ СН'!$G$5-'СЕТ СН'!$G$17</f>
        <v>3552.4240540599999</v>
      </c>
      <c r="D66" s="36">
        <f>SUMIFS(СВЦЭМ!$C$33:$C$776,СВЦЭМ!$A$33:$A$776,$A66,СВЦЭМ!$B$33:$B$776,D$47)+'СЕТ СН'!$G$9+СВЦЭМ!$D$10+'СЕТ СН'!$G$5-'СЕТ СН'!$G$17</f>
        <v>3544.508034</v>
      </c>
      <c r="E66" s="36">
        <f>SUMIFS(СВЦЭМ!$C$33:$C$776,СВЦЭМ!$A$33:$A$776,$A66,СВЦЭМ!$B$33:$B$776,E$47)+'СЕТ СН'!$G$9+СВЦЭМ!$D$10+'СЕТ СН'!$G$5-'СЕТ СН'!$G$17</f>
        <v>3545.2103777399998</v>
      </c>
      <c r="F66" s="36">
        <f>SUMIFS(СВЦЭМ!$C$33:$C$776,СВЦЭМ!$A$33:$A$776,$A66,СВЦЭМ!$B$33:$B$776,F$47)+'СЕТ СН'!$G$9+СВЦЭМ!$D$10+'СЕТ СН'!$G$5-'СЕТ СН'!$G$17</f>
        <v>3551.5884709399998</v>
      </c>
      <c r="G66" s="36">
        <f>SUMIFS(СВЦЭМ!$C$33:$C$776,СВЦЭМ!$A$33:$A$776,$A66,СВЦЭМ!$B$33:$B$776,G$47)+'СЕТ СН'!$G$9+СВЦЭМ!$D$10+'СЕТ СН'!$G$5-'СЕТ СН'!$G$17</f>
        <v>3523.7946410799996</v>
      </c>
      <c r="H66" s="36">
        <f>SUMIFS(СВЦЭМ!$C$33:$C$776,СВЦЭМ!$A$33:$A$776,$A66,СВЦЭМ!$B$33:$B$776,H$47)+'СЕТ СН'!$G$9+СВЦЭМ!$D$10+'СЕТ СН'!$G$5-'СЕТ СН'!$G$17</f>
        <v>3488.95649684</v>
      </c>
      <c r="I66" s="36">
        <f>SUMIFS(СВЦЭМ!$C$33:$C$776,СВЦЭМ!$A$33:$A$776,$A66,СВЦЭМ!$B$33:$B$776,I$47)+'СЕТ СН'!$G$9+СВЦЭМ!$D$10+'СЕТ СН'!$G$5-'СЕТ СН'!$G$17</f>
        <v>3455.1663627999997</v>
      </c>
      <c r="J66" s="36">
        <f>SUMIFS(СВЦЭМ!$C$33:$C$776,СВЦЭМ!$A$33:$A$776,$A66,СВЦЭМ!$B$33:$B$776,J$47)+'СЕТ СН'!$G$9+СВЦЭМ!$D$10+'СЕТ СН'!$G$5-'СЕТ СН'!$G$17</f>
        <v>3421.8816174799999</v>
      </c>
      <c r="K66" s="36">
        <f>SUMIFS(СВЦЭМ!$C$33:$C$776,СВЦЭМ!$A$33:$A$776,$A66,СВЦЭМ!$B$33:$B$776,K$47)+'СЕТ СН'!$G$9+СВЦЭМ!$D$10+'СЕТ СН'!$G$5-'СЕТ СН'!$G$17</f>
        <v>3418.4272451099996</v>
      </c>
      <c r="L66" s="36">
        <f>SUMIFS(СВЦЭМ!$C$33:$C$776,СВЦЭМ!$A$33:$A$776,$A66,СВЦЭМ!$B$33:$B$776,L$47)+'СЕТ СН'!$G$9+СВЦЭМ!$D$10+'СЕТ СН'!$G$5-'СЕТ СН'!$G$17</f>
        <v>3403.6643436300001</v>
      </c>
      <c r="M66" s="36">
        <f>SUMIFS(СВЦЭМ!$C$33:$C$776,СВЦЭМ!$A$33:$A$776,$A66,СВЦЭМ!$B$33:$B$776,M$47)+'СЕТ СН'!$G$9+СВЦЭМ!$D$10+'СЕТ СН'!$G$5-'СЕТ СН'!$G$17</f>
        <v>3398.6306393499999</v>
      </c>
      <c r="N66" s="36">
        <f>SUMIFS(СВЦЭМ!$C$33:$C$776,СВЦЭМ!$A$33:$A$776,$A66,СВЦЭМ!$B$33:$B$776,N$47)+'СЕТ СН'!$G$9+СВЦЭМ!$D$10+'СЕТ СН'!$G$5-'СЕТ СН'!$G$17</f>
        <v>3381.6844746199999</v>
      </c>
      <c r="O66" s="36">
        <f>SUMIFS(СВЦЭМ!$C$33:$C$776,СВЦЭМ!$A$33:$A$776,$A66,СВЦЭМ!$B$33:$B$776,O$47)+'СЕТ СН'!$G$9+СВЦЭМ!$D$10+'СЕТ СН'!$G$5-'СЕТ СН'!$G$17</f>
        <v>3357.8540348399997</v>
      </c>
      <c r="P66" s="36">
        <f>SUMIFS(СВЦЭМ!$C$33:$C$776,СВЦЭМ!$A$33:$A$776,$A66,СВЦЭМ!$B$33:$B$776,P$47)+'СЕТ СН'!$G$9+СВЦЭМ!$D$10+'СЕТ СН'!$G$5-'СЕТ СН'!$G$17</f>
        <v>3364.5924265199997</v>
      </c>
      <c r="Q66" s="36">
        <f>SUMIFS(СВЦЭМ!$C$33:$C$776,СВЦЭМ!$A$33:$A$776,$A66,СВЦЭМ!$B$33:$B$776,Q$47)+'СЕТ СН'!$G$9+СВЦЭМ!$D$10+'СЕТ СН'!$G$5-'СЕТ СН'!$G$17</f>
        <v>3365.0841515899997</v>
      </c>
      <c r="R66" s="36">
        <f>SUMIFS(СВЦЭМ!$C$33:$C$776,СВЦЭМ!$A$33:$A$776,$A66,СВЦЭМ!$B$33:$B$776,R$47)+'СЕТ СН'!$G$9+СВЦЭМ!$D$10+'СЕТ СН'!$G$5-'СЕТ СН'!$G$17</f>
        <v>3360.46722843</v>
      </c>
      <c r="S66" s="36">
        <f>SUMIFS(СВЦЭМ!$C$33:$C$776,СВЦЭМ!$A$33:$A$776,$A66,СВЦЭМ!$B$33:$B$776,S$47)+'СЕТ СН'!$G$9+СВЦЭМ!$D$10+'СЕТ СН'!$G$5-'СЕТ СН'!$G$17</f>
        <v>3354.8618478599997</v>
      </c>
      <c r="T66" s="36">
        <f>SUMIFS(СВЦЭМ!$C$33:$C$776,СВЦЭМ!$A$33:$A$776,$A66,СВЦЭМ!$B$33:$B$776,T$47)+'СЕТ СН'!$G$9+СВЦЭМ!$D$10+'СЕТ СН'!$G$5-'СЕТ СН'!$G$17</f>
        <v>3335.5097337899997</v>
      </c>
      <c r="U66" s="36">
        <f>SUMIFS(СВЦЭМ!$C$33:$C$776,СВЦЭМ!$A$33:$A$776,$A66,СВЦЭМ!$B$33:$B$776,U$47)+'СЕТ СН'!$G$9+СВЦЭМ!$D$10+'СЕТ СН'!$G$5-'СЕТ СН'!$G$17</f>
        <v>3353.1153641999999</v>
      </c>
      <c r="V66" s="36">
        <f>SUMIFS(СВЦЭМ!$C$33:$C$776,СВЦЭМ!$A$33:$A$776,$A66,СВЦЭМ!$B$33:$B$776,V$47)+'СЕТ СН'!$G$9+СВЦЭМ!$D$10+'СЕТ СН'!$G$5-'СЕТ СН'!$G$17</f>
        <v>3337.9816954799999</v>
      </c>
      <c r="W66" s="36">
        <f>SUMIFS(СВЦЭМ!$C$33:$C$776,СВЦЭМ!$A$33:$A$776,$A66,СВЦЭМ!$B$33:$B$776,W$47)+'СЕТ СН'!$G$9+СВЦЭМ!$D$10+'СЕТ СН'!$G$5-'СЕТ СН'!$G$17</f>
        <v>3349.0700576299996</v>
      </c>
      <c r="X66" s="36">
        <f>SUMIFS(СВЦЭМ!$C$33:$C$776,СВЦЭМ!$A$33:$A$776,$A66,СВЦЭМ!$B$33:$B$776,X$47)+'СЕТ СН'!$G$9+СВЦЭМ!$D$10+'СЕТ СН'!$G$5-'СЕТ СН'!$G$17</f>
        <v>3364.4807038700001</v>
      </c>
      <c r="Y66" s="36">
        <f>SUMIFS(СВЦЭМ!$C$33:$C$776,СВЦЭМ!$A$33:$A$776,$A66,СВЦЭМ!$B$33:$B$776,Y$47)+'СЕТ СН'!$G$9+СВЦЭМ!$D$10+'СЕТ СН'!$G$5-'СЕТ СН'!$G$17</f>
        <v>3427.0490827099998</v>
      </c>
    </row>
    <row r="67" spans="1:27" ht="15.75" x14ac:dyDescent="0.2">
      <c r="A67" s="35">
        <f t="shared" si="1"/>
        <v>43758</v>
      </c>
      <c r="B67" s="36">
        <f>SUMIFS(СВЦЭМ!$C$33:$C$776,СВЦЭМ!$A$33:$A$776,$A67,СВЦЭМ!$B$33:$B$776,B$47)+'СЕТ СН'!$G$9+СВЦЭМ!$D$10+'СЕТ СН'!$G$5-'СЕТ СН'!$G$17</f>
        <v>3491.2212859599999</v>
      </c>
      <c r="C67" s="36">
        <f>SUMIFS(СВЦЭМ!$C$33:$C$776,СВЦЭМ!$A$33:$A$776,$A67,СВЦЭМ!$B$33:$B$776,C$47)+'СЕТ СН'!$G$9+СВЦЭМ!$D$10+'СЕТ СН'!$G$5-'СЕТ СН'!$G$17</f>
        <v>3535.2520482899999</v>
      </c>
      <c r="D67" s="36">
        <f>SUMIFS(СВЦЭМ!$C$33:$C$776,СВЦЭМ!$A$33:$A$776,$A67,СВЦЭМ!$B$33:$B$776,D$47)+'СЕТ СН'!$G$9+СВЦЭМ!$D$10+'СЕТ СН'!$G$5-'СЕТ СН'!$G$17</f>
        <v>3552.20735251</v>
      </c>
      <c r="E67" s="36">
        <f>SUMIFS(СВЦЭМ!$C$33:$C$776,СВЦЭМ!$A$33:$A$776,$A67,СВЦЭМ!$B$33:$B$776,E$47)+'СЕТ СН'!$G$9+СВЦЭМ!$D$10+'СЕТ СН'!$G$5-'СЕТ СН'!$G$17</f>
        <v>3558.8550502499997</v>
      </c>
      <c r="F67" s="36">
        <f>SUMIFS(СВЦЭМ!$C$33:$C$776,СВЦЭМ!$A$33:$A$776,$A67,СВЦЭМ!$B$33:$B$776,F$47)+'СЕТ СН'!$G$9+СВЦЭМ!$D$10+'СЕТ СН'!$G$5-'СЕТ СН'!$G$17</f>
        <v>3565.6669943500001</v>
      </c>
      <c r="G67" s="36">
        <f>SUMIFS(СВЦЭМ!$C$33:$C$776,СВЦЭМ!$A$33:$A$776,$A67,СВЦЭМ!$B$33:$B$776,G$47)+'СЕТ СН'!$G$9+СВЦЭМ!$D$10+'СЕТ СН'!$G$5-'СЕТ СН'!$G$17</f>
        <v>3538.9612680999999</v>
      </c>
      <c r="H67" s="36">
        <f>SUMIFS(СВЦЭМ!$C$33:$C$776,СВЦЭМ!$A$33:$A$776,$A67,СВЦЭМ!$B$33:$B$776,H$47)+'СЕТ СН'!$G$9+СВЦЭМ!$D$10+'СЕТ СН'!$G$5-'СЕТ СН'!$G$17</f>
        <v>3525.0465557499997</v>
      </c>
      <c r="I67" s="36">
        <f>SUMIFS(СВЦЭМ!$C$33:$C$776,СВЦЭМ!$A$33:$A$776,$A67,СВЦЭМ!$B$33:$B$776,I$47)+'СЕТ СН'!$G$9+СВЦЭМ!$D$10+'СЕТ СН'!$G$5-'СЕТ СН'!$G$17</f>
        <v>3495.5752589499998</v>
      </c>
      <c r="J67" s="36">
        <f>SUMIFS(СВЦЭМ!$C$33:$C$776,СВЦЭМ!$A$33:$A$776,$A67,СВЦЭМ!$B$33:$B$776,J$47)+'СЕТ СН'!$G$9+СВЦЭМ!$D$10+'СЕТ СН'!$G$5-'СЕТ СН'!$G$17</f>
        <v>3434.09381373</v>
      </c>
      <c r="K67" s="36">
        <f>SUMIFS(СВЦЭМ!$C$33:$C$776,СВЦЭМ!$A$33:$A$776,$A67,СВЦЭМ!$B$33:$B$776,K$47)+'СЕТ СН'!$G$9+СВЦЭМ!$D$10+'СЕТ СН'!$G$5-'СЕТ СН'!$G$17</f>
        <v>3411.8302236299996</v>
      </c>
      <c r="L67" s="36">
        <f>SUMIFS(СВЦЭМ!$C$33:$C$776,СВЦЭМ!$A$33:$A$776,$A67,СВЦЭМ!$B$33:$B$776,L$47)+'СЕТ СН'!$G$9+СВЦЭМ!$D$10+'СЕТ СН'!$G$5-'СЕТ СН'!$G$17</f>
        <v>3414.1037430399997</v>
      </c>
      <c r="M67" s="36">
        <f>SUMIFS(СВЦЭМ!$C$33:$C$776,СВЦЭМ!$A$33:$A$776,$A67,СВЦЭМ!$B$33:$B$776,M$47)+'СЕТ СН'!$G$9+СВЦЭМ!$D$10+'СЕТ СН'!$G$5-'СЕТ СН'!$G$17</f>
        <v>3415.4213203299996</v>
      </c>
      <c r="N67" s="36">
        <f>SUMIFS(СВЦЭМ!$C$33:$C$776,СВЦЭМ!$A$33:$A$776,$A67,СВЦЭМ!$B$33:$B$776,N$47)+'СЕТ СН'!$G$9+СВЦЭМ!$D$10+'СЕТ СН'!$G$5-'СЕТ СН'!$G$17</f>
        <v>3368.2115832599998</v>
      </c>
      <c r="O67" s="36">
        <f>SUMIFS(СВЦЭМ!$C$33:$C$776,СВЦЭМ!$A$33:$A$776,$A67,СВЦЭМ!$B$33:$B$776,O$47)+'СЕТ СН'!$G$9+СВЦЭМ!$D$10+'СЕТ СН'!$G$5-'СЕТ СН'!$G$17</f>
        <v>3367.1128400099997</v>
      </c>
      <c r="P67" s="36">
        <f>SUMIFS(СВЦЭМ!$C$33:$C$776,СВЦЭМ!$A$33:$A$776,$A67,СВЦЭМ!$B$33:$B$776,P$47)+'СЕТ СН'!$G$9+СВЦЭМ!$D$10+'СЕТ СН'!$G$5-'СЕТ СН'!$G$17</f>
        <v>3371.3900130399998</v>
      </c>
      <c r="Q67" s="36">
        <f>SUMIFS(СВЦЭМ!$C$33:$C$776,СВЦЭМ!$A$33:$A$776,$A67,СВЦЭМ!$B$33:$B$776,Q$47)+'СЕТ СН'!$G$9+СВЦЭМ!$D$10+'СЕТ СН'!$G$5-'СЕТ СН'!$G$17</f>
        <v>3366.2483256299997</v>
      </c>
      <c r="R67" s="36">
        <f>SUMIFS(СВЦЭМ!$C$33:$C$776,СВЦЭМ!$A$33:$A$776,$A67,СВЦЭМ!$B$33:$B$776,R$47)+'СЕТ СН'!$G$9+СВЦЭМ!$D$10+'СЕТ СН'!$G$5-'СЕТ СН'!$G$17</f>
        <v>3370.6017464099996</v>
      </c>
      <c r="S67" s="36">
        <f>SUMIFS(СВЦЭМ!$C$33:$C$776,СВЦЭМ!$A$33:$A$776,$A67,СВЦЭМ!$B$33:$B$776,S$47)+'СЕТ СН'!$G$9+СВЦЭМ!$D$10+'СЕТ СН'!$G$5-'СЕТ СН'!$G$17</f>
        <v>3366.6515083599998</v>
      </c>
      <c r="T67" s="36">
        <f>SUMIFS(СВЦЭМ!$C$33:$C$776,СВЦЭМ!$A$33:$A$776,$A67,СВЦЭМ!$B$33:$B$776,T$47)+'СЕТ СН'!$G$9+СВЦЭМ!$D$10+'СЕТ СН'!$G$5-'СЕТ СН'!$G$17</f>
        <v>3351.6486490399998</v>
      </c>
      <c r="U67" s="36">
        <f>SUMIFS(СВЦЭМ!$C$33:$C$776,СВЦЭМ!$A$33:$A$776,$A67,СВЦЭМ!$B$33:$B$776,U$47)+'СЕТ СН'!$G$9+СВЦЭМ!$D$10+'СЕТ СН'!$G$5-'СЕТ СН'!$G$17</f>
        <v>3361.9251214299998</v>
      </c>
      <c r="V67" s="36">
        <f>SUMIFS(СВЦЭМ!$C$33:$C$776,СВЦЭМ!$A$33:$A$776,$A67,СВЦЭМ!$B$33:$B$776,V$47)+'СЕТ СН'!$G$9+СВЦЭМ!$D$10+'СЕТ СН'!$G$5-'СЕТ СН'!$G$17</f>
        <v>3344.6936505799999</v>
      </c>
      <c r="W67" s="36">
        <f>SUMIFS(СВЦЭМ!$C$33:$C$776,СВЦЭМ!$A$33:$A$776,$A67,СВЦЭМ!$B$33:$B$776,W$47)+'СЕТ СН'!$G$9+СВЦЭМ!$D$10+'СЕТ СН'!$G$5-'СЕТ СН'!$G$17</f>
        <v>3339.9488854699998</v>
      </c>
      <c r="X67" s="36">
        <f>SUMIFS(СВЦЭМ!$C$33:$C$776,СВЦЭМ!$A$33:$A$776,$A67,СВЦЭМ!$B$33:$B$776,X$47)+'СЕТ СН'!$G$9+СВЦЭМ!$D$10+'СЕТ СН'!$G$5-'СЕТ СН'!$G$17</f>
        <v>3341.7117490099999</v>
      </c>
      <c r="Y67" s="36">
        <f>SUMIFS(СВЦЭМ!$C$33:$C$776,СВЦЭМ!$A$33:$A$776,$A67,СВЦЭМ!$B$33:$B$776,Y$47)+'СЕТ СН'!$G$9+СВЦЭМ!$D$10+'СЕТ СН'!$G$5-'СЕТ СН'!$G$17</f>
        <v>3398.9709400199999</v>
      </c>
    </row>
    <row r="68" spans="1:27" ht="15.75" x14ac:dyDescent="0.2">
      <c r="A68" s="35">
        <f t="shared" si="1"/>
        <v>43759</v>
      </c>
      <c r="B68" s="36">
        <f>SUMIFS(СВЦЭМ!$C$33:$C$776,СВЦЭМ!$A$33:$A$776,$A68,СВЦЭМ!$B$33:$B$776,B$47)+'СЕТ СН'!$G$9+СВЦЭМ!$D$10+'СЕТ СН'!$G$5-'СЕТ СН'!$G$17</f>
        <v>3506.7473586799997</v>
      </c>
      <c r="C68" s="36">
        <f>SUMIFS(СВЦЭМ!$C$33:$C$776,СВЦЭМ!$A$33:$A$776,$A68,СВЦЭМ!$B$33:$B$776,C$47)+'СЕТ СН'!$G$9+СВЦЭМ!$D$10+'СЕТ СН'!$G$5-'СЕТ СН'!$G$17</f>
        <v>3551.7253169999999</v>
      </c>
      <c r="D68" s="36">
        <f>SUMIFS(СВЦЭМ!$C$33:$C$776,СВЦЭМ!$A$33:$A$776,$A68,СВЦЭМ!$B$33:$B$776,D$47)+'СЕТ СН'!$G$9+СВЦЭМ!$D$10+'СЕТ СН'!$G$5-'СЕТ СН'!$G$17</f>
        <v>3573.68790709</v>
      </c>
      <c r="E68" s="36">
        <f>SUMIFS(СВЦЭМ!$C$33:$C$776,СВЦЭМ!$A$33:$A$776,$A68,СВЦЭМ!$B$33:$B$776,E$47)+'СЕТ СН'!$G$9+СВЦЭМ!$D$10+'СЕТ СН'!$G$5-'СЕТ СН'!$G$17</f>
        <v>3580.5498126499997</v>
      </c>
      <c r="F68" s="36">
        <f>SUMIFS(СВЦЭМ!$C$33:$C$776,СВЦЭМ!$A$33:$A$776,$A68,СВЦЭМ!$B$33:$B$776,F$47)+'СЕТ СН'!$G$9+СВЦЭМ!$D$10+'СЕТ СН'!$G$5-'СЕТ СН'!$G$17</f>
        <v>3571.6749531099999</v>
      </c>
      <c r="G68" s="36">
        <f>SUMIFS(СВЦЭМ!$C$33:$C$776,СВЦЭМ!$A$33:$A$776,$A68,СВЦЭМ!$B$33:$B$776,G$47)+'СЕТ СН'!$G$9+СВЦЭМ!$D$10+'СЕТ СН'!$G$5-'СЕТ СН'!$G$17</f>
        <v>3556.2085340699996</v>
      </c>
      <c r="H68" s="36">
        <f>SUMIFS(СВЦЭМ!$C$33:$C$776,СВЦЭМ!$A$33:$A$776,$A68,СВЦЭМ!$B$33:$B$776,H$47)+'СЕТ СН'!$G$9+СВЦЭМ!$D$10+'СЕТ СН'!$G$5-'СЕТ СН'!$G$17</f>
        <v>3517.0622288999998</v>
      </c>
      <c r="I68" s="36">
        <f>SUMIFS(СВЦЭМ!$C$33:$C$776,СВЦЭМ!$A$33:$A$776,$A68,СВЦЭМ!$B$33:$B$776,I$47)+'СЕТ СН'!$G$9+СВЦЭМ!$D$10+'СЕТ СН'!$G$5-'СЕТ СН'!$G$17</f>
        <v>3473.2105536399999</v>
      </c>
      <c r="J68" s="36">
        <f>SUMIFS(СВЦЭМ!$C$33:$C$776,СВЦЭМ!$A$33:$A$776,$A68,СВЦЭМ!$B$33:$B$776,J$47)+'СЕТ СН'!$G$9+СВЦЭМ!$D$10+'СЕТ СН'!$G$5-'СЕТ СН'!$G$17</f>
        <v>3456.8079486699999</v>
      </c>
      <c r="K68" s="36">
        <f>SUMIFS(СВЦЭМ!$C$33:$C$776,СВЦЭМ!$A$33:$A$776,$A68,СВЦЭМ!$B$33:$B$776,K$47)+'СЕТ СН'!$G$9+СВЦЭМ!$D$10+'СЕТ СН'!$G$5-'СЕТ СН'!$G$17</f>
        <v>3446.0373459899997</v>
      </c>
      <c r="L68" s="36">
        <f>SUMIFS(СВЦЭМ!$C$33:$C$776,СВЦЭМ!$A$33:$A$776,$A68,СВЦЭМ!$B$33:$B$776,L$47)+'СЕТ СН'!$G$9+СВЦЭМ!$D$10+'СЕТ СН'!$G$5-'СЕТ СН'!$G$17</f>
        <v>3429.9535830599998</v>
      </c>
      <c r="M68" s="36">
        <f>SUMIFS(СВЦЭМ!$C$33:$C$776,СВЦЭМ!$A$33:$A$776,$A68,СВЦЭМ!$B$33:$B$776,M$47)+'СЕТ СН'!$G$9+СВЦЭМ!$D$10+'СЕТ СН'!$G$5-'СЕТ СН'!$G$17</f>
        <v>3435.6230658099998</v>
      </c>
      <c r="N68" s="36">
        <f>SUMIFS(СВЦЭМ!$C$33:$C$776,СВЦЭМ!$A$33:$A$776,$A68,СВЦЭМ!$B$33:$B$776,N$47)+'СЕТ СН'!$G$9+СВЦЭМ!$D$10+'СЕТ СН'!$G$5-'СЕТ СН'!$G$17</f>
        <v>3394.6821092299997</v>
      </c>
      <c r="O68" s="36">
        <f>SUMIFS(СВЦЭМ!$C$33:$C$776,СВЦЭМ!$A$33:$A$776,$A68,СВЦЭМ!$B$33:$B$776,O$47)+'СЕТ СН'!$G$9+СВЦЭМ!$D$10+'СЕТ СН'!$G$5-'СЕТ СН'!$G$17</f>
        <v>3365.5369026399999</v>
      </c>
      <c r="P68" s="36">
        <f>SUMIFS(СВЦЭМ!$C$33:$C$776,СВЦЭМ!$A$33:$A$776,$A68,СВЦЭМ!$B$33:$B$776,P$47)+'СЕТ СН'!$G$9+СВЦЭМ!$D$10+'СЕТ СН'!$G$5-'СЕТ СН'!$G$17</f>
        <v>3358.09118025</v>
      </c>
      <c r="Q68" s="36">
        <f>SUMIFS(СВЦЭМ!$C$33:$C$776,СВЦЭМ!$A$33:$A$776,$A68,СВЦЭМ!$B$33:$B$776,Q$47)+'СЕТ СН'!$G$9+СВЦЭМ!$D$10+'СЕТ СН'!$G$5-'СЕТ СН'!$G$17</f>
        <v>3360.8705741699996</v>
      </c>
      <c r="R68" s="36">
        <f>SUMIFS(СВЦЭМ!$C$33:$C$776,СВЦЭМ!$A$33:$A$776,$A68,СВЦЭМ!$B$33:$B$776,R$47)+'СЕТ СН'!$G$9+СВЦЭМ!$D$10+'СЕТ СН'!$G$5-'СЕТ СН'!$G$17</f>
        <v>3358.00897833</v>
      </c>
      <c r="S68" s="36">
        <f>SUMIFS(СВЦЭМ!$C$33:$C$776,СВЦЭМ!$A$33:$A$776,$A68,СВЦЭМ!$B$33:$B$776,S$47)+'СЕТ СН'!$G$9+СВЦЭМ!$D$10+'СЕТ СН'!$G$5-'СЕТ СН'!$G$17</f>
        <v>3362.5098325599997</v>
      </c>
      <c r="T68" s="36">
        <f>SUMIFS(СВЦЭМ!$C$33:$C$776,СВЦЭМ!$A$33:$A$776,$A68,СВЦЭМ!$B$33:$B$776,T$47)+'СЕТ СН'!$G$9+СВЦЭМ!$D$10+'СЕТ СН'!$G$5-'СЕТ СН'!$G$17</f>
        <v>3351.3354726199996</v>
      </c>
      <c r="U68" s="36">
        <f>SUMIFS(СВЦЭМ!$C$33:$C$776,СВЦЭМ!$A$33:$A$776,$A68,СВЦЭМ!$B$33:$B$776,U$47)+'СЕТ СН'!$G$9+СВЦЭМ!$D$10+'СЕТ СН'!$G$5-'СЕТ СН'!$G$17</f>
        <v>3348.4348072099997</v>
      </c>
      <c r="V68" s="36">
        <f>SUMIFS(СВЦЭМ!$C$33:$C$776,СВЦЭМ!$A$33:$A$776,$A68,СВЦЭМ!$B$33:$B$776,V$47)+'СЕТ СН'!$G$9+СВЦЭМ!$D$10+'СЕТ СН'!$G$5-'СЕТ СН'!$G$17</f>
        <v>3341.3068320099997</v>
      </c>
      <c r="W68" s="36">
        <f>SUMIFS(СВЦЭМ!$C$33:$C$776,СВЦЭМ!$A$33:$A$776,$A68,СВЦЭМ!$B$33:$B$776,W$47)+'СЕТ СН'!$G$9+СВЦЭМ!$D$10+'СЕТ СН'!$G$5-'СЕТ СН'!$G$17</f>
        <v>3373.7018657599997</v>
      </c>
      <c r="X68" s="36">
        <f>SUMIFS(СВЦЭМ!$C$33:$C$776,СВЦЭМ!$A$33:$A$776,$A68,СВЦЭМ!$B$33:$B$776,X$47)+'СЕТ СН'!$G$9+СВЦЭМ!$D$10+'СЕТ СН'!$G$5-'СЕТ СН'!$G$17</f>
        <v>3379.0044390099997</v>
      </c>
      <c r="Y68" s="36">
        <f>SUMIFS(СВЦЭМ!$C$33:$C$776,СВЦЭМ!$A$33:$A$776,$A68,СВЦЭМ!$B$33:$B$776,Y$47)+'СЕТ СН'!$G$9+СВЦЭМ!$D$10+'СЕТ СН'!$G$5-'СЕТ СН'!$G$17</f>
        <v>3429.1673188999998</v>
      </c>
    </row>
    <row r="69" spans="1:27" ht="15.75" x14ac:dyDescent="0.2">
      <c r="A69" s="35">
        <f t="shared" si="1"/>
        <v>43760</v>
      </c>
      <c r="B69" s="36">
        <f>SUMIFS(СВЦЭМ!$C$33:$C$776,СВЦЭМ!$A$33:$A$776,$A69,СВЦЭМ!$B$33:$B$776,B$47)+'СЕТ СН'!$G$9+СВЦЭМ!$D$10+'СЕТ СН'!$G$5-'СЕТ СН'!$G$17</f>
        <v>3538.0199827500001</v>
      </c>
      <c r="C69" s="36">
        <f>SUMIFS(СВЦЭМ!$C$33:$C$776,СВЦЭМ!$A$33:$A$776,$A69,СВЦЭМ!$B$33:$B$776,C$47)+'СЕТ СН'!$G$9+СВЦЭМ!$D$10+'СЕТ СН'!$G$5-'СЕТ СН'!$G$17</f>
        <v>3585.7702181</v>
      </c>
      <c r="D69" s="36">
        <f>SUMIFS(СВЦЭМ!$C$33:$C$776,СВЦЭМ!$A$33:$A$776,$A69,СВЦЭМ!$B$33:$B$776,D$47)+'СЕТ СН'!$G$9+СВЦЭМ!$D$10+'СЕТ СН'!$G$5-'СЕТ СН'!$G$17</f>
        <v>3604.4251007999997</v>
      </c>
      <c r="E69" s="36">
        <f>SUMIFS(СВЦЭМ!$C$33:$C$776,СВЦЭМ!$A$33:$A$776,$A69,СВЦЭМ!$B$33:$B$776,E$47)+'СЕТ СН'!$G$9+СВЦЭМ!$D$10+'СЕТ СН'!$G$5-'СЕТ СН'!$G$17</f>
        <v>3601.07626936</v>
      </c>
      <c r="F69" s="36">
        <f>SUMIFS(СВЦЭМ!$C$33:$C$776,СВЦЭМ!$A$33:$A$776,$A69,СВЦЭМ!$B$33:$B$776,F$47)+'СЕТ СН'!$G$9+СВЦЭМ!$D$10+'СЕТ СН'!$G$5-'СЕТ СН'!$G$17</f>
        <v>3593.5093494899997</v>
      </c>
      <c r="G69" s="36">
        <f>SUMIFS(СВЦЭМ!$C$33:$C$776,СВЦЭМ!$A$33:$A$776,$A69,СВЦЭМ!$B$33:$B$776,G$47)+'СЕТ СН'!$G$9+СВЦЭМ!$D$10+'СЕТ СН'!$G$5-'СЕТ СН'!$G$17</f>
        <v>3581.1049579599999</v>
      </c>
      <c r="H69" s="36">
        <f>SUMIFS(СВЦЭМ!$C$33:$C$776,СВЦЭМ!$A$33:$A$776,$A69,СВЦЭМ!$B$33:$B$776,H$47)+'СЕТ СН'!$G$9+СВЦЭМ!$D$10+'СЕТ СН'!$G$5-'СЕТ СН'!$G$17</f>
        <v>3512.7611049899997</v>
      </c>
      <c r="I69" s="36">
        <f>SUMIFS(СВЦЭМ!$C$33:$C$776,СВЦЭМ!$A$33:$A$776,$A69,СВЦЭМ!$B$33:$B$776,I$47)+'СЕТ СН'!$G$9+СВЦЭМ!$D$10+'СЕТ СН'!$G$5-'СЕТ СН'!$G$17</f>
        <v>3463.9492717200001</v>
      </c>
      <c r="J69" s="36">
        <f>SUMIFS(СВЦЭМ!$C$33:$C$776,СВЦЭМ!$A$33:$A$776,$A69,СВЦЭМ!$B$33:$B$776,J$47)+'СЕТ СН'!$G$9+СВЦЭМ!$D$10+'СЕТ СН'!$G$5-'СЕТ СН'!$G$17</f>
        <v>3443.26768193</v>
      </c>
      <c r="K69" s="36">
        <f>SUMIFS(СВЦЭМ!$C$33:$C$776,СВЦЭМ!$A$33:$A$776,$A69,СВЦЭМ!$B$33:$B$776,K$47)+'СЕТ СН'!$G$9+СВЦЭМ!$D$10+'СЕТ СН'!$G$5-'СЕТ СН'!$G$17</f>
        <v>3423.06355239</v>
      </c>
      <c r="L69" s="36">
        <f>SUMIFS(СВЦЭМ!$C$33:$C$776,СВЦЭМ!$A$33:$A$776,$A69,СВЦЭМ!$B$33:$B$776,L$47)+'СЕТ СН'!$G$9+СВЦЭМ!$D$10+'СЕТ СН'!$G$5-'СЕТ СН'!$G$17</f>
        <v>3417.9978986099995</v>
      </c>
      <c r="M69" s="36">
        <f>SUMIFS(СВЦЭМ!$C$33:$C$776,СВЦЭМ!$A$33:$A$776,$A69,СВЦЭМ!$B$33:$B$776,M$47)+'СЕТ СН'!$G$9+СВЦЭМ!$D$10+'СЕТ СН'!$G$5-'СЕТ СН'!$G$17</f>
        <v>3428.1030763399999</v>
      </c>
      <c r="N69" s="36">
        <f>SUMIFS(СВЦЭМ!$C$33:$C$776,СВЦЭМ!$A$33:$A$776,$A69,СВЦЭМ!$B$33:$B$776,N$47)+'СЕТ СН'!$G$9+СВЦЭМ!$D$10+'СЕТ СН'!$G$5-'СЕТ СН'!$G$17</f>
        <v>3390.1738490199996</v>
      </c>
      <c r="O69" s="36">
        <f>SUMIFS(СВЦЭМ!$C$33:$C$776,СВЦЭМ!$A$33:$A$776,$A69,СВЦЭМ!$B$33:$B$776,O$47)+'СЕТ СН'!$G$9+СВЦЭМ!$D$10+'СЕТ СН'!$G$5-'СЕТ СН'!$G$17</f>
        <v>3376.6607384299996</v>
      </c>
      <c r="P69" s="36">
        <f>SUMIFS(СВЦЭМ!$C$33:$C$776,СВЦЭМ!$A$33:$A$776,$A69,СВЦЭМ!$B$33:$B$776,P$47)+'СЕТ СН'!$G$9+СВЦЭМ!$D$10+'СЕТ СН'!$G$5-'СЕТ СН'!$G$17</f>
        <v>3379.8595876299996</v>
      </c>
      <c r="Q69" s="36">
        <f>SUMIFS(СВЦЭМ!$C$33:$C$776,СВЦЭМ!$A$33:$A$776,$A69,СВЦЭМ!$B$33:$B$776,Q$47)+'СЕТ СН'!$G$9+СВЦЭМ!$D$10+'СЕТ СН'!$G$5-'СЕТ СН'!$G$17</f>
        <v>3386.3307617099999</v>
      </c>
      <c r="R69" s="36">
        <f>SUMIFS(СВЦЭМ!$C$33:$C$776,СВЦЭМ!$A$33:$A$776,$A69,СВЦЭМ!$B$33:$B$776,R$47)+'СЕТ СН'!$G$9+СВЦЭМ!$D$10+'СЕТ СН'!$G$5-'СЕТ СН'!$G$17</f>
        <v>3370.6226120199999</v>
      </c>
      <c r="S69" s="36">
        <f>SUMIFS(СВЦЭМ!$C$33:$C$776,СВЦЭМ!$A$33:$A$776,$A69,СВЦЭМ!$B$33:$B$776,S$47)+'СЕТ СН'!$G$9+СВЦЭМ!$D$10+'СЕТ СН'!$G$5-'СЕТ СН'!$G$17</f>
        <v>3358.8047926499999</v>
      </c>
      <c r="T69" s="36">
        <f>SUMIFS(СВЦЭМ!$C$33:$C$776,СВЦЭМ!$A$33:$A$776,$A69,СВЦЭМ!$B$33:$B$776,T$47)+'СЕТ СН'!$G$9+СВЦЭМ!$D$10+'СЕТ СН'!$G$5-'СЕТ СН'!$G$17</f>
        <v>3328.7262586099996</v>
      </c>
      <c r="U69" s="36">
        <f>SUMIFS(СВЦЭМ!$C$33:$C$776,СВЦЭМ!$A$33:$A$776,$A69,СВЦЭМ!$B$33:$B$776,U$47)+'СЕТ СН'!$G$9+СВЦЭМ!$D$10+'СЕТ СН'!$G$5-'СЕТ СН'!$G$17</f>
        <v>3312.5250189499998</v>
      </c>
      <c r="V69" s="36">
        <f>SUMIFS(СВЦЭМ!$C$33:$C$776,СВЦЭМ!$A$33:$A$776,$A69,СВЦЭМ!$B$33:$B$776,V$47)+'СЕТ СН'!$G$9+СВЦЭМ!$D$10+'СЕТ СН'!$G$5-'СЕТ СН'!$G$17</f>
        <v>3316.1533679899999</v>
      </c>
      <c r="W69" s="36">
        <f>SUMIFS(СВЦЭМ!$C$33:$C$776,СВЦЭМ!$A$33:$A$776,$A69,СВЦЭМ!$B$33:$B$776,W$47)+'СЕТ СН'!$G$9+СВЦЭМ!$D$10+'СЕТ СН'!$G$5-'СЕТ СН'!$G$17</f>
        <v>3328.0530850299997</v>
      </c>
      <c r="X69" s="36">
        <f>SUMIFS(СВЦЭМ!$C$33:$C$776,СВЦЭМ!$A$33:$A$776,$A69,СВЦЭМ!$B$33:$B$776,X$47)+'СЕТ СН'!$G$9+СВЦЭМ!$D$10+'СЕТ СН'!$G$5-'СЕТ СН'!$G$17</f>
        <v>3359.8152696699999</v>
      </c>
      <c r="Y69" s="36">
        <f>SUMIFS(СВЦЭМ!$C$33:$C$776,СВЦЭМ!$A$33:$A$776,$A69,СВЦЭМ!$B$33:$B$776,Y$47)+'СЕТ СН'!$G$9+СВЦЭМ!$D$10+'СЕТ СН'!$G$5-'СЕТ СН'!$G$17</f>
        <v>3428.52363238</v>
      </c>
    </row>
    <row r="70" spans="1:27" ht="15.75" x14ac:dyDescent="0.2">
      <c r="A70" s="35">
        <f t="shared" si="1"/>
        <v>43761</v>
      </c>
      <c r="B70" s="36">
        <f>SUMIFS(СВЦЭМ!$C$33:$C$776,СВЦЭМ!$A$33:$A$776,$A70,СВЦЭМ!$B$33:$B$776,B$47)+'СЕТ СН'!$G$9+СВЦЭМ!$D$10+'СЕТ СН'!$G$5-'СЕТ СН'!$G$17</f>
        <v>3511.0791989499999</v>
      </c>
      <c r="C70" s="36">
        <f>SUMIFS(СВЦЭМ!$C$33:$C$776,СВЦЭМ!$A$33:$A$776,$A70,СВЦЭМ!$B$33:$B$776,C$47)+'СЕТ СН'!$G$9+СВЦЭМ!$D$10+'СЕТ СН'!$G$5-'СЕТ СН'!$G$17</f>
        <v>3542.85296999</v>
      </c>
      <c r="D70" s="36">
        <f>SUMIFS(СВЦЭМ!$C$33:$C$776,СВЦЭМ!$A$33:$A$776,$A70,СВЦЭМ!$B$33:$B$776,D$47)+'СЕТ СН'!$G$9+СВЦЭМ!$D$10+'СЕТ СН'!$G$5-'СЕТ СН'!$G$17</f>
        <v>3549.2664535499998</v>
      </c>
      <c r="E70" s="36">
        <f>SUMIFS(СВЦЭМ!$C$33:$C$776,СВЦЭМ!$A$33:$A$776,$A70,СВЦЭМ!$B$33:$B$776,E$47)+'СЕТ СН'!$G$9+СВЦЭМ!$D$10+'СЕТ СН'!$G$5-'СЕТ СН'!$G$17</f>
        <v>3585.2911194099997</v>
      </c>
      <c r="F70" s="36">
        <f>SUMIFS(СВЦЭМ!$C$33:$C$776,СВЦЭМ!$A$33:$A$776,$A70,СВЦЭМ!$B$33:$B$776,F$47)+'СЕТ СН'!$G$9+СВЦЭМ!$D$10+'СЕТ СН'!$G$5-'СЕТ СН'!$G$17</f>
        <v>3596.4927275299997</v>
      </c>
      <c r="G70" s="36">
        <f>SUMIFS(СВЦЭМ!$C$33:$C$776,СВЦЭМ!$A$33:$A$776,$A70,СВЦЭМ!$B$33:$B$776,G$47)+'СЕТ СН'!$G$9+СВЦЭМ!$D$10+'СЕТ СН'!$G$5-'СЕТ СН'!$G$17</f>
        <v>3574.4145164799997</v>
      </c>
      <c r="H70" s="36">
        <f>SUMIFS(СВЦЭМ!$C$33:$C$776,СВЦЭМ!$A$33:$A$776,$A70,СВЦЭМ!$B$33:$B$776,H$47)+'СЕТ СН'!$G$9+СВЦЭМ!$D$10+'СЕТ СН'!$G$5-'СЕТ СН'!$G$17</f>
        <v>3508.4281506899997</v>
      </c>
      <c r="I70" s="36">
        <f>SUMIFS(СВЦЭМ!$C$33:$C$776,СВЦЭМ!$A$33:$A$776,$A70,СВЦЭМ!$B$33:$B$776,I$47)+'СЕТ СН'!$G$9+СВЦЭМ!$D$10+'СЕТ СН'!$G$5-'СЕТ СН'!$G$17</f>
        <v>3459.0891470699999</v>
      </c>
      <c r="J70" s="36">
        <f>SUMIFS(СВЦЭМ!$C$33:$C$776,СВЦЭМ!$A$33:$A$776,$A70,СВЦЭМ!$B$33:$B$776,J$47)+'СЕТ СН'!$G$9+СВЦЭМ!$D$10+'СЕТ СН'!$G$5-'СЕТ СН'!$G$17</f>
        <v>3439.1219392999997</v>
      </c>
      <c r="K70" s="36">
        <f>SUMIFS(СВЦЭМ!$C$33:$C$776,СВЦЭМ!$A$33:$A$776,$A70,СВЦЭМ!$B$33:$B$776,K$47)+'СЕТ СН'!$G$9+СВЦЭМ!$D$10+'СЕТ СН'!$G$5-'СЕТ СН'!$G$17</f>
        <v>3424.2823507200001</v>
      </c>
      <c r="L70" s="36">
        <f>SUMIFS(СВЦЭМ!$C$33:$C$776,СВЦЭМ!$A$33:$A$776,$A70,СВЦЭМ!$B$33:$B$776,L$47)+'СЕТ СН'!$G$9+СВЦЭМ!$D$10+'СЕТ СН'!$G$5-'СЕТ СН'!$G$17</f>
        <v>3424.6709286699997</v>
      </c>
      <c r="M70" s="36">
        <f>SUMIFS(СВЦЭМ!$C$33:$C$776,СВЦЭМ!$A$33:$A$776,$A70,СВЦЭМ!$B$33:$B$776,M$47)+'СЕТ СН'!$G$9+СВЦЭМ!$D$10+'СЕТ СН'!$G$5-'СЕТ СН'!$G$17</f>
        <v>3436.9131113899998</v>
      </c>
      <c r="N70" s="36">
        <f>SUMIFS(СВЦЭМ!$C$33:$C$776,СВЦЭМ!$A$33:$A$776,$A70,СВЦЭМ!$B$33:$B$776,N$47)+'СЕТ СН'!$G$9+СВЦЭМ!$D$10+'СЕТ СН'!$G$5-'СЕТ СН'!$G$17</f>
        <v>3416.2186785399999</v>
      </c>
      <c r="O70" s="36">
        <f>SUMIFS(СВЦЭМ!$C$33:$C$776,СВЦЭМ!$A$33:$A$776,$A70,СВЦЭМ!$B$33:$B$776,O$47)+'СЕТ СН'!$G$9+СВЦЭМ!$D$10+'СЕТ СН'!$G$5-'СЕТ СН'!$G$17</f>
        <v>3392.7356127099997</v>
      </c>
      <c r="P70" s="36">
        <f>SUMIFS(СВЦЭМ!$C$33:$C$776,СВЦЭМ!$A$33:$A$776,$A70,СВЦЭМ!$B$33:$B$776,P$47)+'СЕТ СН'!$G$9+СВЦЭМ!$D$10+'СЕТ СН'!$G$5-'СЕТ СН'!$G$17</f>
        <v>3389.6980637099996</v>
      </c>
      <c r="Q70" s="36">
        <f>SUMIFS(СВЦЭМ!$C$33:$C$776,СВЦЭМ!$A$33:$A$776,$A70,СВЦЭМ!$B$33:$B$776,Q$47)+'СЕТ СН'!$G$9+СВЦЭМ!$D$10+'СЕТ СН'!$G$5-'СЕТ СН'!$G$17</f>
        <v>3387.53944912</v>
      </c>
      <c r="R70" s="36">
        <f>SUMIFS(СВЦЭМ!$C$33:$C$776,СВЦЭМ!$A$33:$A$776,$A70,СВЦЭМ!$B$33:$B$776,R$47)+'СЕТ СН'!$G$9+СВЦЭМ!$D$10+'СЕТ СН'!$G$5-'СЕТ СН'!$G$17</f>
        <v>3382.0606996799997</v>
      </c>
      <c r="S70" s="36">
        <f>SUMIFS(СВЦЭМ!$C$33:$C$776,СВЦЭМ!$A$33:$A$776,$A70,СВЦЭМ!$B$33:$B$776,S$47)+'СЕТ СН'!$G$9+СВЦЭМ!$D$10+'СЕТ СН'!$G$5-'СЕТ СН'!$G$17</f>
        <v>3383.8865793699997</v>
      </c>
      <c r="T70" s="36">
        <f>SUMIFS(СВЦЭМ!$C$33:$C$776,СВЦЭМ!$A$33:$A$776,$A70,СВЦЭМ!$B$33:$B$776,T$47)+'СЕТ СН'!$G$9+СВЦЭМ!$D$10+'СЕТ СН'!$G$5-'СЕТ СН'!$G$17</f>
        <v>3360.4654220099997</v>
      </c>
      <c r="U70" s="36">
        <f>SUMIFS(СВЦЭМ!$C$33:$C$776,СВЦЭМ!$A$33:$A$776,$A70,СВЦЭМ!$B$33:$B$776,U$47)+'СЕТ СН'!$G$9+СВЦЭМ!$D$10+'СЕТ СН'!$G$5-'СЕТ СН'!$G$17</f>
        <v>3317.0238622099996</v>
      </c>
      <c r="V70" s="36">
        <f>SUMIFS(СВЦЭМ!$C$33:$C$776,СВЦЭМ!$A$33:$A$776,$A70,СВЦЭМ!$B$33:$B$776,V$47)+'СЕТ СН'!$G$9+СВЦЭМ!$D$10+'СЕТ СН'!$G$5-'СЕТ СН'!$G$17</f>
        <v>3311.1003619899998</v>
      </c>
      <c r="W70" s="36">
        <f>SUMIFS(СВЦЭМ!$C$33:$C$776,СВЦЭМ!$A$33:$A$776,$A70,СВЦЭМ!$B$33:$B$776,W$47)+'СЕТ СН'!$G$9+СВЦЭМ!$D$10+'СЕТ СН'!$G$5-'СЕТ СН'!$G$17</f>
        <v>3325.3343379099997</v>
      </c>
      <c r="X70" s="36">
        <f>SUMIFS(СВЦЭМ!$C$33:$C$776,СВЦЭМ!$A$33:$A$776,$A70,СВЦЭМ!$B$33:$B$776,X$47)+'СЕТ СН'!$G$9+СВЦЭМ!$D$10+'СЕТ СН'!$G$5-'СЕТ СН'!$G$17</f>
        <v>3352.5064511999999</v>
      </c>
      <c r="Y70" s="36">
        <f>SUMIFS(СВЦЭМ!$C$33:$C$776,СВЦЭМ!$A$33:$A$776,$A70,СВЦЭМ!$B$33:$B$776,Y$47)+'СЕТ СН'!$G$9+СВЦЭМ!$D$10+'СЕТ СН'!$G$5-'СЕТ СН'!$G$17</f>
        <v>3409.7180918999998</v>
      </c>
    </row>
    <row r="71" spans="1:27" ht="15.75" x14ac:dyDescent="0.2">
      <c r="A71" s="35">
        <f t="shared" si="1"/>
        <v>43762</v>
      </c>
      <c r="B71" s="36">
        <f>SUMIFS(СВЦЭМ!$C$33:$C$776,СВЦЭМ!$A$33:$A$776,$A71,СВЦЭМ!$B$33:$B$776,B$47)+'СЕТ СН'!$G$9+СВЦЭМ!$D$10+'СЕТ СН'!$G$5-'СЕТ СН'!$G$17</f>
        <v>3517.2232573499996</v>
      </c>
      <c r="C71" s="36">
        <f>SUMIFS(СВЦЭМ!$C$33:$C$776,СВЦЭМ!$A$33:$A$776,$A71,СВЦЭМ!$B$33:$B$776,C$47)+'СЕТ СН'!$G$9+СВЦЭМ!$D$10+'СЕТ СН'!$G$5-'СЕТ СН'!$G$17</f>
        <v>3564.1573711000001</v>
      </c>
      <c r="D71" s="36">
        <f>SUMIFS(СВЦЭМ!$C$33:$C$776,СВЦЭМ!$A$33:$A$776,$A71,СВЦЭМ!$B$33:$B$776,D$47)+'СЕТ СН'!$G$9+СВЦЭМ!$D$10+'СЕТ СН'!$G$5-'СЕТ СН'!$G$17</f>
        <v>3581.5448138699999</v>
      </c>
      <c r="E71" s="36">
        <f>SUMIFS(СВЦЭМ!$C$33:$C$776,СВЦЭМ!$A$33:$A$776,$A71,СВЦЭМ!$B$33:$B$776,E$47)+'СЕТ СН'!$G$9+СВЦЭМ!$D$10+'СЕТ СН'!$G$5-'СЕТ СН'!$G$17</f>
        <v>3590.4628188099996</v>
      </c>
      <c r="F71" s="36">
        <f>SUMIFS(СВЦЭМ!$C$33:$C$776,СВЦЭМ!$A$33:$A$776,$A71,СВЦЭМ!$B$33:$B$776,F$47)+'СЕТ СН'!$G$9+СВЦЭМ!$D$10+'СЕТ СН'!$G$5-'СЕТ СН'!$G$17</f>
        <v>3589.8891437799998</v>
      </c>
      <c r="G71" s="36">
        <f>SUMIFS(СВЦЭМ!$C$33:$C$776,СВЦЭМ!$A$33:$A$776,$A71,СВЦЭМ!$B$33:$B$776,G$47)+'СЕТ СН'!$G$9+СВЦЭМ!$D$10+'СЕТ СН'!$G$5-'СЕТ СН'!$G$17</f>
        <v>3559.4779707999996</v>
      </c>
      <c r="H71" s="36">
        <f>SUMIFS(СВЦЭМ!$C$33:$C$776,СВЦЭМ!$A$33:$A$776,$A71,СВЦЭМ!$B$33:$B$776,H$47)+'СЕТ СН'!$G$9+СВЦЭМ!$D$10+'СЕТ СН'!$G$5-'СЕТ СН'!$G$17</f>
        <v>3495.0499334699998</v>
      </c>
      <c r="I71" s="36">
        <f>SUMIFS(СВЦЭМ!$C$33:$C$776,СВЦЭМ!$A$33:$A$776,$A71,СВЦЭМ!$B$33:$B$776,I$47)+'СЕТ СН'!$G$9+СВЦЭМ!$D$10+'СЕТ СН'!$G$5-'СЕТ СН'!$G$17</f>
        <v>3453.4657023599998</v>
      </c>
      <c r="J71" s="36">
        <f>SUMIFS(СВЦЭМ!$C$33:$C$776,СВЦЭМ!$A$33:$A$776,$A71,СВЦЭМ!$B$33:$B$776,J$47)+'СЕТ СН'!$G$9+СВЦЭМ!$D$10+'СЕТ СН'!$G$5-'СЕТ СН'!$G$17</f>
        <v>3442.7024314999999</v>
      </c>
      <c r="K71" s="36">
        <f>SUMIFS(СВЦЭМ!$C$33:$C$776,СВЦЭМ!$A$33:$A$776,$A71,СВЦЭМ!$B$33:$B$776,K$47)+'СЕТ СН'!$G$9+СВЦЭМ!$D$10+'СЕТ СН'!$G$5-'СЕТ СН'!$G$17</f>
        <v>3440.3230079199998</v>
      </c>
      <c r="L71" s="36">
        <f>SUMIFS(СВЦЭМ!$C$33:$C$776,СВЦЭМ!$A$33:$A$776,$A71,СВЦЭМ!$B$33:$B$776,L$47)+'СЕТ СН'!$G$9+СВЦЭМ!$D$10+'СЕТ СН'!$G$5-'СЕТ СН'!$G$17</f>
        <v>3449.3949842899997</v>
      </c>
      <c r="M71" s="36">
        <f>SUMIFS(СВЦЭМ!$C$33:$C$776,СВЦЭМ!$A$33:$A$776,$A71,СВЦЭМ!$B$33:$B$776,M$47)+'СЕТ СН'!$G$9+СВЦЭМ!$D$10+'СЕТ СН'!$G$5-'СЕТ СН'!$G$17</f>
        <v>3448.2684296699999</v>
      </c>
      <c r="N71" s="36">
        <f>SUMIFS(СВЦЭМ!$C$33:$C$776,СВЦЭМ!$A$33:$A$776,$A71,СВЦЭМ!$B$33:$B$776,N$47)+'СЕТ СН'!$G$9+СВЦЭМ!$D$10+'СЕТ СН'!$G$5-'СЕТ СН'!$G$17</f>
        <v>3415.8271683200001</v>
      </c>
      <c r="O71" s="36">
        <f>SUMIFS(СВЦЭМ!$C$33:$C$776,СВЦЭМ!$A$33:$A$776,$A71,СВЦЭМ!$B$33:$B$776,O$47)+'СЕТ СН'!$G$9+СВЦЭМ!$D$10+'СЕТ СН'!$G$5-'СЕТ СН'!$G$17</f>
        <v>3375.5284917599997</v>
      </c>
      <c r="P71" s="36">
        <f>SUMIFS(СВЦЭМ!$C$33:$C$776,СВЦЭМ!$A$33:$A$776,$A71,СВЦЭМ!$B$33:$B$776,P$47)+'СЕТ СН'!$G$9+СВЦЭМ!$D$10+'СЕТ СН'!$G$5-'СЕТ СН'!$G$17</f>
        <v>3384.2898597699996</v>
      </c>
      <c r="Q71" s="36">
        <f>SUMIFS(СВЦЭМ!$C$33:$C$776,СВЦЭМ!$A$33:$A$776,$A71,СВЦЭМ!$B$33:$B$776,Q$47)+'СЕТ СН'!$G$9+СВЦЭМ!$D$10+'СЕТ СН'!$G$5-'СЕТ СН'!$G$17</f>
        <v>3382.0297764499996</v>
      </c>
      <c r="R71" s="36">
        <f>SUMIFS(СВЦЭМ!$C$33:$C$776,СВЦЭМ!$A$33:$A$776,$A71,СВЦЭМ!$B$33:$B$776,R$47)+'СЕТ СН'!$G$9+СВЦЭМ!$D$10+'СЕТ СН'!$G$5-'СЕТ СН'!$G$17</f>
        <v>3374.8467145999998</v>
      </c>
      <c r="S71" s="36">
        <f>SUMIFS(СВЦЭМ!$C$33:$C$776,СВЦЭМ!$A$33:$A$776,$A71,СВЦЭМ!$B$33:$B$776,S$47)+'СЕТ СН'!$G$9+СВЦЭМ!$D$10+'СЕТ СН'!$G$5-'СЕТ СН'!$G$17</f>
        <v>3368.6374954200001</v>
      </c>
      <c r="T71" s="36">
        <f>SUMIFS(СВЦЭМ!$C$33:$C$776,СВЦЭМ!$A$33:$A$776,$A71,СВЦЭМ!$B$33:$B$776,T$47)+'СЕТ СН'!$G$9+СВЦЭМ!$D$10+'СЕТ СН'!$G$5-'СЕТ СН'!$G$17</f>
        <v>3372.0612267999995</v>
      </c>
      <c r="U71" s="36">
        <f>SUMIFS(СВЦЭМ!$C$33:$C$776,СВЦЭМ!$A$33:$A$776,$A71,СВЦЭМ!$B$33:$B$776,U$47)+'СЕТ СН'!$G$9+СВЦЭМ!$D$10+'СЕТ СН'!$G$5-'СЕТ СН'!$G$17</f>
        <v>3344.0663547999998</v>
      </c>
      <c r="V71" s="36">
        <f>SUMIFS(СВЦЭМ!$C$33:$C$776,СВЦЭМ!$A$33:$A$776,$A71,СВЦЭМ!$B$33:$B$776,V$47)+'СЕТ СН'!$G$9+СВЦЭМ!$D$10+'СЕТ СН'!$G$5-'СЕТ СН'!$G$17</f>
        <v>3339.83773131</v>
      </c>
      <c r="W71" s="36">
        <f>SUMIFS(СВЦЭМ!$C$33:$C$776,СВЦЭМ!$A$33:$A$776,$A71,СВЦЭМ!$B$33:$B$776,W$47)+'СЕТ СН'!$G$9+СВЦЭМ!$D$10+'СЕТ СН'!$G$5-'СЕТ СН'!$G$17</f>
        <v>3345.1751665499996</v>
      </c>
      <c r="X71" s="36">
        <f>SUMIFS(СВЦЭМ!$C$33:$C$776,СВЦЭМ!$A$33:$A$776,$A71,СВЦЭМ!$B$33:$B$776,X$47)+'СЕТ СН'!$G$9+СВЦЭМ!$D$10+'СЕТ СН'!$G$5-'СЕТ СН'!$G$17</f>
        <v>3352.87915058</v>
      </c>
      <c r="Y71" s="36">
        <f>SUMIFS(СВЦЭМ!$C$33:$C$776,СВЦЭМ!$A$33:$A$776,$A71,СВЦЭМ!$B$33:$B$776,Y$47)+'СЕТ СН'!$G$9+СВЦЭМ!$D$10+'СЕТ СН'!$G$5-'СЕТ СН'!$G$17</f>
        <v>3395.04432008</v>
      </c>
    </row>
    <row r="72" spans="1:27" ht="15.75" x14ac:dyDescent="0.2">
      <c r="A72" s="35">
        <f t="shared" si="1"/>
        <v>43763</v>
      </c>
      <c r="B72" s="36">
        <f>SUMIFS(СВЦЭМ!$C$33:$C$776,СВЦЭМ!$A$33:$A$776,$A72,СВЦЭМ!$B$33:$B$776,B$47)+'СЕТ СН'!$G$9+СВЦЭМ!$D$10+'СЕТ СН'!$G$5-'СЕТ СН'!$G$17</f>
        <v>3510.33936507</v>
      </c>
      <c r="C72" s="36">
        <f>SUMIFS(СВЦЭМ!$C$33:$C$776,СВЦЭМ!$A$33:$A$776,$A72,СВЦЭМ!$B$33:$B$776,C$47)+'СЕТ СН'!$G$9+СВЦЭМ!$D$10+'СЕТ СН'!$G$5-'СЕТ СН'!$G$17</f>
        <v>3560.9796662999997</v>
      </c>
      <c r="D72" s="36">
        <f>SUMIFS(СВЦЭМ!$C$33:$C$776,СВЦЭМ!$A$33:$A$776,$A72,СВЦЭМ!$B$33:$B$776,D$47)+'СЕТ СН'!$G$9+СВЦЭМ!$D$10+'СЕТ СН'!$G$5-'СЕТ СН'!$G$17</f>
        <v>3577.6901124199999</v>
      </c>
      <c r="E72" s="36">
        <f>SUMIFS(СВЦЭМ!$C$33:$C$776,СВЦЭМ!$A$33:$A$776,$A72,СВЦЭМ!$B$33:$B$776,E$47)+'СЕТ СН'!$G$9+СВЦЭМ!$D$10+'СЕТ СН'!$G$5-'СЕТ СН'!$G$17</f>
        <v>3589.4929651599996</v>
      </c>
      <c r="F72" s="36">
        <f>SUMIFS(СВЦЭМ!$C$33:$C$776,СВЦЭМ!$A$33:$A$776,$A72,СВЦЭМ!$B$33:$B$776,F$47)+'СЕТ СН'!$G$9+СВЦЭМ!$D$10+'СЕТ СН'!$G$5-'СЕТ СН'!$G$17</f>
        <v>3577.9104681599997</v>
      </c>
      <c r="G72" s="36">
        <f>SUMIFS(СВЦЭМ!$C$33:$C$776,СВЦЭМ!$A$33:$A$776,$A72,СВЦЭМ!$B$33:$B$776,G$47)+'СЕТ СН'!$G$9+СВЦЭМ!$D$10+'СЕТ СН'!$G$5-'СЕТ СН'!$G$17</f>
        <v>3546.9674378399995</v>
      </c>
      <c r="H72" s="36">
        <f>SUMIFS(СВЦЭМ!$C$33:$C$776,СВЦЭМ!$A$33:$A$776,$A72,СВЦЭМ!$B$33:$B$776,H$47)+'СЕТ СН'!$G$9+СВЦЭМ!$D$10+'СЕТ СН'!$G$5-'СЕТ СН'!$G$17</f>
        <v>3492.9648648099997</v>
      </c>
      <c r="I72" s="36">
        <f>SUMIFS(СВЦЭМ!$C$33:$C$776,СВЦЭМ!$A$33:$A$776,$A72,СВЦЭМ!$B$33:$B$776,I$47)+'СЕТ СН'!$G$9+СВЦЭМ!$D$10+'СЕТ СН'!$G$5-'СЕТ СН'!$G$17</f>
        <v>3470.6512993899996</v>
      </c>
      <c r="J72" s="36">
        <f>SUMIFS(СВЦЭМ!$C$33:$C$776,СВЦЭМ!$A$33:$A$776,$A72,СВЦЭМ!$B$33:$B$776,J$47)+'СЕТ СН'!$G$9+СВЦЭМ!$D$10+'СЕТ СН'!$G$5-'СЕТ СН'!$G$17</f>
        <v>3456.5836546699998</v>
      </c>
      <c r="K72" s="36">
        <f>SUMIFS(СВЦЭМ!$C$33:$C$776,СВЦЭМ!$A$33:$A$776,$A72,СВЦЭМ!$B$33:$B$776,K$47)+'СЕТ СН'!$G$9+СВЦЭМ!$D$10+'СЕТ СН'!$G$5-'СЕТ СН'!$G$17</f>
        <v>3437.7478932699996</v>
      </c>
      <c r="L72" s="36">
        <f>SUMIFS(СВЦЭМ!$C$33:$C$776,СВЦЭМ!$A$33:$A$776,$A72,СВЦЭМ!$B$33:$B$776,L$47)+'СЕТ СН'!$G$9+СВЦЭМ!$D$10+'СЕТ СН'!$G$5-'СЕТ СН'!$G$17</f>
        <v>3447.7428567399998</v>
      </c>
      <c r="M72" s="36">
        <f>SUMIFS(СВЦЭМ!$C$33:$C$776,СВЦЭМ!$A$33:$A$776,$A72,СВЦЭМ!$B$33:$B$776,M$47)+'СЕТ СН'!$G$9+СВЦЭМ!$D$10+'СЕТ СН'!$G$5-'СЕТ СН'!$G$17</f>
        <v>3458.7413432200001</v>
      </c>
      <c r="N72" s="36">
        <f>SUMIFS(СВЦЭМ!$C$33:$C$776,СВЦЭМ!$A$33:$A$776,$A72,СВЦЭМ!$B$33:$B$776,N$47)+'СЕТ СН'!$G$9+СВЦЭМ!$D$10+'СЕТ СН'!$G$5-'СЕТ СН'!$G$17</f>
        <v>3428.7451629999996</v>
      </c>
      <c r="O72" s="36">
        <f>SUMIFS(СВЦЭМ!$C$33:$C$776,СВЦЭМ!$A$33:$A$776,$A72,СВЦЭМ!$B$33:$B$776,O$47)+'СЕТ СН'!$G$9+СВЦЭМ!$D$10+'СЕТ СН'!$G$5-'СЕТ СН'!$G$17</f>
        <v>3388.7053079999996</v>
      </c>
      <c r="P72" s="36">
        <f>SUMIFS(СВЦЭМ!$C$33:$C$776,СВЦЭМ!$A$33:$A$776,$A72,СВЦЭМ!$B$33:$B$776,P$47)+'СЕТ СН'!$G$9+СВЦЭМ!$D$10+'СЕТ СН'!$G$5-'СЕТ СН'!$G$17</f>
        <v>3396.2750091399998</v>
      </c>
      <c r="Q72" s="36">
        <f>SUMIFS(СВЦЭМ!$C$33:$C$776,СВЦЭМ!$A$33:$A$776,$A72,СВЦЭМ!$B$33:$B$776,Q$47)+'СЕТ СН'!$G$9+СВЦЭМ!$D$10+'СЕТ СН'!$G$5-'СЕТ СН'!$G$17</f>
        <v>3371.07789177</v>
      </c>
      <c r="R72" s="36">
        <f>SUMIFS(СВЦЭМ!$C$33:$C$776,СВЦЭМ!$A$33:$A$776,$A72,СВЦЭМ!$B$33:$B$776,R$47)+'СЕТ СН'!$G$9+СВЦЭМ!$D$10+'СЕТ СН'!$G$5-'СЕТ СН'!$G$17</f>
        <v>3376.72317385</v>
      </c>
      <c r="S72" s="36">
        <f>SUMIFS(СВЦЭМ!$C$33:$C$776,СВЦЭМ!$A$33:$A$776,$A72,СВЦЭМ!$B$33:$B$776,S$47)+'СЕТ СН'!$G$9+СВЦЭМ!$D$10+'СЕТ СН'!$G$5-'СЕТ СН'!$G$17</f>
        <v>3380.7646517999997</v>
      </c>
      <c r="T72" s="36">
        <f>SUMIFS(СВЦЭМ!$C$33:$C$776,СВЦЭМ!$A$33:$A$776,$A72,СВЦЭМ!$B$33:$B$776,T$47)+'СЕТ СН'!$G$9+СВЦЭМ!$D$10+'СЕТ СН'!$G$5-'СЕТ СН'!$G$17</f>
        <v>3387.9289728699996</v>
      </c>
      <c r="U72" s="36">
        <f>SUMIFS(СВЦЭМ!$C$33:$C$776,СВЦЭМ!$A$33:$A$776,$A72,СВЦЭМ!$B$33:$B$776,U$47)+'СЕТ СН'!$G$9+СВЦЭМ!$D$10+'СЕТ СН'!$G$5-'СЕТ СН'!$G$17</f>
        <v>3406.0077475499997</v>
      </c>
      <c r="V72" s="36">
        <f>SUMIFS(СВЦЭМ!$C$33:$C$776,СВЦЭМ!$A$33:$A$776,$A72,СВЦЭМ!$B$33:$B$776,V$47)+'СЕТ СН'!$G$9+СВЦЭМ!$D$10+'СЕТ СН'!$G$5-'СЕТ СН'!$G$17</f>
        <v>3396.1415934799998</v>
      </c>
      <c r="W72" s="36">
        <f>SUMIFS(СВЦЭМ!$C$33:$C$776,СВЦЭМ!$A$33:$A$776,$A72,СВЦЭМ!$B$33:$B$776,W$47)+'СЕТ СН'!$G$9+СВЦЭМ!$D$10+'СЕТ СН'!$G$5-'СЕТ СН'!$G$17</f>
        <v>3380.2473326599998</v>
      </c>
      <c r="X72" s="36">
        <f>SUMIFS(СВЦЭМ!$C$33:$C$776,СВЦЭМ!$A$33:$A$776,$A72,СВЦЭМ!$B$33:$B$776,X$47)+'СЕТ СН'!$G$9+СВЦЭМ!$D$10+'СЕТ СН'!$G$5-'СЕТ СН'!$G$17</f>
        <v>3373.8488885899997</v>
      </c>
      <c r="Y72" s="36">
        <f>SUMIFS(СВЦЭМ!$C$33:$C$776,СВЦЭМ!$A$33:$A$776,$A72,СВЦЭМ!$B$33:$B$776,Y$47)+'СЕТ СН'!$G$9+СВЦЭМ!$D$10+'СЕТ СН'!$G$5-'СЕТ СН'!$G$17</f>
        <v>3410.7658567299995</v>
      </c>
    </row>
    <row r="73" spans="1:27" ht="15.75" x14ac:dyDescent="0.2">
      <c r="A73" s="35">
        <f t="shared" si="1"/>
        <v>43764</v>
      </c>
      <c r="B73" s="36">
        <f>SUMIFS(СВЦЭМ!$C$33:$C$776,СВЦЭМ!$A$33:$A$776,$A73,СВЦЭМ!$B$33:$B$776,B$47)+'СЕТ СН'!$G$9+СВЦЭМ!$D$10+'СЕТ СН'!$G$5-'СЕТ СН'!$G$17</f>
        <v>3483.7754535199997</v>
      </c>
      <c r="C73" s="36">
        <f>SUMIFS(СВЦЭМ!$C$33:$C$776,СВЦЭМ!$A$33:$A$776,$A73,СВЦЭМ!$B$33:$B$776,C$47)+'СЕТ СН'!$G$9+СВЦЭМ!$D$10+'СЕТ СН'!$G$5-'СЕТ СН'!$G$17</f>
        <v>3523.7314989399997</v>
      </c>
      <c r="D73" s="36">
        <f>SUMIFS(СВЦЭМ!$C$33:$C$776,СВЦЭМ!$A$33:$A$776,$A73,СВЦЭМ!$B$33:$B$776,D$47)+'СЕТ СН'!$G$9+СВЦЭМ!$D$10+'СЕТ СН'!$G$5-'СЕТ СН'!$G$17</f>
        <v>3539.8718007899997</v>
      </c>
      <c r="E73" s="36">
        <f>SUMIFS(СВЦЭМ!$C$33:$C$776,СВЦЭМ!$A$33:$A$776,$A73,СВЦЭМ!$B$33:$B$776,E$47)+'СЕТ СН'!$G$9+СВЦЭМ!$D$10+'СЕТ СН'!$G$5-'СЕТ СН'!$G$17</f>
        <v>3550.2534974699997</v>
      </c>
      <c r="F73" s="36">
        <f>SUMIFS(СВЦЭМ!$C$33:$C$776,СВЦЭМ!$A$33:$A$776,$A73,СВЦЭМ!$B$33:$B$776,F$47)+'СЕТ СН'!$G$9+СВЦЭМ!$D$10+'СЕТ СН'!$G$5-'СЕТ СН'!$G$17</f>
        <v>3542.1273867800001</v>
      </c>
      <c r="G73" s="36">
        <f>SUMIFS(СВЦЭМ!$C$33:$C$776,СВЦЭМ!$A$33:$A$776,$A73,СВЦЭМ!$B$33:$B$776,G$47)+'СЕТ СН'!$G$9+СВЦЭМ!$D$10+'СЕТ СН'!$G$5-'СЕТ СН'!$G$17</f>
        <v>3515.2853170899998</v>
      </c>
      <c r="H73" s="36">
        <f>SUMIFS(СВЦЭМ!$C$33:$C$776,СВЦЭМ!$A$33:$A$776,$A73,СВЦЭМ!$B$33:$B$776,H$47)+'СЕТ СН'!$G$9+СВЦЭМ!$D$10+'СЕТ СН'!$G$5-'СЕТ СН'!$G$17</f>
        <v>3495.3141998499996</v>
      </c>
      <c r="I73" s="36">
        <f>SUMIFS(СВЦЭМ!$C$33:$C$776,СВЦЭМ!$A$33:$A$776,$A73,СВЦЭМ!$B$33:$B$776,I$47)+'СЕТ СН'!$G$9+СВЦЭМ!$D$10+'СЕТ СН'!$G$5-'СЕТ СН'!$G$17</f>
        <v>3474.2849666899997</v>
      </c>
      <c r="J73" s="36">
        <f>SUMIFS(СВЦЭМ!$C$33:$C$776,СВЦЭМ!$A$33:$A$776,$A73,СВЦЭМ!$B$33:$B$776,J$47)+'СЕТ СН'!$G$9+СВЦЭМ!$D$10+'СЕТ СН'!$G$5-'СЕТ СН'!$G$17</f>
        <v>3450.3011228699997</v>
      </c>
      <c r="K73" s="36">
        <f>SUMIFS(СВЦЭМ!$C$33:$C$776,СВЦЭМ!$A$33:$A$776,$A73,СВЦЭМ!$B$33:$B$776,K$47)+'СЕТ СН'!$G$9+СВЦЭМ!$D$10+'СЕТ СН'!$G$5-'СЕТ СН'!$G$17</f>
        <v>3437.0999741799997</v>
      </c>
      <c r="L73" s="36">
        <f>SUMIFS(СВЦЭМ!$C$33:$C$776,СВЦЭМ!$A$33:$A$776,$A73,СВЦЭМ!$B$33:$B$776,L$47)+'СЕТ СН'!$G$9+СВЦЭМ!$D$10+'СЕТ СН'!$G$5-'СЕТ СН'!$G$17</f>
        <v>3438.7121054099998</v>
      </c>
      <c r="M73" s="36">
        <f>SUMIFS(СВЦЭМ!$C$33:$C$776,СВЦЭМ!$A$33:$A$776,$A73,СВЦЭМ!$B$33:$B$776,M$47)+'СЕТ СН'!$G$9+СВЦЭМ!$D$10+'СЕТ СН'!$G$5-'СЕТ СН'!$G$17</f>
        <v>3438.0178155499998</v>
      </c>
      <c r="N73" s="36">
        <f>SUMIFS(СВЦЭМ!$C$33:$C$776,СВЦЭМ!$A$33:$A$776,$A73,СВЦЭМ!$B$33:$B$776,N$47)+'СЕТ СН'!$G$9+СВЦЭМ!$D$10+'СЕТ СН'!$G$5-'СЕТ СН'!$G$17</f>
        <v>3403.7300759299997</v>
      </c>
      <c r="O73" s="36">
        <f>SUMIFS(СВЦЭМ!$C$33:$C$776,СВЦЭМ!$A$33:$A$776,$A73,СВЦЭМ!$B$33:$B$776,O$47)+'СЕТ СН'!$G$9+СВЦЭМ!$D$10+'СЕТ СН'!$G$5-'СЕТ СН'!$G$17</f>
        <v>3369.4946701899999</v>
      </c>
      <c r="P73" s="36">
        <f>SUMIFS(СВЦЭМ!$C$33:$C$776,СВЦЭМ!$A$33:$A$776,$A73,СВЦЭМ!$B$33:$B$776,P$47)+'СЕТ СН'!$G$9+СВЦЭМ!$D$10+'СЕТ СН'!$G$5-'СЕТ СН'!$G$17</f>
        <v>3372.5568958899999</v>
      </c>
      <c r="Q73" s="36">
        <f>SUMIFS(СВЦЭМ!$C$33:$C$776,СВЦЭМ!$A$33:$A$776,$A73,СВЦЭМ!$B$33:$B$776,Q$47)+'СЕТ СН'!$G$9+СВЦЭМ!$D$10+'СЕТ СН'!$G$5-'СЕТ СН'!$G$17</f>
        <v>3367.1766015699995</v>
      </c>
      <c r="R73" s="36">
        <f>SUMIFS(СВЦЭМ!$C$33:$C$776,СВЦЭМ!$A$33:$A$776,$A73,СВЦЭМ!$B$33:$B$776,R$47)+'СЕТ СН'!$G$9+СВЦЭМ!$D$10+'СЕТ СН'!$G$5-'СЕТ СН'!$G$17</f>
        <v>3369.47699646</v>
      </c>
      <c r="S73" s="36">
        <f>SUMIFS(СВЦЭМ!$C$33:$C$776,СВЦЭМ!$A$33:$A$776,$A73,СВЦЭМ!$B$33:$B$776,S$47)+'СЕТ СН'!$G$9+СВЦЭМ!$D$10+'СЕТ СН'!$G$5-'СЕТ СН'!$G$17</f>
        <v>3370.9243615799996</v>
      </c>
      <c r="T73" s="36">
        <f>SUMIFS(СВЦЭМ!$C$33:$C$776,СВЦЭМ!$A$33:$A$776,$A73,СВЦЭМ!$B$33:$B$776,T$47)+'СЕТ СН'!$G$9+СВЦЭМ!$D$10+'СЕТ СН'!$G$5-'СЕТ СН'!$G$17</f>
        <v>3379.4886989699999</v>
      </c>
      <c r="U73" s="36">
        <f>SUMIFS(СВЦЭМ!$C$33:$C$776,СВЦЭМ!$A$33:$A$776,$A73,СВЦЭМ!$B$33:$B$776,U$47)+'СЕТ СН'!$G$9+СВЦЭМ!$D$10+'СЕТ СН'!$G$5-'СЕТ СН'!$G$17</f>
        <v>3390.2019742899997</v>
      </c>
      <c r="V73" s="36">
        <f>SUMIFS(СВЦЭМ!$C$33:$C$776,СВЦЭМ!$A$33:$A$776,$A73,СВЦЭМ!$B$33:$B$776,V$47)+'СЕТ СН'!$G$9+СВЦЭМ!$D$10+'СЕТ СН'!$G$5-'СЕТ СН'!$G$17</f>
        <v>3381.5306418699997</v>
      </c>
      <c r="W73" s="36">
        <f>SUMIFS(СВЦЭМ!$C$33:$C$776,СВЦЭМ!$A$33:$A$776,$A73,СВЦЭМ!$B$33:$B$776,W$47)+'СЕТ СН'!$G$9+СВЦЭМ!$D$10+'СЕТ СН'!$G$5-'СЕТ СН'!$G$17</f>
        <v>3378.14335725</v>
      </c>
      <c r="X73" s="36">
        <f>SUMIFS(СВЦЭМ!$C$33:$C$776,СВЦЭМ!$A$33:$A$776,$A73,СВЦЭМ!$B$33:$B$776,X$47)+'СЕТ СН'!$G$9+СВЦЭМ!$D$10+'СЕТ СН'!$G$5-'СЕТ СН'!$G$17</f>
        <v>3383.9810271899996</v>
      </c>
      <c r="Y73" s="36">
        <f>SUMIFS(СВЦЭМ!$C$33:$C$776,СВЦЭМ!$A$33:$A$776,$A73,СВЦЭМ!$B$33:$B$776,Y$47)+'СЕТ СН'!$G$9+СВЦЭМ!$D$10+'СЕТ СН'!$G$5-'СЕТ СН'!$G$17</f>
        <v>3417.5149509399998</v>
      </c>
    </row>
    <row r="74" spans="1:27" ht="15.75" x14ac:dyDescent="0.2">
      <c r="A74" s="35">
        <f t="shared" si="1"/>
        <v>43765</v>
      </c>
      <c r="B74" s="36">
        <f>SUMIFS(СВЦЭМ!$C$33:$C$776,СВЦЭМ!$A$33:$A$776,$A74,СВЦЭМ!$B$33:$B$776,B$47)+'СЕТ СН'!$G$9+СВЦЭМ!$D$10+'СЕТ СН'!$G$5-'СЕТ СН'!$G$17</f>
        <v>3519.0747290699996</v>
      </c>
      <c r="C74" s="36">
        <f>SUMIFS(СВЦЭМ!$C$33:$C$776,СВЦЭМ!$A$33:$A$776,$A74,СВЦЭМ!$B$33:$B$776,C$47)+'СЕТ СН'!$G$9+СВЦЭМ!$D$10+'СЕТ СН'!$G$5-'СЕТ СН'!$G$17</f>
        <v>3526.9470790199998</v>
      </c>
      <c r="D74" s="36">
        <f>SUMIFS(СВЦЭМ!$C$33:$C$776,СВЦЭМ!$A$33:$A$776,$A74,СВЦЭМ!$B$33:$B$776,D$47)+'СЕТ СН'!$G$9+СВЦЭМ!$D$10+'СЕТ СН'!$G$5-'СЕТ СН'!$G$17</f>
        <v>3533.7042013499999</v>
      </c>
      <c r="E74" s="36">
        <f>SUMIFS(СВЦЭМ!$C$33:$C$776,СВЦЭМ!$A$33:$A$776,$A74,СВЦЭМ!$B$33:$B$776,E$47)+'СЕТ СН'!$G$9+СВЦЭМ!$D$10+'СЕТ СН'!$G$5-'СЕТ СН'!$G$17</f>
        <v>3545.8110510099996</v>
      </c>
      <c r="F74" s="36">
        <f>SUMIFS(СВЦЭМ!$C$33:$C$776,СВЦЭМ!$A$33:$A$776,$A74,СВЦЭМ!$B$33:$B$776,F$47)+'СЕТ СН'!$G$9+СВЦЭМ!$D$10+'СЕТ СН'!$G$5-'СЕТ СН'!$G$17</f>
        <v>3541.4238514499998</v>
      </c>
      <c r="G74" s="36">
        <f>SUMIFS(СВЦЭМ!$C$33:$C$776,СВЦЭМ!$A$33:$A$776,$A74,СВЦЭМ!$B$33:$B$776,G$47)+'СЕТ СН'!$G$9+СВЦЭМ!$D$10+'СЕТ СН'!$G$5-'СЕТ СН'!$G$17</f>
        <v>3525.15091424</v>
      </c>
      <c r="H74" s="36">
        <f>SUMIFS(СВЦЭМ!$C$33:$C$776,СВЦЭМ!$A$33:$A$776,$A74,СВЦЭМ!$B$33:$B$776,H$47)+'СЕТ СН'!$G$9+СВЦЭМ!$D$10+'СЕТ СН'!$G$5-'СЕТ СН'!$G$17</f>
        <v>3500.3205889999999</v>
      </c>
      <c r="I74" s="36">
        <f>SUMIFS(СВЦЭМ!$C$33:$C$776,СВЦЭМ!$A$33:$A$776,$A74,СВЦЭМ!$B$33:$B$776,I$47)+'СЕТ СН'!$G$9+СВЦЭМ!$D$10+'СЕТ СН'!$G$5-'СЕТ СН'!$G$17</f>
        <v>3474.3334064799997</v>
      </c>
      <c r="J74" s="36">
        <f>SUMIFS(СВЦЭМ!$C$33:$C$776,СВЦЭМ!$A$33:$A$776,$A74,СВЦЭМ!$B$33:$B$776,J$47)+'СЕТ СН'!$G$9+СВЦЭМ!$D$10+'СЕТ СН'!$G$5-'СЕТ СН'!$G$17</f>
        <v>3458.4745481999998</v>
      </c>
      <c r="K74" s="36">
        <f>SUMIFS(СВЦЭМ!$C$33:$C$776,СВЦЭМ!$A$33:$A$776,$A74,СВЦЭМ!$B$33:$B$776,K$47)+'СЕТ СН'!$G$9+СВЦЭМ!$D$10+'СЕТ СН'!$G$5-'СЕТ СН'!$G$17</f>
        <v>3423.9538193199996</v>
      </c>
      <c r="L74" s="36">
        <f>SUMIFS(СВЦЭМ!$C$33:$C$776,СВЦЭМ!$A$33:$A$776,$A74,СВЦЭМ!$B$33:$B$776,L$47)+'СЕТ СН'!$G$9+СВЦЭМ!$D$10+'СЕТ СН'!$G$5-'СЕТ СН'!$G$17</f>
        <v>3423.4526574699998</v>
      </c>
      <c r="M74" s="36">
        <f>SUMIFS(СВЦЭМ!$C$33:$C$776,СВЦЭМ!$A$33:$A$776,$A74,СВЦЭМ!$B$33:$B$776,M$47)+'СЕТ СН'!$G$9+СВЦЭМ!$D$10+'СЕТ СН'!$G$5-'СЕТ СН'!$G$17</f>
        <v>3408.9753868099997</v>
      </c>
      <c r="N74" s="36">
        <f>SUMIFS(СВЦЭМ!$C$33:$C$776,СВЦЭМ!$A$33:$A$776,$A74,СВЦЭМ!$B$33:$B$776,N$47)+'СЕТ СН'!$G$9+СВЦЭМ!$D$10+'СЕТ СН'!$G$5-'СЕТ СН'!$G$17</f>
        <v>3380.2316652199997</v>
      </c>
      <c r="O74" s="36">
        <f>SUMIFS(СВЦЭМ!$C$33:$C$776,СВЦЭМ!$A$33:$A$776,$A74,СВЦЭМ!$B$33:$B$776,O$47)+'СЕТ СН'!$G$9+СВЦЭМ!$D$10+'СЕТ СН'!$G$5-'СЕТ СН'!$G$17</f>
        <v>3362.3824421899999</v>
      </c>
      <c r="P74" s="36">
        <f>SUMIFS(СВЦЭМ!$C$33:$C$776,СВЦЭМ!$A$33:$A$776,$A74,СВЦЭМ!$B$33:$B$776,P$47)+'СЕТ СН'!$G$9+СВЦЭМ!$D$10+'СЕТ СН'!$G$5-'СЕТ СН'!$G$17</f>
        <v>3375.3206331299998</v>
      </c>
      <c r="Q74" s="36">
        <f>SUMIFS(СВЦЭМ!$C$33:$C$776,СВЦЭМ!$A$33:$A$776,$A74,СВЦЭМ!$B$33:$B$776,Q$47)+'СЕТ СН'!$G$9+СВЦЭМ!$D$10+'СЕТ СН'!$G$5-'СЕТ СН'!$G$17</f>
        <v>3372.32980155</v>
      </c>
      <c r="R74" s="36">
        <f>SUMIFS(СВЦЭМ!$C$33:$C$776,СВЦЭМ!$A$33:$A$776,$A74,СВЦЭМ!$B$33:$B$776,R$47)+'СЕТ СН'!$G$9+СВЦЭМ!$D$10+'СЕТ СН'!$G$5-'СЕТ СН'!$G$17</f>
        <v>3361.6523197999995</v>
      </c>
      <c r="S74" s="36">
        <f>SUMIFS(СВЦЭМ!$C$33:$C$776,СВЦЭМ!$A$33:$A$776,$A74,СВЦЭМ!$B$33:$B$776,S$47)+'СЕТ СН'!$G$9+СВЦЭМ!$D$10+'СЕТ СН'!$G$5-'СЕТ СН'!$G$17</f>
        <v>3367.3029778999999</v>
      </c>
      <c r="T74" s="36">
        <f>SUMIFS(СВЦЭМ!$C$33:$C$776,СВЦЭМ!$A$33:$A$776,$A74,СВЦЭМ!$B$33:$B$776,T$47)+'СЕТ СН'!$G$9+СВЦЭМ!$D$10+'СЕТ СН'!$G$5-'СЕТ СН'!$G$17</f>
        <v>3356.4960469199996</v>
      </c>
      <c r="U74" s="36">
        <f>SUMIFS(СВЦЭМ!$C$33:$C$776,СВЦЭМ!$A$33:$A$776,$A74,СВЦЭМ!$B$33:$B$776,U$47)+'СЕТ СН'!$G$9+СВЦЭМ!$D$10+'СЕТ СН'!$G$5-'СЕТ СН'!$G$17</f>
        <v>3347.37234997</v>
      </c>
      <c r="V74" s="36">
        <f>SUMIFS(СВЦЭМ!$C$33:$C$776,СВЦЭМ!$A$33:$A$776,$A74,СВЦЭМ!$B$33:$B$776,V$47)+'СЕТ СН'!$G$9+СВЦЭМ!$D$10+'СЕТ СН'!$G$5-'СЕТ СН'!$G$17</f>
        <v>3348.9247000199998</v>
      </c>
      <c r="W74" s="36">
        <f>SUMIFS(СВЦЭМ!$C$33:$C$776,СВЦЭМ!$A$33:$A$776,$A74,СВЦЭМ!$B$33:$B$776,W$47)+'СЕТ СН'!$G$9+СВЦЭМ!$D$10+'СЕТ СН'!$G$5-'СЕТ СН'!$G$17</f>
        <v>3366.1762395799997</v>
      </c>
      <c r="X74" s="36">
        <f>SUMIFS(СВЦЭМ!$C$33:$C$776,СВЦЭМ!$A$33:$A$776,$A74,СВЦЭМ!$B$33:$B$776,X$47)+'СЕТ СН'!$G$9+СВЦЭМ!$D$10+'СЕТ СН'!$G$5-'СЕТ СН'!$G$17</f>
        <v>3360.6224882099996</v>
      </c>
      <c r="Y74" s="36">
        <f>SUMIFS(СВЦЭМ!$C$33:$C$776,СВЦЭМ!$A$33:$A$776,$A74,СВЦЭМ!$B$33:$B$776,Y$47)+'СЕТ СН'!$G$9+СВЦЭМ!$D$10+'СЕТ СН'!$G$5-'СЕТ СН'!$G$17</f>
        <v>3395.0994272799999</v>
      </c>
    </row>
    <row r="75" spans="1:27" ht="15.75" x14ac:dyDescent="0.2">
      <c r="A75" s="35">
        <f t="shared" si="1"/>
        <v>43766</v>
      </c>
      <c r="B75" s="36">
        <f>SUMIFS(СВЦЭМ!$C$33:$C$776,СВЦЭМ!$A$33:$A$776,$A75,СВЦЭМ!$B$33:$B$776,B$47)+'СЕТ СН'!$G$9+СВЦЭМ!$D$10+'СЕТ СН'!$G$5-'СЕТ СН'!$G$17</f>
        <v>3488.3767764899999</v>
      </c>
      <c r="C75" s="36">
        <f>SUMIFS(СВЦЭМ!$C$33:$C$776,СВЦЭМ!$A$33:$A$776,$A75,СВЦЭМ!$B$33:$B$776,C$47)+'СЕТ СН'!$G$9+СВЦЭМ!$D$10+'СЕТ СН'!$G$5-'СЕТ СН'!$G$17</f>
        <v>3541.6509962199998</v>
      </c>
      <c r="D75" s="36">
        <f>SUMIFS(СВЦЭМ!$C$33:$C$776,СВЦЭМ!$A$33:$A$776,$A75,СВЦЭМ!$B$33:$B$776,D$47)+'СЕТ СН'!$G$9+СВЦЭМ!$D$10+'СЕТ СН'!$G$5-'СЕТ СН'!$G$17</f>
        <v>3560.5994176300001</v>
      </c>
      <c r="E75" s="36">
        <f>SUMIFS(СВЦЭМ!$C$33:$C$776,СВЦЭМ!$A$33:$A$776,$A75,СВЦЭМ!$B$33:$B$776,E$47)+'СЕТ СН'!$G$9+СВЦЭМ!$D$10+'СЕТ СН'!$G$5-'СЕТ СН'!$G$17</f>
        <v>3560.9529061599997</v>
      </c>
      <c r="F75" s="36">
        <f>SUMIFS(СВЦЭМ!$C$33:$C$776,СВЦЭМ!$A$33:$A$776,$A75,СВЦЭМ!$B$33:$B$776,F$47)+'СЕТ СН'!$G$9+СВЦЭМ!$D$10+'СЕТ СН'!$G$5-'СЕТ СН'!$G$17</f>
        <v>3559.5247779799997</v>
      </c>
      <c r="G75" s="36">
        <f>SUMIFS(СВЦЭМ!$C$33:$C$776,СВЦЭМ!$A$33:$A$776,$A75,СВЦЭМ!$B$33:$B$776,G$47)+'СЕТ СН'!$G$9+СВЦЭМ!$D$10+'СЕТ СН'!$G$5-'СЕТ СН'!$G$17</f>
        <v>3537.0204758299997</v>
      </c>
      <c r="H75" s="36">
        <f>SUMIFS(СВЦЭМ!$C$33:$C$776,СВЦЭМ!$A$33:$A$776,$A75,СВЦЭМ!$B$33:$B$776,H$47)+'СЕТ СН'!$G$9+СВЦЭМ!$D$10+'СЕТ СН'!$G$5-'СЕТ СН'!$G$17</f>
        <v>3501.6549970199999</v>
      </c>
      <c r="I75" s="36">
        <f>SUMIFS(СВЦЭМ!$C$33:$C$776,СВЦЭМ!$A$33:$A$776,$A75,СВЦЭМ!$B$33:$B$776,I$47)+'СЕТ СН'!$G$9+СВЦЭМ!$D$10+'СЕТ СН'!$G$5-'СЕТ СН'!$G$17</f>
        <v>3476.18979898</v>
      </c>
      <c r="J75" s="36">
        <f>SUMIFS(СВЦЭМ!$C$33:$C$776,СВЦЭМ!$A$33:$A$776,$A75,СВЦЭМ!$B$33:$B$776,J$47)+'СЕТ СН'!$G$9+СВЦЭМ!$D$10+'СЕТ СН'!$G$5-'СЕТ СН'!$G$17</f>
        <v>3472.4785873399996</v>
      </c>
      <c r="K75" s="36">
        <f>SUMIFS(СВЦЭМ!$C$33:$C$776,СВЦЭМ!$A$33:$A$776,$A75,СВЦЭМ!$B$33:$B$776,K$47)+'СЕТ СН'!$G$9+СВЦЭМ!$D$10+'СЕТ СН'!$G$5-'СЕТ СН'!$G$17</f>
        <v>3433.0324405499996</v>
      </c>
      <c r="L75" s="36">
        <f>SUMIFS(СВЦЭМ!$C$33:$C$776,СВЦЭМ!$A$33:$A$776,$A75,СВЦЭМ!$B$33:$B$776,L$47)+'СЕТ СН'!$G$9+СВЦЭМ!$D$10+'СЕТ СН'!$G$5-'СЕТ СН'!$G$17</f>
        <v>3436.6337597499996</v>
      </c>
      <c r="M75" s="36">
        <f>SUMIFS(СВЦЭМ!$C$33:$C$776,СВЦЭМ!$A$33:$A$776,$A75,СВЦЭМ!$B$33:$B$776,M$47)+'СЕТ СН'!$G$9+СВЦЭМ!$D$10+'СЕТ СН'!$G$5-'СЕТ СН'!$G$17</f>
        <v>3439.9292632299998</v>
      </c>
      <c r="N75" s="36">
        <f>SUMIFS(СВЦЭМ!$C$33:$C$776,СВЦЭМ!$A$33:$A$776,$A75,СВЦЭМ!$B$33:$B$776,N$47)+'СЕТ СН'!$G$9+СВЦЭМ!$D$10+'СЕТ СН'!$G$5-'СЕТ СН'!$G$17</f>
        <v>3400.5191143799998</v>
      </c>
      <c r="O75" s="36">
        <f>SUMIFS(СВЦЭМ!$C$33:$C$776,СВЦЭМ!$A$33:$A$776,$A75,СВЦЭМ!$B$33:$B$776,O$47)+'СЕТ СН'!$G$9+СВЦЭМ!$D$10+'СЕТ СН'!$G$5-'СЕТ СН'!$G$17</f>
        <v>3380.6245464999997</v>
      </c>
      <c r="P75" s="36">
        <f>SUMIFS(СВЦЭМ!$C$33:$C$776,СВЦЭМ!$A$33:$A$776,$A75,СВЦЭМ!$B$33:$B$776,P$47)+'СЕТ СН'!$G$9+СВЦЭМ!$D$10+'СЕТ СН'!$G$5-'СЕТ СН'!$G$17</f>
        <v>3383.53653403</v>
      </c>
      <c r="Q75" s="36">
        <f>SUMIFS(СВЦЭМ!$C$33:$C$776,СВЦЭМ!$A$33:$A$776,$A75,СВЦЭМ!$B$33:$B$776,Q$47)+'СЕТ СН'!$G$9+СВЦЭМ!$D$10+'СЕТ СН'!$G$5-'СЕТ СН'!$G$17</f>
        <v>3381.1905733699996</v>
      </c>
      <c r="R75" s="36">
        <f>SUMIFS(СВЦЭМ!$C$33:$C$776,СВЦЭМ!$A$33:$A$776,$A75,СВЦЭМ!$B$33:$B$776,R$47)+'СЕТ СН'!$G$9+СВЦЭМ!$D$10+'СЕТ СН'!$G$5-'СЕТ СН'!$G$17</f>
        <v>3373.9510112499997</v>
      </c>
      <c r="S75" s="36">
        <f>SUMIFS(СВЦЭМ!$C$33:$C$776,СВЦЭМ!$A$33:$A$776,$A75,СВЦЭМ!$B$33:$B$776,S$47)+'СЕТ СН'!$G$9+СВЦЭМ!$D$10+'СЕТ СН'!$G$5-'СЕТ СН'!$G$17</f>
        <v>3385.4379182499997</v>
      </c>
      <c r="T75" s="36">
        <f>SUMIFS(СВЦЭМ!$C$33:$C$776,СВЦЭМ!$A$33:$A$776,$A75,СВЦЭМ!$B$33:$B$776,T$47)+'СЕТ СН'!$G$9+СВЦЭМ!$D$10+'СЕТ СН'!$G$5-'СЕТ СН'!$G$17</f>
        <v>3375.6761353299999</v>
      </c>
      <c r="U75" s="36">
        <f>SUMIFS(СВЦЭМ!$C$33:$C$776,СВЦЭМ!$A$33:$A$776,$A75,СВЦЭМ!$B$33:$B$776,U$47)+'СЕТ СН'!$G$9+СВЦЭМ!$D$10+'СЕТ СН'!$G$5-'СЕТ СН'!$G$17</f>
        <v>3384.7399630199998</v>
      </c>
      <c r="V75" s="36">
        <f>SUMIFS(СВЦЭМ!$C$33:$C$776,СВЦЭМ!$A$33:$A$776,$A75,СВЦЭМ!$B$33:$B$776,V$47)+'СЕТ СН'!$G$9+СВЦЭМ!$D$10+'СЕТ СН'!$G$5-'СЕТ СН'!$G$17</f>
        <v>3378.8305270999999</v>
      </c>
      <c r="W75" s="36">
        <f>SUMIFS(СВЦЭМ!$C$33:$C$776,СВЦЭМ!$A$33:$A$776,$A75,СВЦЭМ!$B$33:$B$776,W$47)+'СЕТ СН'!$G$9+СВЦЭМ!$D$10+'СЕТ СН'!$G$5-'СЕТ СН'!$G$17</f>
        <v>3393.1634493699999</v>
      </c>
      <c r="X75" s="36">
        <f>SUMIFS(СВЦЭМ!$C$33:$C$776,СВЦЭМ!$A$33:$A$776,$A75,СВЦЭМ!$B$33:$B$776,X$47)+'СЕТ СН'!$G$9+СВЦЭМ!$D$10+'СЕТ СН'!$G$5-'СЕТ СН'!$G$17</f>
        <v>3427.99573199</v>
      </c>
      <c r="Y75" s="36">
        <f>SUMIFS(СВЦЭМ!$C$33:$C$776,СВЦЭМ!$A$33:$A$776,$A75,СВЦЭМ!$B$33:$B$776,Y$47)+'СЕТ СН'!$G$9+СВЦЭМ!$D$10+'СЕТ СН'!$G$5-'СЕТ СН'!$G$17</f>
        <v>3479.2432713899998</v>
      </c>
    </row>
    <row r="76" spans="1:27" ht="15.75" x14ac:dyDescent="0.2">
      <c r="A76" s="35">
        <f t="shared" si="1"/>
        <v>43767</v>
      </c>
      <c r="B76" s="36">
        <f>SUMIFS(СВЦЭМ!$C$33:$C$776,СВЦЭМ!$A$33:$A$776,$A76,СВЦЭМ!$B$33:$B$776,B$47)+'СЕТ СН'!$G$9+СВЦЭМ!$D$10+'СЕТ СН'!$G$5-'СЕТ СН'!$G$17</f>
        <v>3536.7399448799997</v>
      </c>
      <c r="C76" s="36">
        <f>SUMIFS(СВЦЭМ!$C$33:$C$776,СВЦЭМ!$A$33:$A$776,$A76,СВЦЭМ!$B$33:$B$776,C$47)+'СЕТ СН'!$G$9+СВЦЭМ!$D$10+'СЕТ СН'!$G$5-'СЕТ СН'!$G$17</f>
        <v>3570.94545307</v>
      </c>
      <c r="D76" s="36">
        <f>SUMIFS(СВЦЭМ!$C$33:$C$776,СВЦЭМ!$A$33:$A$776,$A76,СВЦЭМ!$B$33:$B$776,D$47)+'СЕТ СН'!$G$9+СВЦЭМ!$D$10+'СЕТ СН'!$G$5-'СЕТ СН'!$G$17</f>
        <v>3603.7954043499999</v>
      </c>
      <c r="E76" s="36">
        <f>SUMIFS(СВЦЭМ!$C$33:$C$776,СВЦЭМ!$A$33:$A$776,$A76,СВЦЭМ!$B$33:$B$776,E$47)+'СЕТ СН'!$G$9+СВЦЭМ!$D$10+'СЕТ СН'!$G$5-'СЕТ СН'!$G$17</f>
        <v>3610.6248514899999</v>
      </c>
      <c r="F76" s="36">
        <f>SUMIFS(СВЦЭМ!$C$33:$C$776,СВЦЭМ!$A$33:$A$776,$A76,СВЦЭМ!$B$33:$B$776,F$47)+'СЕТ СН'!$G$9+СВЦЭМ!$D$10+'СЕТ СН'!$G$5-'СЕТ СН'!$G$17</f>
        <v>3599.6609212899998</v>
      </c>
      <c r="G76" s="36">
        <f>SUMIFS(СВЦЭМ!$C$33:$C$776,СВЦЭМ!$A$33:$A$776,$A76,СВЦЭМ!$B$33:$B$776,G$47)+'СЕТ СН'!$G$9+СВЦЭМ!$D$10+'СЕТ СН'!$G$5-'СЕТ СН'!$G$17</f>
        <v>3567.9714910399998</v>
      </c>
      <c r="H76" s="36">
        <f>SUMIFS(СВЦЭМ!$C$33:$C$776,СВЦЭМ!$A$33:$A$776,$A76,СВЦЭМ!$B$33:$B$776,H$47)+'СЕТ СН'!$G$9+СВЦЭМ!$D$10+'СЕТ СН'!$G$5-'СЕТ СН'!$G$17</f>
        <v>3517.7748322399998</v>
      </c>
      <c r="I76" s="36">
        <f>SUMIFS(СВЦЭМ!$C$33:$C$776,СВЦЭМ!$A$33:$A$776,$A76,СВЦЭМ!$B$33:$B$776,I$47)+'СЕТ СН'!$G$9+СВЦЭМ!$D$10+'СЕТ СН'!$G$5-'СЕТ СН'!$G$17</f>
        <v>3489.9076115999997</v>
      </c>
      <c r="J76" s="36">
        <f>SUMIFS(СВЦЭМ!$C$33:$C$776,СВЦЭМ!$A$33:$A$776,$A76,СВЦЭМ!$B$33:$B$776,J$47)+'СЕТ СН'!$G$9+СВЦЭМ!$D$10+'СЕТ СН'!$G$5-'СЕТ СН'!$G$17</f>
        <v>3487.9652079799998</v>
      </c>
      <c r="K76" s="36">
        <f>SUMIFS(СВЦЭМ!$C$33:$C$776,СВЦЭМ!$A$33:$A$776,$A76,СВЦЭМ!$B$33:$B$776,K$47)+'СЕТ СН'!$G$9+СВЦЭМ!$D$10+'СЕТ СН'!$G$5-'СЕТ СН'!$G$17</f>
        <v>3457.7500776099996</v>
      </c>
      <c r="L76" s="36">
        <f>SUMIFS(СВЦЭМ!$C$33:$C$776,СВЦЭМ!$A$33:$A$776,$A76,СВЦЭМ!$B$33:$B$776,L$47)+'СЕТ СН'!$G$9+СВЦЭМ!$D$10+'СЕТ СН'!$G$5-'СЕТ СН'!$G$17</f>
        <v>3465.3767121999999</v>
      </c>
      <c r="M76" s="36">
        <f>SUMIFS(СВЦЭМ!$C$33:$C$776,СВЦЭМ!$A$33:$A$776,$A76,СВЦЭМ!$B$33:$B$776,M$47)+'СЕТ СН'!$G$9+СВЦЭМ!$D$10+'СЕТ СН'!$G$5-'СЕТ СН'!$G$17</f>
        <v>3462.6280551399996</v>
      </c>
      <c r="N76" s="36">
        <f>SUMIFS(СВЦЭМ!$C$33:$C$776,СВЦЭМ!$A$33:$A$776,$A76,СВЦЭМ!$B$33:$B$776,N$47)+'СЕТ СН'!$G$9+СВЦЭМ!$D$10+'СЕТ СН'!$G$5-'СЕТ СН'!$G$17</f>
        <v>3424.4375785699999</v>
      </c>
      <c r="O76" s="36">
        <f>SUMIFS(СВЦЭМ!$C$33:$C$776,СВЦЭМ!$A$33:$A$776,$A76,СВЦЭМ!$B$33:$B$776,O$47)+'СЕТ СН'!$G$9+СВЦЭМ!$D$10+'СЕТ СН'!$G$5-'СЕТ СН'!$G$17</f>
        <v>3401.2101602499997</v>
      </c>
      <c r="P76" s="36">
        <f>SUMIFS(СВЦЭМ!$C$33:$C$776,СВЦЭМ!$A$33:$A$776,$A76,СВЦЭМ!$B$33:$B$776,P$47)+'СЕТ СН'!$G$9+СВЦЭМ!$D$10+'СЕТ СН'!$G$5-'СЕТ СН'!$G$17</f>
        <v>3404.5855922499995</v>
      </c>
      <c r="Q76" s="36">
        <f>SUMIFS(СВЦЭМ!$C$33:$C$776,СВЦЭМ!$A$33:$A$776,$A76,СВЦЭМ!$B$33:$B$776,Q$47)+'СЕТ СН'!$G$9+СВЦЭМ!$D$10+'СЕТ СН'!$G$5-'СЕТ СН'!$G$17</f>
        <v>3407.3036038399996</v>
      </c>
      <c r="R76" s="36">
        <f>SUMIFS(СВЦЭМ!$C$33:$C$776,СВЦЭМ!$A$33:$A$776,$A76,СВЦЭМ!$B$33:$B$776,R$47)+'СЕТ СН'!$G$9+СВЦЭМ!$D$10+'СЕТ СН'!$G$5-'СЕТ СН'!$G$17</f>
        <v>3391.7606169399996</v>
      </c>
      <c r="S76" s="36">
        <f>SUMIFS(СВЦЭМ!$C$33:$C$776,СВЦЭМ!$A$33:$A$776,$A76,СВЦЭМ!$B$33:$B$776,S$47)+'СЕТ СН'!$G$9+СВЦЭМ!$D$10+'СЕТ СН'!$G$5-'СЕТ СН'!$G$17</f>
        <v>3395.96292842</v>
      </c>
      <c r="T76" s="36">
        <f>SUMIFS(СВЦЭМ!$C$33:$C$776,СВЦЭМ!$A$33:$A$776,$A76,СВЦЭМ!$B$33:$B$776,T$47)+'СЕТ СН'!$G$9+СВЦЭМ!$D$10+'СЕТ СН'!$G$5-'СЕТ СН'!$G$17</f>
        <v>3388.7795388499999</v>
      </c>
      <c r="U76" s="36">
        <f>SUMIFS(СВЦЭМ!$C$33:$C$776,СВЦЭМ!$A$33:$A$776,$A76,СВЦЭМ!$B$33:$B$776,U$47)+'СЕТ СН'!$G$9+СВЦЭМ!$D$10+'СЕТ СН'!$G$5-'СЕТ СН'!$G$17</f>
        <v>3377.0394248599996</v>
      </c>
      <c r="V76" s="36">
        <f>SUMIFS(СВЦЭМ!$C$33:$C$776,СВЦЭМ!$A$33:$A$776,$A76,СВЦЭМ!$B$33:$B$776,V$47)+'СЕТ СН'!$G$9+СВЦЭМ!$D$10+'СЕТ СН'!$G$5-'СЕТ СН'!$G$17</f>
        <v>3368.3697270099997</v>
      </c>
      <c r="W76" s="36">
        <f>SUMIFS(СВЦЭМ!$C$33:$C$776,СВЦЭМ!$A$33:$A$776,$A76,СВЦЭМ!$B$33:$B$776,W$47)+'СЕТ СН'!$G$9+СВЦЭМ!$D$10+'СЕТ СН'!$G$5-'СЕТ СН'!$G$17</f>
        <v>3384.0881470300001</v>
      </c>
      <c r="X76" s="36">
        <f>SUMIFS(СВЦЭМ!$C$33:$C$776,СВЦЭМ!$A$33:$A$776,$A76,СВЦЭМ!$B$33:$B$776,X$47)+'СЕТ СН'!$G$9+СВЦЭМ!$D$10+'СЕТ СН'!$G$5-'СЕТ СН'!$G$17</f>
        <v>3398.13587396</v>
      </c>
      <c r="Y76" s="36">
        <f>SUMIFS(СВЦЭМ!$C$33:$C$776,СВЦЭМ!$A$33:$A$776,$A76,СВЦЭМ!$B$33:$B$776,Y$47)+'СЕТ СН'!$G$9+СВЦЭМ!$D$10+'СЕТ СН'!$G$5-'СЕТ СН'!$G$17</f>
        <v>3438.1302449299997</v>
      </c>
    </row>
    <row r="77" spans="1:27" ht="15.75" x14ac:dyDescent="0.2">
      <c r="A77" s="35">
        <f t="shared" si="1"/>
        <v>43768</v>
      </c>
      <c r="B77" s="36">
        <f>SUMIFS(СВЦЭМ!$C$33:$C$776,СВЦЭМ!$A$33:$A$776,$A77,СВЦЭМ!$B$33:$B$776,B$47)+'СЕТ СН'!$G$9+СВЦЭМ!$D$10+'СЕТ СН'!$G$5-'СЕТ СН'!$G$17</f>
        <v>3545.6884318299999</v>
      </c>
      <c r="C77" s="36">
        <f>SUMIFS(СВЦЭМ!$C$33:$C$776,СВЦЭМ!$A$33:$A$776,$A77,СВЦЭМ!$B$33:$B$776,C$47)+'СЕТ СН'!$G$9+СВЦЭМ!$D$10+'СЕТ СН'!$G$5-'СЕТ СН'!$G$17</f>
        <v>3589.3829333699996</v>
      </c>
      <c r="D77" s="36">
        <f>SUMIFS(СВЦЭМ!$C$33:$C$776,СВЦЭМ!$A$33:$A$776,$A77,СВЦЭМ!$B$33:$B$776,D$47)+'СЕТ СН'!$G$9+СВЦЭМ!$D$10+'СЕТ СН'!$G$5-'СЕТ СН'!$G$17</f>
        <v>3614.0923942299996</v>
      </c>
      <c r="E77" s="36">
        <f>SUMIFS(СВЦЭМ!$C$33:$C$776,СВЦЭМ!$A$33:$A$776,$A77,СВЦЭМ!$B$33:$B$776,E$47)+'СЕТ СН'!$G$9+СВЦЭМ!$D$10+'СЕТ СН'!$G$5-'СЕТ СН'!$G$17</f>
        <v>3626.8785309099999</v>
      </c>
      <c r="F77" s="36">
        <f>SUMIFS(СВЦЭМ!$C$33:$C$776,СВЦЭМ!$A$33:$A$776,$A77,СВЦЭМ!$B$33:$B$776,F$47)+'СЕТ СН'!$G$9+СВЦЭМ!$D$10+'СЕТ СН'!$G$5-'СЕТ СН'!$G$17</f>
        <v>3623.6426490599997</v>
      </c>
      <c r="G77" s="36">
        <f>SUMIFS(СВЦЭМ!$C$33:$C$776,СВЦЭМ!$A$33:$A$776,$A77,СВЦЭМ!$B$33:$B$776,G$47)+'СЕТ СН'!$G$9+СВЦЭМ!$D$10+'СЕТ СН'!$G$5-'СЕТ СН'!$G$17</f>
        <v>3594.3451706299998</v>
      </c>
      <c r="H77" s="36">
        <f>SUMIFS(СВЦЭМ!$C$33:$C$776,СВЦЭМ!$A$33:$A$776,$A77,СВЦЭМ!$B$33:$B$776,H$47)+'СЕТ СН'!$G$9+СВЦЭМ!$D$10+'СЕТ СН'!$G$5-'СЕТ СН'!$G$17</f>
        <v>3543.8796733499998</v>
      </c>
      <c r="I77" s="36">
        <f>SUMIFS(СВЦЭМ!$C$33:$C$776,СВЦЭМ!$A$33:$A$776,$A77,СВЦЭМ!$B$33:$B$776,I$47)+'СЕТ СН'!$G$9+СВЦЭМ!$D$10+'СЕТ СН'!$G$5-'СЕТ СН'!$G$17</f>
        <v>3520.3910231699997</v>
      </c>
      <c r="J77" s="36">
        <f>SUMIFS(СВЦЭМ!$C$33:$C$776,СВЦЭМ!$A$33:$A$776,$A77,СВЦЭМ!$B$33:$B$776,J$47)+'СЕТ СН'!$G$9+СВЦЭМ!$D$10+'СЕТ СН'!$G$5-'СЕТ СН'!$G$17</f>
        <v>3512.5314049799999</v>
      </c>
      <c r="K77" s="36">
        <f>SUMIFS(СВЦЭМ!$C$33:$C$776,СВЦЭМ!$A$33:$A$776,$A77,СВЦЭМ!$B$33:$B$776,K$47)+'СЕТ СН'!$G$9+СВЦЭМ!$D$10+'СЕТ СН'!$G$5-'СЕТ СН'!$G$17</f>
        <v>3490.0842985599998</v>
      </c>
      <c r="L77" s="36">
        <f>SUMIFS(СВЦЭМ!$C$33:$C$776,СВЦЭМ!$A$33:$A$776,$A77,СВЦЭМ!$B$33:$B$776,L$47)+'СЕТ СН'!$G$9+СВЦЭМ!$D$10+'СЕТ СН'!$G$5-'СЕТ СН'!$G$17</f>
        <v>3491.7830667099997</v>
      </c>
      <c r="M77" s="36">
        <f>SUMIFS(СВЦЭМ!$C$33:$C$776,СВЦЭМ!$A$33:$A$776,$A77,СВЦЭМ!$B$33:$B$776,M$47)+'СЕТ СН'!$G$9+СВЦЭМ!$D$10+'СЕТ СН'!$G$5-'СЕТ СН'!$G$17</f>
        <v>3478.7016347999997</v>
      </c>
      <c r="N77" s="36">
        <f>SUMIFS(СВЦЭМ!$C$33:$C$776,СВЦЭМ!$A$33:$A$776,$A77,СВЦЭМ!$B$33:$B$776,N$47)+'СЕТ СН'!$G$9+СВЦЭМ!$D$10+'СЕТ СН'!$G$5-'СЕТ СН'!$G$17</f>
        <v>3442.9754707299999</v>
      </c>
      <c r="O77" s="36">
        <f>SUMIFS(СВЦЭМ!$C$33:$C$776,СВЦЭМ!$A$33:$A$776,$A77,СВЦЭМ!$B$33:$B$776,O$47)+'СЕТ СН'!$G$9+СВЦЭМ!$D$10+'СЕТ СН'!$G$5-'СЕТ СН'!$G$17</f>
        <v>3406.5642829199996</v>
      </c>
      <c r="P77" s="36">
        <f>SUMIFS(СВЦЭМ!$C$33:$C$776,СВЦЭМ!$A$33:$A$776,$A77,СВЦЭМ!$B$33:$B$776,P$47)+'СЕТ СН'!$G$9+СВЦЭМ!$D$10+'СЕТ СН'!$G$5-'СЕТ СН'!$G$17</f>
        <v>3413.8381668399998</v>
      </c>
      <c r="Q77" s="36">
        <f>SUMIFS(СВЦЭМ!$C$33:$C$776,СВЦЭМ!$A$33:$A$776,$A77,СВЦЭМ!$B$33:$B$776,Q$47)+'СЕТ СН'!$G$9+СВЦЭМ!$D$10+'СЕТ СН'!$G$5-'СЕТ СН'!$G$17</f>
        <v>3408.52223951</v>
      </c>
      <c r="R77" s="36">
        <f>SUMIFS(СВЦЭМ!$C$33:$C$776,СВЦЭМ!$A$33:$A$776,$A77,СВЦЭМ!$B$33:$B$776,R$47)+'СЕТ СН'!$G$9+СВЦЭМ!$D$10+'СЕТ СН'!$G$5-'СЕТ СН'!$G$17</f>
        <v>3397.5523493000001</v>
      </c>
      <c r="S77" s="36">
        <f>SUMIFS(СВЦЭМ!$C$33:$C$776,СВЦЭМ!$A$33:$A$776,$A77,СВЦЭМ!$B$33:$B$776,S$47)+'СЕТ СН'!$G$9+СВЦЭМ!$D$10+'СЕТ СН'!$G$5-'СЕТ СН'!$G$17</f>
        <v>3396.1275984899999</v>
      </c>
      <c r="T77" s="36">
        <f>SUMIFS(СВЦЭМ!$C$33:$C$776,СВЦЭМ!$A$33:$A$776,$A77,СВЦЭМ!$B$33:$B$776,T$47)+'СЕТ СН'!$G$9+СВЦЭМ!$D$10+'СЕТ СН'!$G$5-'СЕТ СН'!$G$17</f>
        <v>3383.3687962999998</v>
      </c>
      <c r="U77" s="36">
        <f>SUMIFS(СВЦЭМ!$C$33:$C$776,СВЦЭМ!$A$33:$A$776,$A77,СВЦЭМ!$B$33:$B$776,U$47)+'СЕТ СН'!$G$9+СВЦЭМ!$D$10+'СЕТ СН'!$G$5-'СЕТ СН'!$G$17</f>
        <v>3386.8476230899996</v>
      </c>
      <c r="V77" s="36">
        <f>SUMIFS(СВЦЭМ!$C$33:$C$776,СВЦЭМ!$A$33:$A$776,$A77,СВЦЭМ!$B$33:$B$776,V$47)+'СЕТ СН'!$G$9+СВЦЭМ!$D$10+'СЕТ СН'!$G$5-'СЕТ СН'!$G$17</f>
        <v>3388.7312290999998</v>
      </c>
      <c r="W77" s="36">
        <f>SUMIFS(СВЦЭМ!$C$33:$C$776,СВЦЭМ!$A$33:$A$776,$A77,СВЦЭМ!$B$33:$B$776,W$47)+'СЕТ СН'!$G$9+СВЦЭМ!$D$10+'СЕТ СН'!$G$5-'СЕТ СН'!$G$17</f>
        <v>3386.1754833999998</v>
      </c>
      <c r="X77" s="36">
        <f>SUMIFS(СВЦЭМ!$C$33:$C$776,СВЦЭМ!$A$33:$A$776,$A77,СВЦЭМ!$B$33:$B$776,X$47)+'СЕТ СН'!$G$9+СВЦЭМ!$D$10+'СЕТ СН'!$G$5-'СЕТ СН'!$G$17</f>
        <v>3413.1429107099998</v>
      </c>
      <c r="Y77" s="36">
        <f>SUMIFS(СВЦЭМ!$C$33:$C$776,СВЦЭМ!$A$33:$A$776,$A77,СВЦЭМ!$B$33:$B$776,Y$47)+'СЕТ СН'!$G$9+СВЦЭМ!$D$10+'СЕТ СН'!$G$5-'СЕТ СН'!$G$17</f>
        <v>3454.1495297299998</v>
      </c>
      <c r="AA77" s="37"/>
    </row>
    <row r="78" spans="1:27" ht="15.75" x14ac:dyDescent="0.2">
      <c r="A78" s="35">
        <f t="shared" si="1"/>
        <v>43769</v>
      </c>
      <c r="B78" s="36">
        <f>SUMIFS(СВЦЭМ!$C$33:$C$776,СВЦЭМ!$A$33:$A$776,$A78,СВЦЭМ!$B$33:$B$776,B$47)+'СЕТ СН'!$G$9+СВЦЭМ!$D$10+'СЕТ СН'!$G$5-'СЕТ СН'!$G$17</f>
        <v>3525.0784477799998</v>
      </c>
      <c r="C78" s="36">
        <f>SUMIFS(СВЦЭМ!$C$33:$C$776,СВЦЭМ!$A$33:$A$776,$A78,СВЦЭМ!$B$33:$B$776,C$47)+'СЕТ СН'!$G$9+СВЦЭМ!$D$10+'СЕТ СН'!$G$5-'СЕТ СН'!$G$17</f>
        <v>3587.9040709599999</v>
      </c>
      <c r="D78" s="36">
        <f>SUMIFS(СВЦЭМ!$C$33:$C$776,СВЦЭМ!$A$33:$A$776,$A78,СВЦЭМ!$B$33:$B$776,D$47)+'СЕТ СН'!$G$9+СВЦЭМ!$D$10+'СЕТ СН'!$G$5-'СЕТ СН'!$G$17</f>
        <v>3609.5454839499998</v>
      </c>
      <c r="E78" s="36">
        <f>SUMIFS(СВЦЭМ!$C$33:$C$776,СВЦЭМ!$A$33:$A$776,$A78,СВЦЭМ!$B$33:$B$776,E$47)+'СЕТ СН'!$G$9+СВЦЭМ!$D$10+'СЕТ СН'!$G$5-'СЕТ СН'!$G$17</f>
        <v>3623.1375529399998</v>
      </c>
      <c r="F78" s="36">
        <f>SUMIFS(СВЦЭМ!$C$33:$C$776,СВЦЭМ!$A$33:$A$776,$A78,СВЦЭМ!$B$33:$B$776,F$47)+'СЕТ СН'!$G$9+СВЦЭМ!$D$10+'СЕТ СН'!$G$5-'СЕТ СН'!$G$17</f>
        <v>3624.3081592199997</v>
      </c>
      <c r="G78" s="36">
        <f>SUMIFS(СВЦЭМ!$C$33:$C$776,СВЦЭМ!$A$33:$A$776,$A78,СВЦЭМ!$B$33:$B$776,G$47)+'СЕТ СН'!$G$9+СВЦЭМ!$D$10+'СЕТ СН'!$G$5-'СЕТ СН'!$G$17</f>
        <v>3604.7496534599995</v>
      </c>
      <c r="H78" s="36">
        <f>SUMIFS(СВЦЭМ!$C$33:$C$776,СВЦЭМ!$A$33:$A$776,$A78,СВЦЭМ!$B$33:$B$776,H$47)+'СЕТ СН'!$G$9+СВЦЭМ!$D$10+'СЕТ СН'!$G$5-'СЕТ СН'!$G$17</f>
        <v>3555.7590529099998</v>
      </c>
      <c r="I78" s="36">
        <f>SUMIFS(СВЦЭМ!$C$33:$C$776,СВЦЭМ!$A$33:$A$776,$A78,СВЦЭМ!$B$33:$B$776,I$47)+'СЕТ СН'!$G$9+СВЦЭМ!$D$10+'СЕТ СН'!$G$5-'СЕТ СН'!$G$17</f>
        <v>3525.1194864700001</v>
      </c>
      <c r="J78" s="36">
        <f>SUMIFS(СВЦЭМ!$C$33:$C$776,СВЦЭМ!$A$33:$A$776,$A78,СВЦЭМ!$B$33:$B$776,J$47)+'СЕТ СН'!$G$9+СВЦЭМ!$D$10+'СЕТ СН'!$G$5-'СЕТ СН'!$G$17</f>
        <v>3520.7455486499998</v>
      </c>
      <c r="K78" s="36">
        <f>SUMIFS(СВЦЭМ!$C$33:$C$776,СВЦЭМ!$A$33:$A$776,$A78,СВЦЭМ!$B$33:$B$776,K$47)+'СЕТ СН'!$G$9+СВЦЭМ!$D$10+'СЕТ СН'!$G$5-'СЕТ СН'!$G$17</f>
        <v>3499.0763183899999</v>
      </c>
      <c r="L78" s="36">
        <f>SUMIFS(СВЦЭМ!$C$33:$C$776,СВЦЭМ!$A$33:$A$776,$A78,СВЦЭМ!$B$33:$B$776,L$47)+'СЕТ СН'!$G$9+СВЦЭМ!$D$10+'СЕТ СН'!$G$5-'СЕТ СН'!$G$17</f>
        <v>3502.4201861399997</v>
      </c>
      <c r="M78" s="36">
        <f>SUMIFS(СВЦЭМ!$C$33:$C$776,СВЦЭМ!$A$33:$A$776,$A78,СВЦЭМ!$B$33:$B$776,M$47)+'СЕТ СН'!$G$9+СВЦЭМ!$D$10+'СЕТ СН'!$G$5-'СЕТ СН'!$G$17</f>
        <v>3506.8956347499998</v>
      </c>
      <c r="N78" s="36">
        <f>SUMIFS(СВЦЭМ!$C$33:$C$776,СВЦЭМ!$A$33:$A$776,$A78,СВЦЭМ!$B$33:$B$776,N$47)+'СЕТ СН'!$G$9+СВЦЭМ!$D$10+'СЕТ СН'!$G$5-'СЕТ СН'!$G$17</f>
        <v>3455.3954376399997</v>
      </c>
      <c r="O78" s="36">
        <f>SUMIFS(СВЦЭМ!$C$33:$C$776,СВЦЭМ!$A$33:$A$776,$A78,СВЦЭМ!$B$33:$B$776,O$47)+'СЕТ СН'!$G$9+СВЦЭМ!$D$10+'СЕТ СН'!$G$5-'СЕТ СН'!$G$17</f>
        <v>3410.2525263699999</v>
      </c>
      <c r="P78" s="36">
        <f>SUMIFS(СВЦЭМ!$C$33:$C$776,СВЦЭМ!$A$33:$A$776,$A78,СВЦЭМ!$B$33:$B$776,P$47)+'СЕТ СН'!$G$9+СВЦЭМ!$D$10+'СЕТ СН'!$G$5-'СЕТ СН'!$G$17</f>
        <v>3419.1057062099999</v>
      </c>
      <c r="Q78" s="36">
        <f>SUMIFS(СВЦЭМ!$C$33:$C$776,СВЦЭМ!$A$33:$A$776,$A78,СВЦЭМ!$B$33:$B$776,Q$47)+'СЕТ СН'!$G$9+СВЦЭМ!$D$10+'СЕТ СН'!$G$5-'СЕТ СН'!$G$17</f>
        <v>3423.5988887599997</v>
      </c>
      <c r="R78" s="36">
        <f>SUMIFS(СВЦЭМ!$C$33:$C$776,СВЦЭМ!$A$33:$A$776,$A78,СВЦЭМ!$B$33:$B$776,R$47)+'СЕТ СН'!$G$9+СВЦЭМ!$D$10+'СЕТ СН'!$G$5-'СЕТ СН'!$G$17</f>
        <v>3430.3308211699996</v>
      </c>
      <c r="S78" s="36">
        <f>SUMIFS(СВЦЭМ!$C$33:$C$776,СВЦЭМ!$A$33:$A$776,$A78,СВЦЭМ!$B$33:$B$776,S$47)+'СЕТ СН'!$G$9+СВЦЭМ!$D$10+'СЕТ СН'!$G$5-'СЕТ СН'!$G$17</f>
        <v>3424.96015313</v>
      </c>
      <c r="T78" s="36">
        <f>SUMIFS(СВЦЭМ!$C$33:$C$776,СВЦЭМ!$A$33:$A$776,$A78,СВЦЭМ!$B$33:$B$776,T$47)+'СЕТ СН'!$G$9+СВЦЭМ!$D$10+'СЕТ СН'!$G$5-'СЕТ СН'!$G$17</f>
        <v>3399.5840497199997</v>
      </c>
      <c r="U78" s="36">
        <f>SUMIFS(СВЦЭМ!$C$33:$C$776,СВЦЭМ!$A$33:$A$776,$A78,СВЦЭМ!$B$33:$B$776,U$47)+'СЕТ СН'!$G$9+СВЦЭМ!$D$10+'СЕТ СН'!$G$5-'СЕТ СН'!$G$17</f>
        <v>3392.2526432699997</v>
      </c>
      <c r="V78" s="36">
        <f>SUMIFS(СВЦЭМ!$C$33:$C$776,СВЦЭМ!$A$33:$A$776,$A78,СВЦЭМ!$B$33:$B$776,V$47)+'СЕТ СН'!$G$9+СВЦЭМ!$D$10+'СЕТ СН'!$G$5-'СЕТ СН'!$G$17</f>
        <v>3387.5020518299998</v>
      </c>
      <c r="W78" s="36">
        <f>SUMIFS(СВЦЭМ!$C$33:$C$776,СВЦЭМ!$A$33:$A$776,$A78,СВЦЭМ!$B$33:$B$776,W$47)+'СЕТ СН'!$G$9+СВЦЭМ!$D$10+'СЕТ СН'!$G$5-'СЕТ СН'!$G$17</f>
        <v>3399.1626493799999</v>
      </c>
      <c r="X78" s="36">
        <f>SUMIFS(СВЦЭМ!$C$33:$C$776,СВЦЭМ!$A$33:$A$776,$A78,СВЦЭМ!$B$33:$B$776,X$47)+'СЕТ СН'!$G$9+СВЦЭМ!$D$10+'СЕТ СН'!$G$5-'СЕТ СН'!$G$17</f>
        <v>3352.9861953599998</v>
      </c>
      <c r="Y78" s="36">
        <f>SUMIFS(СВЦЭМ!$C$33:$C$776,СВЦЭМ!$A$33:$A$776,$A78,СВЦЭМ!$B$33:$B$776,Y$47)+'СЕТ СН'!$G$9+СВЦЭМ!$D$10+'СЕТ СН'!$G$5-'СЕТ СН'!$G$17</f>
        <v>3395.9635862999999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СН'!$H$9+СВЦЭМ!$D$10+'СЕТ СН'!$H$5-'СЕТ СН'!$H$17</f>
        <v>3478.5316471299998</v>
      </c>
      <c r="C84" s="36">
        <f>SUMIFS(СВЦЭМ!$C$33:$C$776,СВЦЭМ!$A$33:$A$776,$A84,СВЦЭМ!$B$33:$B$776,C$83)+'СЕТ СН'!$H$9+СВЦЭМ!$D$10+'СЕТ СН'!$H$5-'СЕТ СН'!$H$17</f>
        <v>3563.1539461699999</v>
      </c>
      <c r="D84" s="36">
        <f>SUMIFS(СВЦЭМ!$C$33:$C$776,СВЦЭМ!$A$33:$A$776,$A84,СВЦЭМ!$B$33:$B$776,D$83)+'СЕТ СН'!$H$9+СВЦЭМ!$D$10+'СЕТ СН'!$H$5-'СЕТ СН'!$H$17</f>
        <v>3642.0979651600001</v>
      </c>
      <c r="E84" s="36">
        <f>SUMIFS(СВЦЭМ!$C$33:$C$776,СВЦЭМ!$A$33:$A$776,$A84,СВЦЭМ!$B$33:$B$776,E$83)+'СЕТ СН'!$H$9+СВЦЭМ!$D$10+'СЕТ СН'!$H$5-'СЕТ СН'!$H$17</f>
        <v>3677.6444781099999</v>
      </c>
      <c r="F84" s="36">
        <f>SUMIFS(СВЦЭМ!$C$33:$C$776,СВЦЭМ!$A$33:$A$776,$A84,СВЦЭМ!$B$33:$B$776,F$83)+'СЕТ СН'!$H$9+СВЦЭМ!$D$10+'СЕТ СН'!$H$5-'СЕТ СН'!$H$17</f>
        <v>3676.3824462299999</v>
      </c>
      <c r="G84" s="36">
        <f>SUMIFS(СВЦЭМ!$C$33:$C$776,СВЦЭМ!$A$33:$A$776,$A84,СВЦЭМ!$B$33:$B$776,G$83)+'СЕТ СН'!$H$9+СВЦЭМ!$D$10+'СЕТ СН'!$H$5-'СЕТ СН'!$H$17</f>
        <v>3659.7114867699997</v>
      </c>
      <c r="H84" s="36">
        <f>SUMIFS(СВЦЭМ!$C$33:$C$776,СВЦЭМ!$A$33:$A$776,$A84,СВЦЭМ!$B$33:$B$776,H$83)+'СЕТ СН'!$H$9+СВЦЭМ!$D$10+'СЕТ СН'!$H$5-'СЕТ СН'!$H$17</f>
        <v>3578.73146572</v>
      </c>
      <c r="I84" s="36">
        <f>SUMIFS(СВЦЭМ!$C$33:$C$776,СВЦЭМ!$A$33:$A$776,$A84,СВЦЭМ!$B$33:$B$776,I$83)+'СЕТ СН'!$H$9+СВЦЭМ!$D$10+'СЕТ СН'!$H$5-'СЕТ СН'!$H$17</f>
        <v>3487.2729350700001</v>
      </c>
      <c r="J84" s="36">
        <f>SUMIFS(СВЦЭМ!$C$33:$C$776,СВЦЭМ!$A$33:$A$776,$A84,СВЦЭМ!$B$33:$B$776,J$83)+'СЕТ СН'!$H$9+СВЦЭМ!$D$10+'СЕТ СН'!$H$5-'СЕТ СН'!$H$17</f>
        <v>3480.6731197099998</v>
      </c>
      <c r="K84" s="36">
        <f>SUMIFS(СВЦЭМ!$C$33:$C$776,СВЦЭМ!$A$33:$A$776,$A84,СВЦЭМ!$B$33:$B$776,K$83)+'СЕТ СН'!$H$9+СВЦЭМ!$D$10+'СЕТ СН'!$H$5-'СЕТ СН'!$H$17</f>
        <v>3501.4601418499997</v>
      </c>
      <c r="L84" s="36">
        <f>SUMIFS(СВЦЭМ!$C$33:$C$776,СВЦЭМ!$A$33:$A$776,$A84,СВЦЭМ!$B$33:$B$776,L$83)+'СЕТ СН'!$H$9+СВЦЭМ!$D$10+'СЕТ СН'!$H$5-'СЕТ СН'!$H$17</f>
        <v>3493.9390272999999</v>
      </c>
      <c r="M84" s="36">
        <f>SUMIFS(СВЦЭМ!$C$33:$C$776,СВЦЭМ!$A$33:$A$776,$A84,СВЦЭМ!$B$33:$B$776,M$83)+'СЕТ СН'!$H$9+СВЦЭМ!$D$10+'СЕТ СН'!$H$5-'СЕТ СН'!$H$17</f>
        <v>3478.4550129299996</v>
      </c>
      <c r="N84" s="36">
        <f>SUMIFS(СВЦЭМ!$C$33:$C$776,СВЦЭМ!$A$33:$A$776,$A84,СВЦЭМ!$B$33:$B$776,N$83)+'СЕТ СН'!$H$9+СВЦЭМ!$D$10+'СЕТ СН'!$H$5-'СЕТ СН'!$H$17</f>
        <v>3472.26836822</v>
      </c>
      <c r="O84" s="36">
        <f>SUMIFS(СВЦЭМ!$C$33:$C$776,СВЦЭМ!$A$33:$A$776,$A84,СВЦЭМ!$B$33:$B$776,O$83)+'СЕТ СН'!$H$9+СВЦЭМ!$D$10+'СЕТ СН'!$H$5-'СЕТ СН'!$H$17</f>
        <v>3465.90350158</v>
      </c>
      <c r="P84" s="36">
        <f>SUMIFS(СВЦЭМ!$C$33:$C$776,СВЦЭМ!$A$33:$A$776,$A84,СВЦЭМ!$B$33:$B$776,P$83)+'СЕТ СН'!$H$9+СВЦЭМ!$D$10+'СЕТ СН'!$H$5-'СЕТ СН'!$H$17</f>
        <v>3461.0946699699998</v>
      </c>
      <c r="Q84" s="36">
        <f>SUMIFS(СВЦЭМ!$C$33:$C$776,СВЦЭМ!$A$33:$A$776,$A84,СВЦЭМ!$B$33:$B$776,Q$83)+'СЕТ СН'!$H$9+СВЦЭМ!$D$10+'СЕТ СН'!$H$5-'СЕТ СН'!$H$17</f>
        <v>3472.70086464</v>
      </c>
      <c r="R84" s="36">
        <f>SUMIFS(СВЦЭМ!$C$33:$C$776,СВЦЭМ!$A$33:$A$776,$A84,СВЦЭМ!$B$33:$B$776,R$83)+'СЕТ СН'!$H$9+СВЦЭМ!$D$10+'СЕТ СН'!$H$5-'СЕТ СН'!$H$17</f>
        <v>3477.23762652</v>
      </c>
      <c r="S84" s="36">
        <f>SUMIFS(СВЦЭМ!$C$33:$C$776,СВЦЭМ!$A$33:$A$776,$A84,СВЦЭМ!$B$33:$B$776,S$83)+'СЕТ СН'!$H$9+СВЦЭМ!$D$10+'СЕТ СН'!$H$5-'СЕТ СН'!$H$17</f>
        <v>3467.1510929699998</v>
      </c>
      <c r="T84" s="36">
        <f>SUMIFS(СВЦЭМ!$C$33:$C$776,СВЦЭМ!$A$33:$A$776,$A84,СВЦЭМ!$B$33:$B$776,T$83)+'СЕТ СН'!$H$9+СВЦЭМ!$D$10+'СЕТ СН'!$H$5-'СЕТ СН'!$H$17</f>
        <v>3461.0740114999999</v>
      </c>
      <c r="U84" s="36">
        <f>SUMIFS(СВЦЭМ!$C$33:$C$776,СВЦЭМ!$A$33:$A$776,$A84,СВЦЭМ!$B$33:$B$776,U$83)+'СЕТ СН'!$H$9+СВЦЭМ!$D$10+'СЕТ СН'!$H$5-'СЕТ СН'!$H$17</f>
        <v>3484.3976836799998</v>
      </c>
      <c r="V84" s="36">
        <f>SUMIFS(СВЦЭМ!$C$33:$C$776,СВЦЭМ!$A$33:$A$776,$A84,СВЦЭМ!$B$33:$B$776,V$83)+'СЕТ СН'!$H$9+СВЦЭМ!$D$10+'СЕТ СН'!$H$5-'СЕТ СН'!$H$17</f>
        <v>3491.5170937299999</v>
      </c>
      <c r="W84" s="36">
        <f>SUMIFS(СВЦЭМ!$C$33:$C$776,СВЦЭМ!$A$33:$A$776,$A84,СВЦЭМ!$B$33:$B$776,W$83)+'СЕТ СН'!$H$9+СВЦЭМ!$D$10+'СЕТ СН'!$H$5-'СЕТ СН'!$H$17</f>
        <v>3490.3476671999997</v>
      </c>
      <c r="X84" s="36">
        <f>SUMIFS(СВЦЭМ!$C$33:$C$776,СВЦЭМ!$A$33:$A$776,$A84,СВЦЭМ!$B$33:$B$776,X$83)+'СЕТ СН'!$H$9+СВЦЭМ!$D$10+'СЕТ СН'!$H$5-'СЕТ СН'!$H$17</f>
        <v>3482.8352455499999</v>
      </c>
      <c r="Y84" s="36">
        <f>SUMIFS(СВЦЭМ!$C$33:$C$776,СВЦЭМ!$A$33:$A$776,$A84,СВЦЭМ!$B$33:$B$776,Y$83)+'СЕТ СН'!$H$9+СВЦЭМ!$D$10+'СЕТ СН'!$H$5-'СЕТ СН'!$H$17</f>
        <v>3546.2541822099997</v>
      </c>
    </row>
    <row r="85" spans="1:25" ht="15.75" x14ac:dyDescent="0.2">
      <c r="A85" s="35">
        <f>A84+1</f>
        <v>43740</v>
      </c>
      <c r="B85" s="36">
        <f>SUMIFS(СВЦЭМ!$C$33:$C$776,СВЦЭМ!$A$33:$A$776,$A85,СВЦЭМ!$B$33:$B$776,B$83)+'СЕТ СН'!$H$9+СВЦЭМ!$D$10+'СЕТ СН'!$H$5-'СЕТ СН'!$H$17</f>
        <v>3602.0375101599998</v>
      </c>
      <c r="C85" s="36">
        <f>SUMIFS(СВЦЭМ!$C$33:$C$776,СВЦЭМ!$A$33:$A$776,$A85,СВЦЭМ!$B$33:$B$776,C$83)+'СЕТ СН'!$H$9+СВЦЭМ!$D$10+'СЕТ СН'!$H$5-'СЕТ СН'!$H$17</f>
        <v>3627.7348667699998</v>
      </c>
      <c r="D85" s="36">
        <f>SUMIFS(СВЦЭМ!$C$33:$C$776,СВЦЭМ!$A$33:$A$776,$A85,СВЦЭМ!$B$33:$B$776,D$83)+'СЕТ СН'!$H$9+СВЦЭМ!$D$10+'СЕТ СН'!$H$5-'СЕТ СН'!$H$17</f>
        <v>3642.1338538</v>
      </c>
      <c r="E85" s="36">
        <f>SUMIFS(СВЦЭМ!$C$33:$C$776,СВЦЭМ!$A$33:$A$776,$A85,СВЦЭМ!$B$33:$B$776,E$83)+'СЕТ СН'!$H$9+СВЦЭМ!$D$10+'СЕТ СН'!$H$5-'СЕТ СН'!$H$17</f>
        <v>3650.1505935999999</v>
      </c>
      <c r="F85" s="36">
        <f>SUMIFS(СВЦЭМ!$C$33:$C$776,СВЦЭМ!$A$33:$A$776,$A85,СВЦЭМ!$B$33:$B$776,F$83)+'СЕТ СН'!$H$9+СВЦЭМ!$D$10+'СЕТ СН'!$H$5-'СЕТ СН'!$H$17</f>
        <v>3666.89531128</v>
      </c>
      <c r="G85" s="36">
        <f>SUMIFS(СВЦЭМ!$C$33:$C$776,СВЦЭМ!$A$33:$A$776,$A85,СВЦЭМ!$B$33:$B$776,G$83)+'СЕТ СН'!$H$9+СВЦЭМ!$D$10+'СЕТ СН'!$H$5-'СЕТ СН'!$H$17</f>
        <v>3639.5659722800001</v>
      </c>
      <c r="H85" s="36">
        <f>SUMIFS(СВЦЭМ!$C$33:$C$776,СВЦЭМ!$A$33:$A$776,$A85,СВЦЭМ!$B$33:$B$776,H$83)+'СЕТ СН'!$H$9+СВЦЭМ!$D$10+'СЕТ СН'!$H$5-'СЕТ СН'!$H$17</f>
        <v>3580.5689390399998</v>
      </c>
      <c r="I85" s="36">
        <f>SUMIFS(СВЦЭМ!$C$33:$C$776,СВЦЭМ!$A$33:$A$776,$A85,СВЦЭМ!$B$33:$B$776,I$83)+'СЕТ СН'!$H$9+СВЦЭМ!$D$10+'СЕТ СН'!$H$5-'СЕТ СН'!$H$17</f>
        <v>3486.8368997600001</v>
      </c>
      <c r="J85" s="36">
        <f>SUMIFS(СВЦЭМ!$C$33:$C$776,СВЦЭМ!$A$33:$A$776,$A85,СВЦЭМ!$B$33:$B$776,J$83)+'СЕТ СН'!$H$9+СВЦЭМ!$D$10+'СЕТ СН'!$H$5-'СЕТ СН'!$H$17</f>
        <v>3482.1878429099997</v>
      </c>
      <c r="K85" s="36">
        <f>SUMIFS(СВЦЭМ!$C$33:$C$776,СВЦЭМ!$A$33:$A$776,$A85,СВЦЭМ!$B$33:$B$776,K$83)+'СЕТ СН'!$H$9+СВЦЭМ!$D$10+'СЕТ СН'!$H$5-'СЕТ СН'!$H$17</f>
        <v>3496.0409146799998</v>
      </c>
      <c r="L85" s="36">
        <f>SUMIFS(СВЦЭМ!$C$33:$C$776,СВЦЭМ!$A$33:$A$776,$A85,СВЦЭМ!$B$33:$B$776,L$83)+'СЕТ СН'!$H$9+СВЦЭМ!$D$10+'СЕТ СН'!$H$5-'СЕТ СН'!$H$17</f>
        <v>3497.3039914199999</v>
      </c>
      <c r="M85" s="36">
        <f>SUMIFS(СВЦЭМ!$C$33:$C$776,СВЦЭМ!$A$33:$A$776,$A85,СВЦЭМ!$B$33:$B$776,M$83)+'СЕТ СН'!$H$9+СВЦЭМ!$D$10+'СЕТ СН'!$H$5-'СЕТ СН'!$H$17</f>
        <v>3487.1357008499999</v>
      </c>
      <c r="N85" s="36">
        <f>SUMIFS(СВЦЭМ!$C$33:$C$776,СВЦЭМ!$A$33:$A$776,$A85,СВЦЭМ!$B$33:$B$776,N$83)+'СЕТ СН'!$H$9+СВЦЭМ!$D$10+'СЕТ СН'!$H$5-'СЕТ СН'!$H$17</f>
        <v>3485.4161682399999</v>
      </c>
      <c r="O85" s="36">
        <f>SUMIFS(СВЦЭМ!$C$33:$C$776,СВЦЭМ!$A$33:$A$776,$A85,СВЦЭМ!$B$33:$B$776,O$83)+'СЕТ СН'!$H$9+СВЦЭМ!$D$10+'СЕТ СН'!$H$5-'СЕТ СН'!$H$17</f>
        <v>3492.3892726099998</v>
      </c>
      <c r="P85" s="36">
        <f>SUMIFS(СВЦЭМ!$C$33:$C$776,СВЦЭМ!$A$33:$A$776,$A85,СВЦЭМ!$B$33:$B$776,P$83)+'СЕТ СН'!$H$9+СВЦЭМ!$D$10+'СЕТ СН'!$H$5-'СЕТ СН'!$H$17</f>
        <v>3488.7863417600001</v>
      </c>
      <c r="Q85" s="36">
        <f>SUMIFS(СВЦЭМ!$C$33:$C$776,СВЦЭМ!$A$33:$A$776,$A85,СВЦЭМ!$B$33:$B$776,Q$83)+'СЕТ СН'!$H$9+СВЦЭМ!$D$10+'СЕТ СН'!$H$5-'СЕТ СН'!$H$17</f>
        <v>3488.97137402</v>
      </c>
      <c r="R85" s="36">
        <f>SUMIFS(СВЦЭМ!$C$33:$C$776,СВЦЭМ!$A$33:$A$776,$A85,СВЦЭМ!$B$33:$B$776,R$83)+'СЕТ СН'!$H$9+СВЦЭМ!$D$10+'СЕТ СН'!$H$5-'СЕТ СН'!$H$17</f>
        <v>3495.76174494</v>
      </c>
      <c r="S85" s="36">
        <f>SUMIFS(СВЦЭМ!$C$33:$C$776,СВЦЭМ!$A$33:$A$776,$A85,СВЦЭМ!$B$33:$B$776,S$83)+'СЕТ СН'!$H$9+СВЦЭМ!$D$10+'СЕТ СН'!$H$5-'СЕТ СН'!$H$17</f>
        <v>3488.1539365799999</v>
      </c>
      <c r="T85" s="36">
        <f>SUMIFS(СВЦЭМ!$C$33:$C$776,СВЦЭМ!$A$33:$A$776,$A85,СВЦЭМ!$B$33:$B$776,T$83)+'СЕТ СН'!$H$9+СВЦЭМ!$D$10+'СЕТ СН'!$H$5-'СЕТ СН'!$H$17</f>
        <v>3494.5782143899996</v>
      </c>
      <c r="U85" s="36">
        <f>SUMIFS(СВЦЭМ!$C$33:$C$776,СВЦЭМ!$A$33:$A$776,$A85,СВЦЭМ!$B$33:$B$776,U$83)+'СЕТ СН'!$H$9+СВЦЭМ!$D$10+'СЕТ СН'!$H$5-'СЕТ СН'!$H$17</f>
        <v>3517.1361023499999</v>
      </c>
      <c r="V85" s="36">
        <f>SUMIFS(СВЦЭМ!$C$33:$C$776,СВЦЭМ!$A$33:$A$776,$A85,СВЦЭМ!$B$33:$B$776,V$83)+'СЕТ СН'!$H$9+СВЦЭМ!$D$10+'СЕТ СН'!$H$5-'СЕТ СН'!$H$17</f>
        <v>3515.2370819399998</v>
      </c>
      <c r="W85" s="36">
        <f>SUMIFS(СВЦЭМ!$C$33:$C$776,СВЦЭМ!$A$33:$A$776,$A85,СВЦЭМ!$B$33:$B$776,W$83)+'СЕТ СН'!$H$9+СВЦЭМ!$D$10+'СЕТ СН'!$H$5-'СЕТ СН'!$H$17</f>
        <v>3494.2032228099997</v>
      </c>
      <c r="X85" s="36">
        <f>SUMIFS(СВЦЭМ!$C$33:$C$776,СВЦЭМ!$A$33:$A$776,$A85,СВЦЭМ!$B$33:$B$776,X$83)+'СЕТ СН'!$H$9+СВЦЭМ!$D$10+'СЕТ СН'!$H$5-'СЕТ СН'!$H$17</f>
        <v>3484.5658213299998</v>
      </c>
      <c r="Y85" s="36">
        <f>SUMIFS(СВЦЭМ!$C$33:$C$776,СВЦЭМ!$A$33:$A$776,$A85,СВЦЭМ!$B$33:$B$776,Y$83)+'СЕТ СН'!$H$9+СВЦЭМ!$D$10+'СЕТ СН'!$H$5-'СЕТ СН'!$H$17</f>
        <v>3561.28299638</v>
      </c>
    </row>
    <row r="86" spans="1:25" ht="15.75" x14ac:dyDescent="0.2">
      <c r="A86" s="35">
        <f t="shared" ref="A86:A114" si="2">A85+1</f>
        <v>43741</v>
      </c>
      <c r="B86" s="36">
        <f>SUMIFS(СВЦЭМ!$C$33:$C$776,СВЦЭМ!$A$33:$A$776,$A86,СВЦЭМ!$B$33:$B$776,B$83)+'СЕТ СН'!$H$9+СВЦЭМ!$D$10+'СЕТ СН'!$H$5-'СЕТ СН'!$H$17</f>
        <v>3621.0384853099999</v>
      </c>
      <c r="C86" s="36">
        <f>SUMIFS(СВЦЭМ!$C$33:$C$776,СВЦЭМ!$A$33:$A$776,$A86,СВЦЭМ!$B$33:$B$776,C$83)+'СЕТ СН'!$H$9+СВЦЭМ!$D$10+'СЕТ СН'!$H$5-'СЕТ СН'!$H$17</f>
        <v>3653.2642836099999</v>
      </c>
      <c r="D86" s="36">
        <f>SUMIFS(СВЦЭМ!$C$33:$C$776,СВЦЭМ!$A$33:$A$776,$A86,СВЦЭМ!$B$33:$B$776,D$83)+'СЕТ СН'!$H$9+СВЦЭМ!$D$10+'СЕТ СН'!$H$5-'СЕТ СН'!$H$17</f>
        <v>3668.66924268</v>
      </c>
      <c r="E86" s="36">
        <f>SUMIFS(СВЦЭМ!$C$33:$C$776,СВЦЭМ!$A$33:$A$776,$A86,СВЦЭМ!$B$33:$B$776,E$83)+'СЕТ СН'!$H$9+СВЦЭМ!$D$10+'СЕТ СН'!$H$5-'СЕТ СН'!$H$17</f>
        <v>3674.5773746699997</v>
      </c>
      <c r="F86" s="36">
        <f>SUMIFS(СВЦЭМ!$C$33:$C$776,СВЦЭМ!$A$33:$A$776,$A86,СВЦЭМ!$B$33:$B$776,F$83)+'СЕТ СН'!$H$9+СВЦЭМ!$D$10+'СЕТ СН'!$H$5-'СЕТ СН'!$H$17</f>
        <v>3683.55555955</v>
      </c>
      <c r="G86" s="36">
        <f>SUMIFS(СВЦЭМ!$C$33:$C$776,СВЦЭМ!$A$33:$A$776,$A86,СВЦЭМ!$B$33:$B$776,G$83)+'СЕТ СН'!$H$9+СВЦЭМ!$D$10+'СЕТ СН'!$H$5-'СЕТ СН'!$H$17</f>
        <v>3676.1516480299997</v>
      </c>
      <c r="H86" s="36">
        <f>SUMIFS(СВЦЭМ!$C$33:$C$776,СВЦЭМ!$A$33:$A$776,$A86,СВЦЭМ!$B$33:$B$776,H$83)+'СЕТ СН'!$H$9+СВЦЭМ!$D$10+'СЕТ СН'!$H$5-'СЕТ СН'!$H$17</f>
        <v>3587.96358659</v>
      </c>
      <c r="I86" s="36">
        <f>SUMIFS(СВЦЭМ!$C$33:$C$776,СВЦЭМ!$A$33:$A$776,$A86,СВЦЭМ!$B$33:$B$776,I$83)+'СЕТ СН'!$H$9+СВЦЭМ!$D$10+'СЕТ СН'!$H$5-'СЕТ СН'!$H$17</f>
        <v>3496.0302242899998</v>
      </c>
      <c r="J86" s="36">
        <f>SUMIFS(СВЦЭМ!$C$33:$C$776,СВЦЭМ!$A$33:$A$776,$A86,СВЦЭМ!$B$33:$B$776,J$83)+'СЕТ СН'!$H$9+СВЦЭМ!$D$10+'СЕТ СН'!$H$5-'СЕТ СН'!$H$17</f>
        <v>3498.42595562</v>
      </c>
      <c r="K86" s="36">
        <f>SUMIFS(СВЦЭМ!$C$33:$C$776,СВЦЭМ!$A$33:$A$776,$A86,СВЦЭМ!$B$33:$B$776,K$83)+'СЕТ СН'!$H$9+СВЦЭМ!$D$10+'СЕТ СН'!$H$5-'СЕТ СН'!$H$17</f>
        <v>3513.3153418299999</v>
      </c>
      <c r="L86" s="36">
        <f>SUMIFS(СВЦЭМ!$C$33:$C$776,СВЦЭМ!$A$33:$A$776,$A86,СВЦЭМ!$B$33:$B$776,L$83)+'СЕТ СН'!$H$9+СВЦЭМ!$D$10+'СЕТ СН'!$H$5-'СЕТ СН'!$H$17</f>
        <v>3524.1250695899998</v>
      </c>
      <c r="M86" s="36">
        <f>SUMIFS(СВЦЭМ!$C$33:$C$776,СВЦЭМ!$A$33:$A$776,$A86,СВЦЭМ!$B$33:$B$776,M$83)+'СЕТ СН'!$H$9+СВЦЭМ!$D$10+'СЕТ СН'!$H$5-'СЕТ СН'!$H$17</f>
        <v>3511.2650804099999</v>
      </c>
      <c r="N86" s="36">
        <f>SUMIFS(СВЦЭМ!$C$33:$C$776,СВЦЭМ!$A$33:$A$776,$A86,СВЦЭМ!$B$33:$B$776,N$83)+'СЕТ СН'!$H$9+СВЦЭМ!$D$10+'СЕТ СН'!$H$5-'СЕТ СН'!$H$17</f>
        <v>3563.89941533</v>
      </c>
      <c r="O86" s="36">
        <f>SUMIFS(СВЦЭМ!$C$33:$C$776,СВЦЭМ!$A$33:$A$776,$A86,СВЦЭМ!$B$33:$B$776,O$83)+'СЕТ СН'!$H$9+СВЦЭМ!$D$10+'СЕТ СН'!$H$5-'СЕТ СН'!$H$17</f>
        <v>3609.0808316299999</v>
      </c>
      <c r="P86" s="36">
        <f>SUMIFS(СВЦЭМ!$C$33:$C$776,СВЦЭМ!$A$33:$A$776,$A86,СВЦЭМ!$B$33:$B$776,P$83)+'СЕТ СН'!$H$9+СВЦЭМ!$D$10+'СЕТ СН'!$H$5-'СЕТ СН'!$H$17</f>
        <v>3610.5672344499999</v>
      </c>
      <c r="Q86" s="36">
        <f>SUMIFS(СВЦЭМ!$C$33:$C$776,СВЦЭМ!$A$33:$A$776,$A86,СВЦЭМ!$B$33:$B$776,Q$83)+'СЕТ СН'!$H$9+СВЦЭМ!$D$10+'СЕТ СН'!$H$5-'СЕТ СН'!$H$17</f>
        <v>3605.4708059999998</v>
      </c>
      <c r="R86" s="36">
        <f>SUMIFS(СВЦЭМ!$C$33:$C$776,СВЦЭМ!$A$33:$A$776,$A86,СВЦЭМ!$B$33:$B$776,R$83)+'СЕТ СН'!$H$9+СВЦЭМ!$D$10+'СЕТ СН'!$H$5-'СЕТ СН'!$H$17</f>
        <v>3547.7902651099998</v>
      </c>
      <c r="S86" s="36">
        <f>SUMIFS(СВЦЭМ!$C$33:$C$776,СВЦЭМ!$A$33:$A$776,$A86,СВЦЭМ!$B$33:$B$776,S$83)+'СЕТ СН'!$H$9+СВЦЭМ!$D$10+'СЕТ СН'!$H$5-'СЕТ СН'!$H$17</f>
        <v>3534.4472144299998</v>
      </c>
      <c r="T86" s="36">
        <f>SUMIFS(СВЦЭМ!$C$33:$C$776,СВЦЭМ!$A$33:$A$776,$A86,СВЦЭМ!$B$33:$B$776,T$83)+'СЕТ СН'!$H$9+СВЦЭМ!$D$10+'СЕТ СН'!$H$5-'СЕТ СН'!$H$17</f>
        <v>3519.74189725</v>
      </c>
      <c r="U86" s="36">
        <f>SUMIFS(СВЦЭМ!$C$33:$C$776,СВЦЭМ!$A$33:$A$776,$A86,СВЦЭМ!$B$33:$B$776,U$83)+'СЕТ СН'!$H$9+СВЦЭМ!$D$10+'СЕТ СН'!$H$5-'СЕТ СН'!$H$17</f>
        <v>3531.6392308599998</v>
      </c>
      <c r="V86" s="36">
        <f>SUMIFS(СВЦЭМ!$C$33:$C$776,СВЦЭМ!$A$33:$A$776,$A86,СВЦЭМ!$B$33:$B$776,V$83)+'СЕТ СН'!$H$9+СВЦЭМ!$D$10+'СЕТ СН'!$H$5-'СЕТ СН'!$H$17</f>
        <v>3536.9120209299999</v>
      </c>
      <c r="W86" s="36">
        <f>SUMIFS(СВЦЭМ!$C$33:$C$776,СВЦЭМ!$A$33:$A$776,$A86,СВЦЭМ!$B$33:$B$776,W$83)+'СЕТ СН'!$H$9+СВЦЭМ!$D$10+'СЕТ СН'!$H$5-'СЕТ СН'!$H$17</f>
        <v>3524.7192321399998</v>
      </c>
      <c r="X86" s="36">
        <f>SUMIFS(СВЦЭМ!$C$33:$C$776,СВЦЭМ!$A$33:$A$776,$A86,СВЦЭМ!$B$33:$B$776,X$83)+'СЕТ СН'!$H$9+СВЦЭМ!$D$10+'СЕТ СН'!$H$5-'СЕТ СН'!$H$17</f>
        <v>3498.7500347300002</v>
      </c>
      <c r="Y86" s="36">
        <f>SUMIFS(СВЦЭМ!$C$33:$C$776,СВЦЭМ!$A$33:$A$776,$A86,СВЦЭМ!$B$33:$B$776,Y$83)+'СЕТ СН'!$H$9+СВЦЭМ!$D$10+'СЕТ СН'!$H$5-'СЕТ СН'!$H$17</f>
        <v>3523.10493847</v>
      </c>
    </row>
    <row r="87" spans="1:25" ht="15.75" x14ac:dyDescent="0.2">
      <c r="A87" s="35">
        <f t="shared" si="2"/>
        <v>43742</v>
      </c>
      <c r="B87" s="36">
        <f>SUMIFS(СВЦЭМ!$C$33:$C$776,СВЦЭМ!$A$33:$A$776,$A87,СВЦЭМ!$B$33:$B$776,B$83)+'СЕТ СН'!$H$9+СВЦЭМ!$D$10+'СЕТ СН'!$H$5-'СЕТ СН'!$H$17</f>
        <v>3600.9471520399998</v>
      </c>
      <c r="C87" s="36">
        <f>SUMIFS(СВЦЭМ!$C$33:$C$776,СВЦЭМ!$A$33:$A$776,$A87,СВЦЭМ!$B$33:$B$776,C$83)+'СЕТ СН'!$H$9+СВЦЭМ!$D$10+'СЕТ СН'!$H$5-'СЕТ СН'!$H$17</f>
        <v>3633.4555432799998</v>
      </c>
      <c r="D87" s="36">
        <f>SUMIFS(СВЦЭМ!$C$33:$C$776,СВЦЭМ!$A$33:$A$776,$A87,СВЦЭМ!$B$33:$B$776,D$83)+'СЕТ СН'!$H$9+СВЦЭМ!$D$10+'СЕТ СН'!$H$5-'СЕТ СН'!$H$17</f>
        <v>3638.7844889399998</v>
      </c>
      <c r="E87" s="36">
        <f>SUMIFS(СВЦЭМ!$C$33:$C$776,СВЦЭМ!$A$33:$A$776,$A87,СВЦЭМ!$B$33:$B$776,E$83)+'СЕТ СН'!$H$9+СВЦЭМ!$D$10+'СЕТ СН'!$H$5-'СЕТ СН'!$H$17</f>
        <v>3657.2882852299999</v>
      </c>
      <c r="F87" s="36">
        <f>SUMIFS(СВЦЭМ!$C$33:$C$776,СВЦЭМ!$A$33:$A$776,$A87,СВЦЭМ!$B$33:$B$776,F$83)+'СЕТ СН'!$H$9+СВЦЭМ!$D$10+'СЕТ СН'!$H$5-'СЕТ СН'!$H$17</f>
        <v>3635.8591997499998</v>
      </c>
      <c r="G87" s="36">
        <f>SUMIFS(СВЦЭМ!$C$33:$C$776,СВЦЭМ!$A$33:$A$776,$A87,СВЦЭМ!$B$33:$B$776,G$83)+'СЕТ СН'!$H$9+СВЦЭМ!$D$10+'СЕТ СН'!$H$5-'СЕТ СН'!$H$17</f>
        <v>3601.4521261199998</v>
      </c>
      <c r="H87" s="36">
        <f>SUMIFS(СВЦЭМ!$C$33:$C$776,СВЦЭМ!$A$33:$A$776,$A87,СВЦЭМ!$B$33:$B$776,H$83)+'СЕТ СН'!$H$9+СВЦЭМ!$D$10+'СЕТ СН'!$H$5-'СЕТ СН'!$H$17</f>
        <v>3558.25311448</v>
      </c>
      <c r="I87" s="36">
        <f>SUMIFS(СВЦЭМ!$C$33:$C$776,СВЦЭМ!$A$33:$A$776,$A87,СВЦЭМ!$B$33:$B$776,I$83)+'СЕТ СН'!$H$9+СВЦЭМ!$D$10+'СЕТ СН'!$H$5-'СЕТ СН'!$H$17</f>
        <v>3471.3488998299999</v>
      </c>
      <c r="J87" s="36">
        <f>SUMIFS(СВЦЭМ!$C$33:$C$776,СВЦЭМ!$A$33:$A$776,$A87,СВЦЭМ!$B$33:$B$776,J$83)+'СЕТ СН'!$H$9+СВЦЭМ!$D$10+'СЕТ СН'!$H$5-'СЕТ СН'!$H$17</f>
        <v>3481.4820898499997</v>
      </c>
      <c r="K87" s="36">
        <f>SUMIFS(СВЦЭМ!$C$33:$C$776,СВЦЭМ!$A$33:$A$776,$A87,СВЦЭМ!$B$33:$B$776,K$83)+'СЕТ СН'!$H$9+СВЦЭМ!$D$10+'СЕТ СН'!$H$5-'СЕТ СН'!$H$17</f>
        <v>3496.1116023999998</v>
      </c>
      <c r="L87" s="36">
        <f>SUMIFS(СВЦЭМ!$C$33:$C$776,СВЦЭМ!$A$33:$A$776,$A87,СВЦЭМ!$B$33:$B$776,L$83)+'СЕТ СН'!$H$9+СВЦЭМ!$D$10+'СЕТ СН'!$H$5-'СЕТ СН'!$H$17</f>
        <v>3494.34938289</v>
      </c>
      <c r="M87" s="36">
        <f>SUMIFS(СВЦЭМ!$C$33:$C$776,СВЦЭМ!$A$33:$A$776,$A87,СВЦЭМ!$B$33:$B$776,M$83)+'СЕТ СН'!$H$9+СВЦЭМ!$D$10+'СЕТ СН'!$H$5-'СЕТ СН'!$H$17</f>
        <v>3485.8538853499999</v>
      </c>
      <c r="N87" s="36">
        <f>SUMIFS(СВЦЭМ!$C$33:$C$776,СВЦЭМ!$A$33:$A$776,$A87,СВЦЭМ!$B$33:$B$776,N$83)+'СЕТ СН'!$H$9+СВЦЭМ!$D$10+'СЕТ СН'!$H$5-'СЕТ СН'!$H$17</f>
        <v>3479.3718555599999</v>
      </c>
      <c r="O87" s="36">
        <f>SUMIFS(СВЦЭМ!$C$33:$C$776,СВЦЭМ!$A$33:$A$776,$A87,СВЦЭМ!$B$33:$B$776,O$83)+'СЕТ СН'!$H$9+СВЦЭМ!$D$10+'СЕТ СН'!$H$5-'СЕТ СН'!$H$17</f>
        <v>3484.6775727099998</v>
      </c>
      <c r="P87" s="36">
        <f>SUMIFS(СВЦЭМ!$C$33:$C$776,СВЦЭМ!$A$33:$A$776,$A87,СВЦЭМ!$B$33:$B$776,P$83)+'СЕТ СН'!$H$9+СВЦЭМ!$D$10+'СЕТ СН'!$H$5-'СЕТ СН'!$H$17</f>
        <v>3488.79224105</v>
      </c>
      <c r="Q87" s="36">
        <f>SUMIFS(СВЦЭМ!$C$33:$C$776,СВЦЭМ!$A$33:$A$776,$A87,СВЦЭМ!$B$33:$B$776,Q$83)+'СЕТ СН'!$H$9+СВЦЭМ!$D$10+'СЕТ СН'!$H$5-'СЕТ СН'!$H$17</f>
        <v>3479.66626593</v>
      </c>
      <c r="R87" s="36">
        <f>SUMIFS(СВЦЭМ!$C$33:$C$776,СВЦЭМ!$A$33:$A$776,$A87,СВЦЭМ!$B$33:$B$776,R$83)+'СЕТ СН'!$H$9+СВЦЭМ!$D$10+'СЕТ СН'!$H$5-'СЕТ СН'!$H$17</f>
        <v>3475.8519157399996</v>
      </c>
      <c r="S87" s="36">
        <f>SUMIFS(СВЦЭМ!$C$33:$C$776,СВЦЭМ!$A$33:$A$776,$A87,СВЦЭМ!$B$33:$B$776,S$83)+'СЕТ СН'!$H$9+СВЦЭМ!$D$10+'СЕТ СН'!$H$5-'СЕТ СН'!$H$17</f>
        <v>3468.4653389099999</v>
      </c>
      <c r="T87" s="36">
        <f>SUMIFS(СВЦЭМ!$C$33:$C$776,СВЦЭМ!$A$33:$A$776,$A87,СВЦЭМ!$B$33:$B$776,T$83)+'СЕТ СН'!$H$9+СВЦЭМ!$D$10+'СЕТ СН'!$H$5-'СЕТ СН'!$H$17</f>
        <v>3478.74772626</v>
      </c>
      <c r="U87" s="36">
        <f>SUMIFS(СВЦЭМ!$C$33:$C$776,СВЦЭМ!$A$33:$A$776,$A87,СВЦЭМ!$B$33:$B$776,U$83)+'СЕТ СН'!$H$9+СВЦЭМ!$D$10+'СЕТ СН'!$H$5-'СЕТ СН'!$H$17</f>
        <v>3498.4104235999998</v>
      </c>
      <c r="V87" s="36">
        <f>SUMIFS(СВЦЭМ!$C$33:$C$776,СВЦЭМ!$A$33:$A$776,$A87,СВЦЭМ!$B$33:$B$776,V$83)+'СЕТ СН'!$H$9+СВЦЭМ!$D$10+'СЕТ СН'!$H$5-'СЕТ СН'!$H$17</f>
        <v>3490.3253097500001</v>
      </c>
      <c r="W87" s="36">
        <f>SUMIFS(СВЦЭМ!$C$33:$C$776,СВЦЭМ!$A$33:$A$776,$A87,СВЦЭМ!$B$33:$B$776,W$83)+'СЕТ СН'!$H$9+СВЦЭМ!$D$10+'СЕТ СН'!$H$5-'СЕТ СН'!$H$17</f>
        <v>3473.6981674999997</v>
      </c>
      <c r="X87" s="36">
        <f>SUMIFS(СВЦЭМ!$C$33:$C$776,СВЦЭМ!$A$33:$A$776,$A87,СВЦЭМ!$B$33:$B$776,X$83)+'СЕТ СН'!$H$9+СВЦЭМ!$D$10+'СЕТ СН'!$H$5-'СЕТ СН'!$H$17</f>
        <v>3505.5172223599998</v>
      </c>
      <c r="Y87" s="36">
        <f>SUMIFS(СВЦЭМ!$C$33:$C$776,СВЦЭМ!$A$33:$A$776,$A87,СВЦЭМ!$B$33:$B$776,Y$83)+'СЕТ СН'!$H$9+СВЦЭМ!$D$10+'СЕТ СН'!$H$5-'СЕТ СН'!$H$17</f>
        <v>3568.7063134599998</v>
      </c>
    </row>
    <row r="88" spans="1:25" ht="15.75" x14ac:dyDescent="0.2">
      <c r="A88" s="35">
        <f t="shared" si="2"/>
        <v>43743</v>
      </c>
      <c r="B88" s="36">
        <f>SUMIFS(СВЦЭМ!$C$33:$C$776,СВЦЭМ!$A$33:$A$776,$A88,СВЦЭМ!$B$33:$B$776,B$83)+'СЕТ СН'!$H$9+СВЦЭМ!$D$10+'СЕТ СН'!$H$5-'СЕТ СН'!$H$17</f>
        <v>3606.3508846599998</v>
      </c>
      <c r="C88" s="36">
        <f>SUMIFS(СВЦЭМ!$C$33:$C$776,СВЦЭМ!$A$33:$A$776,$A88,СВЦЭМ!$B$33:$B$776,C$83)+'СЕТ СН'!$H$9+СВЦЭМ!$D$10+'СЕТ СН'!$H$5-'СЕТ СН'!$H$17</f>
        <v>3653.3232104899998</v>
      </c>
      <c r="D88" s="36">
        <f>SUMIFS(СВЦЭМ!$C$33:$C$776,СВЦЭМ!$A$33:$A$776,$A88,СВЦЭМ!$B$33:$B$776,D$83)+'СЕТ СН'!$H$9+СВЦЭМ!$D$10+'СЕТ СН'!$H$5-'СЕТ СН'!$H$17</f>
        <v>3662.8370216099997</v>
      </c>
      <c r="E88" s="36">
        <f>SUMIFS(СВЦЭМ!$C$33:$C$776,СВЦЭМ!$A$33:$A$776,$A88,СВЦЭМ!$B$33:$B$776,E$83)+'СЕТ СН'!$H$9+СВЦЭМ!$D$10+'СЕТ СН'!$H$5-'СЕТ СН'!$H$17</f>
        <v>3671.9397725499998</v>
      </c>
      <c r="F88" s="36">
        <f>SUMIFS(СВЦЭМ!$C$33:$C$776,СВЦЭМ!$A$33:$A$776,$A88,СВЦЭМ!$B$33:$B$776,F$83)+'СЕТ СН'!$H$9+СВЦЭМ!$D$10+'СЕТ СН'!$H$5-'СЕТ СН'!$H$17</f>
        <v>3652.7149886399998</v>
      </c>
      <c r="G88" s="36">
        <f>SUMIFS(СВЦЭМ!$C$33:$C$776,СВЦЭМ!$A$33:$A$776,$A88,СВЦЭМ!$B$33:$B$776,G$83)+'СЕТ СН'!$H$9+СВЦЭМ!$D$10+'СЕТ СН'!$H$5-'СЕТ СН'!$H$17</f>
        <v>3652.5266247499999</v>
      </c>
      <c r="H88" s="36">
        <f>SUMIFS(СВЦЭМ!$C$33:$C$776,СВЦЭМ!$A$33:$A$776,$A88,СВЦЭМ!$B$33:$B$776,H$83)+'СЕТ СН'!$H$9+СВЦЭМ!$D$10+'СЕТ СН'!$H$5-'СЕТ СН'!$H$17</f>
        <v>3623.7334288799998</v>
      </c>
      <c r="I88" s="36">
        <f>SUMIFS(СВЦЭМ!$C$33:$C$776,СВЦЭМ!$A$33:$A$776,$A88,СВЦЭМ!$B$33:$B$776,I$83)+'СЕТ СН'!$H$9+СВЦЭМ!$D$10+'СЕТ СН'!$H$5-'СЕТ СН'!$H$17</f>
        <v>3549.38493526</v>
      </c>
      <c r="J88" s="36">
        <f>SUMIFS(СВЦЭМ!$C$33:$C$776,СВЦЭМ!$A$33:$A$776,$A88,СВЦЭМ!$B$33:$B$776,J$83)+'СЕТ СН'!$H$9+СВЦЭМ!$D$10+'СЕТ СН'!$H$5-'СЕТ СН'!$H$17</f>
        <v>3489.1094593600001</v>
      </c>
      <c r="K88" s="36">
        <f>SUMIFS(СВЦЭМ!$C$33:$C$776,СВЦЭМ!$A$33:$A$776,$A88,СВЦЭМ!$B$33:$B$776,K$83)+'СЕТ СН'!$H$9+СВЦЭМ!$D$10+'СЕТ СН'!$H$5-'СЕТ СН'!$H$17</f>
        <v>3472.00555583</v>
      </c>
      <c r="L88" s="36">
        <f>SUMIFS(СВЦЭМ!$C$33:$C$776,СВЦЭМ!$A$33:$A$776,$A88,СВЦЭМ!$B$33:$B$776,L$83)+'СЕТ СН'!$H$9+СВЦЭМ!$D$10+'СЕТ СН'!$H$5-'СЕТ СН'!$H$17</f>
        <v>3478.8894479399996</v>
      </c>
      <c r="M88" s="36">
        <f>SUMIFS(СВЦЭМ!$C$33:$C$776,СВЦЭМ!$A$33:$A$776,$A88,СВЦЭМ!$B$33:$B$776,M$83)+'СЕТ СН'!$H$9+СВЦЭМ!$D$10+'СЕТ СН'!$H$5-'СЕТ СН'!$H$17</f>
        <v>3472.7414155899996</v>
      </c>
      <c r="N88" s="36">
        <f>SUMIFS(СВЦЭМ!$C$33:$C$776,СВЦЭМ!$A$33:$A$776,$A88,СВЦЭМ!$B$33:$B$776,N$83)+'СЕТ СН'!$H$9+СВЦЭМ!$D$10+'СЕТ СН'!$H$5-'СЕТ СН'!$H$17</f>
        <v>3472.01296473</v>
      </c>
      <c r="O88" s="36">
        <f>SUMIFS(СВЦЭМ!$C$33:$C$776,СВЦЭМ!$A$33:$A$776,$A88,СВЦЭМ!$B$33:$B$776,O$83)+'СЕТ СН'!$H$9+СВЦЭМ!$D$10+'СЕТ СН'!$H$5-'СЕТ СН'!$H$17</f>
        <v>3477.4815831799997</v>
      </c>
      <c r="P88" s="36">
        <f>SUMIFS(СВЦЭМ!$C$33:$C$776,СВЦЭМ!$A$33:$A$776,$A88,СВЦЭМ!$B$33:$B$776,P$83)+'СЕТ СН'!$H$9+СВЦЭМ!$D$10+'СЕТ СН'!$H$5-'СЕТ СН'!$H$17</f>
        <v>3485.4492125299998</v>
      </c>
      <c r="Q88" s="36">
        <f>SUMIFS(СВЦЭМ!$C$33:$C$776,СВЦЭМ!$A$33:$A$776,$A88,СВЦЭМ!$B$33:$B$776,Q$83)+'СЕТ СН'!$H$9+СВЦЭМ!$D$10+'СЕТ СН'!$H$5-'СЕТ СН'!$H$17</f>
        <v>3487.0401698699998</v>
      </c>
      <c r="R88" s="36">
        <f>SUMIFS(СВЦЭМ!$C$33:$C$776,СВЦЭМ!$A$33:$A$776,$A88,СВЦЭМ!$B$33:$B$776,R$83)+'СЕТ СН'!$H$9+СВЦЭМ!$D$10+'СЕТ СН'!$H$5-'СЕТ СН'!$H$17</f>
        <v>3490.44556182</v>
      </c>
      <c r="S88" s="36">
        <f>SUMIFS(СВЦЭМ!$C$33:$C$776,СВЦЭМ!$A$33:$A$776,$A88,СВЦЭМ!$B$33:$B$776,S$83)+'СЕТ СН'!$H$9+СВЦЭМ!$D$10+'СЕТ СН'!$H$5-'СЕТ СН'!$H$17</f>
        <v>3487.7776093499997</v>
      </c>
      <c r="T88" s="36">
        <f>SUMIFS(СВЦЭМ!$C$33:$C$776,СВЦЭМ!$A$33:$A$776,$A88,СВЦЭМ!$B$33:$B$776,T$83)+'СЕТ СН'!$H$9+СВЦЭМ!$D$10+'СЕТ СН'!$H$5-'СЕТ СН'!$H$17</f>
        <v>3482.37597452</v>
      </c>
      <c r="U88" s="36">
        <f>SUMIFS(СВЦЭМ!$C$33:$C$776,СВЦЭМ!$A$33:$A$776,$A88,СВЦЭМ!$B$33:$B$776,U$83)+'СЕТ СН'!$H$9+СВЦЭМ!$D$10+'СЕТ СН'!$H$5-'СЕТ СН'!$H$17</f>
        <v>3501.62248451</v>
      </c>
      <c r="V88" s="36">
        <f>SUMIFS(СВЦЭМ!$C$33:$C$776,СВЦЭМ!$A$33:$A$776,$A88,СВЦЭМ!$B$33:$B$776,V$83)+'СЕТ СН'!$H$9+СВЦЭМ!$D$10+'СЕТ СН'!$H$5-'СЕТ СН'!$H$17</f>
        <v>3496.7562184199996</v>
      </c>
      <c r="W88" s="36">
        <f>SUMIFS(СВЦЭМ!$C$33:$C$776,СВЦЭМ!$A$33:$A$776,$A88,СВЦЭМ!$B$33:$B$776,W$83)+'СЕТ СН'!$H$9+СВЦЭМ!$D$10+'СЕТ СН'!$H$5-'СЕТ СН'!$H$17</f>
        <v>3492.8953313499997</v>
      </c>
      <c r="X88" s="36">
        <f>SUMIFS(СВЦЭМ!$C$33:$C$776,СВЦЭМ!$A$33:$A$776,$A88,СВЦЭМ!$B$33:$B$776,X$83)+'СЕТ СН'!$H$9+СВЦЭМ!$D$10+'СЕТ СН'!$H$5-'СЕТ СН'!$H$17</f>
        <v>3485.8260569599997</v>
      </c>
      <c r="Y88" s="36">
        <f>SUMIFS(СВЦЭМ!$C$33:$C$776,СВЦЭМ!$A$33:$A$776,$A88,СВЦЭМ!$B$33:$B$776,Y$83)+'СЕТ СН'!$H$9+СВЦЭМ!$D$10+'СЕТ СН'!$H$5-'СЕТ СН'!$H$17</f>
        <v>3595.99925906</v>
      </c>
    </row>
    <row r="89" spans="1:25" ht="15.75" x14ac:dyDescent="0.2">
      <c r="A89" s="35">
        <f t="shared" si="2"/>
        <v>43744</v>
      </c>
      <c r="B89" s="36">
        <f>SUMIFS(СВЦЭМ!$C$33:$C$776,СВЦЭМ!$A$33:$A$776,$A89,СВЦЭМ!$B$33:$B$776,B$83)+'СЕТ СН'!$H$9+СВЦЭМ!$D$10+'СЕТ СН'!$H$5-'СЕТ СН'!$H$17</f>
        <v>3586.98409541</v>
      </c>
      <c r="C89" s="36">
        <f>SUMIFS(СВЦЭМ!$C$33:$C$776,СВЦЭМ!$A$33:$A$776,$A89,СВЦЭМ!$B$33:$B$776,C$83)+'СЕТ СН'!$H$9+СВЦЭМ!$D$10+'СЕТ СН'!$H$5-'СЕТ СН'!$H$17</f>
        <v>3619.4153329699998</v>
      </c>
      <c r="D89" s="36">
        <f>SUMIFS(СВЦЭМ!$C$33:$C$776,СВЦЭМ!$A$33:$A$776,$A89,СВЦЭМ!$B$33:$B$776,D$83)+'СЕТ СН'!$H$9+СВЦЭМ!$D$10+'СЕТ СН'!$H$5-'СЕТ СН'!$H$17</f>
        <v>3646.78005398</v>
      </c>
      <c r="E89" s="36">
        <f>SUMIFS(СВЦЭМ!$C$33:$C$776,СВЦЭМ!$A$33:$A$776,$A89,СВЦЭМ!$B$33:$B$776,E$83)+'СЕТ СН'!$H$9+СВЦЭМ!$D$10+'СЕТ СН'!$H$5-'СЕТ СН'!$H$17</f>
        <v>3657.3790038299999</v>
      </c>
      <c r="F89" s="36">
        <f>SUMIFS(СВЦЭМ!$C$33:$C$776,СВЦЭМ!$A$33:$A$776,$A89,СВЦЭМ!$B$33:$B$776,F$83)+'СЕТ СН'!$H$9+СВЦЭМ!$D$10+'СЕТ СН'!$H$5-'СЕТ СН'!$H$17</f>
        <v>3656.3250205599998</v>
      </c>
      <c r="G89" s="36">
        <f>SUMIFS(СВЦЭМ!$C$33:$C$776,СВЦЭМ!$A$33:$A$776,$A89,СВЦЭМ!$B$33:$B$776,G$83)+'СЕТ СН'!$H$9+СВЦЭМ!$D$10+'СЕТ СН'!$H$5-'СЕТ СН'!$H$17</f>
        <v>3651.7543466699999</v>
      </c>
      <c r="H89" s="36">
        <f>SUMIFS(СВЦЭМ!$C$33:$C$776,СВЦЭМ!$A$33:$A$776,$A89,СВЦЭМ!$B$33:$B$776,H$83)+'СЕТ СН'!$H$9+СВЦЭМ!$D$10+'СЕТ СН'!$H$5-'СЕТ СН'!$H$17</f>
        <v>3603.2255874899997</v>
      </c>
      <c r="I89" s="36">
        <f>SUMIFS(СВЦЭМ!$C$33:$C$776,СВЦЭМ!$A$33:$A$776,$A89,СВЦЭМ!$B$33:$B$776,I$83)+'СЕТ СН'!$H$9+СВЦЭМ!$D$10+'СЕТ СН'!$H$5-'СЕТ СН'!$H$17</f>
        <v>3510.1687066699997</v>
      </c>
      <c r="J89" s="36">
        <f>SUMIFS(СВЦЭМ!$C$33:$C$776,СВЦЭМ!$A$33:$A$776,$A89,СВЦЭМ!$B$33:$B$776,J$83)+'СЕТ СН'!$H$9+СВЦЭМ!$D$10+'СЕТ СН'!$H$5-'СЕТ СН'!$H$17</f>
        <v>3464.1849252699999</v>
      </c>
      <c r="K89" s="36">
        <f>SUMIFS(СВЦЭМ!$C$33:$C$776,СВЦЭМ!$A$33:$A$776,$A89,СВЦЭМ!$B$33:$B$776,K$83)+'СЕТ СН'!$H$9+СВЦЭМ!$D$10+'СЕТ СН'!$H$5-'СЕТ СН'!$H$17</f>
        <v>3601.3696321999996</v>
      </c>
      <c r="L89" s="36">
        <f>SUMIFS(СВЦЭМ!$C$33:$C$776,СВЦЭМ!$A$33:$A$776,$A89,СВЦЭМ!$B$33:$B$776,L$83)+'СЕТ СН'!$H$9+СВЦЭМ!$D$10+'СЕТ СН'!$H$5-'СЕТ СН'!$H$17</f>
        <v>2830.6254742199999</v>
      </c>
      <c r="M89" s="36">
        <f>SUMIFS(СВЦЭМ!$C$33:$C$776,СВЦЭМ!$A$33:$A$776,$A89,СВЦЭМ!$B$33:$B$776,M$83)+'СЕТ СН'!$H$9+СВЦЭМ!$D$10+'СЕТ СН'!$H$5-'СЕТ СН'!$H$17</f>
        <v>2830.6254742199999</v>
      </c>
      <c r="N89" s="36">
        <f>SUMIFS(СВЦЭМ!$C$33:$C$776,СВЦЭМ!$A$33:$A$776,$A89,СВЦЭМ!$B$33:$B$776,N$83)+'СЕТ СН'!$H$9+СВЦЭМ!$D$10+'СЕТ СН'!$H$5-'СЕТ СН'!$H$17</f>
        <v>2830.6254742199999</v>
      </c>
      <c r="O89" s="36">
        <f>SUMIFS(СВЦЭМ!$C$33:$C$776,СВЦЭМ!$A$33:$A$776,$A89,СВЦЭМ!$B$33:$B$776,O$83)+'СЕТ СН'!$H$9+СВЦЭМ!$D$10+'СЕТ СН'!$H$5-'СЕТ СН'!$H$17</f>
        <v>2830.6254742199999</v>
      </c>
      <c r="P89" s="36">
        <f>SUMIFS(СВЦЭМ!$C$33:$C$776,СВЦЭМ!$A$33:$A$776,$A89,СВЦЭМ!$B$33:$B$776,P$83)+'СЕТ СН'!$H$9+СВЦЭМ!$D$10+'СЕТ СН'!$H$5-'СЕТ СН'!$H$17</f>
        <v>2830.6254742199999</v>
      </c>
      <c r="Q89" s="36">
        <f>SUMIFS(СВЦЭМ!$C$33:$C$776,СВЦЭМ!$A$33:$A$776,$A89,СВЦЭМ!$B$33:$B$776,Q$83)+'СЕТ СН'!$H$9+СВЦЭМ!$D$10+'СЕТ СН'!$H$5-'СЕТ СН'!$H$17</f>
        <v>2830.6254742199999</v>
      </c>
      <c r="R89" s="36">
        <f>SUMIFS(СВЦЭМ!$C$33:$C$776,СВЦЭМ!$A$33:$A$776,$A89,СВЦЭМ!$B$33:$B$776,R$83)+'СЕТ СН'!$H$9+СВЦЭМ!$D$10+'СЕТ СН'!$H$5-'СЕТ СН'!$H$17</f>
        <v>3490.2943758699998</v>
      </c>
      <c r="S89" s="36">
        <f>SUMIFS(СВЦЭМ!$C$33:$C$776,СВЦЭМ!$A$33:$A$776,$A89,СВЦЭМ!$B$33:$B$776,S$83)+'СЕТ СН'!$H$9+СВЦЭМ!$D$10+'СЕТ СН'!$H$5-'СЕТ СН'!$H$17</f>
        <v>3476.8818603299997</v>
      </c>
      <c r="T89" s="36">
        <f>SUMIFS(СВЦЭМ!$C$33:$C$776,СВЦЭМ!$A$33:$A$776,$A89,СВЦЭМ!$B$33:$B$776,T$83)+'СЕТ СН'!$H$9+СВЦЭМ!$D$10+'СЕТ СН'!$H$5-'СЕТ СН'!$H$17</f>
        <v>3480.18855949</v>
      </c>
      <c r="U89" s="36">
        <f>SUMIFS(СВЦЭМ!$C$33:$C$776,СВЦЭМ!$A$33:$A$776,$A89,СВЦЭМ!$B$33:$B$776,U$83)+'СЕТ СН'!$H$9+СВЦЭМ!$D$10+'СЕТ СН'!$H$5-'СЕТ СН'!$H$17</f>
        <v>3512.4061842399997</v>
      </c>
      <c r="V89" s="36">
        <f>SUMIFS(СВЦЭМ!$C$33:$C$776,СВЦЭМ!$A$33:$A$776,$A89,СВЦЭМ!$B$33:$B$776,V$83)+'СЕТ СН'!$H$9+СВЦЭМ!$D$10+'СЕТ СН'!$H$5-'СЕТ СН'!$H$17</f>
        <v>3504.2092404099999</v>
      </c>
      <c r="W89" s="36">
        <f>SUMIFS(СВЦЭМ!$C$33:$C$776,СВЦЭМ!$A$33:$A$776,$A89,СВЦЭМ!$B$33:$B$776,W$83)+'СЕТ СН'!$H$9+СВЦЭМ!$D$10+'СЕТ СН'!$H$5-'СЕТ СН'!$H$17</f>
        <v>3488.5184080700001</v>
      </c>
      <c r="X89" s="36">
        <f>SUMIFS(СВЦЭМ!$C$33:$C$776,СВЦЭМ!$A$33:$A$776,$A89,СВЦЭМ!$B$33:$B$776,X$83)+'СЕТ СН'!$H$9+СВЦЭМ!$D$10+'СЕТ СН'!$H$5-'СЕТ СН'!$H$17</f>
        <v>3477.6061605</v>
      </c>
      <c r="Y89" s="36">
        <f>SUMIFS(СВЦЭМ!$C$33:$C$776,СВЦЭМ!$A$33:$A$776,$A89,СВЦЭМ!$B$33:$B$776,Y$83)+'СЕТ СН'!$H$9+СВЦЭМ!$D$10+'СЕТ СН'!$H$5-'СЕТ СН'!$H$17</f>
        <v>3521.1778550099998</v>
      </c>
    </row>
    <row r="90" spans="1:25" ht="15.75" x14ac:dyDescent="0.2">
      <c r="A90" s="35">
        <f t="shared" si="2"/>
        <v>43745</v>
      </c>
      <c r="B90" s="36">
        <f>SUMIFS(СВЦЭМ!$C$33:$C$776,СВЦЭМ!$A$33:$A$776,$A90,СВЦЭМ!$B$33:$B$776,B$83)+'СЕТ СН'!$H$9+СВЦЭМ!$D$10+'СЕТ СН'!$H$5-'СЕТ СН'!$H$17</f>
        <v>3615.4630530099998</v>
      </c>
      <c r="C90" s="36">
        <f>SUMIFS(СВЦЭМ!$C$33:$C$776,СВЦЭМ!$A$33:$A$776,$A90,СВЦЭМ!$B$33:$B$776,C$83)+'СЕТ СН'!$H$9+СВЦЭМ!$D$10+'СЕТ СН'!$H$5-'СЕТ СН'!$H$17</f>
        <v>3632.7579599800001</v>
      </c>
      <c r="D90" s="36">
        <f>SUMIFS(СВЦЭМ!$C$33:$C$776,СВЦЭМ!$A$33:$A$776,$A90,СВЦЭМ!$B$33:$B$776,D$83)+'СЕТ СН'!$H$9+СВЦЭМ!$D$10+'СЕТ СН'!$H$5-'СЕТ СН'!$H$17</f>
        <v>3650.64033083</v>
      </c>
      <c r="E90" s="36">
        <f>SUMIFS(СВЦЭМ!$C$33:$C$776,СВЦЭМ!$A$33:$A$776,$A90,СВЦЭМ!$B$33:$B$776,E$83)+'СЕТ СН'!$H$9+СВЦЭМ!$D$10+'СЕТ СН'!$H$5-'СЕТ СН'!$H$17</f>
        <v>3662.7817414599999</v>
      </c>
      <c r="F90" s="36">
        <f>SUMIFS(СВЦЭМ!$C$33:$C$776,СВЦЭМ!$A$33:$A$776,$A90,СВЦЭМ!$B$33:$B$776,F$83)+'СЕТ СН'!$H$9+СВЦЭМ!$D$10+'СЕТ СН'!$H$5-'СЕТ СН'!$H$17</f>
        <v>3668.7429177200002</v>
      </c>
      <c r="G90" s="36">
        <f>SUMIFS(СВЦЭМ!$C$33:$C$776,СВЦЭМ!$A$33:$A$776,$A90,СВЦЭМ!$B$33:$B$776,G$83)+'СЕТ СН'!$H$9+СВЦЭМ!$D$10+'СЕТ СН'!$H$5-'СЕТ СН'!$H$17</f>
        <v>3651.32292512</v>
      </c>
      <c r="H90" s="36">
        <f>SUMIFS(СВЦЭМ!$C$33:$C$776,СВЦЭМ!$A$33:$A$776,$A90,СВЦЭМ!$B$33:$B$776,H$83)+'СЕТ СН'!$H$9+СВЦЭМ!$D$10+'СЕТ СН'!$H$5-'СЕТ СН'!$H$17</f>
        <v>3567.1942282599998</v>
      </c>
      <c r="I90" s="36">
        <f>SUMIFS(СВЦЭМ!$C$33:$C$776,СВЦЭМ!$A$33:$A$776,$A90,СВЦЭМ!$B$33:$B$776,I$83)+'СЕТ СН'!$H$9+СВЦЭМ!$D$10+'СЕТ СН'!$H$5-'СЕТ СН'!$H$17</f>
        <v>3479.7216006799999</v>
      </c>
      <c r="J90" s="36">
        <f>SUMIFS(СВЦЭМ!$C$33:$C$776,СВЦЭМ!$A$33:$A$776,$A90,СВЦЭМ!$B$33:$B$776,J$83)+'СЕТ СН'!$H$9+СВЦЭМ!$D$10+'СЕТ СН'!$H$5-'СЕТ СН'!$H$17</f>
        <v>3465.7512552399999</v>
      </c>
      <c r="K90" s="36">
        <f>SUMIFS(СВЦЭМ!$C$33:$C$776,СВЦЭМ!$A$33:$A$776,$A90,СВЦЭМ!$B$33:$B$776,K$83)+'СЕТ СН'!$H$9+СВЦЭМ!$D$10+'СЕТ СН'!$H$5-'СЕТ СН'!$H$17</f>
        <v>3465.9517034099999</v>
      </c>
      <c r="L90" s="36">
        <f>SUMIFS(СВЦЭМ!$C$33:$C$776,СВЦЭМ!$A$33:$A$776,$A90,СВЦЭМ!$B$33:$B$776,L$83)+'СЕТ СН'!$H$9+СВЦЭМ!$D$10+'СЕТ СН'!$H$5-'СЕТ СН'!$H$17</f>
        <v>3463.0185085799999</v>
      </c>
      <c r="M90" s="36">
        <f>SUMIFS(СВЦЭМ!$C$33:$C$776,СВЦЭМ!$A$33:$A$776,$A90,СВЦЭМ!$B$33:$B$776,M$83)+'СЕТ СН'!$H$9+СВЦЭМ!$D$10+'СЕТ СН'!$H$5-'СЕТ СН'!$H$17</f>
        <v>3472.85903693</v>
      </c>
      <c r="N90" s="36">
        <f>SUMIFS(СВЦЭМ!$C$33:$C$776,СВЦЭМ!$A$33:$A$776,$A90,СВЦЭМ!$B$33:$B$776,N$83)+'СЕТ СН'!$H$9+СВЦЭМ!$D$10+'СЕТ СН'!$H$5-'СЕТ СН'!$H$17</f>
        <v>3482.5978182499998</v>
      </c>
      <c r="O90" s="36">
        <f>SUMIFS(СВЦЭМ!$C$33:$C$776,СВЦЭМ!$A$33:$A$776,$A90,СВЦЭМ!$B$33:$B$776,O$83)+'СЕТ СН'!$H$9+СВЦЭМ!$D$10+'СЕТ СН'!$H$5-'СЕТ СН'!$H$17</f>
        <v>3478.8648269799996</v>
      </c>
      <c r="P90" s="36">
        <f>SUMIFS(СВЦЭМ!$C$33:$C$776,СВЦЭМ!$A$33:$A$776,$A90,СВЦЭМ!$B$33:$B$776,P$83)+'СЕТ СН'!$H$9+СВЦЭМ!$D$10+'СЕТ СН'!$H$5-'СЕТ СН'!$H$17</f>
        <v>3479.00511654</v>
      </c>
      <c r="Q90" s="36">
        <f>SUMIFS(СВЦЭМ!$C$33:$C$776,СВЦЭМ!$A$33:$A$776,$A90,СВЦЭМ!$B$33:$B$776,Q$83)+'СЕТ СН'!$H$9+СВЦЭМ!$D$10+'СЕТ СН'!$H$5-'СЕТ СН'!$H$17</f>
        <v>3482.1171331099999</v>
      </c>
      <c r="R90" s="36">
        <f>SUMIFS(СВЦЭМ!$C$33:$C$776,СВЦЭМ!$A$33:$A$776,$A90,СВЦЭМ!$B$33:$B$776,R$83)+'СЕТ СН'!$H$9+СВЦЭМ!$D$10+'СЕТ СН'!$H$5-'СЕТ СН'!$H$17</f>
        <v>3483.9631037700001</v>
      </c>
      <c r="S90" s="36">
        <f>SUMIFS(СВЦЭМ!$C$33:$C$776,СВЦЭМ!$A$33:$A$776,$A90,СВЦЭМ!$B$33:$B$776,S$83)+'СЕТ СН'!$H$9+СВЦЭМ!$D$10+'СЕТ СН'!$H$5-'СЕТ СН'!$H$17</f>
        <v>3485.4213554200001</v>
      </c>
      <c r="T90" s="36">
        <f>SUMIFS(СВЦЭМ!$C$33:$C$776,СВЦЭМ!$A$33:$A$776,$A90,СВЦЭМ!$B$33:$B$776,T$83)+'СЕТ СН'!$H$9+СВЦЭМ!$D$10+'СЕТ СН'!$H$5-'СЕТ СН'!$H$17</f>
        <v>3473.3367363699999</v>
      </c>
      <c r="U90" s="36">
        <f>SUMIFS(СВЦЭМ!$C$33:$C$776,СВЦЭМ!$A$33:$A$776,$A90,СВЦЭМ!$B$33:$B$776,U$83)+'СЕТ СН'!$H$9+СВЦЭМ!$D$10+'СЕТ СН'!$H$5-'СЕТ СН'!$H$17</f>
        <v>3475.2819256399998</v>
      </c>
      <c r="V90" s="36">
        <f>SUMIFS(СВЦЭМ!$C$33:$C$776,СВЦЭМ!$A$33:$A$776,$A90,СВЦЭМ!$B$33:$B$776,V$83)+'СЕТ СН'!$H$9+СВЦЭМ!$D$10+'СЕТ СН'!$H$5-'СЕТ СН'!$H$17</f>
        <v>3462.4344340600001</v>
      </c>
      <c r="W90" s="36">
        <f>SUMIFS(СВЦЭМ!$C$33:$C$776,СВЦЭМ!$A$33:$A$776,$A90,СВЦЭМ!$B$33:$B$776,W$83)+'СЕТ СН'!$H$9+СВЦЭМ!$D$10+'СЕТ СН'!$H$5-'СЕТ СН'!$H$17</f>
        <v>3484.7629212699999</v>
      </c>
      <c r="X90" s="36">
        <f>SUMIFS(СВЦЭМ!$C$33:$C$776,СВЦЭМ!$A$33:$A$776,$A90,СВЦЭМ!$B$33:$B$776,X$83)+'СЕТ СН'!$H$9+СВЦЭМ!$D$10+'СЕТ СН'!$H$5-'СЕТ СН'!$H$17</f>
        <v>3507.09329441</v>
      </c>
      <c r="Y90" s="36">
        <f>SUMIFS(СВЦЭМ!$C$33:$C$776,СВЦЭМ!$A$33:$A$776,$A90,СВЦЭМ!$B$33:$B$776,Y$83)+'СЕТ СН'!$H$9+СВЦЭМ!$D$10+'СЕТ СН'!$H$5-'СЕТ СН'!$H$17</f>
        <v>3550.0958089599999</v>
      </c>
    </row>
    <row r="91" spans="1:25" ht="15.75" x14ac:dyDescent="0.2">
      <c r="A91" s="35">
        <f t="shared" si="2"/>
        <v>43746</v>
      </c>
      <c r="B91" s="36">
        <f>SUMIFS(СВЦЭМ!$C$33:$C$776,СВЦЭМ!$A$33:$A$776,$A91,СВЦЭМ!$B$33:$B$776,B$83)+'СЕТ СН'!$H$9+СВЦЭМ!$D$10+'СЕТ СН'!$H$5-'СЕТ СН'!$H$17</f>
        <v>3515.4792579499999</v>
      </c>
      <c r="C91" s="36">
        <f>SUMIFS(СВЦЭМ!$C$33:$C$776,СВЦЭМ!$A$33:$A$776,$A91,СВЦЭМ!$B$33:$B$776,C$83)+'СЕТ СН'!$H$9+СВЦЭМ!$D$10+'СЕТ СН'!$H$5-'СЕТ СН'!$H$17</f>
        <v>3569.6342269899997</v>
      </c>
      <c r="D91" s="36">
        <f>SUMIFS(СВЦЭМ!$C$33:$C$776,СВЦЭМ!$A$33:$A$776,$A91,СВЦЭМ!$B$33:$B$776,D$83)+'СЕТ СН'!$H$9+СВЦЭМ!$D$10+'СЕТ СН'!$H$5-'СЕТ СН'!$H$17</f>
        <v>3566.3170749599999</v>
      </c>
      <c r="E91" s="36">
        <f>SUMIFS(СВЦЭМ!$C$33:$C$776,СВЦЭМ!$A$33:$A$776,$A91,СВЦЭМ!$B$33:$B$776,E$83)+'СЕТ СН'!$H$9+СВЦЭМ!$D$10+'СЕТ СН'!$H$5-'СЕТ СН'!$H$17</f>
        <v>3580.11948433</v>
      </c>
      <c r="F91" s="36">
        <f>SUMIFS(СВЦЭМ!$C$33:$C$776,СВЦЭМ!$A$33:$A$776,$A91,СВЦЭМ!$B$33:$B$776,F$83)+'СЕТ СН'!$H$9+СВЦЭМ!$D$10+'СЕТ СН'!$H$5-'СЕТ СН'!$H$17</f>
        <v>3575.5685558799996</v>
      </c>
      <c r="G91" s="36">
        <f>SUMIFS(СВЦЭМ!$C$33:$C$776,СВЦЭМ!$A$33:$A$776,$A91,СВЦЭМ!$B$33:$B$776,G$83)+'СЕТ СН'!$H$9+СВЦЭМ!$D$10+'СЕТ СН'!$H$5-'СЕТ СН'!$H$17</f>
        <v>3570.2509354999997</v>
      </c>
      <c r="H91" s="36">
        <f>SUMIFS(СВЦЭМ!$C$33:$C$776,СВЦЭМ!$A$33:$A$776,$A91,СВЦЭМ!$B$33:$B$776,H$83)+'СЕТ СН'!$H$9+СВЦЭМ!$D$10+'СЕТ СН'!$H$5-'СЕТ СН'!$H$17</f>
        <v>3540.7267242899998</v>
      </c>
      <c r="I91" s="36">
        <f>SUMIFS(СВЦЭМ!$C$33:$C$776,СВЦЭМ!$A$33:$A$776,$A91,СВЦЭМ!$B$33:$B$776,I$83)+'СЕТ СН'!$H$9+СВЦЭМ!$D$10+'СЕТ СН'!$H$5-'СЕТ СН'!$H$17</f>
        <v>3500.5028241299997</v>
      </c>
      <c r="J91" s="36">
        <f>SUMIFS(СВЦЭМ!$C$33:$C$776,СВЦЭМ!$A$33:$A$776,$A91,СВЦЭМ!$B$33:$B$776,J$83)+'СЕТ СН'!$H$9+СВЦЭМ!$D$10+'СЕТ СН'!$H$5-'СЕТ СН'!$H$17</f>
        <v>3470.69587701</v>
      </c>
      <c r="K91" s="36">
        <f>SUMIFS(СВЦЭМ!$C$33:$C$776,СВЦЭМ!$A$33:$A$776,$A91,СВЦЭМ!$B$33:$B$776,K$83)+'СЕТ СН'!$H$9+СВЦЭМ!$D$10+'СЕТ СН'!$H$5-'СЕТ СН'!$H$17</f>
        <v>3474.4920422699997</v>
      </c>
      <c r="L91" s="36">
        <f>SUMIFS(СВЦЭМ!$C$33:$C$776,СВЦЭМ!$A$33:$A$776,$A91,СВЦЭМ!$B$33:$B$776,L$83)+'СЕТ СН'!$H$9+СВЦЭМ!$D$10+'СЕТ СН'!$H$5-'СЕТ СН'!$H$17</f>
        <v>3489.6263003999998</v>
      </c>
      <c r="M91" s="36">
        <f>SUMIFS(СВЦЭМ!$C$33:$C$776,СВЦЭМ!$A$33:$A$776,$A91,СВЦЭМ!$B$33:$B$776,M$83)+'СЕТ СН'!$H$9+СВЦЭМ!$D$10+'СЕТ СН'!$H$5-'СЕТ СН'!$H$17</f>
        <v>3470.1043675999999</v>
      </c>
      <c r="N91" s="36">
        <f>SUMIFS(СВЦЭМ!$C$33:$C$776,СВЦЭМ!$A$33:$A$776,$A91,СВЦЭМ!$B$33:$B$776,N$83)+'СЕТ СН'!$H$9+СВЦЭМ!$D$10+'СЕТ СН'!$H$5-'СЕТ СН'!$H$17</f>
        <v>3449.2234485599997</v>
      </c>
      <c r="O91" s="36">
        <f>SUMIFS(СВЦЭМ!$C$33:$C$776,СВЦЭМ!$A$33:$A$776,$A91,СВЦЭМ!$B$33:$B$776,O$83)+'СЕТ СН'!$H$9+СВЦЭМ!$D$10+'СЕТ СН'!$H$5-'СЕТ СН'!$H$17</f>
        <v>3428.0087567699998</v>
      </c>
      <c r="P91" s="36">
        <f>SUMIFS(СВЦЭМ!$C$33:$C$776,СВЦЭМ!$A$33:$A$776,$A91,СВЦЭМ!$B$33:$B$776,P$83)+'СЕТ СН'!$H$9+СВЦЭМ!$D$10+'СЕТ СН'!$H$5-'СЕТ СН'!$H$17</f>
        <v>3470.49320309</v>
      </c>
      <c r="Q91" s="36">
        <f>SUMIFS(СВЦЭМ!$C$33:$C$776,СВЦЭМ!$A$33:$A$776,$A91,СВЦЭМ!$B$33:$B$776,Q$83)+'СЕТ СН'!$H$9+СВЦЭМ!$D$10+'СЕТ СН'!$H$5-'СЕТ СН'!$H$17</f>
        <v>3522.7864252899999</v>
      </c>
      <c r="R91" s="36">
        <f>SUMIFS(СВЦЭМ!$C$33:$C$776,СВЦЭМ!$A$33:$A$776,$A91,СВЦЭМ!$B$33:$B$776,R$83)+'СЕТ СН'!$H$9+СВЦЭМ!$D$10+'СЕТ СН'!$H$5-'СЕТ СН'!$H$17</f>
        <v>3415.8161014500001</v>
      </c>
      <c r="S91" s="36">
        <f>SUMIFS(СВЦЭМ!$C$33:$C$776,СВЦЭМ!$A$33:$A$776,$A91,СВЦЭМ!$B$33:$B$776,S$83)+'СЕТ СН'!$H$9+СВЦЭМ!$D$10+'СЕТ СН'!$H$5-'СЕТ СН'!$H$17</f>
        <v>3422.0226446899997</v>
      </c>
      <c r="T91" s="36">
        <f>SUMIFS(СВЦЭМ!$C$33:$C$776,СВЦЭМ!$A$33:$A$776,$A91,СВЦЭМ!$B$33:$B$776,T$83)+'СЕТ СН'!$H$9+СВЦЭМ!$D$10+'СЕТ СН'!$H$5-'СЕТ СН'!$H$17</f>
        <v>3436.09400912</v>
      </c>
      <c r="U91" s="36">
        <f>SUMIFS(СВЦЭМ!$C$33:$C$776,СВЦЭМ!$A$33:$A$776,$A91,СВЦЭМ!$B$33:$B$776,U$83)+'СЕТ СН'!$H$9+СВЦЭМ!$D$10+'СЕТ СН'!$H$5-'СЕТ СН'!$H$17</f>
        <v>3462.2864599300001</v>
      </c>
      <c r="V91" s="36">
        <f>SUMIFS(СВЦЭМ!$C$33:$C$776,СВЦЭМ!$A$33:$A$776,$A91,СВЦЭМ!$B$33:$B$776,V$83)+'СЕТ СН'!$H$9+СВЦЭМ!$D$10+'СЕТ СН'!$H$5-'СЕТ СН'!$H$17</f>
        <v>3462.8999862199998</v>
      </c>
      <c r="W91" s="36">
        <f>SUMIFS(СВЦЭМ!$C$33:$C$776,СВЦЭМ!$A$33:$A$776,$A91,СВЦЭМ!$B$33:$B$776,W$83)+'СЕТ СН'!$H$9+СВЦЭМ!$D$10+'СЕТ СН'!$H$5-'СЕТ СН'!$H$17</f>
        <v>3450.95883981</v>
      </c>
      <c r="X91" s="36">
        <f>SUMIFS(СВЦЭМ!$C$33:$C$776,СВЦЭМ!$A$33:$A$776,$A91,СВЦЭМ!$B$33:$B$776,X$83)+'СЕТ СН'!$H$9+СВЦЭМ!$D$10+'СЕТ СН'!$H$5-'СЕТ СН'!$H$17</f>
        <v>3416.2198913299999</v>
      </c>
      <c r="Y91" s="36">
        <f>SUMIFS(СВЦЭМ!$C$33:$C$776,СВЦЭМ!$A$33:$A$776,$A91,СВЦЭМ!$B$33:$B$776,Y$83)+'СЕТ СН'!$H$9+СВЦЭМ!$D$10+'СЕТ СН'!$H$5-'СЕТ СН'!$H$17</f>
        <v>3397.7353495799998</v>
      </c>
    </row>
    <row r="92" spans="1:25" ht="15.75" x14ac:dyDescent="0.2">
      <c r="A92" s="35">
        <f t="shared" si="2"/>
        <v>43747</v>
      </c>
      <c r="B92" s="36">
        <f>SUMIFS(СВЦЭМ!$C$33:$C$776,СВЦЭМ!$A$33:$A$776,$A92,СВЦЭМ!$B$33:$B$776,B$83)+'СЕТ СН'!$H$9+СВЦЭМ!$D$10+'СЕТ СН'!$H$5-'СЕТ СН'!$H$17</f>
        <v>3542.8405260599998</v>
      </c>
      <c r="C92" s="36">
        <f>SUMIFS(СВЦЭМ!$C$33:$C$776,СВЦЭМ!$A$33:$A$776,$A92,СВЦЭМ!$B$33:$B$776,C$83)+'СЕТ СН'!$H$9+СВЦЭМ!$D$10+'СЕТ СН'!$H$5-'СЕТ СН'!$H$17</f>
        <v>3565.3282439</v>
      </c>
      <c r="D92" s="36">
        <f>SUMIFS(СВЦЭМ!$C$33:$C$776,СВЦЭМ!$A$33:$A$776,$A92,СВЦЭМ!$B$33:$B$776,D$83)+'СЕТ СН'!$H$9+СВЦЭМ!$D$10+'СЕТ СН'!$H$5-'СЕТ СН'!$H$17</f>
        <v>3600.0963374599996</v>
      </c>
      <c r="E92" s="36">
        <f>SUMIFS(СВЦЭМ!$C$33:$C$776,СВЦЭМ!$A$33:$A$776,$A92,СВЦЭМ!$B$33:$B$776,E$83)+'СЕТ СН'!$H$9+СВЦЭМ!$D$10+'СЕТ СН'!$H$5-'СЕТ СН'!$H$17</f>
        <v>3614.17107476</v>
      </c>
      <c r="F92" s="36">
        <f>SUMIFS(СВЦЭМ!$C$33:$C$776,СВЦЭМ!$A$33:$A$776,$A92,СВЦЭМ!$B$33:$B$776,F$83)+'СЕТ СН'!$H$9+СВЦЭМ!$D$10+'СЕТ СН'!$H$5-'СЕТ СН'!$H$17</f>
        <v>3615.22037851</v>
      </c>
      <c r="G92" s="36">
        <f>SUMIFS(СВЦЭМ!$C$33:$C$776,СВЦЭМ!$A$33:$A$776,$A92,СВЦЭМ!$B$33:$B$776,G$83)+'СЕТ СН'!$H$9+СВЦЭМ!$D$10+'СЕТ СН'!$H$5-'СЕТ СН'!$H$17</f>
        <v>3595.3036176099999</v>
      </c>
      <c r="H92" s="36">
        <f>SUMIFS(СВЦЭМ!$C$33:$C$776,СВЦЭМ!$A$33:$A$776,$A92,СВЦЭМ!$B$33:$B$776,H$83)+'СЕТ СН'!$H$9+СВЦЭМ!$D$10+'СЕТ СН'!$H$5-'СЕТ СН'!$H$17</f>
        <v>3560.62949966</v>
      </c>
      <c r="I92" s="36">
        <f>SUMIFS(СВЦЭМ!$C$33:$C$776,СВЦЭМ!$A$33:$A$776,$A92,СВЦЭМ!$B$33:$B$776,I$83)+'СЕТ СН'!$H$9+СВЦЭМ!$D$10+'СЕТ СН'!$H$5-'СЕТ СН'!$H$17</f>
        <v>3537.5199492699999</v>
      </c>
      <c r="J92" s="36">
        <f>SUMIFS(СВЦЭМ!$C$33:$C$776,СВЦЭМ!$A$33:$A$776,$A92,СВЦЭМ!$B$33:$B$776,J$83)+'СЕТ СН'!$H$9+СВЦЭМ!$D$10+'СЕТ СН'!$H$5-'СЕТ СН'!$H$17</f>
        <v>3550.0268259599998</v>
      </c>
      <c r="K92" s="36">
        <f>SUMIFS(СВЦЭМ!$C$33:$C$776,СВЦЭМ!$A$33:$A$776,$A92,СВЦЭМ!$B$33:$B$776,K$83)+'СЕТ СН'!$H$9+СВЦЭМ!$D$10+'СЕТ СН'!$H$5-'СЕТ СН'!$H$17</f>
        <v>3562.6799338800001</v>
      </c>
      <c r="L92" s="36">
        <f>SUMIFS(СВЦЭМ!$C$33:$C$776,СВЦЭМ!$A$33:$A$776,$A92,СВЦЭМ!$B$33:$B$776,L$83)+'СЕТ СН'!$H$9+СВЦЭМ!$D$10+'СЕТ СН'!$H$5-'СЕТ СН'!$H$17</f>
        <v>3568.2854528899998</v>
      </c>
      <c r="M92" s="36">
        <f>SUMIFS(СВЦЭМ!$C$33:$C$776,СВЦЭМ!$A$33:$A$776,$A92,СВЦЭМ!$B$33:$B$776,M$83)+'СЕТ СН'!$H$9+СВЦЭМ!$D$10+'СЕТ СН'!$H$5-'СЕТ СН'!$H$17</f>
        <v>3563.4578916699998</v>
      </c>
      <c r="N92" s="36">
        <f>SUMIFS(СВЦЭМ!$C$33:$C$776,СВЦЭМ!$A$33:$A$776,$A92,СВЦЭМ!$B$33:$B$776,N$83)+'СЕТ СН'!$H$9+СВЦЭМ!$D$10+'СЕТ СН'!$H$5-'СЕТ СН'!$H$17</f>
        <v>3492.3088831799996</v>
      </c>
      <c r="O92" s="36">
        <f>SUMIFS(СВЦЭМ!$C$33:$C$776,СВЦЭМ!$A$33:$A$776,$A92,СВЦЭМ!$B$33:$B$776,O$83)+'СЕТ СН'!$H$9+СВЦЭМ!$D$10+'СЕТ СН'!$H$5-'СЕТ СН'!$H$17</f>
        <v>3471.6417786699999</v>
      </c>
      <c r="P92" s="36">
        <f>SUMIFS(СВЦЭМ!$C$33:$C$776,СВЦЭМ!$A$33:$A$776,$A92,СВЦЭМ!$B$33:$B$776,P$83)+'СЕТ СН'!$H$9+СВЦЭМ!$D$10+'СЕТ СН'!$H$5-'СЕТ СН'!$H$17</f>
        <v>3474.7925241599996</v>
      </c>
      <c r="Q92" s="36">
        <f>SUMIFS(СВЦЭМ!$C$33:$C$776,СВЦЭМ!$A$33:$A$776,$A92,СВЦЭМ!$B$33:$B$776,Q$83)+'СЕТ СН'!$H$9+СВЦЭМ!$D$10+'СЕТ СН'!$H$5-'СЕТ СН'!$H$17</f>
        <v>3473.2362303099999</v>
      </c>
      <c r="R92" s="36">
        <f>SUMIFS(СВЦЭМ!$C$33:$C$776,СВЦЭМ!$A$33:$A$776,$A92,СВЦЭМ!$B$33:$B$776,R$83)+'СЕТ СН'!$H$9+СВЦЭМ!$D$10+'СЕТ СН'!$H$5-'СЕТ СН'!$H$17</f>
        <v>3466.1506932299999</v>
      </c>
      <c r="S92" s="36">
        <f>SUMIFS(СВЦЭМ!$C$33:$C$776,СВЦЭМ!$A$33:$A$776,$A92,СВЦЭМ!$B$33:$B$776,S$83)+'СЕТ СН'!$H$9+СВЦЭМ!$D$10+'СЕТ СН'!$H$5-'СЕТ СН'!$H$17</f>
        <v>3470.1477615399999</v>
      </c>
      <c r="T92" s="36">
        <f>SUMIFS(СВЦЭМ!$C$33:$C$776,СВЦЭМ!$A$33:$A$776,$A92,СВЦЭМ!$B$33:$B$776,T$83)+'СЕТ СН'!$H$9+СВЦЭМ!$D$10+'СЕТ СН'!$H$5-'СЕТ СН'!$H$17</f>
        <v>3485.6640597099999</v>
      </c>
      <c r="U92" s="36">
        <f>SUMIFS(СВЦЭМ!$C$33:$C$776,СВЦЭМ!$A$33:$A$776,$A92,СВЦЭМ!$B$33:$B$776,U$83)+'СЕТ СН'!$H$9+СВЦЭМ!$D$10+'СЕТ СН'!$H$5-'СЕТ СН'!$H$17</f>
        <v>3481.8195538599998</v>
      </c>
      <c r="V92" s="36">
        <f>SUMIFS(СВЦЭМ!$C$33:$C$776,СВЦЭМ!$A$33:$A$776,$A92,СВЦЭМ!$B$33:$B$776,V$83)+'СЕТ СН'!$H$9+СВЦЭМ!$D$10+'СЕТ СН'!$H$5-'СЕТ СН'!$H$17</f>
        <v>3473.9475017099999</v>
      </c>
      <c r="W92" s="36">
        <f>SUMIFS(СВЦЭМ!$C$33:$C$776,СВЦЭМ!$A$33:$A$776,$A92,СВЦЭМ!$B$33:$B$776,W$83)+'СЕТ СН'!$H$9+СВЦЭМ!$D$10+'СЕТ СН'!$H$5-'СЕТ СН'!$H$17</f>
        <v>3489.68060909</v>
      </c>
      <c r="X92" s="36">
        <f>SUMIFS(СВЦЭМ!$C$33:$C$776,СВЦЭМ!$A$33:$A$776,$A92,СВЦЭМ!$B$33:$B$776,X$83)+'СЕТ СН'!$H$9+СВЦЭМ!$D$10+'СЕТ СН'!$H$5-'СЕТ СН'!$H$17</f>
        <v>3465.6552271399996</v>
      </c>
      <c r="Y92" s="36">
        <f>SUMIFS(СВЦЭМ!$C$33:$C$776,СВЦЭМ!$A$33:$A$776,$A92,СВЦЭМ!$B$33:$B$776,Y$83)+'СЕТ СН'!$H$9+СВЦЭМ!$D$10+'СЕТ СН'!$H$5-'СЕТ СН'!$H$17</f>
        <v>3477.1333263199999</v>
      </c>
    </row>
    <row r="93" spans="1:25" ht="15.75" x14ac:dyDescent="0.2">
      <c r="A93" s="35">
        <f t="shared" si="2"/>
        <v>43748</v>
      </c>
      <c r="B93" s="36">
        <f>SUMIFS(СВЦЭМ!$C$33:$C$776,СВЦЭМ!$A$33:$A$776,$A93,СВЦЭМ!$B$33:$B$776,B$83)+'СЕТ СН'!$H$9+СВЦЭМ!$D$10+'СЕТ СН'!$H$5-'СЕТ СН'!$H$17</f>
        <v>3643.60844972</v>
      </c>
      <c r="C93" s="36">
        <f>SUMIFS(СВЦЭМ!$C$33:$C$776,СВЦЭМ!$A$33:$A$776,$A93,СВЦЭМ!$B$33:$B$776,C$83)+'СЕТ СН'!$H$9+СВЦЭМ!$D$10+'СЕТ СН'!$H$5-'СЕТ СН'!$H$17</f>
        <v>3684.7086130799999</v>
      </c>
      <c r="D93" s="36">
        <f>SUMIFS(СВЦЭМ!$C$33:$C$776,СВЦЭМ!$A$33:$A$776,$A93,СВЦЭМ!$B$33:$B$776,D$83)+'СЕТ СН'!$H$9+СВЦЭМ!$D$10+'СЕТ СН'!$H$5-'СЕТ СН'!$H$17</f>
        <v>3713.86249787</v>
      </c>
      <c r="E93" s="36">
        <f>SUMIFS(СВЦЭМ!$C$33:$C$776,СВЦЭМ!$A$33:$A$776,$A93,СВЦЭМ!$B$33:$B$776,E$83)+'СЕТ СН'!$H$9+СВЦЭМ!$D$10+'СЕТ СН'!$H$5-'СЕТ СН'!$H$17</f>
        <v>3717.4680813599998</v>
      </c>
      <c r="F93" s="36">
        <f>SUMIFS(СВЦЭМ!$C$33:$C$776,СВЦЭМ!$A$33:$A$776,$A93,СВЦЭМ!$B$33:$B$776,F$83)+'СЕТ СН'!$H$9+СВЦЭМ!$D$10+'СЕТ СН'!$H$5-'СЕТ СН'!$H$17</f>
        <v>3722.9099192599997</v>
      </c>
      <c r="G93" s="36">
        <f>SUMIFS(СВЦЭМ!$C$33:$C$776,СВЦЭМ!$A$33:$A$776,$A93,СВЦЭМ!$B$33:$B$776,G$83)+'СЕТ СН'!$H$9+СВЦЭМ!$D$10+'СЕТ СН'!$H$5-'СЕТ СН'!$H$17</f>
        <v>3709.2886038199999</v>
      </c>
      <c r="H93" s="36">
        <f>SUMIFS(СВЦЭМ!$C$33:$C$776,СВЦЭМ!$A$33:$A$776,$A93,СВЦЭМ!$B$33:$B$776,H$83)+'СЕТ СН'!$H$9+СВЦЭМ!$D$10+'СЕТ СН'!$H$5-'СЕТ СН'!$H$17</f>
        <v>3671.9672238399999</v>
      </c>
      <c r="I93" s="36">
        <f>SUMIFS(СВЦЭМ!$C$33:$C$776,СВЦЭМ!$A$33:$A$776,$A93,СВЦЭМ!$B$33:$B$776,I$83)+'СЕТ СН'!$H$9+СВЦЭМ!$D$10+'СЕТ СН'!$H$5-'СЕТ СН'!$H$17</f>
        <v>3576.5629164299999</v>
      </c>
      <c r="J93" s="36">
        <f>SUMIFS(СВЦЭМ!$C$33:$C$776,СВЦЭМ!$A$33:$A$776,$A93,СВЦЭМ!$B$33:$B$776,J$83)+'СЕТ СН'!$H$9+СВЦЭМ!$D$10+'СЕТ СН'!$H$5-'СЕТ СН'!$H$17</f>
        <v>3562.5350170399997</v>
      </c>
      <c r="K93" s="36">
        <f>SUMIFS(СВЦЭМ!$C$33:$C$776,СВЦЭМ!$A$33:$A$776,$A93,СВЦЭМ!$B$33:$B$776,K$83)+'СЕТ СН'!$H$9+СВЦЭМ!$D$10+'СЕТ СН'!$H$5-'СЕТ СН'!$H$17</f>
        <v>3558.9543670599996</v>
      </c>
      <c r="L93" s="36">
        <f>SUMIFS(СВЦЭМ!$C$33:$C$776,СВЦЭМ!$A$33:$A$776,$A93,СВЦЭМ!$B$33:$B$776,L$83)+'СЕТ СН'!$H$9+СВЦЭМ!$D$10+'СЕТ СН'!$H$5-'СЕТ СН'!$H$17</f>
        <v>3566.9305744099997</v>
      </c>
      <c r="M93" s="36">
        <f>SUMIFS(СВЦЭМ!$C$33:$C$776,СВЦЭМ!$A$33:$A$776,$A93,СВЦЭМ!$B$33:$B$776,M$83)+'СЕТ СН'!$H$9+СВЦЭМ!$D$10+'СЕТ СН'!$H$5-'СЕТ СН'!$H$17</f>
        <v>3559.1738236399997</v>
      </c>
      <c r="N93" s="36">
        <f>SUMIFS(СВЦЭМ!$C$33:$C$776,СВЦЭМ!$A$33:$A$776,$A93,СВЦЭМ!$B$33:$B$776,N$83)+'СЕТ СН'!$H$9+СВЦЭМ!$D$10+'СЕТ СН'!$H$5-'СЕТ СН'!$H$17</f>
        <v>3530.31067145</v>
      </c>
      <c r="O93" s="36">
        <f>SUMIFS(СВЦЭМ!$C$33:$C$776,СВЦЭМ!$A$33:$A$776,$A93,СВЦЭМ!$B$33:$B$776,O$83)+'СЕТ СН'!$H$9+СВЦЭМ!$D$10+'СЕТ СН'!$H$5-'СЕТ СН'!$H$17</f>
        <v>3486.3166972599997</v>
      </c>
      <c r="P93" s="36">
        <f>SUMIFS(СВЦЭМ!$C$33:$C$776,СВЦЭМ!$A$33:$A$776,$A93,СВЦЭМ!$B$33:$B$776,P$83)+'СЕТ СН'!$H$9+СВЦЭМ!$D$10+'СЕТ СН'!$H$5-'СЕТ СН'!$H$17</f>
        <v>3490.4850597300001</v>
      </c>
      <c r="Q93" s="36">
        <f>SUMIFS(СВЦЭМ!$C$33:$C$776,СВЦЭМ!$A$33:$A$776,$A93,СВЦЭМ!$B$33:$B$776,Q$83)+'СЕТ СН'!$H$9+СВЦЭМ!$D$10+'СЕТ СН'!$H$5-'СЕТ СН'!$H$17</f>
        <v>3488.3236268399996</v>
      </c>
      <c r="R93" s="36">
        <f>SUMIFS(СВЦЭМ!$C$33:$C$776,СВЦЭМ!$A$33:$A$776,$A93,СВЦЭМ!$B$33:$B$776,R$83)+'СЕТ СН'!$H$9+СВЦЭМ!$D$10+'СЕТ СН'!$H$5-'СЕТ СН'!$H$17</f>
        <v>3486.9559052899999</v>
      </c>
      <c r="S93" s="36">
        <f>SUMIFS(СВЦЭМ!$C$33:$C$776,СВЦЭМ!$A$33:$A$776,$A93,СВЦЭМ!$B$33:$B$776,S$83)+'СЕТ СН'!$H$9+СВЦЭМ!$D$10+'СЕТ СН'!$H$5-'СЕТ СН'!$H$17</f>
        <v>3498.6782930599998</v>
      </c>
      <c r="T93" s="36">
        <f>SUMIFS(СВЦЭМ!$C$33:$C$776,СВЦЭМ!$A$33:$A$776,$A93,СВЦЭМ!$B$33:$B$776,T$83)+'СЕТ СН'!$H$9+СВЦЭМ!$D$10+'СЕТ СН'!$H$5-'СЕТ СН'!$H$17</f>
        <v>3510.5710152699999</v>
      </c>
      <c r="U93" s="36">
        <f>SUMIFS(СВЦЭМ!$C$33:$C$776,СВЦЭМ!$A$33:$A$776,$A93,СВЦЭМ!$B$33:$B$776,U$83)+'СЕТ СН'!$H$9+СВЦЭМ!$D$10+'СЕТ СН'!$H$5-'СЕТ СН'!$H$17</f>
        <v>3527.7305978599998</v>
      </c>
      <c r="V93" s="36">
        <f>SUMIFS(СВЦЭМ!$C$33:$C$776,СВЦЭМ!$A$33:$A$776,$A93,СВЦЭМ!$B$33:$B$776,V$83)+'СЕТ СН'!$H$9+СВЦЭМ!$D$10+'СЕТ СН'!$H$5-'СЕТ СН'!$H$17</f>
        <v>3524.17418752</v>
      </c>
      <c r="W93" s="36">
        <f>SUMIFS(СВЦЭМ!$C$33:$C$776,СВЦЭМ!$A$33:$A$776,$A93,СВЦЭМ!$B$33:$B$776,W$83)+'СЕТ СН'!$H$9+СВЦЭМ!$D$10+'СЕТ СН'!$H$5-'СЕТ СН'!$H$17</f>
        <v>3515.7536290600001</v>
      </c>
      <c r="X93" s="36">
        <f>SUMIFS(СВЦЭМ!$C$33:$C$776,СВЦЭМ!$A$33:$A$776,$A93,СВЦЭМ!$B$33:$B$776,X$83)+'СЕТ СН'!$H$9+СВЦЭМ!$D$10+'СЕТ СН'!$H$5-'СЕТ СН'!$H$17</f>
        <v>3495.48296119</v>
      </c>
      <c r="Y93" s="36">
        <f>SUMIFS(СВЦЭМ!$C$33:$C$776,СВЦЭМ!$A$33:$A$776,$A93,СВЦЭМ!$B$33:$B$776,Y$83)+'СЕТ СН'!$H$9+СВЦЭМ!$D$10+'СЕТ СН'!$H$5-'СЕТ СН'!$H$17</f>
        <v>3526.8692569599998</v>
      </c>
    </row>
    <row r="94" spans="1:25" ht="15.75" x14ac:dyDescent="0.2">
      <c r="A94" s="35">
        <f t="shared" si="2"/>
        <v>43749</v>
      </c>
      <c r="B94" s="36">
        <f>SUMIFS(СВЦЭМ!$C$33:$C$776,СВЦЭМ!$A$33:$A$776,$A94,СВЦЭМ!$B$33:$B$776,B$83)+'СЕТ СН'!$H$9+СВЦЭМ!$D$10+'СЕТ СН'!$H$5-'СЕТ СН'!$H$17</f>
        <v>3596.5459321600001</v>
      </c>
      <c r="C94" s="36">
        <f>SUMIFS(СВЦЭМ!$C$33:$C$776,СВЦЭМ!$A$33:$A$776,$A94,СВЦЭМ!$B$33:$B$776,C$83)+'СЕТ СН'!$H$9+СВЦЭМ!$D$10+'СЕТ СН'!$H$5-'СЕТ СН'!$H$17</f>
        <v>3656.9561687199998</v>
      </c>
      <c r="D94" s="36">
        <f>SUMIFS(СВЦЭМ!$C$33:$C$776,СВЦЭМ!$A$33:$A$776,$A94,СВЦЭМ!$B$33:$B$776,D$83)+'СЕТ СН'!$H$9+СВЦЭМ!$D$10+'СЕТ СН'!$H$5-'СЕТ СН'!$H$17</f>
        <v>3668.4081296499999</v>
      </c>
      <c r="E94" s="36">
        <f>SUMIFS(СВЦЭМ!$C$33:$C$776,СВЦЭМ!$A$33:$A$776,$A94,СВЦЭМ!$B$33:$B$776,E$83)+'СЕТ СН'!$H$9+СВЦЭМ!$D$10+'СЕТ СН'!$H$5-'СЕТ СН'!$H$17</f>
        <v>3672.93034872</v>
      </c>
      <c r="F94" s="36">
        <f>SUMIFS(СВЦЭМ!$C$33:$C$776,СВЦЭМ!$A$33:$A$776,$A94,СВЦЭМ!$B$33:$B$776,F$83)+'СЕТ СН'!$H$9+СВЦЭМ!$D$10+'СЕТ СН'!$H$5-'СЕТ СН'!$H$17</f>
        <v>3667.6678279399998</v>
      </c>
      <c r="G94" s="36">
        <f>SUMIFS(СВЦЭМ!$C$33:$C$776,СВЦЭМ!$A$33:$A$776,$A94,СВЦЭМ!$B$33:$B$776,G$83)+'СЕТ СН'!$H$9+СВЦЭМ!$D$10+'СЕТ СН'!$H$5-'СЕТ СН'!$H$17</f>
        <v>3646.09779248</v>
      </c>
      <c r="H94" s="36">
        <f>SUMIFS(СВЦЭМ!$C$33:$C$776,СВЦЭМ!$A$33:$A$776,$A94,СВЦЭМ!$B$33:$B$776,H$83)+'СЕТ СН'!$H$9+СВЦЭМ!$D$10+'СЕТ СН'!$H$5-'СЕТ СН'!$H$17</f>
        <v>3603.9864011599998</v>
      </c>
      <c r="I94" s="36">
        <f>SUMIFS(СВЦЭМ!$C$33:$C$776,СВЦЭМ!$A$33:$A$776,$A94,СВЦЭМ!$B$33:$B$776,I$83)+'СЕТ СН'!$H$9+СВЦЭМ!$D$10+'СЕТ СН'!$H$5-'СЕТ СН'!$H$17</f>
        <v>3579.2039323099998</v>
      </c>
      <c r="J94" s="36">
        <f>SUMIFS(СВЦЭМ!$C$33:$C$776,СВЦЭМ!$A$33:$A$776,$A94,СВЦЭМ!$B$33:$B$776,J$83)+'СЕТ СН'!$H$9+СВЦЭМ!$D$10+'СЕТ СН'!$H$5-'СЕТ СН'!$H$17</f>
        <v>3556.8335948499998</v>
      </c>
      <c r="K94" s="36">
        <f>SUMIFS(СВЦЭМ!$C$33:$C$776,СВЦЭМ!$A$33:$A$776,$A94,СВЦЭМ!$B$33:$B$776,K$83)+'СЕТ СН'!$H$9+СВЦЭМ!$D$10+'СЕТ СН'!$H$5-'СЕТ СН'!$H$17</f>
        <v>3549.3233579299999</v>
      </c>
      <c r="L94" s="36">
        <f>SUMIFS(СВЦЭМ!$C$33:$C$776,СВЦЭМ!$A$33:$A$776,$A94,СВЦЭМ!$B$33:$B$776,L$83)+'СЕТ СН'!$H$9+СВЦЭМ!$D$10+'СЕТ СН'!$H$5-'СЕТ СН'!$H$17</f>
        <v>3552.88853621</v>
      </c>
      <c r="M94" s="36">
        <f>SUMIFS(СВЦЭМ!$C$33:$C$776,СВЦЭМ!$A$33:$A$776,$A94,СВЦЭМ!$B$33:$B$776,M$83)+'СЕТ СН'!$H$9+СВЦЭМ!$D$10+'СЕТ СН'!$H$5-'СЕТ СН'!$H$17</f>
        <v>3555.0046299699998</v>
      </c>
      <c r="N94" s="36">
        <f>SUMIFS(СВЦЭМ!$C$33:$C$776,СВЦЭМ!$A$33:$A$776,$A94,СВЦЭМ!$B$33:$B$776,N$83)+'СЕТ СН'!$H$9+СВЦЭМ!$D$10+'СЕТ СН'!$H$5-'СЕТ СН'!$H$17</f>
        <v>3525.1361673199999</v>
      </c>
      <c r="O94" s="36">
        <f>SUMIFS(СВЦЭМ!$C$33:$C$776,СВЦЭМ!$A$33:$A$776,$A94,СВЦЭМ!$B$33:$B$776,O$83)+'СЕТ СН'!$H$9+СВЦЭМ!$D$10+'СЕТ СН'!$H$5-'СЕТ СН'!$H$17</f>
        <v>3498.8552254299998</v>
      </c>
      <c r="P94" s="36">
        <f>SUMIFS(СВЦЭМ!$C$33:$C$776,СВЦЭМ!$A$33:$A$776,$A94,СВЦЭМ!$B$33:$B$776,P$83)+'СЕТ СН'!$H$9+СВЦЭМ!$D$10+'СЕТ СН'!$H$5-'СЕТ СН'!$H$17</f>
        <v>3511.7273022899999</v>
      </c>
      <c r="Q94" s="36">
        <f>SUMIFS(СВЦЭМ!$C$33:$C$776,СВЦЭМ!$A$33:$A$776,$A94,СВЦЭМ!$B$33:$B$776,Q$83)+'СЕТ СН'!$H$9+СВЦЭМ!$D$10+'СЕТ СН'!$H$5-'СЕТ СН'!$H$17</f>
        <v>3511.0588535699999</v>
      </c>
      <c r="R94" s="36">
        <f>SUMIFS(СВЦЭМ!$C$33:$C$776,СВЦЭМ!$A$33:$A$776,$A94,СВЦЭМ!$B$33:$B$776,R$83)+'СЕТ СН'!$H$9+СВЦЭМ!$D$10+'СЕТ СН'!$H$5-'СЕТ СН'!$H$17</f>
        <v>3507.4780730100001</v>
      </c>
      <c r="S94" s="36">
        <f>SUMIFS(СВЦЭМ!$C$33:$C$776,СВЦЭМ!$A$33:$A$776,$A94,СВЦЭМ!$B$33:$B$776,S$83)+'СЕТ СН'!$H$9+СВЦЭМ!$D$10+'СЕТ СН'!$H$5-'СЕТ СН'!$H$17</f>
        <v>3495.77038928</v>
      </c>
      <c r="T94" s="36">
        <f>SUMIFS(СВЦЭМ!$C$33:$C$776,СВЦЭМ!$A$33:$A$776,$A94,СВЦЭМ!$B$33:$B$776,T$83)+'СЕТ СН'!$H$9+СВЦЭМ!$D$10+'СЕТ СН'!$H$5-'СЕТ СН'!$H$17</f>
        <v>3481.0026227499998</v>
      </c>
      <c r="U94" s="36">
        <f>SUMIFS(СВЦЭМ!$C$33:$C$776,СВЦЭМ!$A$33:$A$776,$A94,СВЦЭМ!$B$33:$B$776,U$83)+'СЕТ СН'!$H$9+СВЦЭМ!$D$10+'СЕТ СН'!$H$5-'СЕТ СН'!$H$17</f>
        <v>3505.0310021</v>
      </c>
      <c r="V94" s="36">
        <f>SUMIFS(СВЦЭМ!$C$33:$C$776,СВЦЭМ!$A$33:$A$776,$A94,СВЦЭМ!$B$33:$B$776,V$83)+'СЕТ СН'!$H$9+СВЦЭМ!$D$10+'СЕТ СН'!$H$5-'СЕТ СН'!$H$17</f>
        <v>3530.9210942</v>
      </c>
      <c r="W94" s="36">
        <f>SUMIFS(СВЦЭМ!$C$33:$C$776,СВЦЭМ!$A$33:$A$776,$A94,СВЦЭМ!$B$33:$B$776,W$83)+'СЕТ СН'!$H$9+СВЦЭМ!$D$10+'СЕТ СН'!$H$5-'СЕТ СН'!$H$17</f>
        <v>3538.2296310399997</v>
      </c>
      <c r="X94" s="36">
        <f>SUMIFS(СВЦЭМ!$C$33:$C$776,СВЦЭМ!$A$33:$A$776,$A94,СВЦЭМ!$B$33:$B$776,X$83)+'СЕТ СН'!$H$9+СВЦЭМ!$D$10+'СЕТ СН'!$H$5-'СЕТ СН'!$H$17</f>
        <v>3538.45955731</v>
      </c>
      <c r="Y94" s="36">
        <f>SUMIFS(СВЦЭМ!$C$33:$C$776,СВЦЭМ!$A$33:$A$776,$A94,СВЦЭМ!$B$33:$B$776,Y$83)+'СЕТ СН'!$H$9+СВЦЭМ!$D$10+'СЕТ СН'!$H$5-'СЕТ СН'!$H$17</f>
        <v>3567.9925799100001</v>
      </c>
    </row>
    <row r="95" spans="1:25" ht="15.75" x14ac:dyDescent="0.2">
      <c r="A95" s="35">
        <f t="shared" si="2"/>
        <v>43750</v>
      </c>
      <c r="B95" s="36">
        <f>SUMIFS(СВЦЭМ!$C$33:$C$776,СВЦЭМ!$A$33:$A$776,$A95,СВЦЭМ!$B$33:$B$776,B$83)+'СЕТ СН'!$H$9+СВЦЭМ!$D$10+'СЕТ СН'!$H$5-'СЕТ СН'!$H$17</f>
        <v>3568.83089814</v>
      </c>
      <c r="C95" s="36">
        <f>SUMIFS(СВЦЭМ!$C$33:$C$776,СВЦЭМ!$A$33:$A$776,$A95,СВЦЭМ!$B$33:$B$776,C$83)+'СЕТ СН'!$H$9+СВЦЭМ!$D$10+'СЕТ СН'!$H$5-'СЕТ СН'!$H$17</f>
        <v>3563.2908762500001</v>
      </c>
      <c r="D95" s="36">
        <f>SUMIFS(СВЦЭМ!$C$33:$C$776,СВЦЭМ!$A$33:$A$776,$A95,СВЦЭМ!$B$33:$B$776,D$83)+'СЕТ СН'!$H$9+СВЦЭМ!$D$10+'СЕТ СН'!$H$5-'СЕТ СН'!$H$17</f>
        <v>3564.6999729299996</v>
      </c>
      <c r="E95" s="36">
        <f>SUMIFS(СВЦЭМ!$C$33:$C$776,СВЦЭМ!$A$33:$A$776,$A95,СВЦЭМ!$B$33:$B$776,E$83)+'СЕТ СН'!$H$9+СВЦЭМ!$D$10+'СЕТ СН'!$H$5-'СЕТ СН'!$H$17</f>
        <v>3572.84782417</v>
      </c>
      <c r="F95" s="36">
        <f>SUMIFS(СВЦЭМ!$C$33:$C$776,СВЦЭМ!$A$33:$A$776,$A95,СВЦЭМ!$B$33:$B$776,F$83)+'СЕТ СН'!$H$9+СВЦЭМ!$D$10+'СЕТ СН'!$H$5-'СЕТ СН'!$H$17</f>
        <v>3581.9044125800001</v>
      </c>
      <c r="G95" s="36">
        <f>SUMIFS(СВЦЭМ!$C$33:$C$776,СВЦЭМ!$A$33:$A$776,$A95,СВЦЭМ!$B$33:$B$776,G$83)+'СЕТ СН'!$H$9+СВЦЭМ!$D$10+'СЕТ СН'!$H$5-'СЕТ СН'!$H$17</f>
        <v>3572.5507672700001</v>
      </c>
      <c r="H95" s="36">
        <f>SUMIFS(СВЦЭМ!$C$33:$C$776,СВЦЭМ!$A$33:$A$776,$A95,СВЦЭМ!$B$33:$B$776,H$83)+'СЕТ СН'!$H$9+СВЦЭМ!$D$10+'СЕТ СН'!$H$5-'СЕТ СН'!$H$17</f>
        <v>3550.82946098</v>
      </c>
      <c r="I95" s="36">
        <f>SUMIFS(СВЦЭМ!$C$33:$C$776,СВЦЭМ!$A$33:$A$776,$A95,СВЦЭМ!$B$33:$B$776,I$83)+'СЕТ СН'!$H$9+СВЦЭМ!$D$10+'СЕТ СН'!$H$5-'СЕТ СН'!$H$17</f>
        <v>3586.3709318199999</v>
      </c>
      <c r="J95" s="36">
        <f>SUMIFS(СВЦЭМ!$C$33:$C$776,СВЦЭМ!$A$33:$A$776,$A95,СВЦЭМ!$B$33:$B$776,J$83)+'СЕТ СН'!$H$9+СВЦЭМ!$D$10+'СЕТ СН'!$H$5-'СЕТ СН'!$H$17</f>
        <v>3586.1197020299996</v>
      </c>
      <c r="K95" s="36">
        <f>SUMIFS(СВЦЭМ!$C$33:$C$776,СВЦЭМ!$A$33:$A$776,$A95,СВЦЭМ!$B$33:$B$776,K$83)+'СЕТ СН'!$H$9+СВЦЭМ!$D$10+'СЕТ СН'!$H$5-'СЕТ СН'!$H$17</f>
        <v>3596.6546360399998</v>
      </c>
      <c r="L95" s="36">
        <f>SUMIFS(СВЦЭМ!$C$33:$C$776,СВЦЭМ!$A$33:$A$776,$A95,СВЦЭМ!$B$33:$B$776,L$83)+'СЕТ СН'!$H$9+СВЦЭМ!$D$10+'СЕТ СН'!$H$5-'СЕТ СН'!$H$17</f>
        <v>3595.5807090499998</v>
      </c>
      <c r="M95" s="36">
        <f>SUMIFS(СВЦЭМ!$C$33:$C$776,СВЦЭМ!$A$33:$A$776,$A95,СВЦЭМ!$B$33:$B$776,M$83)+'СЕТ СН'!$H$9+СВЦЭМ!$D$10+'СЕТ СН'!$H$5-'СЕТ СН'!$H$17</f>
        <v>3596.9845146099997</v>
      </c>
      <c r="N95" s="36">
        <f>SUMIFS(СВЦЭМ!$C$33:$C$776,СВЦЭМ!$A$33:$A$776,$A95,СВЦЭМ!$B$33:$B$776,N$83)+'СЕТ СН'!$H$9+СВЦЭМ!$D$10+'СЕТ СН'!$H$5-'СЕТ СН'!$H$17</f>
        <v>3542.39558235</v>
      </c>
      <c r="O95" s="36">
        <f>SUMIFS(СВЦЭМ!$C$33:$C$776,СВЦЭМ!$A$33:$A$776,$A95,СВЦЭМ!$B$33:$B$776,O$83)+'СЕТ СН'!$H$9+СВЦЭМ!$D$10+'СЕТ СН'!$H$5-'СЕТ СН'!$H$17</f>
        <v>3499.3772494599998</v>
      </c>
      <c r="P95" s="36">
        <f>SUMIFS(СВЦЭМ!$C$33:$C$776,СВЦЭМ!$A$33:$A$776,$A95,СВЦЭМ!$B$33:$B$776,P$83)+'СЕТ СН'!$H$9+СВЦЭМ!$D$10+'СЕТ СН'!$H$5-'СЕТ СН'!$H$17</f>
        <v>3491.26533402</v>
      </c>
      <c r="Q95" s="36">
        <f>SUMIFS(СВЦЭМ!$C$33:$C$776,СВЦЭМ!$A$33:$A$776,$A95,СВЦЭМ!$B$33:$B$776,Q$83)+'СЕТ СН'!$H$9+СВЦЭМ!$D$10+'СЕТ СН'!$H$5-'СЕТ СН'!$H$17</f>
        <v>3484.5713276799997</v>
      </c>
      <c r="R95" s="36">
        <f>SUMIFS(СВЦЭМ!$C$33:$C$776,СВЦЭМ!$A$33:$A$776,$A95,СВЦЭМ!$B$33:$B$776,R$83)+'СЕТ СН'!$H$9+СВЦЭМ!$D$10+'СЕТ СН'!$H$5-'СЕТ СН'!$H$17</f>
        <v>3480.7454568499998</v>
      </c>
      <c r="S95" s="36">
        <f>SUMIFS(СВЦЭМ!$C$33:$C$776,СВЦЭМ!$A$33:$A$776,$A95,СВЦЭМ!$B$33:$B$776,S$83)+'СЕТ СН'!$H$9+СВЦЭМ!$D$10+'СЕТ СН'!$H$5-'СЕТ СН'!$H$17</f>
        <v>3493.2363244999997</v>
      </c>
      <c r="T95" s="36">
        <f>SUMIFS(СВЦЭМ!$C$33:$C$776,СВЦЭМ!$A$33:$A$776,$A95,СВЦЭМ!$B$33:$B$776,T$83)+'СЕТ СН'!$H$9+СВЦЭМ!$D$10+'СЕТ СН'!$H$5-'СЕТ СН'!$H$17</f>
        <v>3502.5183479099996</v>
      </c>
      <c r="U95" s="36">
        <f>SUMIFS(СВЦЭМ!$C$33:$C$776,СВЦЭМ!$A$33:$A$776,$A95,СВЦЭМ!$B$33:$B$776,U$83)+'СЕТ СН'!$H$9+СВЦЭМ!$D$10+'СЕТ СН'!$H$5-'СЕТ СН'!$H$17</f>
        <v>3453.9700634699998</v>
      </c>
      <c r="V95" s="36">
        <f>SUMIFS(СВЦЭМ!$C$33:$C$776,СВЦЭМ!$A$33:$A$776,$A95,СВЦЭМ!$B$33:$B$776,V$83)+'СЕТ СН'!$H$9+СВЦЭМ!$D$10+'СЕТ СН'!$H$5-'СЕТ СН'!$H$17</f>
        <v>3456.72457945</v>
      </c>
      <c r="W95" s="36">
        <f>SUMIFS(СВЦЭМ!$C$33:$C$776,СВЦЭМ!$A$33:$A$776,$A95,СВЦЭМ!$B$33:$B$776,W$83)+'СЕТ СН'!$H$9+СВЦЭМ!$D$10+'СЕТ СН'!$H$5-'СЕТ СН'!$H$17</f>
        <v>3463.6383719799996</v>
      </c>
      <c r="X95" s="36">
        <f>SUMIFS(СВЦЭМ!$C$33:$C$776,СВЦЭМ!$A$33:$A$776,$A95,СВЦЭМ!$B$33:$B$776,X$83)+'СЕТ СН'!$H$9+СВЦЭМ!$D$10+'СЕТ СН'!$H$5-'СЕТ СН'!$H$17</f>
        <v>3482.2864157099998</v>
      </c>
      <c r="Y95" s="36">
        <f>SUMIFS(СВЦЭМ!$C$33:$C$776,СВЦЭМ!$A$33:$A$776,$A95,СВЦЭМ!$B$33:$B$776,Y$83)+'СЕТ СН'!$H$9+СВЦЭМ!$D$10+'СЕТ СН'!$H$5-'СЕТ СН'!$H$17</f>
        <v>3502.3461027799999</v>
      </c>
    </row>
    <row r="96" spans="1:25" ht="15.75" x14ac:dyDescent="0.2">
      <c r="A96" s="35">
        <f t="shared" si="2"/>
        <v>43751</v>
      </c>
      <c r="B96" s="36">
        <f>SUMIFS(СВЦЭМ!$C$33:$C$776,СВЦЭМ!$A$33:$A$776,$A96,СВЦЭМ!$B$33:$B$776,B$83)+'СЕТ СН'!$H$9+СВЦЭМ!$D$10+'СЕТ СН'!$H$5-'СЕТ СН'!$H$17</f>
        <v>3600.0385624399996</v>
      </c>
      <c r="C96" s="36">
        <f>SUMIFS(СВЦЭМ!$C$33:$C$776,СВЦЭМ!$A$33:$A$776,$A96,СВЦЭМ!$B$33:$B$776,C$83)+'СЕТ СН'!$H$9+СВЦЭМ!$D$10+'СЕТ СН'!$H$5-'СЕТ СН'!$H$17</f>
        <v>3643.86854348</v>
      </c>
      <c r="D96" s="36">
        <f>SUMIFS(СВЦЭМ!$C$33:$C$776,СВЦЭМ!$A$33:$A$776,$A96,СВЦЭМ!$B$33:$B$776,D$83)+'СЕТ СН'!$H$9+СВЦЭМ!$D$10+'СЕТ СН'!$H$5-'СЕТ СН'!$H$17</f>
        <v>3669.2917539699997</v>
      </c>
      <c r="E96" s="36">
        <f>SUMIFS(СВЦЭМ!$C$33:$C$776,СВЦЭМ!$A$33:$A$776,$A96,СВЦЭМ!$B$33:$B$776,E$83)+'СЕТ СН'!$H$9+СВЦЭМ!$D$10+'СЕТ СН'!$H$5-'СЕТ СН'!$H$17</f>
        <v>3682.8364382499999</v>
      </c>
      <c r="F96" s="36">
        <f>SUMIFS(СВЦЭМ!$C$33:$C$776,СВЦЭМ!$A$33:$A$776,$A96,СВЦЭМ!$B$33:$B$776,F$83)+'СЕТ СН'!$H$9+СВЦЭМ!$D$10+'СЕТ СН'!$H$5-'СЕТ СН'!$H$17</f>
        <v>3679.2749956299999</v>
      </c>
      <c r="G96" s="36">
        <f>SUMIFS(СВЦЭМ!$C$33:$C$776,СВЦЭМ!$A$33:$A$776,$A96,СВЦЭМ!$B$33:$B$776,G$83)+'СЕТ СН'!$H$9+СВЦЭМ!$D$10+'СЕТ СН'!$H$5-'СЕТ СН'!$H$17</f>
        <v>3668.1097494699998</v>
      </c>
      <c r="H96" s="36">
        <f>SUMIFS(СВЦЭМ!$C$33:$C$776,СВЦЭМ!$A$33:$A$776,$A96,СВЦЭМ!$B$33:$B$776,H$83)+'СЕТ СН'!$H$9+СВЦЭМ!$D$10+'СЕТ СН'!$H$5-'СЕТ СН'!$H$17</f>
        <v>3636.8981648499998</v>
      </c>
      <c r="I96" s="36">
        <f>SUMIFS(СВЦЭМ!$C$33:$C$776,СВЦЭМ!$A$33:$A$776,$A96,СВЦЭМ!$B$33:$B$776,I$83)+'СЕТ СН'!$H$9+СВЦЭМ!$D$10+'СЕТ СН'!$H$5-'СЕТ СН'!$H$17</f>
        <v>3593.9387718200001</v>
      </c>
      <c r="J96" s="36">
        <f>SUMIFS(СВЦЭМ!$C$33:$C$776,СВЦЭМ!$A$33:$A$776,$A96,СВЦЭМ!$B$33:$B$776,J$83)+'СЕТ СН'!$H$9+СВЦЭМ!$D$10+'СЕТ СН'!$H$5-'СЕТ СН'!$H$17</f>
        <v>3567.1199961100001</v>
      </c>
      <c r="K96" s="36">
        <f>SUMIFS(СВЦЭМ!$C$33:$C$776,СВЦЭМ!$A$33:$A$776,$A96,СВЦЭМ!$B$33:$B$776,K$83)+'СЕТ СН'!$H$9+СВЦЭМ!$D$10+'СЕТ СН'!$H$5-'СЕТ СН'!$H$17</f>
        <v>3576.6277888499999</v>
      </c>
      <c r="L96" s="36">
        <f>SUMIFS(СВЦЭМ!$C$33:$C$776,СВЦЭМ!$A$33:$A$776,$A96,СВЦЭМ!$B$33:$B$776,L$83)+'СЕТ СН'!$H$9+СВЦЭМ!$D$10+'СЕТ СН'!$H$5-'СЕТ СН'!$H$17</f>
        <v>3584.5673237800002</v>
      </c>
      <c r="M96" s="36">
        <f>SUMIFS(СВЦЭМ!$C$33:$C$776,СВЦЭМ!$A$33:$A$776,$A96,СВЦЭМ!$B$33:$B$776,M$83)+'СЕТ СН'!$H$9+СВЦЭМ!$D$10+'СЕТ СН'!$H$5-'СЕТ СН'!$H$17</f>
        <v>3573.2559177099997</v>
      </c>
      <c r="N96" s="36">
        <f>SUMIFS(СВЦЭМ!$C$33:$C$776,СВЦЭМ!$A$33:$A$776,$A96,СВЦЭМ!$B$33:$B$776,N$83)+'СЕТ СН'!$H$9+СВЦЭМ!$D$10+'СЕТ СН'!$H$5-'СЕТ СН'!$H$17</f>
        <v>3533.52121248</v>
      </c>
      <c r="O96" s="36">
        <f>SUMIFS(СВЦЭМ!$C$33:$C$776,СВЦЭМ!$A$33:$A$776,$A96,СВЦЭМ!$B$33:$B$776,O$83)+'СЕТ СН'!$H$9+СВЦЭМ!$D$10+'СЕТ СН'!$H$5-'СЕТ СН'!$H$17</f>
        <v>3489.7066108700001</v>
      </c>
      <c r="P96" s="36">
        <f>SUMIFS(СВЦЭМ!$C$33:$C$776,СВЦЭМ!$A$33:$A$776,$A96,СВЦЭМ!$B$33:$B$776,P$83)+'СЕТ СН'!$H$9+СВЦЭМ!$D$10+'СЕТ СН'!$H$5-'СЕТ СН'!$H$17</f>
        <v>3486.93996702</v>
      </c>
      <c r="Q96" s="36">
        <f>SUMIFS(СВЦЭМ!$C$33:$C$776,СВЦЭМ!$A$33:$A$776,$A96,СВЦЭМ!$B$33:$B$776,Q$83)+'СЕТ СН'!$H$9+СВЦЭМ!$D$10+'СЕТ СН'!$H$5-'СЕТ СН'!$H$17</f>
        <v>3491.30403019</v>
      </c>
      <c r="R96" s="36">
        <f>SUMIFS(СВЦЭМ!$C$33:$C$776,СВЦЭМ!$A$33:$A$776,$A96,СВЦЭМ!$B$33:$B$776,R$83)+'СЕТ СН'!$H$9+СВЦЭМ!$D$10+'СЕТ СН'!$H$5-'СЕТ СН'!$H$17</f>
        <v>3482.8571131399999</v>
      </c>
      <c r="S96" s="36">
        <f>SUMIFS(СВЦЭМ!$C$33:$C$776,СВЦЭМ!$A$33:$A$776,$A96,СВЦЭМ!$B$33:$B$776,S$83)+'СЕТ СН'!$H$9+СВЦЭМ!$D$10+'СЕТ СН'!$H$5-'СЕТ СН'!$H$17</f>
        <v>3492.0403364399999</v>
      </c>
      <c r="T96" s="36">
        <f>SUMIFS(СВЦЭМ!$C$33:$C$776,СВЦЭМ!$A$33:$A$776,$A96,СВЦЭМ!$B$33:$B$776,T$83)+'СЕТ СН'!$H$9+СВЦЭМ!$D$10+'СЕТ СН'!$H$5-'СЕТ СН'!$H$17</f>
        <v>3501.7841657599997</v>
      </c>
      <c r="U96" s="36">
        <f>SUMIFS(СВЦЭМ!$C$33:$C$776,СВЦЭМ!$A$33:$A$776,$A96,СВЦЭМ!$B$33:$B$776,U$83)+'СЕТ СН'!$H$9+СВЦЭМ!$D$10+'СЕТ СН'!$H$5-'СЕТ СН'!$H$17</f>
        <v>3473.9391114700002</v>
      </c>
      <c r="V96" s="36">
        <f>SUMIFS(СВЦЭМ!$C$33:$C$776,СВЦЭМ!$A$33:$A$776,$A96,СВЦЭМ!$B$33:$B$776,V$83)+'СЕТ СН'!$H$9+СВЦЭМ!$D$10+'СЕТ СН'!$H$5-'СЕТ СН'!$H$17</f>
        <v>3469.2069115300001</v>
      </c>
      <c r="W96" s="36">
        <f>SUMIFS(СВЦЭМ!$C$33:$C$776,СВЦЭМ!$A$33:$A$776,$A96,СВЦЭМ!$B$33:$B$776,W$83)+'СЕТ СН'!$H$9+СВЦЭМ!$D$10+'СЕТ СН'!$H$5-'СЕТ СН'!$H$17</f>
        <v>3483.1916508099998</v>
      </c>
      <c r="X96" s="36">
        <f>SUMIFS(СВЦЭМ!$C$33:$C$776,СВЦЭМ!$A$33:$A$776,$A96,СВЦЭМ!$B$33:$B$776,X$83)+'СЕТ СН'!$H$9+СВЦЭМ!$D$10+'СЕТ СН'!$H$5-'СЕТ СН'!$H$17</f>
        <v>3509.3628423199998</v>
      </c>
      <c r="Y96" s="36">
        <f>SUMIFS(СВЦЭМ!$C$33:$C$776,СВЦЭМ!$A$33:$A$776,$A96,СВЦЭМ!$B$33:$B$776,Y$83)+'СЕТ СН'!$H$9+СВЦЭМ!$D$10+'СЕТ СН'!$H$5-'СЕТ СН'!$H$17</f>
        <v>3555.0501384199997</v>
      </c>
    </row>
    <row r="97" spans="1:25" ht="15.75" x14ac:dyDescent="0.2">
      <c r="A97" s="35">
        <f t="shared" si="2"/>
        <v>43752</v>
      </c>
      <c r="B97" s="36">
        <f>SUMIFS(СВЦЭМ!$C$33:$C$776,СВЦЭМ!$A$33:$A$776,$A97,СВЦЭМ!$B$33:$B$776,B$83)+'СЕТ СН'!$H$9+СВЦЭМ!$D$10+'СЕТ СН'!$H$5-'СЕТ СН'!$H$17</f>
        <v>3580.9109066199999</v>
      </c>
      <c r="C97" s="36">
        <f>SUMIFS(СВЦЭМ!$C$33:$C$776,СВЦЭМ!$A$33:$A$776,$A97,СВЦЭМ!$B$33:$B$776,C$83)+'СЕТ СН'!$H$9+СВЦЭМ!$D$10+'СЕТ СН'!$H$5-'СЕТ СН'!$H$17</f>
        <v>3622.4081191199998</v>
      </c>
      <c r="D97" s="36">
        <f>SUMIFS(СВЦЭМ!$C$33:$C$776,СВЦЭМ!$A$33:$A$776,$A97,СВЦЭМ!$B$33:$B$776,D$83)+'СЕТ СН'!$H$9+СВЦЭМ!$D$10+'СЕТ СН'!$H$5-'СЕТ СН'!$H$17</f>
        <v>3632.43522446</v>
      </c>
      <c r="E97" s="36">
        <f>SUMIFS(СВЦЭМ!$C$33:$C$776,СВЦЭМ!$A$33:$A$776,$A97,СВЦЭМ!$B$33:$B$776,E$83)+'СЕТ СН'!$H$9+СВЦЭМ!$D$10+'СЕТ СН'!$H$5-'СЕТ СН'!$H$17</f>
        <v>3600.9292940400001</v>
      </c>
      <c r="F97" s="36">
        <f>SUMIFS(СВЦЭМ!$C$33:$C$776,СВЦЭМ!$A$33:$A$776,$A97,СВЦЭМ!$B$33:$B$776,F$83)+'СЕТ СН'!$H$9+СВЦЭМ!$D$10+'СЕТ СН'!$H$5-'СЕТ СН'!$H$17</f>
        <v>3604.6034900599998</v>
      </c>
      <c r="G97" s="36">
        <f>SUMIFS(СВЦЭМ!$C$33:$C$776,СВЦЭМ!$A$33:$A$776,$A97,СВЦЭМ!$B$33:$B$776,G$83)+'СЕТ СН'!$H$9+СВЦЭМ!$D$10+'СЕТ СН'!$H$5-'СЕТ СН'!$H$17</f>
        <v>3600.96547977</v>
      </c>
      <c r="H97" s="36">
        <f>SUMIFS(СВЦЭМ!$C$33:$C$776,СВЦЭМ!$A$33:$A$776,$A97,СВЦЭМ!$B$33:$B$776,H$83)+'СЕТ СН'!$H$9+СВЦЭМ!$D$10+'СЕТ СН'!$H$5-'СЕТ СН'!$H$17</f>
        <v>3608.5190799900001</v>
      </c>
      <c r="I97" s="36">
        <f>SUMIFS(СВЦЭМ!$C$33:$C$776,СВЦЭМ!$A$33:$A$776,$A97,СВЦЭМ!$B$33:$B$776,I$83)+'СЕТ СН'!$H$9+СВЦЭМ!$D$10+'СЕТ СН'!$H$5-'СЕТ СН'!$H$17</f>
        <v>3582.9386609599997</v>
      </c>
      <c r="J97" s="36">
        <f>SUMIFS(СВЦЭМ!$C$33:$C$776,СВЦЭМ!$A$33:$A$776,$A97,СВЦЭМ!$B$33:$B$776,J$83)+'СЕТ СН'!$H$9+СВЦЭМ!$D$10+'СЕТ СН'!$H$5-'СЕТ СН'!$H$17</f>
        <v>3551.66610932</v>
      </c>
      <c r="K97" s="36">
        <f>SUMIFS(СВЦЭМ!$C$33:$C$776,СВЦЭМ!$A$33:$A$776,$A97,СВЦЭМ!$B$33:$B$776,K$83)+'СЕТ СН'!$H$9+СВЦЭМ!$D$10+'СЕТ СН'!$H$5-'СЕТ СН'!$H$17</f>
        <v>3542.4998244999997</v>
      </c>
      <c r="L97" s="36">
        <f>SUMIFS(СВЦЭМ!$C$33:$C$776,СВЦЭМ!$A$33:$A$776,$A97,СВЦЭМ!$B$33:$B$776,L$83)+'СЕТ СН'!$H$9+СВЦЭМ!$D$10+'СЕТ СН'!$H$5-'СЕТ СН'!$H$17</f>
        <v>3529.4643014799999</v>
      </c>
      <c r="M97" s="36">
        <f>SUMIFS(СВЦЭМ!$C$33:$C$776,СВЦЭМ!$A$33:$A$776,$A97,СВЦЭМ!$B$33:$B$776,M$83)+'СЕТ СН'!$H$9+СВЦЭМ!$D$10+'СЕТ СН'!$H$5-'СЕТ СН'!$H$17</f>
        <v>3556.6410666000002</v>
      </c>
      <c r="N97" s="36">
        <f>SUMIFS(СВЦЭМ!$C$33:$C$776,СВЦЭМ!$A$33:$A$776,$A97,СВЦЭМ!$B$33:$B$776,N$83)+'СЕТ СН'!$H$9+СВЦЭМ!$D$10+'СЕТ СН'!$H$5-'СЕТ СН'!$H$17</f>
        <v>3527.1597055299999</v>
      </c>
      <c r="O97" s="36">
        <f>SUMIFS(СВЦЭМ!$C$33:$C$776,СВЦЭМ!$A$33:$A$776,$A97,СВЦЭМ!$B$33:$B$776,O$83)+'СЕТ СН'!$H$9+СВЦЭМ!$D$10+'СЕТ СН'!$H$5-'СЕТ СН'!$H$17</f>
        <v>3515.0336468699998</v>
      </c>
      <c r="P97" s="36">
        <f>SUMIFS(СВЦЭМ!$C$33:$C$776,СВЦЭМ!$A$33:$A$776,$A97,СВЦЭМ!$B$33:$B$776,P$83)+'СЕТ СН'!$H$9+СВЦЭМ!$D$10+'СЕТ СН'!$H$5-'СЕТ СН'!$H$17</f>
        <v>3502.3883385099998</v>
      </c>
      <c r="Q97" s="36">
        <f>SUMIFS(СВЦЭМ!$C$33:$C$776,СВЦЭМ!$A$33:$A$776,$A97,СВЦЭМ!$B$33:$B$776,Q$83)+'СЕТ СН'!$H$9+СВЦЭМ!$D$10+'СЕТ СН'!$H$5-'СЕТ СН'!$H$17</f>
        <v>3507.3031917600001</v>
      </c>
      <c r="R97" s="36">
        <f>SUMIFS(СВЦЭМ!$C$33:$C$776,СВЦЭМ!$A$33:$A$776,$A97,СВЦЭМ!$B$33:$B$776,R$83)+'СЕТ СН'!$H$9+СВЦЭМ!$D$10+'СЕТ СН'!$H$5-'СЕТ СН'!$H$17</f>
        <v>3502.16234657</v>
      </c>
      <c r="S97" s="36">
        <f>SUMIFS(СВЦЭМ!$C$33:$C$776,СВЦЭМ!$A$33:$A$776,$A97,СВЦЭМ!$B$33:$B$776,S$83)+'СЕТ СН'!$H$9+СВЦЭМ!$D$10+'СЕТ СН'!$H$5-'СЕТ СН'!$H$17</f>
        <v>3501.8104139500001</v>
      </c>
      <c r="T97" s="36">
        <f>SUMIFS(СВЦЭМ!$C$33:$C$776,СВЦЭМ!$A$33:$A$776,$A97,СВЦЭМ!$B$33:$B$776,T$83)+'СЕТ СН'!$H$9+СВЦЭМ!$D$10+'СЕТ СН'!$H$5-'СЕТ СН'!$H$17</f>
        <v>3518.18790459</v>
      </c>
      <c r="U97" s="36">
        <f>SUMIFS(СВЦЭМ!$C$33:$C$776,СВЦЭМ!$A$33:$A$776,$A97,СВЦЭМ!$B$33:$B$776,U$83)+'СЕТ СН'!$H$9+СВЦЭМ!$D$10+'СЕТ СН'!$H$5-'СЕТ СН'!$H$17</f>
        <v>3455.3259579299997</v>
      </c>
      <c r="V97" s="36">
        <f>SUMIFS(СВЦЭМ!$C$33:$C$776,СВЦЭМ!$A$33:$A$776,$A97,СВЦЭМ!$B$33:$B$776,V$83)+'СЕТ СН'!$H$9+СВЦЭМ!$D$10+'СЕТ СН'!$H$5-'СЕТ СН'!$H$17</f>
        <v>3461.3239175499998</v>
      </c>
      <c r="W97" s="36">
        <f>SUMIFS(СВЦЭМ!$C$33:$C$776,СВЦЭМ!$A$33:$A$776,$A97,СВЦЭМ!$B$33:$B$776,W$83)+'СЕТ СН'!$H$9+СВЦЭМ!$D$10+'СЕТ СН'!$H$5-'СЕТ СН'!$H$17</f>
        <v>3483.7604840200001</v>
      </c>
      <c r="X97" s="36">
        <f>SUMIFS(СВЦЭМ!$C$33:$C$776,СВЦЭМ!$A$33:$A$776,$A97,СВЦЭМ!$B$33:$B$776,X$83)+'СЕТ СН'!$H$9+СВЦЭМ!$D$10+'СЕТ СН'!$H$5-'СЕТ СН'!$H$17</f>
        <v>3512.65117624</v>
      </c>
      <c r="Y97" s="36">
        <f>SUMIFS(СВЦЭМ!$C$33:$C$776,СВЦЭМ!$A$33:$A$776,$A97,СВЦЭМ!$B$33:$B$776,Y$83)+'СЕТ СН'!$H$9+СВЦЭМ!$D$10+'СЕТ СН'!$H$5-'СЕТ СН'!$H$17</f>
        <v>3552.5327309599998</v>
      </c>
    </row>
    <row r="98" spans="1:25" ht="15.75" x14ac:dyDescent="0.2">
      <c r="A98" s="35">
        <f t="shared" si="2"/>
        <v>43753</v>
      </c>
      <c r="B98" s="36">
        <f>SUMIFS(СВЦЭМ!$C$33:$C$776,СВЦЭМ!$A$33:$A$776,$A98,СВЦЭМ!$B$33:$B$776,B$83)+'СЕТ СН'!$H$9+СВЦЭМ!$D$10+'СЕТ СН'!$H$5-'СЕТ СН'!$H$17</f>
        <v>3609.2200962799998</v>
      </c>
      <c r="C98" s="36">
        <f>SUMIFS(СВЦЭМ!$C$33:$C$776,СВЦЭМ!$A$33:$A$776,$A98,СВЦЭМ!$B$33:$B$776,C$83)+'СЕТ СН'!$H$9+СВЦЭМ!$D$10+'СЕТ СН'!$H$5-'СЕТ СН'!$H$17</f>
        <v>3663.0799022900001</v>
      </c>
      <c r="D98" s="36">
        <f>SUMIFS(СВЦЭМ!$C$33:$C$776,СВЦЭМ!$A$33:$A$776,$A98,СВЦЭМ!$B$33:$B$776,D$83)+'СЕТ СН'!$H$9+СВЦЭМ!$D$10+'СЕТ СН'!$H$5-'СЕТ СН'!$H$17</f>
        <v>3680.2516891999999</v>
      </c>
      <c r="E98" s="36">
        <f>SUMIFS(СВЦЭМ!$C$33:$C$776,СВЦЭМ!$A$33:$A$776,$A98,СВЦЭМ!$B$33:$B$776,E$83)+'СЕТ СН'!$H$9+СВЦЭМ!$D$10+'СЕТ СН'!$H$5-'СЕТ СН'!$H$17</f>
        <v>3701.63612831</v>
      </c>
      <c r="F98" s="36">
        <f>SUMIFS(СВЦЭМ!$C$33:$C$776,СВЦЭМ!$A$33:$A$776,$A98,СВЦЭМ!$B$33:$B$776,F$83)+'СЕТ СН'!$H$9+СВЦЭМ!$D$10+'СЕТ СН'!$H$5-'СЕТ СН'!$H$17</f>
        <v>3703.7681296699998</v>
      </c>
      <c r="G98" s="36">
        <f>SUMIFS(СВЦЭМ!$C$33:$C$776,СВЦЭМ!$A$33:$A$776,$A98,СВЦЭМ!$B$33:$B$776,G$83)+'СЕТ СН'!$H$9+СВЦЭМ!$D$10+'СЕТ СН'!$H$5-'СЕТ СН'!$H$17</f>
        <v>3680.2307234999998</v>
      </c>
      <c r="H98" s="36">
        <f>SUMIFS(СВЦЭМ!$C$33:$C$776,СВЦЭМ!$A$33:$A$776,$A98,СВЦЭМ!$B$33:$B$776,H$83)+'СЕТ СН'!$H$9+СВЦЭМ!$D$10+'СЕТ СН'!$H$5-'СЕТ СН'!$H$17</f>
        <v>3625.35224642</v>
      </c>
      <c r="I98" s="36">
        <f>SUMIFS(СВЦЭМ!$C$33:$C$776,СВЦЭМ!$A$33:$A$776,$A98,СВЦЭМ!$B$33:$B$776,I$83)+'СЕТ СН'!$H$9+СВЦЭМ!$D$10+'СЕТ СН'!$H$5-'СЕТ СН'!$H$17</f>
        <v>3616.57143825</v>
      </c>
      <c r="J98" s="36">
        <f>SUMIFS(СВЦЭМ!$C$33:$C$776,СВЦЭМ!$A$33:$A$776,$A98,СВЦЭМ!$B$33:$B$776,J$83)+'СЕТ СН'!$H$9+СВЦЭМ!$D$10+'СЕТ СН'!$H$5-'СЕТ СН'!$H$17</f>
        <v>3591.8496553499999</v>
      </c>
      <c r="K98" s="36">
        <f>SUMIFS(СВЦЭМ!$C$33:$C$776,СВЦЭМ!$A$33:$A$776,$A98,СВЦЭМ!$B$33:$B$776,K$83)+'СЕТ СН'!$H$9+СВЦЭМ!$D$10+'СЕТ СН'!$H$5-'СЕТ СН'!$H$17</f>
        <v>3576.41149619</v>
      </c>
      <c r="L98" s="36">
        <f>SUMIFS(СВЦЭМ!$C$33:$C$776,СВЦЭМ!$A$33:$A$776,$A98,СВЦЭМ!$B$33:$B$776,L$83)+'СЕТ СН'!$H$9+СВЦЭМ!$D$10+'СЕТ СН'!$H$5-'СЕТ СН'!$H$17</f>
        <v>3584.2502904799999</v>
      </c>
      <c r="M98" s="36">
        <f>SUMIFS(СВЦЭМ!$C$33:$C$776,СВЦЭМ!$A$33:$A$776,$A98,СВЦЭМ!$B$33:$B$776,M$83)+'СЕТ СН'!$H$9+СВЦЭМ!$D$10+'СЕТ СН'!$H$5-'СЕТ СН'!$H$17</f>
        <v>3616.1542344299996</v>
      </c>
      <c r="N98" s="36">
        <f>SUMIFS(СВЦЭМ!$C$33:$C$776,СВЦЭМ!$A$33:$A$776,$A98,СВЦЭМ!$B$33:$B$776,N$83)+'СЕТ СН'!$H$9+СВЦЭМ!$D$10+'СЕТ СН'!$H$5-'СЕТ СН'!$H$17</f>
        <v>3573.3015751399998</v>
      </c>
      <c r="O98" s="36">
        <f>SUMIFS(СВЦЭМ!$C$33:$C$776,СВЦЭМ!$A$33:$A$776,$A98,СВЦЭМ!$B$33:$B$776,O$83)+'СЕТ СН'!$H$9+СВЦЭМ!$D$10+'СЕТ СН'!$H$5-'СЕТ СН'!$H$17</f>
        <v>3549.5438228599996</v>
      </c>
      <c r="P98" s="36">
        <f>SUMIFS(СВЦЭМ!$C$33:$C$776,СВЦЭМ!$A$33:$A$776,$A98,СВЦЭМ!$B$33:$B$776,P$83)+'СЕТ СН'!$H$9+СВЦЭМ!$D$10+'СЕТ СН'!$H$5-'СЕТ СН'!$H$17</f>
        <v>3537.7736540799997</v>
      </c>
      <c r="Q98" s="36">
        <f>SUMIFS(СВЦЭМ!$C$33:$C$776,СВЦЭМ!$A$33:$A$776,$A98,СВЦЭМ!$B$33:$B$776,Q$83)+'СЕТ СН'!$H$9+СВЦЭМ!$D$10+'СЕТ СН'!$H$5-'СЕТ СН'!$H$17</f>
        <v>3522.3525699900001</v>
      </c>
      <c r="R98" s="36">
        <f>SUMIFS(СВЦЭМ!$C$33:$C$776,СВЦЭМ!$A$33:$A$776,$A98,СВЦЭМ!$B$33:$B$776,R$83)+'СЕТ СН'!$H$9+СВЦЭМ!$D$10+'СЕТ СН'!$H$5-'СЕТ СН'!$H$17</f>
        <v>3519.3363678999999</v>
      </c>
      <c r="S98" s="36">
        <f>SUMIFS(СВЦЭМ!$C$33:$C$776,СВЦЭМ!$A$33:$A$776,$A98,СВЦЭМ!$B$33:$B$776,S$83)+'СЕТ СН'!$H$9+СВЦЭМ!$D$10+'СЕТ СН'!$H$5-'СЕТ СН'!$H$17</f>
        <v>3524.4852452699997</v>
      </c>
      <c r="T98" s="36">
        <f>SUMIFS(СВЦЭМ!$C$33:$C$776,СВЦЭМ!$A$33:$A$776,$A98,СВЦЭМ!$B$33:$B$776,T$83)+'СЕТ СН'!$H$9+СВЦЭМ!$D$10+'СЕТ СН'!$H$5-'СЕТ СН'!$H$17</f>
        <v>3551.9581263099999</v>
      </c>
      <c r="U98" s="36">
        <f>SUMIFS(СВЦЭМ!$C$33:$C$776,СВЦЭМ!$A$33:$A$776,$A98,СВЦЭМ!$B$33:$B$776,U$83)+'СЕТ СН'!$H$9+СВЦЭМ!$D$10+'СЕТ СН'!$H$5-'СЕТ СН'!$H$17</f>
        <v>3488.9729670500001</v>
      </c>
      <c r="V98" s="36">
        <f>SUMIFS(СВЦЭМ!$C$33:$C$776,СВЦЭМ!$A$33:$A$776,$A98,СВЦЭМ!$B$33:$B$776,V$83)+'СЕТ СН'!$H$9+СВЦЭМ!$D$10+'СЕТ СН'!$H$5-'СЕТ СН'!$H$17</f>
        <v>3491.3612808299999</v>
      </c>
      <c r="W98" s="36">
        <f>SUMIFS(СВЦЭМ!$C$33:$C$776,СВЦЭМ!$A$33:$A$776,$A98,СВЦЭМ!$B$33:$B$776,W$83)+'СЕТ СН'!$H$9+СВЦЭМ!$D$10+'СЕТ СН'!$H$5-'СЕТ СН'!$H$17</f>
        <v>3510.4006889799998</v>
      </c>
      <c r="X98" s="36">
        <f>SUMIFS(СВЦЭМ!$C$33:$C$776,СВЦЭМ!$A$33:$A$776,$A98,СВЦЭМ!$B$33:$B$776,X$83)+'СЕТ СН'!$H$9+СВЦЭМ!$D$10+'СЕТ СН'!$H$5-'СЕТ СН'!$H$17</f>
        <v>3503.37920351</v>
      </c>
      <c r="Y98" s="36">
        <f>SUMIFS(СВЦЭМ!$C$33:$C$776,СВЦЭМ!$A$33:$A$776,$A98,СВЦЭМ!$B$33:$B$776,Y$83)+'СЕТ СН'!$H$9+СВЦЭМ!$D$10+'СЕТ СН'!$H$5-'СЕТ СН'!$H$17</f>
        <v>3521.4912293099997</v>
      </c>
    </row>
    <row r="99" spans="1:25" ht="15.75" x14ac:dyDescent="0.2">
      <c r="A99" s="35">
        <f t="shared" si="2"/>
        <v>43754</v>
      </c>
      <c r="B99" s="36">
        <f>SUMIFS(СВЦЭМ!$C$33:$C$776,СВЦЭМ!$A$33:$A$776,$A99,СВЦЭМ!$B$33:$B$776,B$83)+'СЕТ СН'!$H$9+СВЦЭМ!$D$10+'СЕТ СН'!$H$5-'СЕТ СН'!$H$17</f>
        <v>3683.7428193699998</v>
      </c>
      <c r="C99" s="36">
        <f>SUMIFS(СВЦЭМ!$C$33:$C$776,СВЦЭМ!$A$33:$A$776,$A99,СВЦЭМ!$B$33:$B$776,C$83)+'СЕТ СН'!$H$9+СВЦЭМ!$D$10+'СЕТ СН'!$H$5-'СЕТ СН'!$H$17</f>
        <v>3739.3181744099998</v>
      </c>
      <c r="D99" s="36">
        <f>SUMIFS(СВЦЭМ!$C$33:$C$776,СВЦЭМ!$A$33:$A$776,$A99,СВЦЭМ!$B$33:$B$776,D$83)+'СЕТ СН'!$H$9+СВЦЭМ!$D$10+'СЕТ СН'!$H$5-'СЕТ СН'!$H$17</f>
        <v>3744.73256227</v>
      </c>
      <c r="E99" s="36">
        <f>SUMIFS(СВЦЭМ!$C$33:$C$776,СВЦЭМ!$A$33:$A$776,$A99,СВЦЭМ!$B$33:$B$776,E$83)+'СЕТ СН'!$H$9+СВЦЭМ!$D$10+'СЕТ СН'!$H$5-'СЕТ СН'!$H$17</f>
        <v>3746.2925664199997</v>
      </c>
      <c r="F99" s="36">
        <f>SUMIFS(СВЦЭМ!$C$33:$C$776,СВЦЭМ!$A$33:$A$776,$A99,СВЦЭМ!$B$33:$B$776,F$83)+'СЕТ СН'!$H$9+СВЦЭМ!$D$10+'СЕТ СН'!$H$5-'СЕТ СН'!$H$17</f>
        <v>3739.7827038400001</v>
      </c>
      <c r="G99" s="36">
        <f>SUMIFS(СВЦЭМ!$C$33:$C$776,СВЦЭМ!$A$33:$A$776,$A99,СВЦЭМ!$B$33:$B$776,G$83)+'СЕТ СН'!$H$9+СВЦЭМ!$D$10+'СЕТ СН'!$H$5-'СЕТ СН'!$H$17</f>
        <v>3703.72504076</v>
      </c>
      <c r="H99" s="36">
        <f>SUMIFS(СВЦЭМ!$C$33:$C$776,СВЦЭМ!$A$33:$A$776,$A99,СВЦЭМ!$B$33:$B$776,H$83)+'СЕТ СН'!$H$9+СВЦЭМ!$D$10+'СЕТ СН'!$H$5-'СЕТ СН'!$H$17</f>
        <v>3640.16406779</v>
      </c>
      <c r="I99" s="36">
        <f>SUMIFS(СВЦЭМ!$C$33:$C$776,СВЦЭМ!$A$33:$A$776,$A99,СВЦЭМ!$B$33:$B$776,I$83)+'СЕТ СН'!$H$9+СВЦЭМ!$D$10+'СЕТ СН'!$H$5-'СЕТ СН'!$H$17</f>
        <v>3588.83214271</v>
      </c>
      <c r="J99" s="36">
        <f>SUMIFS(СВЦЭМ!$C$33:$C$776,СВЦЭМ!$A$33:$A$776,$A99,СВЦЭМ!$B$33:$B$776,J$83)+'СЕТ СН'!$H$9+СВЦЭМ!$D$10+'СЕТ СН'!$H$5-'СЕТ СН'!$H$17</f>
        <v>3593.0888806599996</v>
      </c>
      <c r="K99" s="36">
        <f>SUMIFS(СВЦЭМ!$C$33:$C$776,СВЦЭМ!$A$33:$A$776,$A99,СВЦЭМ!$B$33:$B$776,K$83)+'СЕТ СН'!$H$9+СВЦЭМ!$D$10+'СЕТ СН'!$H$5-'СЕТ СН'!$H$17</f>
        <v>3610.5274308099997</v>
      </c>
      <c r="L99" s="36">
        <f>SUMIFS(СВЦЭМ!$C$33:$C$776,СВЦЭМ!$A$33:$A$776,$A99,СВЦЭМ!$B$33:$B$776,L$83)+'СЕТ СН'!$H$9+СВЦЭМ!$D$10+'СЕТ СН'!$H$5-'СЕТ СН'!$H$17</f>
        <v>3629.3976055200001</v>
      </c>
      <c r="M99" s="36">
        <f>SUMIFS(СВЦЭМ!$C$33:$C$776,СВЦЭМ!$A$33:$A$776,$A99,СВЦЭМ!$B$33:$B$776,M$83)+'СЕТ СН'!$H$9+СВЦЭМ!$D$10+'СЕТ СН'!$H$5-'СЕТ СН'!$H$17</f>
        <v>3624.5237154599999</v>
      </c>
      <c r="N99" s="36">
        <f>SUMIFS(СВЦЭМ!$C$33:$C$776,СВЦЭМ!$A$33:$A$776,$A99,СВЦЭМ!$B$33:$B$776,N$83)+'СЕТ СН'!$H$9+СВЦЭМ!$D$10+'СЕТ СН'!$H$5-'СЕТ СН'!$H$17</f>
        <v>3586.2723179099999</v>
      </c>
      <c r="O99" s="36">
        <f>SUMIFS(СВЦЭМ!$C$33:$C$776,СВЦЭМ!$A$33:$A$776,$A99,СВЦЭМ!$B$33:$B$776,O$83)+'СЕТ СН'!$H$9+СВЦЭМ!$D$10+'СЕТ СН'!$H$5-'СЕТ СН'!$H$17</f>
        <v>3558.62763679</v>
      </c>
      <c r="P99" s="36">
        <f>SUMIFS(СВЦЭМ!$C$33:$C$776,СВЦЭМ!$A$33:$A$776,$A99,СВЦЭМ!$B$33:$B$776,P$83)+'СЕТ СН'!$H$9+СВЦЭМ!$D$10+'СЕТ СН'!$H$5-'СЕТ СН'!$H$17</f>
        <v>3556.8821785699997</v>
      </c>
      <c r="Q99" s="36">
        <f>SUMIFS(СВЦЭМ!$C$33:$C$776,СВЦЭМ!$A$33:$A$776,$A99,СВЦЭМ!$B$33:$B$776,Q$83)+'СЕТ СН'!$H$9+СВЦЭМ!$D$10+'СЕТ СН'!$H$5-'СЕТ СН'!$H$17</f>
        <v>3564.6687894399997</v>
      </c>
      <c r="R99" s="36">
        <f>SUMIFS(СВЦЭМ!$C$33:$C$776,СВЦЭМ!$A$33:$A$776,$A99,СВЦЭМ!$B$33:$B$776,R$83)+'СЕТ СН'!$H$9+СВЦЭМ!$D$10+'СЕТ СН'!$H$5-'СЕТ СН'!$H$17</f>
        <v>3570.9927042499999</v>
      </c>
      <c r="S99" s="36">
        <f>SUMIFS(СВЦЭМ!$C$33:$C$776,СВЦЭМ!$A$33:$A$776,$A99,СВЦЭМ!$B$33:$B$776,S$83)+'СЕТ СН'!$H$9+СВЦЭМ!$D$10+'СЕТ СН'!$H$5-'СЕТ СН'!$H$17</f>
        <v>3577.9134088299998</v>
      </c>
      <c r="T99" s="36">
        <f>SUMIFS(СВЦЭМ!$C$33:$C$776,СВЦЭМ!$A$33:$A$776,$A99,СВЦЭМ!$B$33:$B$776,T$83)+'СЕТ СН'!$H$9+СВЦЭМ!$D$10+'СЕТ СН'!$H$5-'СЕТ СН'!$H$17</f>
        <v>3544.3012129499998</v>
      </c>
      <c r="U99" s="36">
        <f>SUMIFS(СВЦЭМ!$C$33:$C$776,СВЦЭМ!$A$33:$A$776,$A99,СВЦЭМ!$B$33:$B$776,U$83)+'СЕТ СН'!$H$9+СВЦЭМ!$D$10+'СЕТ СН'!$H$5-'СЕТ СН'!$H$17</f>
        <v>3563.68259382</v>
      </c>
      <c r="V99" s="36">
        <f>SUMIFS(СВЦЭМ!$C$33:$C$776,СВЦЭМ!$A$33:$A$776,$A99,СВЦЭМ!$B$33:$B$776,V$83)+'СЕТ СН'!$H$9+СВЦЭМ!$D$10+'СЕТ СН'!$H$5-'СЕТ СН'!$H$17</f>
        <v>3552.9137637399999</v>
      </c>
      <c r="W99" s="36">
        <f>SUMIFS(СВЦЭМ!$C$33:$C$776,СВЦЭМ!$A$33:$A$776,$A99,СВЦЭМ!$B$33:$B$776,W$83)+'СЕТ СН'!$H$9+СВЦЭМ!$D$10+'СЕТ СН'!$H$5-'СЕТ СН'!$H$17</f>
        <v>3539.6670014599999</v>
      </c>
      <c r="X99" s="36">
        <f>SUMIFS(СВЦЭМ!$C$33:$C$776,СВЦЭМ!$A$33:$A$776,$A99,СВЦЭМ!$B$33:$B$776,X$83)+'СЕТ СН'!$H$9+СВЦЭМ!$D$10+'СЕТ СН'!$H$5-'СЕТ СН'!$H$17</f>
        <v>3513.9623087099999</v>
      </c>
      <c r="Y99" s="36">
        <f>SUMIFS(СВЦЭМ!$C$33:$C$776,СВЦЭМ!$A$33:$A$776,$A99,СВЦЭМ!$B$33:$B$776,Y$83)+'СЕТ СН'!$H$9+СВЦЭМ!$D$10+'СЕТ СН'!$H$5-'СЕТ СН'!$H$17</f>
        <v>3567.09608153</v>
      </c>
    </row>
    <row r="100" spans="1:25" ht="15.75" x14ac:dyDescent="0.2">
      <c r="A100" s="35">
        <f t="shared" si="2"/>
        <v>43755</v>
      </c>
      <c r="B100" s="36">
        <f>SUMIFS(СВЦЭМ!$C$33:$C$776,СВЦЭМ!$A$33:$A$776,$A100,СВЦЭМ!$B$33:$B$776,B$83)+'СЕТ СН'!$H$9+СВЦЭМ!$D$10+'СЕТ СН'!$H$5-'СЕТ СН'!$H$17</f>
        <v>3645.7748690199996</v>
      </c>
      <c r="C100" s="36">
        <f>SUMIFS(СВЦЭМ!$C$33:$C$776,СВЦЭМ!$A$33:$A$776,$A100,СВЦЭМ!$B$33:$B$776,C$83)+'СЕТ СН'!$H$9+СВЦЭМ!$D$10+'СЕТ СН'!$H$5-'СЕТ СН'!$H$17</f>
        <v>3713.3368606999998</v>
      </c>
      <c r="D100" s="36">
        <f>SUMIFS(СВЦЭМ!$C$33:$C$776,СВЦЭМ!$A$33:$A$776,$A100,СВЦЭМ!$B$33:$B$776,D$83)+'СЕТ СН'!$H$9+СВЦЭМ!$D$10+'СЕТ СН'!$H$5-'СЕТ СН'!$H$17</f>
        <v>3759.3940508799997</v>
      </c>
      <c r="E100" s="36">
        <f>SUMIFS(СВЦЭМ!$C$33:$C$776,СВЦЭМ!$A$33:$A$776,$A100,СВЦЭМ!$B$33:$B$776,E$83)+'СЕТ СН'!$H$9+СВЦЭМ!$D$10+'СЕТ СН'!$H$5-'СЕТ СН'!$H$17</f>
        <v>3786.4532230300001</v>
      </c>
      <c r="F100" s="36">
        <f>SUMIFS(СВЦЭМ!$C$33:$C$776,СВЦЭМ!$A$33:$A$776,$A100,СВЦЭМ!$B$33:$B$776,F$83)+'СЕТ СН'!$H$9+СВЦЭМ!$D$10+'СЕТ СН'!$H$5-'СЕТ СН'!$H$17</f>
        <v>3789.9111296399997</v>
      </c>
      <c r="G100" s="36">
        <f>SUMIFS(СВЦЭМ!$C$33:$C$776,СВЦЭМ!$A$33:$A$776,$A100,СВЦЭМ!$B$33:$B$776,G$83)+'СЕТ СН'!$H$9+СВЦЭМ!$D$10+'СЕТ СН'!$H$5-'СЕТ СН'!$H$17</f>
        <v>3772.86856915</v>
      </c>
      <c r="H100" s="36">
        <f>SUMIFS(СВЦЭМ!$C$33:$C$776,СВЦЭМ!$A$33:$A$776,$A100,СВЦЭМ!$B$33:$B$776,H$83)+'СЕТ СН'!$H$9+СВЦЭМ!$D$10+'СЕТ СН'!$H$5-'СЕТ СН'!$H$17</f>
        <v>3716.8981048099999</v>
      </c>
      <c r="I100" s="36">
        <f>SUMIFS(СВЦЭМ!$C$33:$C$776,СВЦЭМ!$A$33:$A$776,$A100,СВЦЭМ!$B$33:$B$776,I$83)+'СЕТ СН'!$H$9+СВЦЭМ!$D$10+'СЕТ СН'!$H$5-'СЕТ СН'!$H$17</f>
        <v>3639.75661773</v>
      </c>
      <c r="J100" s="36">
        <f>SUMIFS(СВЦЭМ!$C$33:$C$776,СВЦЭМ!$A$33:$A$776,$A100,СВЦЭМ!$B$33:$B$776,J$83)+'СЕТ СН'!$H$9+СВЦЭМ!$D$10+'СЕТ СН'!$H$5-'СЕТ СН'!$H$17</f>
        <v>3648.2850052599997</v>
      </c>
      <c r="K100" s="36">
        <f>SUMIFS(СВЦЭМ!$C$33:$C$776,СВЦЭМ!$A$33:$A$776,$A100,СВЦЭМ!$B$33:$B$776,K$83)+'СЕТ СН'!$H$9+СВЦЭМ!$D$10+'СЕТ СН'!$H$5-'СЕТ СН'!$H$17</f>
        <v>3643.1096062799998</v>
      </c>
      <c r="L100" s="36">
        <f>SUMIFS(СВЦЭМ!$C$33:$C$776,СВЦЭМ!$A$33:$A$776,$A100,СВЦЭМ!$B$33:$B$776,L$83)+'СЕТ СН'!$H$9+СВЦЭМ!$D$10+'СЕТ СН'!$H$5-'СЕТ СН'!$H$17</f>
        <v>3638.9623430499996</v>
      </c>
      <c r="M100" s="36">
        <f>SUMIFS(СВЦЭМ!$C$33:$C$776,СВЦЭМ!$A$33:$A$776,$A100,СВЦЭМ!$B$33:$B$776,M$83)+'СЕТ СН'!$H$9+СВЦЭМ!$D$10+'СЕТ СН'!$H$5-'СЕТ СН'!$H$17</f>
        <v>3649.24762306</v>
      </c>
      <c r="N100" s="36">
        <f>SUMIFS(СВЦЭМ!$C$33:$C$776,СВЦЭМ!$A$33:$A$776,$A100,СВЦЭМ!$B$33:$B$776,N$83)+'СЕТ СН'!$H$9+СВЦЭМ!$D$10+'СЕТ СН'!$H$5-'СЕТ СН'!$H$17</f>
        <v>3614.3839719600001</v>
      </c>
      <c r="O100" s="36">
        <f>SUMIFS(СВЦЭМ!$C$33:$C$776,СВЦЭМ!$A$33:$A$776,$A100,СВЦЭМ!$B$33:$B$776,O$83)+'СЕТ СН'!$H$9+СВЦЭМ!$D$10+'СЕТ СН'!$H$5-'СЕТ СН'!$H$17</f>
        <v>3571.14793663</v>
      </c>
      <c r="P100" s="36">
        <f>SUMIFS(СВЦЭМ!$C$33:$C$776,СВЦЭМ!$A$33:$A$776,$A100,СВЦЭМ!$B$33:$B$776,P$83)+'СЕТ СН'!$H$9+СВЦЭМ!$D$10+'СЕТ СН'!$H$5-'СЕТ СН'!$H$17</f>
        <v>3572.1090460299997</v>
      </c>
      <c r="Q100" s="36">
        <f>SUMIFS(СВЦЭМ!$C$33:$C$776,СВЦЭМ!$A$33:$A$776,$A100,СВЦЭМ!$B$33:$B$776,Q$83)+'СЕТ СН'!$H$9+СВЦЭМ!$D$10+'СЕТ СН'!$H$5-'СЕТ СН'!$H$17</f>
        <v>3567.1288403499998</v>
      </c>
      <c r="R100" s="36">
        <f>SUMIFS(СВЦЭМ!$C$33:$C$776,СВЦЭМ!$A$33:$A$776,$A100,СВЦЭМ!$B$33:$B$776,R$83)+'СЕТ СН'!$H$9+СВЦЭМ!$D$10+'СЕТ СН'!$H$5-'СЕТ СН'!$H$17</f>
        <v>3573.9400234699997</v>
      </c>
      <c r="S100" s="36">
        <f>SUMIFS(СВЦЭМ!$C$33:$C$776,СВЦЭМ!$A$33:$A$776,$A100,СВЦЭМ!$B$33:$B$776,S$83)+'СЕТ СН'!$H$9+СВЦЭМ!$D$10+'СЕТ СН'!$H$5-'СЕТ СН'!$H$17</f>
        <v>3572.5290242900001</v>
      </c>
      <c r="T100" s="36">
        <f>SUMIFS(СВЦЭМ!$C$33:$C$776,СВЦЭМ!$A$33:$A$776,$A100,СВЦЭМ!$B$33:$B$776,T$83)+'СЕТ СН'!$H$9+СВЦЭМ!$D$10+'СЕТ СН'!$H$5-'СЕТ СН'!$H$17</f>
        <v>3542.09330159</v>
      </c>
      <c r="U100" s="36">
        <f>SUMIFS(СВЦЭМ!$C$33:$C$776,СВЦЭМ!$A$33:$A$776,$A100,СВЦЭМ!$B$33:$B$776,U$83)+'СЕТ СН'!$H$9+СВЦЭМ!$D$10+'СЕТ СН'!$H$5-'СЕТ СН'!$H$17</f>
        <v>3537.07880191</v>
      </c>
      <c r="V100" s="36">
        <f>SUMIFS(СВЦЭМ!$C$33:$C$776,СВЦЭМ!$A$33:$A$776,$A100,СВЦЭМ!$B$33:$B$776,V$83)+'СЕТ СН'!$H$9+СВЦЭМ!$D$10+'СЕТ СН'!$H$5-'СЕТ СН'!$H$17</f>
        <v>3520.3350348599997</v>
      </c>
      <c r="W100" s="36">
        <f>SUMIFS(СВЦЭМ!$C$33:$C$776,СВЦЭМ!$A$33:$A$776,$A100,СВЦЭМ!$B$33:$B$776,W$83)+'СЕТ СН'!$H$9+СВЦЭМ!$D$10+'СЕТ СН'!$H$5-'СЕТ СН'!$H$17</f>
        <v>3530.4099006299998</v>
      </c>
      <c r="X100" s="36">
        <f>SUMIFS(СВЦЭМ!$C$33:$C$776,СВЦЭМ!$A$33:$A$776,$A100,СВЦЭМ!$B$33:$B$776,X$83)+'СЕТ СН'!$H$9+СВЦЭМ!$D$10+'СЕТ СН'!$H$5-'СЕТ СН'!$H$17</f>
        <v>3551.5834387800001</v>
      </c>
      <c r="Y100" s="36">
        <f>SUMIFS(СВЦЭМ!$C$33:$C$776,СВЦЭМ!$A$33:$A$776,$A100,СВЦЭМ!$B$33:$B$776,Y$83)+'СЕТ СН'!$H$9+СВЦЭМ!$D$10+'СЕТ СН'!$H$5-'СЕТ СН'!$H$17</f>
        <v>3596.3271719699997</v>
      </c>
    </row>
    <row r="101" spans="1:25" ht="15.75" x14ac:dyDescent="0.2">
      <c r="A101" s="35">
        <f t="shared" si="2"/>
        <v>43756</v>
      </c>
      <c r="B101" s="36">
        <f>SUMIFS(СВЦЭМ!$C$33:$C$776,СВЦЭМ!$A$33:$A$776,$A101,СВЦЭМ!$B$33:$B$776,B$83)+'СЕТ СН'!$H$9+СВЦЭМ!$D$10+'СЕТ СН'!$H$5-'СЕТ СН'!$H$17</f>
        <v>3722.5975209600001</v>
      </c>
      <c r="C101" s="36">
        <f>SUMIFS(СВЦЭМ!$C$33:$C$776,СВЦЭМ!$A$33:$A$776,$A101,СВЦЭМ!$B$33:$B$776,C$83)+'СЕТ СН'!$H$9+СВЦЭМ!$D$10+'СЕТ СН'!$H$5-'СЕТ СН'!$H$17</f>
        <v>3718.7863972</v>
      </c>
      <c r="D101" s="36">
        <f>SUMIFS(СВЦЭМ!$C$33:$C$776,СВЦЭМ!$A$33:$A$776,$A101,СВЦЭМ!$B$33:$B$776,D$83)+'СЕТ СН'!$H$9+СВЦЭМ!$D$10+'СЕТ СН'!$H$5-'СЕТ СН'!$H$17</f>
        <v>3749.12984173</v>
      </c>
      <c r="E101" s="36">
        <f>SUMIFS(СВЦЭМ!$C$33:$C$776,СВЦЭМ!$A$33:$A$776,$A101,СВЦЭМ!$B$33:$B$776,E$83)+'СЕТ СН'!$H$9+СВЦЭМ!$D$10+'СЕТ СН'!$H$5-'СЕТ СН'!$H$17</f>
        <v>3758.9253166999997</v>
      </c>
      <c r="F101" s="36">
        <f>SUMIFS(СВЦЭМ!$C$33:$C$776,СВЦЭМ!$A$33:$A$776,$A101,СВЦЭМ!$B$33:$B$776,F$83)+'СЕТ СН'!$H$9+СВЦЭМ!$D$10+'СЕТ СН'!$H$5-'СЕТ СН'!$H$17</f>
        <v>3762.03133647</v>
      </c>
      <c r="G101" s="36">
        <f>SUMIFS(СВЦЭМ!$C$33:$C$776,СВЦЭМ!$A$33:$A$776,$A101,СВЦЭМ!$B$33:$B$776,G$83)+'СЕТ СН'!$H$9+СВЦЭМ!$D$10+'СЕТ СН'!$H$5-'СЕТ СН'!$H$17</f>
        <v>3735.1042555499998</v>
      </c>
      <c r="H101" s="36">
        <f>SUMIFS(СВЦЭМ!$C$33:$C$776,СВЦЭМ!$A$33:$A$776,$A101,СВЦЭМ!$B$33:$B$776,H$83)+'СЕТ СН'!$H$9+СВЦЭМ!$D$10+'СЕТ СН'!$H$5-'СЕТ СН'!$H$17</f>
        <v>3672.7579121899998</v>
      </c>
      <c r="I101" s="36">
        <f>SUMIFS(СВЦЭМ!$C$33:$C$776,СВЦЭМ!$A$33:$A$776,$A101,СВЦЭМ!$B$33:$B$776,I$83)+'СЕТ СН'!$H$9+СВЦЭМ!$D$10+'СЕТ СН'!$H$5-'СЕТ СН'!$H$17</f>
        <v>3603.72494078</v>
      </c>
      <c r="J101" s="36">
        <f>SUMIFS(СВЦЭМ!$C$33:$C$776,СВЦЭМ!$A$33:$A$776,$A101,СВЦЭМ!$B$33:$B$776,J$83)+'СЕТ СН'!$H$9+СВЦЭМ!$D$10+'СЕТ СН'!$H$5-'СЕТ СН'!$H$17</f>
        <v>3593.0146400899998</v>
      </c>
      <c r="K101" s="36">
        <f>SUMIFS(СВЦЭМ!$C$33:$C$776,СВЦЭМ!$A$33:$A$776,$A101,СВЦЭМ!$B$33:$B$776,K$83)+'СЕТ СН'!$H$9+СВЦЭМ!$D$10+'СЕТ СН'!$H$5-'СЕТ СН'!$H$17</f>
        <v>3589.9034144500001</v>
      </c>
      <c r="L101" s="36">
        <f>SUMIFS(СВЦЭМ!$C$33:$C$776,СВЦЭМ!$A$33:$A$776,$A101,СВЦЭМ!$B$33:$B$776,L$83)+'СЕТ СН'!$H$9+СВЦЭМ!$D$10+'СЕТ СН'!$H$5-'СЕТ СН'!$H$17</f>
        <v>3592.4171119799998</v>
      </c>
      <c r="M101" s="36">
        <f>SUMIFS(СВЦЭМ!$C$33:$C$776,СВЦЭМ!$A$33:$A$776,$A101,СВЦЭМ!$B$33:$B$776,M$83)+'СЕТ СН'!$H$9+СВЦЭМ!$D$10+'СЕТ СН'!$H$5-'СЕТ СН'!$H$17</f>
        <v>3601.11757541</v>
      </c>
      <c r="N101" s="36">
        <f>SUMIFS(СВЦЭМ!$C$33:$C$776,СВЦЭМ!$A$33:$A$776,$A101,СВЦЭМ!$B$33:$B$776,N$83)+'СЕТ СН'!$H$9+СВЦЭМ!$D$10+'СЕТ СН'!$H$5-'СЕТ СН'!$H$17</f>
        <v>3563.1700736299999</v>
      </c>
      <c r="O101" s="36">
        <f>SUMIFS(СВЦЭМ!$C$33:$C$776,СВЦЭМ!$A$33:$A$776,$A101,СВЦЭМ!$B$33:$B$776,O$83)+'СЕТ СН'!$H$9+СВЦЭМ!$D$10+'СЕТ СН'!$H$5-'СЕТ СН'!$H$17</f>
        <v>3533.2318295799996</v>
      </c>
      <c r="P101" s="36">
        <f>SUMIFS(СВЦЭМ!$C$33:$C$776,СВЦЭМ!$A$33:$A$776,$A101,СВЦЭМ!$B$33:$B$776,P$83)+'СЕТ СН'!$H$9+СВЦЭМ!$D$10+'СЕТ СН'!$H$5-'СЕТ СН'!$H$17</f>
        <v>3541.6363492699998</v>
      </c>
      <c r="Q101" s="36">
        <f>SUMIFS(СВЦЭМ!$C$33:$C$776,СВЦЭМ!$A$33:$A$776,$A101,СВЦЭМ!$B$33:$B$776,Q$83)+'СЕТ СН'!$H$9+СВЦЭМ!$D$10+'СЕТ СН'!$H$5-'СЕТ СН'!$H$17</f>
        <v>3550.33566032</v>
      </c>
      <c r="R101" s="36">
        <f>SUMIFS(СВЦЭМ!$C$33:$C$776,СВЦЭМ!$A$33:$A$776,$A101,СВЦЭМ!$B$33:$B$776,R$83)+'СЕТ СН'!$H$9+СВЦЭМ!$D$10+'СЕТ СН'!$H$5-'СЕТ СН'!$H$17</f>
        <v>3541.2547683399998</v>
      </c>
      <c r="S101" s="36">
        <f>SUMIFS(СВЦЭМ!$C$33:$C$776,СВЦЭМ!$A$33:$A$776,$A101,СВЦЭМ!$B$33:$B$776,S$83)+'СЕТ СН'!$H$9+СВЦЭМ!$D$10+'СЕТ СН'!$H$5-'СЕТ СН'!$H$17</f>
        <v>3529.56250533</v>
      </c>
      <c r="T101" s="36">
        <f>SUMIFS(СВЦЭМ!$C$33:$C$776,СВЦЭМ!$A$33:$A$776,$A101,СВЦЭМ!$B$33:$B$776,T$83)+'СЕТ СН'!$H$9+СВЦЭМ!$D$10+'СЕТ СН'!$H$5-'СЕТ СН'!$H$17</f>
        <v>3525.1741668199998</v>
      </c>
      <c r="U101" s="36">
        <f>SUMIFS(СВЦЭМ!$C$33:$C$776,СВЦЭМ!$A$33:$A$776,$A101,СВЦЭМ!$B$33:$B$776,U$83)+'СЕТ СН'!$H$9+СВЦЭМ!$D$10+'СЕТ СН'!$H$5-'СЕТ СН'!$H$17</f>
        <v>3530.1404018099997</v>
      </c>
      <c r="V101" s="36">
        <f>SUMIFS(СВЦЭМ!$C$33:$C$776,СВЦЭМ!$A$33:$A$776,$A101,СВЦЭМ!$B$33:$B$776,V$83)+'СЕТ СН'!$H$9+СВЦЭМ!$D$10+'СЕТ СН'!$H$5-'СЕТ СН'!$H$17</f>
        <v>3524.0858589999998</v>
      </c>
      <c r="W101" s="36">
        <f>SUMIFS(СВЦЭМ!$C$33:$C$776,СВЦЭМ!$A$33:$A$776,$A101,СВЦЭМ!$B$33:$B$776,W$83)+'СЕТ СН'!$H$9+СВЦЭМ!$D$10+'СЕТ СН'!$H$5-'СЕТ СН'!$H$17</f>
        <v>3549.93685671</v>
      </c>
      <c r="X101" s="36">
        <f>SUMIFS(СВЦЭМ!$C$33:$C$776,СВЦЭМ!$A$33:$A$776,$A101,СВЦЭМ!$B$33:$B$776,X$83)+'СЕТ СН'!$H$9+СВЦЭМ!$D$10+'СЕТ СН'!$H$5-'СЕТ СН'!$H$17</f>
        <v>3567.1862254399998</v>
      </c>
      <c r="Y101" s="36">
        <f>SUMIFS(СВЦЭМ!$C$33:$C$776,СВЦЭМ!$A$33:$A$776,$A101,СВЦЭМ!$B$33:$B$776,Y$83)+'СЕТ СН'!$H$9+СВЦЭМ!$D$10+'СЕТ СН'!$H$5-'СЕТ СН'!$H$17</f>
        <v>3625.8777903099999</v>
      </c>
    </row>
    <row r="102" spans="1:25" ht="15.75" x14ac:dyDescent="0.2">
      <c r="A102" s="35">
        <f t="shared" si="2"/>
        <v>43757</v>
      </c>
      <c r="B102" s="36">
        <f>SUMIFS(СВЦЭМ!$C$33:$C$776,СВЦЭМ!$A$33:$A$776,$A102,СВЦЭМ!$B$33:$B$776,B$83)+'СЕТ СН'!$H$9+СВЦЭМ!$D$10+'СЕТ СН'!$H$5-'СЕТ СН'!$H$17</f>
        <v>3675.7785042599999</v>
      </c>
      <c r="C102" s="36">
        <f>SUMIFS(СВЦЭМ!$C$33:$C$776,СВЦЭМ!$A$33:$A$776,$A102,СВЦЭМ!$B$33:$B$776,C$83)+'СЕТ СН'!$H$9+СВЦЭМ!$D$10+'СЕТ СН'!$H$5-'СЕТ СН'!$H$17</f>
        <v>3725.84405406</v>
      </c>
      <c r="D102" s="36">
        <f>SUMIFS(СВЦЭМ!$C$33:$C$776,СВЦЭМ!$A$33:$A$776,$A102,СВЦЭМ!$B$33:$B$776,D$83)+'СЕТ СН'!$H$9+СВЦЭМ!$D$10+'СЕТ СН'!$H$5-'СЕТ СН'!$H$17</f>
        <v>3717.928034</v>
      </c>
      <c r="E102" s="36">
        <f>SUMIFS(СВЦЭМ!$C$33:$C$776,СВЦЭМ!$A$33:$A$776,$A102,СВЦЭМ!$B$33:$B$776,E$83)+'СЕТ СН'!$H$9+СВЦЭМ!$D$10+'СЕТ СН'!$H$5-'СЕТ СН'!$H$17</f>
        <v>3718.6303777399999</v>
      </c>
      <c r="F102" s="36">
        <f>SUMIFS(СВЦЭМ!$C$33:$C$776,СВЦЭМ!$A$33:$A$776,$A102,СВЦЭМ!$B$33:$B$776,F$83)+'СЕТ СН'!$H$9+СВЦЭМ!$D$10+'СЕТ СН'!$H$5-'СЕТ СН'!$H$17</f>
        <v>3725.0084709399998</v>
      </c>
      <c r="G102" s="36">
        <f>SUMIFS(СВЦЭМ!$C$33:$C$776,СВЦЭМ!$A$33:$A$776,$A102,СВЦЭМ!$B$33:$B$776,G$83)+'СЕТ СН'!$H$9+СВЦЭМ!$D$10+'СЕТ СН'!$H$5-'СЕТ СН'!$H$17</f>
        <v>3697.2146410799996</v>
      </c>
      <c r="H102" s="36">
        <f>SUMIFS(СВЦЭМ!$C$33:$C$776,СВЦЭМ!$A$33:$A$776,$A102,СВЦЭМ!$B$33:$B$776,H$83)+'СЕТ СН'!$H$9+СВЦЭМ!$D$10+'СЕТ СН'!$H$5-'СЕТ СН'!$H$17</f>
        <v>3662.3764968400001</v>
      </c>
      <c r="I102" s="36">
        <f>SUMIFS(СВЦЭМ!$C$33:$C$776,СВЦЭМ!$A$33:$A$776,$A102,СВЦЭМ!$B$33:$B$776,I$83)+'СЕТ СН'!$H$9+СВЦЭМ!$D$10+'СЕТ СН'!$H$5-'СЕТ СН'!$H$17</f>
        <v>3628.5863627999997</v>
      </c>
      <c r="J102" s="36">
        <f>SUMIFS(СВЦЭМ!$C$33:$C$776,СВЦЭМ!$A$33:$A$776,$A102,СВЦЭМ!$B$33:$B$776,J$83)+'СЕТ СН'!$H$9+СВЦЭМ!$D$10+'СЕТ СН'!$H$5-'СЕТ СН'!$H$17</f>
        <v>3595.30161748</v>
      </c>
      <c r="K102" s="36">
        <f>SUMIFS(СВЦЭМ!$C$33:$C$776,СВЦЭМ!$A$33:$A$776,$A102,СВЦЭМ!$B$33:$B$776,K$83)+'СЕТ СН'!$H$9+СВЦЭМ!$D$10+'СЕТ СН'!$H$5-'СЕТ СН'!$H$17</f>
        <v>3591.8472451099997</v>
      </c>
      <c r="L102" s="36">
        <f>SUMIFS(СВЦЭМ!$C$33:$C$776,СВЦЭМ!$A$33:$A$776,$A102,СВЦЭМ!$B$33:$B$776,L$83)+'СЕТ СН'!$H$9+СВЦЭМ!$D$10+'СЕТ СН'!$H$5-'СЕТ СН'!$H$17</f>
        <v>3577.0843436300001</v>
      </c>
      <c r="M102" s="36">
        <f>SUMIFS(СВЦЭМ!$C$33:$C$776,СВЦЭМ!$A$33:$A$776,$A102,СВЦЭМ!$B$33:$B$776,M$83)+'СЕТ СН'!$H$9+СВЦЭМ!$D$10+'СЕТ СН'!$H$5-'СЕТ СН'!$H$17</f>
        <v>3572.05063935</v>
      </c>
      <c r="N102" s="36">
        <f>SUMIFS(СВЦЭМ!$C$33:$C$776,СВЦЭМ!$A$33:$A$776,$A102,СВЦЭМ!$B$33:$B$776,N$83)+'СЕТ СН'!$H$9+СВЦЭМ!$D$10+'СЕТ СН'!$H$5-'СЕТ СН'!$H$17</f>
        <v>3555.10447462</v>
      </c>
      <c r="O102" s="36">
        <f>SUMIFS(СВЦЭМ!$C$33:$C$776,СВЦЭМ!$A$33:$A$776,$A102,СВЦЭМ!$B$33:$B$776,O$83)+'СЕТ СН'!$H$9+СВЦЭМ!$D$10+'СЕТ СН'!$H$5-'СЕТ СН'!$H$17</f>
        <v>3531.2740348399998</v>
      </c>
      <c r="P102" s="36">
        <f>SUMIFS(СВЦЭМ!$C$33:$C$776,СВЦЭМ!$A$33:$A$776,$A102,СВЦЭМ!$B$33:$B$776,P$83)+'СЕТ СН'!$H$9+СВЦЭМ!$D$10+'СЕТ СН'!$H$5-'СЕТ СН'!$H$17</f>
        <v>3538.0124265199997</v>
      </c>
      <c r="Q102" s="36">
        <f>SUMIFS(СВЦЭМ!$C$33:$C$776,СВЦЭМ!$A$33:$A$776,$A102,СВЦЭМ!$B$33:$B$776,Q$83)+'СЕТ СН'!$H$9+СВЦЭМ!$D$10+'СЕТ СН'!$H$5-'СЕТ СН'!$H$17</f>
        <v>3538.5041515899998</v>
      </c>
      <c r="R102" s="36">
        <f>SUMIFS(СВЦЭМ!$C$33:$C$776,СВЦЭМ!$A$33:$A$776,$A102,СВЦЭМ!$B$33:$B$776,R$83)+'СЕТ СН'!$H$9+СВЦЭМ!$D$10+'СЕТ СН'!$H$5-'СЕТ СН'!$H$17</f>
        <v>3533.8872284300001</v>
      </c>
      <c r="S102" s="36">
        <f>SUMIFS(СВЦЭМ!$C$33:$C$776,СВЦЭМ!$A$33:$A$776,$A102,СВЦЭМ!$B$33:$B$776,S$83)+'СЕТ СН'!$H$9+СВЦЭМ!$D$10+'СЕТ СН'!$H$5-'СЕТ СН'!$H$17</f>
        <v>3528.2818478599997</v>
      </c>
      <c r="T102" s="36">
        <f>SUMIFS(СВЦЭМ!$C$33:$C$776,СВЦЭМ!$A$33:$A$776,$A102,СВЦЭМ!$B$33:$B$776,T$83)+'СЕТ СН'!$H$9+СВЦЭМ!$D$10+'СЕТ СН'!$H$5-'СЕТ СН'!$H$17</f>
        <v>3508.9297337899998</v>
      </c>
      <c r="U102" s="36">
        <f>SUMIFS(СВЦЭМ!$C$33:$C$776,СВЦЭМ!$A$33:$A$776,$A102,СВЦЭМ!$B$33:$B$776,U$83)+'СЕТ СН'!$H$9+СВЦЭМ!$D$10+'СЕТ СН'!$H$5-'СЕТ СН'!$H$17</f>
        <v>3526.5353642</v>
      </c>
      <c r="V102" s="36">
        <f>SUMIFS(СВЦЭМ!$C$33:$C$776,СВЦЭМ!$A$33:$A$776,$A102,СВЦЭМ!$B$33:$B$776,V$83)+'СЕТ СН'!$H$9+СВЦЭМ!$D$10+'СЕТ СН'!$H$5-'СЕТ СН'!$H$17</f>
        <v>3511.4016954799999</v>
      </c>
      <c r="W102" s="36">
        <f>SUMIFS(СВЦЭМ!$C$33:$C$776,СВЦЭМ!$A$33:$A$776,$A102,СВЦЭМ!$B$33:$B$776,W$83)+'СЕТ СН'!$H$9+СВЦЭМ!$D$10+'СЕТ СН'!$H$5-'СЕТ СН'!$H$17</f>
        <v>3522.4900576299997</v>
      </c>
      <c r="X102" s="36">
        <f>SUMIFS(СВЦЭМ!$C$33:$C$776,СВЦЭМ!$A$33:$A$776,$A102,СВЦЭМ!$B$33:$B$776,X$83)+'СЕТ СН'!$H$9+СВЦЭМ!$D$10+'СЕТ СН'!$H$5-'СЕТ СН'!$H$17</f>
        <v>3537.9007038700001</v>
      </c>
      <c r="Y102" s="36">
        <f>SUMIFS(СВЦЭМ!$C$33:$C$776,СВЦЭМ!$A$33:$A$776,$A102,СВЦЭМ!$B$33:$B$776,Y$83)+'СЕТ СН'!$H$9+СВЦЭМ!$D$10+'СЕТ СН'!$H$5-'СЕТ СН'!$H$17</f>
        <v>3600.4690827099998</v>
      </c>
    </row>
    <row r="103" spans="1:25" ht="15.75" x14ac:dyDescent="0.2">
      <c r="A103" s="35">
        <f t="shared" si="2"/>
        <v>43758</v>
      </c>
      <c r="B103" s="36">
        <f>SUMIFS(СВЦЭМ!$C$33:$C$776,СВЦЭМ!$A$33:$A$776,$A103,СВЦЭМ!$B$33:$B$776,B$83)+'СЕТ СН'!$H$9+СВЦЭМ!$D$10+'СЕТ СН'!$H$5-'СЕТ СН'!$H$17</f>
        <v>3664.64128596</v>
      </c>
      <c r="C103" s="36">
        <f>SUMIFS(СВЦЭМ!$C$33:$C$776,СВЦЭМ!$A$33:$A$776,$A103,СВЦЭМ!$B$33:$B$776,C$83)+'СЕТ СН'!$H$9+СВЦЭМ!$D$10+'СЕТ СН'!$H$5-'СЕТ СН'!$H$17</f>
        <v>3708.67204829</v>
      </c>
      <c r="D103" s="36">
        <f>SUMIFS(СВЦЭМ!$C$33:$C$776,СВЦЭМ!$A$33:$A$776,$A103,СВЦЭМ!$B$33:$B$776,D$83)+'СЕТ СН'!$H$9+СВЦЭМ!$D$10+'СЕТ СН'!$H$5-'СЕТ СН'!$H$17</f>
        <v>3725.62735251</v>
      </c>
      <c r="E103" s="36">
        <f>SUMIFS(СВЦЭМ!$C$33:$C$776,СВЦЭМ!$A$33:$A$776,$A103,СВЦЭМ!$B$33:$B$776,E$83)+'СЕТ СН'!$H$9+СВЦЭМ!$D$10+'СЕТ СН'!$H$5-'СЕТ СН'!$H$17</f>
        <v>3732.2750502499998</v>
      </c>
      <c r="F103" s="36">
        <f>SUMIFS(СВЦЭМ!$C$33:$C$776,СВЦЭМ!$A$33:$A$776,$A103,СВЦЭМ!$B$33:$B$776,F$83)+'СЕТ СН'!$H$9+СВЦЭМ!$D$10+'СЕТ СН'!$H$5-'СЕТ СН'!$H$17</f>
        <v>3739.0869943500002</v>
      </c>
      <c r="G103" s="36">
        <f>SUMIFS(СВЦЭМ!$C$33:$C$776,СВЦЭМ!$A$33:$A$776,$A103,СВЦЭМ!$B$33:$B$776,G$83)+'СЕТ СН'!$H$9+СВЦЭМ!$D$10+'СЕТ СН'!$H$5-'СЕТ СН'!$H$17</f>
        <v>3712.3812680999999</v>
      </c>
      <c r="H103" s="36">
        <f>SUMIFS(СВЦЭМ!$C$33:$C$776,СВЦЭМ!$A$33:$A$776,$A103,СВЦЭМ!$B$33:$B$776,H$83)+'СЕТ СН'!$H$9+СВЦЭМ!$D$10+'СЕТ СН'!$H$5-'СЕТ СН'!$H$17</f>
        <v>3698.4665557499998</v>
      </c>
      <c r="I103" s="36">
        <f>SUMIFS(СВЦЭМ!$C$33:$C$776,СВЦЭМ!$A$33:$A$776,$A103,СВЦЭМ!$B$33:$B$776,I$83)+'СЕТ СН'!$H$9+СВЦЭМ!$D$10+'СЕТ СН'!$H$5-'СЕТ СН'!$H$17</f>
        <v>3668.9952589499999</v>
      </c>
      <c r="J103" s="36">
        <f>SUMIFS(СВЦЭМ!$C$33:$C$776,СВЦЭМ!$A$33:$A$776,$A103,СВЦЭМ!$B$33:$B$776,J$83)+'СЕТ СН'!$H$9+СВЦЭМ!$D$10+'СЕТ СН'!$H$5-'СЕТ СН'!$H$17</f>
        <v>3607.51381373</v>
      </c>
      <c r="K103" s="36">
        <f>SUMIFS(СВЦЭМ!$C$33:$C$776,СВЦЭМ!$A$33:$A$776,$A103,СВЦЭМ!$B$33:$B$776,K$83)+'СЕТ СН'!$H$9+СВЦЭМ!$D$10+'СЕТ СН'!$H$5-'СЕТ СН'!$H$17</f>
        <v>3585.2502236299997</v>
      </c>
      <c r="L103" s="36">
        <f>SUMIFS(СВЦЭМ!$C$33:$C$776,СВЦЭМ!$A$33:$A$776,$A103,СВЦЭМ!$B$33:$B$776,L$83)+'СЕТ СН'!$H$9+СВЦЭМ!$D$10+'СЕТ СН'!$H$5-'СЕТ СН'!$H$17</f>
        <v>3587.5237430399998</v>
      </c>
      <c r="M103" s="36">
        <f>SUMIFS(СВЦЭМ!$C$33:$C$776,СВЦЭМ!$A$33:$A$776,$A103,СВЦЭМ!$B$33:$B$776,M$83)+'СЕТ СН'!$H$9+СВЦЭМ!$D$10+'СЕТ СН'!$H$5-'СЕТ СН'!$H$17</f>
        <v>3588.8413203299997</v>
      </c>
      <c r="N103" s="36">
        <f>SUMIFS(СВЦЭМ!$C$33:$C$776,СВЦЭМ!$A$33:$A$776,$A103,СВЦЭМ!$B$33:$B$776,N$83)+'СЕТ СН'!$H$9+СВЦЭМ!$D$10+'СЕТ СН'!$H$5-'СЕТ СН'!$H$17</f>
        <v>3541.6315832599998</v>
      </c>
      <c r="O103" s="36">
        <f>SUMIFS(СВЦЭМ!$C$33:$C$776,СВЦЭМ!$A$33:$A$776,$A103,СВЦЭМ!$B$33:$B$776,O$83)+'СЕТ СН'!$H$9+СВЦЭМ!$D$10+'СЕТ СН'!$H$5-'СЕТ СН'!$H$17</f>
        <v>3540.5328400099997</v>
      </c>
      <c r="P103" s="36">
        <f>SUMIFS(СВЦЭМ!$C$33:$C$776,СВЦЭМ!$A$33:$A$776,$A103,СВЦЭМ!$B$33:$B$776,P$83)+'СЕТ СН'!$H$9+СВЦЭМ!$D$10+'СЕТ СН'!$H$5-'СЕТ СН'!$H$17</f>
        <v>3544.8100130399998</v>
      </c>
      <c r="Q103" s="36">
        <f>SUMIFS(СВЦЭМ!$C$33:$C$776,СВЦЭМ!$A$33:$A$776,$A103,СВЦЭМ!$B$33:$B$776,Q$83)+'СЕТ СН'!$H$9+СВЦЭМ!$D$10+'СЕТ СН'!$H$5-'СЕТ СН'!$H$17</f>
        <v>3539.6683256299998</v>
      </c>
      <c r="R103" s="36">
        <f>SUMIFS(СВЦЭМ!$C$33:$C$776,СВЦЭМ!$A$33:$A$776,$A103,СВЦЭМ!$B$33:$B$776,R$83)+'СЕТ СН'!$H$9+СВЦЭМ!$D$10+'СЕТ СН'!$H$5-'СЕТ СН'!$H$17</f>
        <v>3544.0217464099997</v>
      </c>
      <c r="S103" s="36">
        <f>SUMIFS(СВЦЭМ!$C$33:$C$776,СВЦЭМ!$A$33:$A$776,$A103,СВЦЭМ!$B$33:$B$776,S$83)+'СЕТ СН'!$H$9+СВЦЭМ!$D$10+'СЕТ СН'!$H$5-'СЕТ СН'!$H$17</f>
        <v>3540.0715083599998</v>
      </c>
      <c r="T103" s="36">
        <f>SUMIFS(СВЦЭМ!$C$33:$C$776,СВЦЭМ!$A$33:$A$776,$A103,СВЦЭМ!$B$33:$B$776,T$83)+'СЕТ СН'!$H$9+СВЦЭМ!$D$10+'СЕТ СН'!$H$5-'СЕТ СН'!$H$17</f>
        <v>3525.0686490399999</v>
      </c>
      <c r="U103" s="36">
        <f>SUMIFS(СВЦЭМ!$C$33:$C$776,СВЦЭМ!$A$33:$A$776,$A103,СВЦЭМ!$B$33:$B$776,U$83)+'СЕТ СН'!$H$9+СВЦЭМ!$D$10+'СЕТ СН'!$H$5-'СЕТ СН'!$H$17</f>
        <v>3535.3451214299998</v>
      </c>
      <c r="V103" s="36">
        <f>SUMIFS(СВЦЭМ!$C$33:$C$776,СВЦЭМ!$A$33:$A$776,$A103,СВЦЭМ!$B$33:$B$776,V$83)+'СЕТ СН'!$H$9+СВЦЭМ!$D$10+'СЕТ СН'!$H$5-'СЕТ СН'!$H$17</f>
        <v>3518.11365058</v>
      </c>
      <c r="W103" s="36">
        <f>SUMIFS(СВЦЭМ!$C$33:$C$776,СВЦЭМ!$A$33:$A$776,$A103,СВЦЭМ!$B$33:$B$776,W$83)+'СЕТ СН'!$H$9+СВЦЭМ!$D$10+'СЕТ СН'!$H$5-'СЕТ СН'!$H$17</f>
        <v>3513.3688854699999</v>
      </c>
      <c r="X103" s="36">
        <f>SUMIFS(СВЦЭМ!$C$33:$C$776,СВЦЭМ!$A$33:$A$776,$A103,СВЦЭМ!$B$33:$B$776,X$83)+'СЕТ СН'!$H$9+СВЦЭМ!$D$10+'СЕТ СН'!$H$5-'СЕТ СН'!$H$17</f>
        <v>3515.13174901</v>
      </c>
      <c r="Y103" s="36">
        <f>SUMIFS(СВЦЭМ!$C$33:$C$776,СВЦЭМ!$A$33:$A$776,$A103,СВЦЭМ!$B$33:$B$776,Y$83)+'СЕТ СН'!$H$9+СВЦЭМ!$D$10+'СЕТ СН'!$H$5-'СЕТ СН'!$H$17</f>
        <v>3572.39094002</v>
      </c>
    </row>
    <row r="104" spans="1:25" ht="15.75" x14ac:dyDescent="0.2">
      <c r="A104" s="35">
        <f t="shared" si="2"/>
        <v>43759</v>
      </c>
      <c r="B104" s="36">
        <f>SUMIFS(СВЦЭМ!$C$33:$C$776,СВЦЭМ!$A$33:$A$776,$A104,СВЦЭМ!$B$33:$B$776,B$83)+'СЕТ СН'!$H$9+СВЦЭМ!$D$10+'СЕТ СН'!$H$5-'СЕТ СН'!$H$17</f>
        <v>3680.1673586799998</v>
      </c>
      <c r="C104" s="36">
        <f>SUMIFS(СВЦЭМ!$C$33:$C$776,СВЦЭМ!$A$33:$A$776,$A104,СВЦЭМ!$B$33:$B$776,C$83)+'СЕТ СН'!$H$9+СВЦЭМ!$D$10+'СЕТ СН'!$H$5-'СЕТ СН'!$H$17</f>
        <v>3725.145317</v>
      </c>
      <c r="D104" s="36">
        <f>SUMIFS(СВЦЭМ!$C$33:$C$776,СВЦЭМ!$A$33:$A$776,$A104,СВЦЭМ!$B$33:$B$776,D$83)+'СЕТ СН'!$H$9+СВЦЭМ!$D$10+'СЕТ СН'!$H$5-'СЕТ СН'!$H$17</f>
        <v>3747.10790709</v>
      </c>
      <c r="E104" s="36">
        <f>SUMIFS(СВЦЭМ!$C$33:$C$776,СВЦЭМ!$A$33:$A$776,$A104,СВЦЭМ!$B$33:$B$776,E$83)+'СЕТ СН'!$H$9+СВЦЭМ!$D$10+'СЕТ СН'!$H$5-'СЕТ СН'!$H$17</f>
        <v>3753.9698126499998</v>
      </c>
      <c r="F104" s="36">
        <f>SUMIFS(СВЦЭМ!$C$33:$C$776,СВЦЭМ!$A$33:$A$776,$A104,СВЦЭМ!$B$33:$B$776,F$83)+'СЕТ СН'!$H$9+СВЦЭМ!$D$10+'СЕТ СН'!$H$5-'СЕТ СН'!$H$17</f>
        <v>3745.09495311</v>
      </c>
      <c r="G104" s="36">
        <f>SUMIFS(СВЦЭМ!$C$33:$C$776,СВЦЭМ!$A$33:$A$776,$A104,СВЦЭМ!$B$33:$B$776,G$83)+'СЕТ СН'!$H$9+СВЦЭМ!$D$10+'СЕТ СН'!$H$5-'СЕТ СН'!$H$17</f>
        <v>3729.6285340699997</v>
      </c>
      <c r="H104" s="36">
        <f>SUMIFS(СВЦЭМ!$C$33:$C$776,СВЦЭМ!$A$33:$A$776,$A104,СВЦЭМ!$B$33:$B$776,H$83)+'СЕТ СН'!$H$9+СВЦЭМ!$D$10+'СЕТ СН'!$H$5-'СЕТ СН'!$H$17</f>
        <v>3690.4822288999999</v>
      </c>
      <c r="I104" s="36">
        <f>SUMIFS(СВЦЭМ!$C$33:$C$776,СВЦЭМ!$A$33:$A$776,$A104,СВЦЭМ!$B$33:$B$776,I$83)+'СЕТ СН'!$H$9+СВЦЭМ!$D$10+'СЕТ СН'!$H$5-'СЕТ СН'!$H$17</f>
        <v>3646.63055364</v>
      </c>
      <c r="J104" s="36">
        <f>SUMIFS(СВЦЭМ!$C$33:$C$776,СВЦЭМ!$A$33:$A$776,$A104,СВЦЭМ!$B$33:$B$776,J$83)+'СЕТ СН'!$H$9+СВЦЭМ!$D$10+'СЕТ СН'!$H$5-'СЕТ СН'!$H$17</f>
        <v>3630.2279486699999</v>
      </c>
      <c r="K104" s="36">
        <f>SUMIFS(СВЦЭМ!$C$33:$C$776,СВЦЭМ!$A$33:$A$776,$A104,СВЦЭМ!$B$33:$B$776,K$83)+'СЕТ СН'!$H$9+СВЦЭМ!$D$10+'СЕТ СН'!$H$5-'СЕТ СН'!$H$17</f>
        <v>3619.4573459899998</v>
      </c>
      <c r="L104" s="36">
        <f>SUMIFS(СВЦЭМ!$C$33:$C$776,СВЦЭМ!$A$33:$A$776,$A104,СВЦЭМ!$B$33:$B$776,L$83)+'СЕТ СН'!$H$9+СВЦЭМ!$D$10+'СЕТ СН'!$H$5-'СЕТ СН'!$H$17</f>
        <v>3603.3735830599999</v>
      </c>
      <c r="M104" s="36">
        <f>SUMIFS(СВЦЭМ!$C$33:$C$776,СВЦЭМ!$A$33:$A$776,$A104,СВЦЭМ!$B$33:$B$776,M$83)+'СЕТ СН'!$H$9+СВЦЭМ!$D$10+'СЕТ СН'!$H$5-'СЕТ СН'!$H$17</f>
        <v>3609.0430658099999</v>
      </c>
      <c r="N104" s="36">
        <f>SUMIFS(СВЦЭМ!$C$33:$C$776,СВЦЭМ!$A$33:$A$776,$A104,СВЦЭМ!$B$33:$B$776,N$83)+'СЕТ СН'!$H$9+СВЦЭМ!$D$10+'СЕТ СН'!$H$5-'СЕТ СН'!$H$17</f>
        <v>3568.1021092299998</v>
      </c>
      <c r="O104" s="36">
        <f>SUMIFS(СВЦЭМ!$C$33:$C$776,СВЦЭМ!$A$33:$A$776,$A104,СВЦЭМ!$B$33:$B$776,O$83)+'СЕТ СН'!$H$9+СВЦЭМ!$D$10+'СЕТ СН'!$H$5-'СЕТ СН'!$H$17</f>
        <v>3538.95690264</v>
      </c>
      <c r="P104" s="36">
        <f>SUMIFS(СВЦЭМ!$C$33:$C$776,СВЦЭМ!$A$33:$A$776,$A104,СВЦЭМ!$B$33:$B$776,P$83)+'СЕТ СН'!$H$9+СВЦЭМ!$D$10+'СЕТ СН'!$H$5-'СЕТ СН'!$H$17</f>
        <v>3531.5111802500001</v>
      </c>
      <c r="Q104" s="36">
        <f>SUMIFS(СВЦЭМ!$C$33:$C$776,СВЦЭМ!$A$33:$A$776,$A104,СВЦЭМ!$B$33:$B$776,Q$83)+'СЕТ СН'!$H$9+СВЦЭМ!$D$10+'СЕТ СН'!$H$5-'СЕТ СН'!$H$17</f>
        <v>3534.2905741699997</v>
      </c>
      <c r="R104" s="36">
        <f>SUMIFS(СВЦЭМ!$C$33:$C$776,СВЦЭМ!$A$33:$A$776,$A104,СВЦЭМ!$B$33:$B$776,R$83)+'СЕТ СН'!$H$9+СВЦЭМ!$D$10+'СЕТ СН'!$H$5-'СЕТ СН'!$H$17</f>
        <v>3531.4289783300001</v>
      </c>
      <c r="S104" s="36">
        <f>SUMIFS(СВЦЭМ!$C$33:$C$776,СВЦЭМ!$A$33:$A$776,$A104,СВЦЭМ!$B$33:$B$776,S$83)+'СЕТ СН'!$H$9+СВЦЭМ!$D$10+'СЕТ СН'!$H$5-'СЕТ СН'!$H$17</f>
        <v>3535.9298325599998</v>
      </c>
      <c r="T104" s="36">
        <f>SUMIFS(СВЦЭМ!$C$33:$C$776,СВЦЭМ!$A$33:$A$776,$A104,СВЦЭМ!$B$33:$B$776,T$83)+'СЕТ СН'!$H$9+СВЦЭМ!$D$10+'СЕТ СН'!$H$5-'СЕТ СН'!$H$17</f>
        <v>3524.7554726199996</v>
      </c>
      <c r="U104" s="36">
        <f>SUMIFS(СВЦЭМ!$C$33:$C$776,СВЦЭМ!$A$33:$A$776,$A104,СВЦЭМ!$B$33:$B$776,U$83)+'СЕТ СН'!$H$9+СВЦЭМ!$D$10+'СЕТ СН'!$H$5-'СЕТ СН'!$H$17</f>
        <v>3521.8548072099998</v>
      </c>
      <c r="V104" s="36">
        <f>SUMIFS(СВЦЭМ!$C$33:$C$776,СВЦЭМ!$A$33:$A$776,$A104,СВЦЭМ!$B$33:$B$776,V$83)+'СЕТ СН'!$H$9+СВЦЭМ!$D$10+'СЕТ СН'!$H$5-'СЕТ СН'!$H$17</f>
        <v>3514.7268320099997</v>
      </c>
      <c r="W104" s="36">
        <f>SUMIFS(СВЦЭМ!$C$33:$C$776,СВЦЭМ!$A$33:$A$776,$A104,СВЦЭМ!$B$33:$B$776,W$83)+'СЕТ СН'!$H$9+СВЦЭМ!$D$10+'СЕТ СН'!$H$5-'СЕТ СН'!$H$17</f>
        <v>3547.1218657599998</v>
      </c>
      <c r="X104" s="36">
        <f>SUMIFS(СВЦЭМ!$C$33:$C$776,СВЦЭМ!$A$33:$A$776,$A104,СВЦЭМ!$B$33:$B$776,X$83)+'СЕТ СН'!$H$9+СВЦЭМ!$D$10+'СЕТ СН'!$H$5-'СЕТ СН'!$H$17</f>
        <v>3552.4244390099998</v>
      </c>
      <c r="Y104" s="36">
        <f>SUMIFS(СВЦЭМ!$C$33:$C$776,СВЦЭМ!$A$33:$A$776,$A104,СВЦЭМ!$B$33:$B$776,Y$83)+'СЕТ СН'!$H$9+СВЦЭМ!$D$10+'СЕТ СН'!$H$5-'СЕТ СН'!$H$17</f>
        <v>3602.5873188999999</v>
      </c>
    </row>
    <row r="105" spans="1:25" ht="15.75" x14ac:dyDescent="0.2">
      <c r="A105" s="35">
        <f t="shared" si="2"/>
        <v>43760</v>
      </c>
      <c r="B105" s="36">
        <f>SUMIFS(СВЦЭМ!$C$33:$C$776,СВЦЭМ!$A$33:$A$776,$A105,СВЦЭМ!$B$33:$B$776,B$83)+'СЕТ СН'!$H$9+СВЦЭМ!$D$10+'СЕТ СН'!$H$5-'СЕТ СН'!$H$17</f>
        <v>3711.4399827500001</v>
      </c>
      <c r="C105" s="36">
        <f>SUMIFS(СВЦЭМ!$C$33:$C$776,СВЦЭМ!$A$33:$A$776,$A105,СВЦЭМ!$B$33:$B$776,C$83)+'СЕТ СН'!$H$9+СВЦЭМ!$D$10+'СЕТ СН'!$H$5-'СЕТ СН'!$H$17</f>
        <v>3759.1902181</v>
      </c>
      <c r="D105" s="36">
        <f>SUMIFS(СВЦЭМ!$C$33:$C$776,СВЦЭМ!$A$33:$A$776,$A105,СВЦЭМ!$B$33:$B$776,D$83)+'СЕТ СН'!$H$9+СВЦЭМ!$D$10+'СЕТ СН'!$H$5-'СЕТ СН'!$H$17</f>
        <v>3777.8451007999997</v>
      </c>
      <c r="E105" s="36">
        <f>SUMIFS(СВЦЭМ!$C$33:$C$776,СВЦЭМ!$A$33:$A$776,$A105,СВЦЭМ!$B$33:$B$776,E$83)+'СЕТ СН'!$H$9+СВЦЭМ!$D$10+'СЕТ СН'!$H$5-'СЕТ СН'!$H$17</f>
        <v>3774.49626936</v>
      </c>
      <c r="F105" s="36">
        <f>SUMIFS(СВЦЭМ!$C$33:$C$776,СВЦЭМ!$A$33:$A$776,$A105,СВЦЭМ!$B$33:$B$776,F$83)+'СЕТ СН'!$H$9+СВЦЭМ!$D$10+'СЕТ СН'!$H$5-'СЕТ СН'!$H$17</f>
        <v>3766.9293494899998</v>
      </c>
      <c r="G105" s="36">
        <f>SUMIFS(СВЦЭМ!$C$33:$C$776,СВЦЭМ!$A$33:$A$776,$A105,СВЦЭМ!$B$33:$B$776,G$83)+'СЕТ СН'!$H$9+СВЦЭМ!$D$10+'СЕТ СН'!$H$5-'СЕТ СН'!$H$17</f>
        <v>3754.5249579599999</v>
      </c>
      <c r="H105" s="36">
        <f>SUMIFS(СВЦЭМ!$C$33:$C$776,СВЦЭМ!$A$33:$A$776,$A105,СВЦЭМ!$B$33:$B$776,H$83)+'СЕТ СН'!$H$9+СВЦЭМ!$D$10+'СЕТ СН'!$H$5-'СЕТ СН'!$H$17</f>
        <v>3686.1811049899998</v>
      </c>
      <c r="I105" s="36">
        <f>SUMIFS(СВЦЭМ!$C$33:$C$776,СВЦЭМ!$A$33:$A$776,$A105,СВЦЭМ!$B$33:$B$776,I$83)+'СЕТ СН'!$H$9+СВЦЭМ!$D$10+'СЕТ СН'!$H$5-'СЕТ СН'!$H$17</f>
        <v>3637.3692717200001</v>
      </c>
      <c r="J105" s="36">
        <f>SUMIFS(СВЦЭМ!$C$33:$C$776,СВЦЭМ!$A$33:$A$776,$A105,СВЦЭМ!$B$33:$B$776,J$83)+'СЕТ СН'!$H$9+СВЦЭМ!$D$10+'СЕТ СН'!$H$5-'СЕТ СН'!$H$17</f>
        <v>3616.6876819300001</v>
      </c>
      <c r="K105" s="36">
        <f>SUMIFS(СВЦЭМ!$C$33:$C$776,СВЦЭМ!$A$33:$A$776,$A105,СВЦЭМ!$B$33:$B$776,K$83)+'СЕТ СН'!$H$9+СВЦЭМ!$D$10+'СЕТ СН'!$H$5-'СЕТ СН'!$H$17</f>
        <v>3596.4835523900001</v>
      </c>
      <c r="L105" s="36">
        <f>SUMIFS(СВЦЭМ!$C$33:$C$776,СВЦЭМ!$A$33:$A$776,$A105,СВЦЭМ!$B$33:$B$776,L$83)+'СЕТ СН'!$H$9+СВЦЭМ!$D$10+'СЕТ СН'!$H$5-'СЕТ СН'!$H$17</f>
        <v>3591.4178986099996</v>
      </c>
      <c r="M105" s="36">
        <f>SUMIFS(СВЦЭМ!$C$33:$C$776,СВЦЭМ!$A$33:$A$776,$A105,СВЦЭМ!$B$33:$B$776,M$83)+'СЕТ СН'!$H$9+СВЦЭМ!$D$10+'СЕТ СН'!$H$5-'СЕТ СН'!$H$17</f>
        <v>3601.52307634</v>
      </c>
      <c r="N105" s="36">
        <f>SUMIFS(СВЦЭМ!$C$33:$C$776,СВЦЭМ!$A$33:$A$776,$A105,СВЦЭМ!$B$33:$B$776,N$83)+'СЕТ СН'!$H$9+СВЦЭМ!$D$10+'СЕТ СН'!$H$5-'СЕТ СН'!$H$17</f>
        <v>3563.5938490199997</v>
      </c>
      <c r="O105" s="36">
        <f>SUMIFS(СВЦЭМ!$C$33:$C$776,СВЦЭМ!$A$33:$A$776,$A105,СВЦЭМ!$B$33:$B$776,O$83)+'СЕТ СН'!$H$9+СВЦЭМ!$D$10+'СЕТ СН'!$H$5-'СЕТ СН'!$H$17</f>
        <v>3550.0807384299997</v>
      </c>
      <c r="P105" s="36">
        <f>SUMIFS(СВЦЭМ!$C$33:$C$776,СВЦЭМ!$A$33:$A$776,$A105,СВЦЭМ!$B$33:$B$776,P$83)+'СЕТ СН'!$H$9+СВЦЭМ!$D$10+'СЕТ СН'!$H$5-'СЕТ СН'!$H$17</f>
        <v>3553.2795876299997</v>
      </c>
      <c r="Q105" s="36">
        <f>SUMIFS(СВЦЭМ!$C$33:$C$776,СВЦЭМ!$A$33:$A$776,$A105,СВЦЭМ!$B$33:$B$776,Q$83)+'СЕТ СН'!$H$9+СВЦЭМ!$D$10+'СЕТ СН'!$H$5-'СЕТ СН'!$H$17</f>
        <v>3559.75076171</v>
      </c>
      <c r="R105" s="36">
        <f>SUMIFS(СВЦЭМ!$C$33:$C$776,СВЦЭМ!$A$33:$A$776,$A105,СВЦЭМ!$B$33:$B$776,R$83)+'СЕТ СН'!$H$9+СВЦЭМ!$D$10+'СЕТ СН'!$H$5-'СЕТ СН'!$H$17</f>
        <v>3544.04261202</v>
      </c>
      <c r="S105" s="36">
        <f>SUMIFS(СВЦЭМ!$C$33:$C$776,СВЦЭМ!$A$33:$A$776,$A105,СВЦЭМ!$B$33:$B$776,S$83)+'СЕТ СН'!$H$9+СВЦЭМ!$D$10+'СЕТ СН'!$H$5-'СЕТ СН'!$H$17</f>
        <v>3532.2247926499999</v>
      </c>
      <c r="T105" s="36">
        <f>SUMIFS(СВЦЭМ!$C$33:$C$776,СВЦЭМ!$A$33:$A$776,$A105,СВЦЭМ!$B$33:$B$776,T$83)+'СЕТ СН'!$H$9+СВЦЭМ!$D$10+'СЕТ СН'!$H$5-'СЕТ СН'!$H$17</f>
        <v>3502.1462586099997</v>
      </c>
      <c r="U105" s="36">
        <f>SUMIFS(СВЦЭМ!$C$33:$C$776,СВЦЭМ!$A$33:$A$776,$A105,СВЦЭМ!$B$33:$B$776,U$83)+'СЕТ СН'!$H$9+СВЦЭМ!$D$10+'СЕТ СН'!$H$5-'СЕТ СН'!$H$17</f>
        <v>3485.9450189499998</v>
      </c>
      <c r="V105" s="36">
        <f>SUMIFS(СВЦЭМ!$C$33:$C$776,СВЦЭМ!$A$33:$A$776,$A105,СВЦЭМ!$B$33:$B$776,V$83)+'СЕТ СН'!$H$9+СВЦЭМ!$D$10+'СЕТ СН'!$H$5-'СЕТ СН'!$H$17</f>
        <v>3489.57336799</v>
      </c>
      <c r="W105" s="36">
        <f>SUMIFS(СВЦЭМ!$C$33:$C$776,СВЦЭМ!$A$33:$A$776,$A105,СВЦЭМ!$B$33:$B$776,W$83)+'СЕТ СН'!$H$9+СВЦЭМ!$D$10+'СЕТ СН'!$H$5-'СЕТ СН'!$H$17</f>
        <v>3501.4730850299998</v>
      </c>
      <c r="X105" s="36">
        <f>SUMIFS(СВЦЭМ!$C$33:$C$776,СВЦЭМ!$A$33:$A$776,$A105,СВЦЭМ!$B$33:$B$776,X$83)+'СЕТ СН'!$H$9+СВЦЭМ!$D$10+'СЕТ СН'!$H$5-'СЕТ СН'!$H$17</f>
        <v>3533.23526967</v>
      </c>
      <c r="Y105" s="36">
        <f>SUMIFS(СВЦЭМ!$C$33:$C$776,СВЦЭМ!$A$33:$A$776,$A105,СВЦЭМ!$B$33:$B$776,Y$83)+'СЕТ СН'!$H$9+СВЦЭМ!$D$10+'СЕТ СН'!$H$5-'СЕТ СН'!$H$17</f>
        <v>3601.9436323800001</v>
      </c>
    </row>
    <row r="106" spans="1:25" ht="15.75" x14ac:dyDescent="0.2">
      <c r="A106" s="35">
        <f t="shared" si="2"/>
        <v>43761</v>
      </c>
      <c r="B106" s="36">
        <f>SUMIFS(СВЦЭМ!$C$33:$C$776,СВЦЭМ!$A$33:$A$776,$A106,СВЦЭМ!$B$33:$B$776,B$83)+'СЕТ СН'!$H$9+СВЦЭМ!$D$10+'СЕТ СН'!$H$5-'СЕТ СН'!$H$17</f>
        <v>3684.4991989499999</v>
      </c>
      <c r="C106" s="36">
        <f>SUMIFS(СВЦЭМ!$C$33:$C$776,СВЦЭМ!$A$33:$A$776,$A106,СВЦЭМ!$B$33:$B$776,C$83)+'СЕТ СН'!$H$9+СВЦЭМ!$D$10+'СЕТ СН'!$H$5-'СЕТ СН'!$H$17</f>
        <v>3716.2729699900001</v>
      </c>
      <c r="D106" s="36">
        <f>SUMIFS(СВЦЭМ!$C$33:$C$776,СВЦЭМ!$A$33:$A$776,$A106,СВЦЭМ!$B$33:$B$776,D$83)+'СЕТ СН'!$H$9+СВЦЭМ!$D$10+'СЕТ СН'!$H$5-'СЕТ СН'!$H$17</f>
        <v>3722.6864535499999</v>
      </c>
      <c r="E106" s="36">
        <f>SUMIFS(СВЦЭМ!$C$33:$C$776,СВЦЭМ!$A$33:$A$776,$A106,СВЦЭМ!$B$33:$B$776,E$83)+'СЕТ СН'!$H$9+СВЦЭМ!$D$10+'СЕТ СН'!$H$5-'СЕТ СН'!$H$17</f>
        <v>3758.7111194099998</v>
      </c>
      <c r="F106" s="36">
        <f>SUMIFS(СВЦЭМ!$C$33:$C$776,СВЦЭМ!$A$33:$A$776,$A106,СВЦЭМ!$B$33:$B$776,F$83)+'СЕТ СН'!$H$9+СВЦЭМ!$D$10+'СЕТ СН'!$H$5-'СЕТ СН'!$H$17</f>
        <v>3769.9127275299998</v>
      </c>
      <c r="G106" s="36">
        <f>SUMIFS(СВЦЭМ!$C$33:$C$776,СВЦЭМ!$A$33:$A$776,$A106,СВЦЭМ!$B$33:$B$776,G$83)+'СЕТ СН'!$H$9+СВЦЭМ!$D$10+'СЕТ СН'!$H$5-'СЕТ СН'!$H$17</f>
        <v>3747.8345164799998</v>
      </c>
      <c r="H106" s="36">
        <f>SUMIFS(СВЦЭМ!$C$33:$C$776,СВЦЭМ!$A$33:$A$776,$A106,СВЦЭМ!$B$33:$B$776,H$83)+'СЕТ СН'!$H$9+СВЦЭМ!$D$10+'СЕТ СН'!$H$5-'СЕТ СН'!$H$17</f>
        <v>3681.8481506899998</v>
      </c>
      <c r="I106" s="36">
        <f>SUMIFS(СВЦЭМ!$C$33:$C$776,СВЦЭМ!$A$33:$A$776,$A106,СВЦЭМ!$B$33:$B$776,I$83)+'СЕТ СН'!$H$9+СВЦЭМ!$D$10+'СЕТ СН'!$H$5-'СЕТ СН'!$H$17</f>
        <v>3632.5091470699999</v>
      </c>
      <c r="J106" s="36">
        <f>SUMIFS(СВЦЭМ!$C$33:$C$776,СВЦЭМ!$A$33:$A$776,$A106,СВЦЭМ!$B$33:$B$776,J$83)+'СЕТ СН'!$H$9+СВЦЭМ!$D$10+'СЕТ СН'!$H$5-'СЕТ СН'!$H$17</f>
        <v>3612.5419392999997</v>
      </c>
      <c r="K106" s="36">
        <f>SUMIFS(СВЦЭМ!$C$33:$C$776,СВЦЭМ!$A$33:$A$776,$A106,СВЦЭМ!$B$33:$B$776,K$83)+'СЕТ СН'!$H$9+СВЦЭМ!$D$10+'СЕТ СН'!$H$5-'СЕТ СН'!$H$17</f>
        <v>3597.7023507200001</v>
      </c>
      <c r="L106" s="36">
        <f>SUMIFS(СВЦЭМ!$C$33:$C$776,СВЦЭМ!$A$33:$A$776,$A106,СВЦЭМ!$B$33:$B$776,L$83)+'СЕТ СН'!$H$9+СВЦЭМ!$D$10+'СЕТ СН'!$H$5-'СЕТ СН'!$H$17</f>
        <v>3598.0909286699998</v>
      </c>
      <c r="M106" s="36">
        <f>SUMIFS(СВЦЭМ!$C$33:$C$776,СВЦЭМ!$A$33:$A$776,$A106,СВЦЭМ!$B$33:$B$776,M$83)+'СЕТ СН'!$H$9+СВЦЭМ!$D$10+'СЕТ СН'!$H$5-'СЕТ СН'!$H$17</f>
        <v>3610.3331113899999</v>
      </c>
      <c r="N106" s="36">
        <f>SUMIFS(СВЦЭМ!$C$33:$C$776,СВЦЭМ!$A$33:$A$776,$A106,СВЦЭМ!$B$33:$B$776,N$83)+'СЕТ СН'!$H$9+СВЦЭМ!$D$10+'СЕТ СН'!$H$5-'СЕТ СН'!$H$17</f>
        <v>3589.63867854</v>
      </c>
      <c r="O106" s="36">
        <f>SUMIFS(СВЦЭМ!$C$33:$C$776,СВЦЭМ!$A$33:$A$776,$A106,СВЦЭМ!$B$33:$B$776,O$83)+'СЕТ СН'!$H$9+СВЦЭМ!$D$10+'СЕТ СН'!$H$5-'СЕТ СН'!$H$17</f>
        <v>3566.1556127099998</v>
      </c>
      <c r="P106" s="36">
        <f>SUMIFS(СВЦЭМ!$C$33:$C$776,СВЦЭМ!$A$33:$A$776,$A106,СВЦЭМ!$B$33:$B$776,P$83)+'СЕТ СН'!$H$9+СВЦЭМ!$D$10+'СЕТ СН'!$H$5-'СЕТ СН'!$H$17</f>
        <v>3563.1180637099997</v>
      </c>
      <c r="Q106" s="36">
        <f>SUMIFS(СВЦЭМ!$C$33:$C$776,СВЦЭМ!$A$33:$A$776,$A106,СВЦЭМ!$B$33:$B$776,Q$83)+'СЕТ СН'!$H$9+СВЦЭМ!$D$10+'СЕТ СН'!$H$5-'СЕТ СН'!$H$17</f>
        <v>3560.95944912</v>
      </c>
      <c r="R106" s="36">
        <f>SUMIFS(СВЦЭМ!$C$33:$C$776,СВЦЭМ!$A$33:$A$776,$A106,СВЦЭМ!$B$33:$B$776,R$83)+'СЕТ СН'!$H$9+СВЦЭМ!$D$10+'СЕТ СН'!$H$5-'СЕТ СН'!$H$17</f>
        <v>3555.4806996799998</v>
      </c>
      <c r="S106" s="36">
        <f>SUMIFS(СВЦЭМ!$C$33:$C$776,СВЦЭМ!$A$33:$A$776,$A106,СВЦЭМ!$B$33:$B$776,S$83)+'СЕТ СН'!$H$9+СВЦЭМ!$D$10+'СЕТ СН'!$H$5-'СЕТ СН'!$H$17</f>
        <v>3557.3065793699998</v>
      </c>
      <c r="T106" s="36">
        <f>SUMIFS(СВЦЭМ!$C$33:$C$776,СВЦЭМ!$A$33:$A$776,$A106,СВЦЭМ!$B$33:$B$776,T$83)+'СЕТ СН'!$H$9+СВЦЭМ!$D$10+'СЕТ СН'!$H$5-'СЕТ СН'!$H$17</f>
        <v>3533.8854220099997</v>
      </c>
      <c r="U106" s="36">
        <f>SUMIFS(СВЦЭМ!$C$33:$C$776,СВЦЭМ!$A$33:$A$776,$A106,СВЦЭМ!$B$33:$B$776,U$83)+'СЕТ СН'!$H$9+СВЦЭМ!$D$10+'СЕТ СН'!$H$5-'СЕТ СН'!$H$17</f>
        <v>3490.4438622099997</v>
      </c>
      <c r="V106" s="36">
        <f>SUMIFS(СВЦЭМ!$C$33:$C$776,СВЦЭМ!$A$33:$A$776,$A106,СВЦЭМ!$B$33:$B$776,V$83)+'СЕТ СН'!$H$9+СВЦЭМ!$D$10+'СЕТ СН'!$H$5-'СЕТ СН'!$H$17</f>
        <v>3484.5203619899999</v>
      </c>
      <c r="W106" s="36">
        <f>SUMIFS(СВЦЭМ!$C$33:$C$776,СВЦЭМ!$A$33:$A$776,$A106,СВЦЭМ!$B$33:$B$776,W$83)+'СЕТ СН'!$H$9+СВЦЭМ!$D$10+'СЕТ СН'!$H$5-'СЕТ СН'!$H$17</f>
        <v>3498.7543379099998</v>
      </c>
      <c r="X106" s="36">
        <f>SUMIFS(СВЦЭМ!$C$33:$C$776,СВЦЭМ!$A$33:$A$776,$A106,СВЦЭМ!$B$33:$B$776,X$83)+'СЕТ СН'!$H$9+СВЦЭМ!$D$10+'СЕТ СН'!$H$5-'СЕТ СН'!$H$17</f>
        <v>3525.9264512</v>
      </c>
      <c r="Y106" s="36">
        <f>SUMIFS(СВЦЭМ!$C$33:$C$776,СВЦЭМ!$A$33:$A$776,$A106,СВЦЭМ!$B$33:$B$776,Y$83)+'СЕТ СН'!$H$9+СВЦЭМ!$D$10+'СЕТ СН'!$H$5-'СЕТ СН'!$H$17</f>
        <v>3583.1380918999998</v>
      </c>
    </row>
    <row r="107" spans="1:25" ht="15.75" x14ac:dyDescent="0.2">
      <c r="A107" s="35">
        <f t="shared" si="2"/>
        <v>43762</v>
      </c>
      <c r="B107" s="36">
        <f>SUMIFS(СВЦЭМ!$C$33:$C$776,СВЦЭМ!$A$33:$A$776,$A107,СВЦЭМ!$B$33:$B$776,B$83)+'СЕТ СН'!$H$9+СВЦЭМ!$D$10+'СЕТ СН'!$H$5-'СЕТ СН'!$H$17</f>
        <v>3690.6432573499997</v>
      </c>
      <c r="C107" s="36">
        <f>SUMIFS(СВЦЭМ!$C$33:$C$776,СВЦЭМ!$A$33:$A$776,$A107,СВЦЭМ!$B$33:$B$776,C$83)+'СЕТ СН'!$H$9+СВЦЭМ!$D$10+'СЕТ СН'!$H$5-'СЕТ СН'!$H$17</f>
        <v>3737.5773711000002</v>
      </c>
      <c r="D107" s="36">
        <f>SUMIFS(СВЦЭМ!$C$33:$C$776,СВЦЭМ!$A$33:$A$776,$A107,СВЦЭМ!$B$33:$B$776,D$83)+'СЕТ СН'!$H$9+СВЦЭМ!$D$10+'СЕТ СН'!$H$5-'СЕТ СН'!$H$17</f>
        <v>3754.9648138699999</v>
      </c>
      <c r="E107" s="36">
        <f>SUMIFS(СВЦЭМ!$C$33:$C$776,СВЦЭМ!$A$33:$A$776,$A107,СВЦЭМ!$B$33:$B$776,E$83)+'СЕТ СН'!$H$9+СВЦЭМ!$D$10+'СЕТ СН'!$H$5-'СЕТ СН'!$H$17</f>
        <v>3763.8828188099997</v>
      </c>
      <c r="F107" s="36">
        <f>SUMIFS(СВЦЭМ!$C$33:$C$776,СВЦЭМ!$A$33:$A$776,$A107,СВЦЭМ!$B$33:$B$776,F$83)+'СЕТ СН'!$H$9+СВЦЭМ!$D$10+'СЕТ СН'!$H$5-'СЕТ СН'!$H$17</f>
        <v>3763.3091437799999</v>
      </c>
      <c r="G107" s="36">
        <f>SUMIFS(СВЦЭМ!$C$33:$C$776,СВЦЭМ!$A$33:$A$776,$A107,СВЦЭМ!$B$33:$B$776,G$83)+'СЕТ СН'!$H$9+СВЦЭМ!$D$10+'СЕТ СН'!$H$5-'СЕТ СН'!$H$17</f>
        <v>3732.8979707999997</v>
      </c>
      <c r="H107" s="36">
        <f>SUMIFS(СВЦЭМ!$C$33:$C$776,СВЦЭМ!$A$33:$A$776,$A107,СВЦЭМ!$B$33:$B$776,H$83)+'СЕТ СН'!$H$9+СВЦЭМ!$D$10+'СЕТ СН'!$H$5-'СЕТ СН'!$H$17</f>
        <v>3668.4699334699999</v>
      </c>
      <c r="I107" s="36">
        <f>SUMIFS(СВЦЭМ!$C$33:$C$776,СВЦЭМ!$A$33:$A$776,$A107,СВЦЭМ!$B$33:$B$776,I$83)+'СЕТ СН'!$H$9+СВЦЭМ!$D$10+'СЕТ СН'!$H$5-'СЕТ СН'!$H$17</f>
        <v>3626.8857023599999</v>
      </c>
      <c r="J107" s="36">
        <f>SUMIFS(СВЦЭМ!$C$33:$C$776,СВЦЭМ!$A$33:$A$776,$A107,СВЦЭМ!$B$33:$B$776,J$83)+'СЕТ СН'!$H$9+СВЦЭМ!$D$10+'СЕТ СН'!$H$5-'СЕТ СН'!$H$17</f>
        <v>3616.1224314999999</v>
      </c>
      <c r="K107" s="36">
        <f>SUMIFS(СВЦЭМ!$C$33:$C$776,СВЦЭМ!$A$33:$A$776,$A107,СВЦЭМ!$B$33:$B$776,K$83)+'СЕТ СН'!$H$9+СВЦЭМ!$D$10+'СЕТ СН'!$H$5-'СЕТ СН'!$H$17</f>
        <v>3613.7430079199999</v>
      </c>
      <c r="L107" s="36">
        <f>SUMIFS(СВЦЭМ!$C$33:$C$776,СВЦЭМ!$A$33:$A$776,$A107,СВЦЭМ!$B$33:$B$776,L$83)+'СЕТ СН'!$H$9+СВЦЭМ!$D$10+'СЕТ СН'!$H$5-'СЕТ СН'!$H$17</f>
        <v>3622.8149842899998</v>
      </c>
      <c r="M107" s="36">
        <f>SUMIFS(СВЦЭМ!$C$33:$C$776,СВЦЭМ!$A$33:$A$776,$A107,СВЦЭМ!$B$33:$B$776,M$83)+'СЕТ СН'!$H$9+СВЦЭМ!$D$10+'СЕТ СН'!$H$5-'СЕТ СН'!$H$17</f>
        <v>3621.68842967</v>
      </c>
      <c r="N107" s="36">
        <f>SUMIFS(СВЦЭМ!$C$33:$C$776,СВЦЭМ!$A$33:$A$776,$A107,СВЦЭМ!$B$33:$B$776,N$83)+'СЕТ СН'!$H$9+СВЦЭМ!$D$10+'СЕТ СН'!$H$5-'СЕТ СН'!$H$17</f>
        <v>3589.2471683200001</v>
      </c>
      <c r="O107" s="36">
        <f>SUMIFS(СВЦЭМ!$C$33:$C$776,СВЦЭМ!$A$33:$A$776,$A107,СВЦЭМ!$B$33:$B$776,O$83)+'СЕТ СН'!$H$9+СВЦЭМ!$D$10+'СЕТ СН'!$H$5-'СЕТ СН'!$H$17</f>
        <v>3548.9484917599998</v>
      </c>
      <c r="P107" s="36">
        <f>SUMIFS(СВЦЭМ!$C$33:$C$776,СВЦЭМ!$A$33:$A$776,$A107,СВЦЭМ!$B$33:$B$776,P$83)+'СЕТ СН'!$H$9+СВЦЭМ!$D$10+'СЕТ СН'!$H$5-'СЕТ СН'!$H$17</f>
        <v>3557.7098597699996</v>
      </c>
      <c r="Q107" s="36">
        <f>SUMIFS(СВЦЭМ!$C$33:$C$776,СВЦЭМ!$A$33:$A$776,$A107,СВЦЭМ!$B$33:$B$776,Q$83)+'СЕТ СН'!$H$9+СВЦЭМ!$D$10+'СЕТ СН'!$H$5-'СЕТ СН'!$H$17</f>
        <v>3555.4497764499997</v>
      </c>
      <c r="R107" s="36">
        <f>SUMIFS(СВЦЭМ!$C$33:$C$776,СВЦЭМ!$A$33:$A$776,$A107,СВЦЭМ!$B$33:$B$776,R$83)+'СЕТ СН'!$H$9+СВЦЭМ!$D$10+'СЕТ СН'!$H$5-'СЕТ СН'!$H$17</f>
        <v>3548.2667145999999</v>
      </c>
      <c r="S107" s="36">
        <f>SUMIFS(СВЦЭМ!$C$33:$C$776,СВЦЭМ!$A$33:$A$776,$A107,СВЦЭМ!$B$33:$B$776,S$83)+'СЕТ СН'!$H$9+СВЦЭМ!$D$10+'СЕТ СН'!$H$5-'СЕТ СН'!$H$17</f>
        <v>3542.0574954200001</v>
      </c>
      <c r="T107" s="36">
        <f>SUMIFS(СВЦЭМ!$C$33:$C$776,СВЦЭМ!$A$33:$A$776,$A107,СВЦЭМ!$B$33:$B$776,T$83)+'СЕТ СН'!$H$9+СВЦЭМ!$D$10+'СЕТ СН'!$H$5-'СЕТ СН'!$H$17</f>
        <v>3545.4812267999996</v>
      </c>
      <c r="U107" s="36">
        <f>SUMIFS(СВЦЭМ!$C$33:$C$776,СВЦЭМ!$A$33:$A$776,$A107,СВЦЭМ!$B$33:$B$776,U$83)+'СЕТ СН'!$H$9+СВЦЭМ!$D$10+'СЕТ СН'!$H$5-'СЕТ СН'!$H$17</f>
        <v>3517.4863547999998</v>
      </c>
      <c r="V107" s="36">
        <f>SUMIFS(СВЦЭМ!$C$33:$C$776,СВЦЭМ!$A$33:$A$776,$A107,СВЦЭМ!$B$33:$B$776,V$83)+'СЕТ СН'!$H$9+СВЦЭМ!$D$10+'СЕТ СН'!$H$5-'СЕТ СН'!$H$17</f>
        <v>3513.2577313100001</v>
      </c>
      <c r="W107" s="36">
        <f>SUMIFS(СВЦЭМ!$C$33:$C$776,СВЦЭМ!$A$33:$A$776,$A107,СВЦЭМ!$B$33:$B$776,W$83)+'СЕТ СН'!$H$9+СВЦЭМ!$D$10+'СЕТ СН'!$H$5-'СЕТ СН'!$H$17</f>
        <v>3518.5951665499997</v>
      </c>
      <c r="X107" s="36">
        <f>SUMIFS(СВЦЭМ!$C$33:$C$776,СВЦЭМ!$A$33:$A$776,$A107,СВЦЭМ!$B$33:$B$776,X$83)+'СЕТ СН'!$H$9+СВЦЭМ!$D$10+'СЕТ СН'!$H$5-'СЕТ СН'!$H$17</f>
        <v>3526.2991505800001</v>
      </c>
      <c r="Y107" s="36">
        <f>SUMIFS(СВЦЭМ!$C$33:$C$776,СВЦЭМ!$A$33:$A$776,$A107,СВЦЭМ!$B$33:$B$776,Y$83)+'СЕТ СН'!$H$9+СВЦЭМ!$D$10+'СЕТ СН'!$H$5-'СЕТ СН'!$H$17</f>
        <v>3568.4643200800001</v>
      </c>
    </row>
    <row r="108" spans="1:25" ht="15.75" x14ac:dyDescent="0.2">
      <c r="A108" s="35">
        <f t="shared" si="2"/>
        <v>43763</v>
      </c>
      <c r="B108" s="36">
        <f>SUMIFS(СВЦЭМ!$C$33:$C$776,СВЦЭМ!$A$33:$A$776,$A108,СВЦЭМ!$B$33:$B$776,B$83)+'СЕТ СН'!$H$9+СВЦЭМ!$D$10+'СЕТ СН'!$H$5-'СЕТ СН'!$H$17</f>
        <v>3683.7593650700001</v>
      </c>
      <c r="C108" s="36">
        <f>SUMIFS(СВЦЭМ!$C$33:$C$776,СВЦЭМ!$A$33:$A$776,$A108,СВЦЭМ!$B$33:$B$776,C$83)+'СЕТ СН'!$H$9+СВЦЭМ!$D$10+'СЕТ СН'!$H$5-'СЕТ СН'!$H$17</f>
        <v>3734.3996662999998</v>
      </c>
      <c r="D108" s="36">
        <f>SUMIFS(СВЦЭМ!$C$33:$C$776,СВЦЭМ!$A$33:$A$776,$A108,СВЦЭМ!$B$33:$B$776,D$83)+'СЕТ СН'!$H$9+СВЦЭМ!$D$10+'СЕТ СН'!$H$5-'СЕТ СН'!$H$17</f>
        <v>3751.11011242</v>
      </c>
      <c r="E108" s="36">
        <f>SUMIFS(СВЦЭМ!$C$33:$C$776,СВЦЭМ!$A$33:$A$776,$A108,СВЦЭМ!$B$33:$B$776,E$83)+'СЕТ СН'!$H$9+СВЦЭМ!$D$10+'СЕТ СН'!$H$5-'СЕТ СН'!$H$17</f>
        <v>3762.9129651599997</v>
      </c>
      <c r="F108" s="36">
        <f>SUMIFS(СВЦЭМ!$C$33:$C$776,СВЦЭМ!$A$33:$A$776,$A108,СВЦЭМ!$B$33:$B$776,F$83)+'СЕТ СН'!$H$9+СВЦЭМ!$D$10+'СЕТ СН'!$H$5-'СЕТ СН'!$H$17</f>
        <v>3751.3304681599998</v>
      </c>
      <c r="G108" s="36">
        <f>SUMIFS(СВЦЭМ!$C$33:$C$776,СВЦЭМ!$A$33:$A$776,$A108,СВЦЭМ!$B$33:$B$776,G$83)+'СЕТ СН'!$H$9+СВЦЭМ!$D$10+'СЕТ СН'!$H$5-'СЕТ СН'!$H$17</f>
        <v>3720.3874378399996</v>
      </c>
      <c r="H108" s="36">
        <f>SUMIFS(СВЦЭМ!$C$33:$C$776,СВЦЭМ!$A$33:$A$776,$A108,СВЦЭМ!$B$33:$B$776,H$83)+'СЕТ СН'!$H$9+СВЦЭМ!$D$10+'СЕТ СН'!$H$5-'СЕТ СН'!$H$17</f>
        <v>3666.3848648099997</v>
      </c>
      <c r="I108" s="36">
        <f>SUMIFS(СВЦЭМ!$C$33:$C$776,СВЦЭМ!$A$33:$A$776,$A108,СВЦЭМ!$B$33:$B$776,I$83)+'СЕТ СН'!$H$9+СВЦЭМ!$D$10+'СЕТ СН'!$H$5-'СЕТ СН'!$H$17</f>
        <v>3644.0712993899997</v>
      </c>
      <c r="J108" s="36">
        <f>SUMIFS(СВЦЭМ!$C$33:$C$776,СВЦЭМ!$A$33:$A$776,$A108,СВЦЭМ!$B$33:$B$776,J$83)+'СЕТ СН'!$H$9+СВЦЭМ!$D$10+'СЕТ СН'!$H$5-'СЕТ СН'!$H$17</f>
        <v>3630.0036546699998</v>
      </c>
      <c r="K108" s="36">
        <f>SUMIFS(СВЦЭМ!$C$33:$C$776,СВЦЭМ!$A$33:$A$776,$A108,СВЦЭМ!$B$33:$B$776,K$83)+'СЕТ СН'!$H$9+СВЦЭМ!$D$10+'СЕТ СН'!$H$5-'СЕТ СН'!$H$17</f>
        <v>3611.1678932699997</v>
      </c>
      <c r="L108" s="36">
        <f>SUMIFS(СВЦЭМ!$C$33:$C$776,СВЦЭМ!$A$33:$A$776,$A108,СВЦЭМ!$B$33:$B$776,L$83)+'СЕТ СН'!$H$9+СВЦЭМ!$D$10+'СЕТ СН'!$H$5-'СЕТ СН'!$H$17</f>
        <v>3621.1628567399998</v>
      </c>
      <c r="M108" s="36">
        <f>SUMIFS(СВЦЭМ!$C$33:$C$776,СВЦЭМ!$A$33:$A$776,$A108,СВЦЭМ!$B$33:$B$776,M$83)+'СЕТ СН'!$H$9+СВЦЭМ!$D$10+'СЕТ СН'!$H$5-'СЕТ СН'!$H$17</f>
        <v>3632.1613432200002</v>
      </c>
      <c r="N108" s="36">
        <f>SUMIFS(СВЦЭМ!$C$33:$C$776,СВЦЭМ!$A$33:$A$776,$A108,СВЦЭМ!$B$33:$B$776,N$83)+'СЕТ СН'!$H$9+СВЦЭМ!$D$10+'СЕТ СН'!$H$5-'СЕТ СН'!$H$17</f>
        <v>3602.1651629999997</v>
      </c>
      <c r="O108" s="36">
        <f>SUMIFS(СВЦЭМ!$C$33:$C$776,СВЦЭМ!$A$33:$A$776,$A108,СВЦЭМ!$B$33:$B$776,O$83)+'СЕТ СН'!$H$9+СВЦЭМ!$D$10+'СЕТ СН'!$H$5-'СЕТ СН'!$H$17</f>
        <v>3562.1253079999997</v>
      </c>
      <c r="P108" s="36">
        <f>SUMIFS(СВЦЭМ!$C$33:$C$776,СВЦЭМ!$A$33:$A$776,$A108,СВЦЭМ!$B$33:$B$776,P$83)+'СЕТ СН'!$H$9+СВЦЭМ!$D$10+'СЕТ СН'!$H$5-'СЕТ СН'!$H$17</f>
        <v>3569.6950091399999</v>
      </c>
      <c r="Q108" s="36">
        <f>SUMIFS(СВЦЭМ!$C$33:$C$776,СВЦЭМ!$A$33:$A$776,$A108,СВЦЭМ!$B$33:$B$776,Q$83)+'СЕТ СН'!$H$9+СВЦЭМ!$D$10+'СЕТ СН'!$H$5-'СЕТ СН'!$H$17</f>
        <v>3544.49789177</v>
      </c>
      <c r="R108" s="36">
        <f>SUMIFS(СВЦЭМ!$C$33:$C$776,СВЦЭМ!$A$33:$A$776,$A108,СВЦЭМ!$B$33:$B$776,R$83)+'СЕТ СН'!$H$9+СВЦЭМ!$D$10+'СЕТ СН'!$H$5-'СЕТ СН'!$H$17</f>
        <v>3550.14317385</v>
      </c>
      <c r="S108" s="36">
        <f>SUMIFS(СВЦЭМ!$C$33:$C$776,СВЦЭМ!$A$33:$A$776,$A108,СВЦЭМ!$B$33:$B$776,S$83)+'СЕТ СН'!$H$9+СВЦЭМ!$D$10+'СЕТ СН'!$H$5-'СЕТ СН'!$H$17</f>
        <v>3554.1846517999998</v>
      </c>
      <c r="T108" s="36">
        <f>SUMIFS(СВЦЭМ!$C$33:$C$776,СВЦЭМ!$A$33:$A$776,$A108,СВЦЭМ!$B$33:$B$776,T$83)+'СЕТ СН'!$H$9+СВЦЭМ!$D$10+'СЕТ СН'!$H$5-'СЕТ СН'!$H$17</f>
        <v>3561.3489728699997</v>
      </c>
      <c r="U108" s="36">
        <f>SUMIFS(СВЦЭМ!$C$33:$C$776,СВЦЭМ!$A$33:$A$776,$A108,СВЦЭМ!$B$33:$B$776,U$83)+'СЕТ СН'!$H$9+СВЦЭМ!$D$10+'СЕТ СН'!$H$5-'СЕТ СН'!$H$17</f>
        <v>3579.4277475499998</v>
      </c>
      <c r="V108" s="36">
        <f>SUMIFS(СВЦЭМ!$C$33:$C$776,СВЦЭМ!$A$33:$A$776,$A108,СВЦЭМ!$B$33:$B$776,V$83)+'СЕТ СН'!$H$9+СВЦЭМ!$D$10+'СЕТ СН'!$H$5-'СЕТ СН'!$H$17</f>
        <v>3569.5615934799998</v>
      </c>
      <c r="W108" s="36">
        <f>SUMIFS(СВЦЭМ!$C$33:$C$776,СВЦЭМ!$A$33:$A$776,$A108,СВЦЭМ!$B$33:$B$776,W$83)+'СЕТ СН'!$H$9+СВЦЭМ!$D$10+'СЕТ СН'!$H$5-'СЕТ СН'!$H$17</f>
        <v>3553.6673326599998</v>
      </c>
      <c r="X108" s="36">
        <f>SUMIFS(СВЦЭМ!$C$33:$C$776,СВЦЭМ!$A$33:$A$776,$A108,СВЦЭМ!$B$33:$B$776,X$83)+'СЕТ СН'!$H$9+СВЦЭМ!$D$10+'СЕТ СН'!$H$5-'СЕТ СН'!$H$17</f>
        <v>3547.2688885899997</v>
      </c>
      <c r="Y108" s="36">
        <f>SUMIFS(СВЦЭМ!$C$33:$C$776,СВЦЭМ!$A$33:$A$776,$A108,СВЦЭМ!$B$33:$B$776,Y$83)+'СЕТ СН'!$H$9+СВЦЭМ!$D$10+'СЕТ СН'!$H$5-'СЕТ СН'!$H$17</f>
        <v>3584.1858567299996</v>
      </c>
    </row>
    <row r="109" spans="1:25" ht="15.75" x14ac:dyDescent="0.2">
      <c r="A109" s="35">
        <f t="shared" si="2"/>
        <v>43764</v>
      </c>
      <c r="B109" s="36">
        <f>SUMIFS(СВЦЭМ!$C$33:$C$776,СВЦЭМ!$A$33:$A$776,$A109,СВЦЭМ!$B$33:$B$776,B$83)+'СЕТ СН'!$H$9+СВЦЭМ!$D$10+'СЕТ СН'!$H$5-'СЕТ СН'!$H$17</f>
        <v>3657.1954535199998</v>
      </c>
      <c r="C109" s="36">
        <f>SUMIFS(СВЦЭМ!$C$33:$C$776,СВЦЭМ!$A$33:$A$776,$A109,СВЦЭМ!$B$33:$B$776,C$83)+'СЕТ СН'!$H$9+СВЦЭМ!$D$10+'СЕТ СН'!$H$5-'СЕТ СН'!$H$17</f>
        <v>3697.1514989399998</v>
      </c>
      <c r="D109" s="36">
        <f>SUMIFS(СВЦЭМ!$C$33:$C$776,СВЦЭМ!$A$33:$A$776,$A109,СВЦЭМ!$B$33:$B$776,D$83)+'СЕТ СН'!$H$9+СВЦЭМ!$D$10+'СЕТ СН'!$H$5-'СЕТ СН'!$H$17</f>
        <v>3713.2918007899998</v>
      </c>
      <c r="E109" s="36">
        <f>SUMIFS(СВЦЭМ!$C$33:$C$776,СВЦЭМ!$A$33:$A$776,$A109,СВЦЭМ!$B$33:$B$776,E$83)+'СЕТ СН'!$H$9+СВЦЭМ!$D$10+'СЕТ СН'!$H$5-'СЕТ СН'!$H$17</f>
        <v>3723.6734974699998</v>
      </c>
      <c r="F109" s="36">
        <f>SUMIFS(СВЦЭМ!$C$33:$C$776,СВЦЭМ!$A$33:$A$776,$A109,СВЦЭМ!$B$33:$B$776,F$83)+'СЕТ СН'!$H$9+СВЦЭМ!$D$10+'СЕТ СН'!$H$5-'СЕТ СН'!$H$17</f>
        <v>3715.5473867800001</v>
      </c>
      <c r="G109" s="36">
        <f>SUMIFS(СВЦЭМ!$C$33:$C$776,СВЦЭМ!$A$33:$A$776,$A109,СВЦЭМ!$B$33:$B$776,G$83)+'СЕТ СН'!$H$9+СВЦЭМ!$D$10+'СЕТ СН'!$H$5-'СЕТ СН'!$H$17</f>
        <v>3688.7053170899999</v>
      </c>
      <c r="H109" s="36">
        <f>SUMIFS(СВЦЭМ!$C$33:$C$776,СВЦЭМ!$A$33:$A$776,$A109,СВЦЭМ!$B$33:$B$776,H$83)+'СЕТ СН'!$H$9+СВЦЭМ!$D$10+'СЕТ СН'!$H$5-'СЕТ СН'!$H$17</f>
        <v>3668.7341998499996</v>
      </c>
      <c r="I109" s="36">
        <f>SUMIFS(СВЦЭМ!$C$33:$C$776,СВЦЭМ!$A$33:$A$776,$A109,СВЦЭМ!$B$33:$B$776,I$83)+'СЕТ СН'!$H$9+СВЦЭМ!$D$10+'СЕТ СН'!$H$5-'СЕТ СН'!$H$17</f>
        <v>3647.7049666899998</v>
      </c>
      <c r="J109" s="36">
        <f>SUMIFS(СВЦЭМ!$C$33:$C$776,СВЦЭМ!$A$33:$A$776,$A109,СВЦЭМ!$B$33:$B$776,J$83)+'СЕТ СН'!$H$9+СВЦЭМ!$D$10+'СЕТ СН'!$H$5-'СЕТ СН'!$H$17</f>
        <v>3623.7211228699998</v>
      </c>
      <c r="K109" s="36">
        <f>SUMIFS(СВЦЭМ!$C$33:$C$776,СВЦЭМ!$A$33:$A$776,$A109,СВЦЭМ!$B$33:$B$776,K$83)+'СЕТ СН'!$H$9+СВЦЭМ!$D$10+'СЕТ СН'!$H$5-'СЕТ СН'!$H$17</f>
        <v>3610.5199741799997</v>
      </c>
      <c r="L109" s="36">
        <f>SUMIFS(СВЦЭМ!$C$33:$C$776,СВЦЭМ!$A$33:$A$776,$A109,СВЦЭМ!$B$33:$B$776,L$83)+'СЕТ СН'!$H$9+СВЦЭМ!$D$10+'СЕТ СН'!$H$5-'СЕТ СН'!$H$17</f>
        <v>3612.1321054099999</v>
      </c>
      <c r="M109" s="36">
        <f>SUMIFS(СВЦЭМ!$C$33:$C$776,СВЦЭМ!$A$33:$A$776,$A109,СВЦЭМ!$B$33:$B$776,M$83)+'СЕТ СН'!$H$9+СВЦЭМ!$D$10+'СЕТ СН'!$H$5-'СЕТ СН'!$H$17</f>
        <v>3611.4378155499999</v>
      </c>
      <c r="N109" s="36">
        <f>SUMIFS(СВЦЭМ!$C$33:$C$776,СВЦЭМ!$A$33:$A$776,$A109,СВЦЭМ!$B$33:$B$776,N$83)+'СЕТ СН'!$H$9+СВЦЭМ!$D$10+'СЕТ СН'!$H$5-'СЕТ СН'!$H$17</f>
        <v>3577.1500759299997</v>
      </c>
      <c r="O109" s="36">
        <f>SUMIFS(СВЦЭМ!$C$33:$C$776,СВЦЭМ!$A$33:$A$776,$A109,СВЦЭМ!$B$33:$B$776,O$83)+'СЕТ СН'!$H$9+СВЦЭМ!$D$10+'СЕТ СН'!$H$5-'СЕТ СН'!$H$17</f>
        <v>3542.9146701899999</v>
      </c>
      <c r="P109" s="36">
        <f>SUMIFS(СВЦЭМ!$C$33:$C$776,СВЦЭМ!$A$33:$A$776,$A109,СВЦЭМ!$B$33:$B$776,P$83)+'СЕТ СН'!$H$9+СВЦЭМ!$D$10+'СЕТ СН'!$H$5-'СЕТ СН'!$H$17</f>
        <v>3545.9768958899999</v>
      </c>
      <c r="Q109" s="36">
        <f>SUMIFS(СВЦЭМ!$C$33:$C$776,СВЦЭМ!$A$33:$A$776,$A109,СВЦЭМ!$B$33:$B$776,Q$83)+'СЕТ СН'!$H$9+СВЦЭМ!$D$10+'СЕТ СН'!$H$5-'СЕТ СН'!$H$17</f>
        <v>3540.5966015699996</v>
      </c>
      <c r="R109" s="36">
        <f>SUMIFS(СВЦЭМ!$C$33:$C$776,СВЦЭМ!$A$33:$A$776,$A109,СВЦЭМ!$B$33:$B$776,R$83)+'СЕТ СН'!$H$9+СВЦЭМ!$D$10+'СЕТ СН'!$H$5-'СЕТ СН'!$H$17</f>
        <v>3542.8969964600001</v>
      </c>
      <c r="S109" s="36">
        <f>SUMIFS(СВЦЭМ!$C$33:$C$776,СВЦЭМ!$A$33:$A$776,$A109,СВЦЭМ!$B$33:$B$776,S$83)+'СЕТ СН'!$H$9+СВЦЭМ!$D$10+'СЕТ СН'!$H$5-'СЕТ СН'!$H$17</f>
        <v>3544.3443615799997</v>
      </c>
      <c r="T109" s="36">
        <f>SUMIFS(СВЦЭМ!$C$33:$C$776,СВЦЭМ!$A$33:$A$776,$A109,СВЦЭМ!$B$33:$B$776,T$83)+'СЕТ СН'!$H$9+СВЦЭМ!$D$10+'СЕТ СН'!$H$5-'СЕТ СН'!$H$17</f>
        <v>3552.9086989699999</v>
      </c>
      <c r="U109" s="36">
        <f>SUMIFS(СВЦЭМ!$C$33:$C$776,СВЦЭМ!$A$33:$A$776,$A109,СВЦЭМ!$B$33:$B$776,U$83)+'СЕТ СН'!$H$9+СВЦЭМ!$D$10+'СЕТ СН'!$H$5-'СЕТ СН'!$H$17</f>
        <v>3563.6219742899998</v>
      </c>
      <c r="V109" s="36">
        <f>SUMIFS(СВЦЭМ!$C$33:$C$776,СВЦЭМ!$A$33:$A$776,$A109,СВЦЭМ!$B$33:$B$776,V$83)+'СЕТ СН'!$H$9+СВЦЭМ!$D$10+'СЕТ СН'!$H$5-'СЕТ СН'!$H$17</f>
        <v>3554.9506418699998</v>
      </c>
      <c r="W109" s="36">
        <f>SUMIFS(СВЦЭМ!$C$33:$C$776,СВЦЭМ!$A$33:$A$776,$A109,СВЦЭМ!$B$33:$B$776,W$83)+'СЕТ СН'!$H$9+СВЦЭМ!$D$10+'СЕТ СН'!$H$5-'СЕТ СН'!$H$17</f>
        <v>3551.5633572500001</v>
      </c>
      <c r="X109" s="36">
        <f>SUMIFS(СВЦЭМ!$C$33:$C$776,СВЦЭМ!$A$33:$A$776,$A109,СВЦЭМ!$B$33:$B$776,X$83)+'СЕТ СН'!$H$9+СВЦЭМ!$D$10+'СЕТ СН'!$H$5-'СЕТ СН'!$H$17</f>
        <v>3557.4010271899997</v>
      </c>
      <c r="Y109" s="36">
        <f>SUMIFS(СВЦЭМ!$C$33:$C$776,СВЦЭМ!$A$33:$A$776,$A109,СВЦЭМ!$B$33:$B$776,Y$83)+'СЕТ СН'!$H$9+СВЦЭМ!$D$10+'СЕТ СН'!$H$5-'СЕТ СН'!$H$17</f>
        <v>3590.9349509399999</v>
      </c>
    </row>
    <row r="110" spans="1:25" ht="15.75" x14ac:dyDescent="0.2">
      <c r="A110" s="35">
        <f t="shared" si="2"/>
        <v>43765</v>
      </c>
      <c r="B110" s="36">
        <f>SUMIFS(СВЦЭМ!$C$33:$C$776,СВЦЭМ!$A$33:$A$776,$A110,СВЦЭМ!$B$33:$B$776,B$83)+'СЕТ СН'!$H$9+СВЦЭМ!$D$10+'СЕТ СН'!$H$5-'СЕТ СН'!$H$17</f>
        <v>3692.4947290699997</v>
      </c>
      <c r="C110" s="36">
        <f>SUMIFS(СВЦЭМ!$C$33:$C$776,СВЦЭМ!$A$33:$A$776,$A110,СВЦЭМ!$B$33:$B$776,C$83)+'СЕТ СН'!$H$9+СВЦЭМ!$D$10+'СЕТ СН'!$H$5-'СЕТ СН'!$H$17</f>
        <v>3700.3670790199999</v>
      </c>
      <c r="D110" s="36">
        <f>SUMIFS(СВЦЭМ!$C$33:$C$776,СВЦЭМ!$A$33:$A$776,$A110,СВЦЭМ!$B$33:$B$776,D$83)+'СЕТ СН'!$H$9+СВЦЭМ!$D$10+'СЕТ СН'!$H$5-'СЕТ СН'!$H$17</f>
        <v>3707.12420135</v>
      </c>
      <c r="E110" s="36">
        <f>SUMIFS(СВЦЭМ!$C$33:$C$776,СВЦЭМ!$A$33:$A$776,$A110,СВЦЭМ!$B$33:$B$776,E$83)+'СЕТ СН'!$H$9+СВЦЭМ!$D$10+'СЕТ СН'!$H$5-'СЕТ СН'!$H$17</f>
        <v>3719.2310510099996</v>
      </c>
      <c r="F110" s="36">
        <f>SUMIFS(СВЦЭМ!$C$33:$C$776,СВЦЭМ!$A$33:$A$776,$A110,СВЦЭМ!$B$33:$B$776,F$83)+'СЕТ СН'!$H$9+СВЦЭМ!$D$10+'СЕТ СН'!$H$5-'СЕТ СН'!$H$17</f>
        <v>3714.8438514499999</v>
      </c>
      <c r="G110" s="36">
        <f>SUMIFS(СВЦЭМ!$C$33:$C$776,СВЦЭМ!$A$33:$A$776,$A110,СВЦЭМ!$B$33:$B$776,G$83)+'СЕТ СН'!$H$9+СВЦЭМ!$D$10+'СЕТ СН'!$H$5-'СЕТ СН'!$H$17</f>
        <v>3698.5709142400001</v>
      </c>
      <c r="H110" s="36">
        <f>SUMIFS(СВЦЭМ!$C$33:$C$776,СВЦЭМ!$A$33:$A$776,$A110,СВЦЭМ!$B$33:$B$776,H$83)+'СЕТ СН'!$H$9+СВЦЭМ!$D$10+'СЕТ СН'!$H$5-'СЕТ СН'!$H$17</f>
        <v>3673.740589</v>
      </c>
      <c r="I110" s="36">
        <f>SUMIFS(СВЦЭМ!$C$33:$C$776,СВЦЭМ!$A$33:$A$776,$A110,СВЦЭМ!$B$33:$B$776,I$83)+'СЕТ СН'!$H$9+СВЦЭМ!$D$10+'СЕТ СН'!$H$5-'СЕТ СН'!$H$17</f>
        <v>3647.7534064799997</v>
      </c>
      <c r="J110" s="36">
        <f>SUMIFS(СВЦЭМ!$C$33:$C$776,СВЦЭМ!$A$33:$A$776,$A110,СВЦЭМ!$B$33:$B$776,J$83)+'СЕТ СН'!$H$9+СВЦЭМ!$D$10+'СЕТ СН'!$H$5-'СЕТ СН'!$H$17</f>
        <v>3631.8945481999999</v>
      </c>
      <c r="K110" s="36">
        <f>SUMIFS(СВЦЭМ!$C$33:$C$776,СВЦЭМ!$A$33:$A$776,$A110,СВЦЭМ!$B$33:$B$776,K$83)+'СЕТ СН'!$H$9+СВЦЭМ!$D$10+'СЕТ СН'!$H$5-'СЕТ СН'!$H$17</f>
        <v>3597.3738193199997</v>
      </c>
      <c r="L110" s="36">
        <f>SUMIFS(СВЦЭМ!$C$33:$C$776,СВЦЭМ!$A$33:$A$776,$A110,СВЦЭМ!$B$33:$B$776,L$83)+'СЕТ СН'!$H$9+СВЦЭМ!$D$10+'СЕТ СН'!$H$5-'СЕТ СН'!$H$17</f>
        <v>3596.8726574699999</v>
      </c>
      <c r="M110" s="36">
        <f>SUMIFS(СВЦЭМ!$C$33:$C$776,СВЦЭМ!$A$33:$A$776,$A110,СВЦЭМ!$B$33:$B$776,M$83)+'СЕТ СН'!$H$9+СВЦЭМ!$D$10+'СЕТ СН'!$H$5-'СЕТ СН'!$H$17</f>
        <v>3582.3953868099998</v>
      </c>
      <c r="N110" s="36">
        <f>SUMIFS(СВЦЭМ!$C$33:$C$776,СВЦЭМ!$A$33:$A$776,$A110,СВЦЭМ!$B$33:$B$776,N$83)+'СЕТ СН'!$H$9+СВЦЭМ!$D$10+'СЕТ СН'!$H$5-'СЕТ СН'!$H$17</f>
        <v>3553.6516652199998</v>
      </c>
      <c r="O110" s="36">
        <f>SUMIFS(СВЦЭМ!$C$33:$C$776,СВЦЭМ!$A$33:$A$776,$A110,СВЦЭМ!$B$33:$B$776,O$83)+'СЕТ СН'!$H$9+СВЦЭМ!$D$10+'СЕТ СН'!$H$5-'СЕТ СН'!$H$17</f>
        <v>3535.80244219</v>
      </c>
      <c r="P110" s="36">
        <f>SUMIFS(СВЦЭМ!$C$33:$C$776,СВЦЭМ!$A$33:$A$776,$A110,СВЦЭМ!$B$33:$B$776,P$83)+'СЕТ СН'!$H$9+СВЦЭМ!$D$10+'СЕТ СН'!$H$5-'СЕТ СН'!$H$17</f>
        <v>3548.7406331299999</v>
      </c>
      <c r="Q110" s="36">
        <f>SUMIFS(СВЦЭМ!$C$33:$C$776,СВЦЭМ!$A$33:$A$776,$A110,СВЦЭМ!$B$33:$B$776,Q$83)+'СЕТ СН'!$H$9+СВЦЭМ!$D$10+'СЕТ СН'!$H$5-'СЕТ СН'!$H$17</f>
        <v>3545.74980155</v>
      </c>
      <c r="R110" s="36">
        <f>SUMIFS(СВЦЭМ!$C$33:$C$776,СВЦЭМ!$A$33:$A$776,$A110,СВЦЭМ!$B$33:$B$776,R$83)+'СЕТ СН'!$H$9+СВЦЭМ!$D$10+'СЕТ СН'!$H$5-'СЕТ СН'!$H$17</f>
        <v>3535.0723197999996</v>
      </c>
      <c r="S110" s="36">
        <f>SUMIFS(СВЦЭМ!$C$33:$C$776,СВЦЭМ!$A$33:$A$776,$A110,СВЦЭМ!$B$33:$B$776,S$83)+'СЕТ СН'!$H$9+СВЦЭМ!$D$10+'СЕТ СН'!$H$5-'СЕТ СН'!$H$17</f>
        <v>3540.7229778999999</v>
      </c>
      <c r="T110" s="36">
        <f>SUMIFS(СВЦЭМ!$C$33:$C$776,СВЦЭМ!$A$33:$A$776,$A110,СВЦЭМ!$B$33:$B$776,T$83)+'СЕТ СН'!$H$9+СВЦЭМ!$D$10+'СЕТ СН'!$H$5-'СЕТ СН'!$H$17</f>
        <v>3529.9160469199996</v>
      </c>
      <c r="U110" s="36">
        <f>SUMIFS(СВЦЭМ!$C$33:$C$776,СВЦЭМ!$A$33:$A$776,$A110,СВЦЭМ!$B$33:$B$776,U$83)+'СЕТ СН'!$H$9+СВЦЭМ!$D$10+'СЕТ СН'!$H$5-'СЕТ СН'!$H$17</f>
        <v>3520.79234997</v>
      </c>
      <c r="V110" s="36">
        <f>SUMIFS(СВЦЭМ!$C$33:$C$776,СВЦЭМ!$A$33:$A$776,$A110,СВЦЭМ!$B$33:$B$776,V$83)+'СЕТ СН'!$H$9+СВЦЭМ!$D$10+'СЕТ СН'!$H$5-'СЕТ СН'!$H$17</f>
        <v>3522.3447000199999</v>
      </c>
      <c r="W110" s="36">
        <f>SUMIFS(СВЦЭМ!$C$33:$C$776,СВЦЭМ!$A$33:$A$776,$A110,СВЦЭМ!$B$33:$B$776,W$83)+'СЕТ СН'!$H$9+СВЦЭМ!$D$10+'СЕТ СН'!$H$5-'СЕТ СН'!$H$17</f>
        <v>3539.5962395799997</v>
      </c>
      <c r="X110" s="36">
        <f>SUMIFS(СВЦЭМ!$C$33:$C$776,СВЦЭМ!$A$33:$A$776,$A110,СВЦЭМ!$B$33:$B$776,X$83)+'СЕТ СН'!$H$9+СВЦЭМ!$D$10+'СЕТ СН'!$H$5-'СЕТ СН'!$H$17</f>
        <v>3534.0424882099996</v>
      </c>
      <c r="Y110" s="36">
        <f>SUMIFS(СВЦЭМ!$C$33:$C$776,СВЦЭМ!$A$33:$A$776,$A110,СВЦЭМ!$B$33:$B$776,Y$83)+'СЕТ СН'!$H$9+СВЦЭМ!$D$10+'СЕТ СН'!$H$5-'СЕТ СН'!$H$17</f>
        <v>3568.5194272799999</v>
      </c>
    </row>
    <row r="111" spans="1:25" ht="15.75" x14ac:dyDescent="0.2">
      <c r="A111" s="35">
        <f t="shared" si="2"/>
        <v>43766</v>
      </c>
      <c r="B111" s="36">
        <f>SUMIFS(СВЦЭМ!$C$33:$C$776,СВЦЭМ!$A$33:$A$776,$A111,СВЦЭМ!$B$33:$B$776,B$83)+'СЕТ СН'!$H$9+СВЦЭМ!$D$10+'СЕТ СН'!$H$5-'СЕТ СН'!$H$17</f>
        <v>3661.79677649</v>
      </c>
      <c r="C111" s="36">
        <f>SUMIFS(СВЦЭМ!$C$33:$C$776,СВЦЭМ!$A$33:$A$776,$A111,СВЦЭМ!$B$33:$B$776,C$83)+'СЕТ СН'!$H$9+СВЦЭМ!$D$10+'СЕТ СН'!$H$5-'СЕТ СН'!$H$17</f>
        <v>3715.0709962199999</v>
      </c>
      <c r="D111" s="36">
        <f>SUMIFS(СВЦЭМ!$C$33:$C$776,СВЦЭМ!$A$33:$A$776,$A111,СВЦЭМ!$B$33:$B$776,D$83)+'СЕТ СН'!$H$9+СВЦЭМ!$D$10+'СЕТ СН'!$H$5-'СЕТ СН'!$H$17</f>
        <v>3734.0194176300001</v>
      </c>
      <c r="E111" s="36">
        <f>SUMIFS(СВЦЭМ!$C$33:$C$776,СВЦЭМ!$A$33:$A$776,$A111,СВЦЭМ!$B$33:$B$776,E$83)+'СЕТ СН'!$H$9+СВЦЭМ!$D$10+'СЕТ СН'!$H$5-'СЕТ СН'!$H$17</f>
        <v>3734.3729061599997</v>
      </c>
      <c r="F111" s="36">
        <f>SUMIFS(СВЦЭМ!$C$33:$C$776,СВЦЭМ!$A$33:$A$776,$A111,СВЦЭМ!$B$33:$B$776,F$83)+'СЕТ СН'!$H$9+СВЦЭМ!$D$10+'СЕТ СН'!$H$5-'СЕТ СН'!$H$17</f>
        <v>3732.9447779799998</v>
      </c>
      <c r="G111" s="36">
        <f>SUMIFS(СВЦЭМ!$C$33:$C$776,СВЦЭМ!$A$33:$A$776,$A111,СВЦЭМ!$B$33:$B$776,G$83)+'СЕТ СН'!$H$9+СВЦЭМ!$D$10+'СЕТ СН'!$H$5-'СЕТ СН'!$H$17</f>
        <v>3710.4404758299997</v>
      </c>
      <c r="H111" s="36">
        <f>SUMIFS(СВЦЭМ!$C$33:$C$776,СВЦЭМ!$A$33:$A$776,$A111,СВЦЭМ!$B$33:$B$776,H$83)+'СЕТ СН'!$H$9+СВЦЭМ!$D$10+'СЕТ СН'!$H$5-'СЕТ СН'!$H$17</f>
        <v>3675.07499702</v>
      </c>
      <c r="I111" s="36">
        <f>SUMIFS(СВЦЭМ!$C$33:$C$776,СВЦЭМ!$A$33:$A$776,$A111,СВЦЭМ!$B$33:$B$776,I$83)+'СЕТ СН'!$H$9+СВЦЭМ!$D$10+'СЕТ СН'!$H$5-'СЕТ СН'!$H$17</f>
        <v>3649.6097989800001</v>
      </c>
      <c r="J111" s="36">
        <f>SUMIFS(СВЦЭМ!$C$33:$C$776,СВЦЭМ!$A$33:$A$776,$A111,СВЦЭМ!$B$33:$B$776,J$83)+'СЕТ СН'!$H$9+СВЦЭМ!$D$10+'СЕТ СН'!$H$5-'СЕТ СН'!$H$17</f>
        <v>3645.8985873399997</v>
      </c>
      <c r="K111" s="36">
        <f>SUMIFS(СВЦЭМ!$C$33:$C$776,СВЦЭМ!$A$33:$A$776,$A111,СВЦЭМ!$B$33:$B$776,K$83)+'СЕТ СН'!$H$9+СВЦЭМ!$D$10+'СЕТ СН'!$H$5-'СЕТ СН'!$H$17</f>
        <v>3606.4524405499997</v>
      </c>
      <c r="L111" s="36">
        <f>SUMIFS(СВЦЭМ!$C$33:$C$776,СВЦЭМ!$A$33:$A$776,$A111,СВЦЭМ!$B$33:$B$776,L$83)+'СЕТ СН'!$H$9+СВЦЭМ!$D$10+'СЕТ СН'!$H$5-'СЕТ СН'!$H$17</f>
        <v>3610.0537597499997</v>
      </c>
      <c r="M111" s="36">
        <f>SUMIFS(СВЦЭМ!$C$33:$C$776,СВЦЭМ!$A$33:$A$776,$A111,СВЦЭМ!$B$33:$B$776,M$83)+'СЕТ СН'!$H$9+СВЦЭМ!$D$10+'СЕТ СН'!$H$5-'СЕТ СН'!$H$17</f>
        <v>3613.3492632299999</v>
      </c>
      <c r="N111" s="36">
        <f>SUMIFS(СВЦЭМ!$C$33:$C$776,СВЦЭМ!$A$33:$A$776,$A111,СВЦЭМ!$B$33:$B$776,N$83)+'СЕТ СН'!$H$9+СВЦЭМ!$D$10+'СЕТ СН'!$H$5-'СЕТ СН'!$H$17</f>
        <v>3573.9391143799999</v>
      </c>
      <c r="O111" s="36">
        <f>SUMIFS(СВЦЭМ!$C$33:$C$776,СВЦЭМ!$A$33:$A$776,$A111,СВЦЭМ!$B$33:$B$776,O$83)+'СЕТ СН'!$H$9+СВЦЭМ!$D$10+'СЕТ СН'!$H$5-'СЕТ СН'!$H$17</f>
        <v>3554.0445464999998</v>
      </c>
      <c r="P111" s="36">
        <f>SUMIFS(СВЦЭМ!$C$33:$C$776,СВЦЭМ!$A$33:$A$776,$A111,СВЦЭМ!$B$33:$B$776,P$83)+'СЕТ СН'!$H$9+СВЦЭМ!$D$10+'СЕТ СН'!$H$5-'СЕТ СН'!$H$17</f>
        <v>3556.9565340300001</v>
      </c>
      <c r="Q111" s="36">
        <f>SUMIFS(СВЦЭМ!$C$33:$C$776,СВЦЭМ!$A$33:$A$776,$A111,СВЦЭМ!$B$33:$B$776,Q$83)+'СЕТ СН'!$H$9+СВЦЭМ!$D$10+'СЕТ СН'!$H$5-'СЕТ СН'!$H$17</f>
        <v>3554.6105733699997</v>
      </c>
      <c r="R111" s="36">
        <f>SUMIFS(СВЦЭМ!$C$33:$C$776,СВЦЭМ!$A$33:$A$776,$A111,СВЦЭМ!$B$33:$B$776,R$83)+'СЕТ СН'!$H$9+СВЦЭМ!$D$10+'СЕТ СН'!$H$5-'СЕТ СН'!$H$17</f>
        <v>3547.3710112499998</v>
      </c>
      <c r="S111" s="36">
        <f>SUMIFS(СВЦЭМ!$C$33:$C$776,СВЦЭМ!$A$33:$A$776,$A111,СВЦЭМ!$B$33:$B$776,S$83)+'СЕТ СН'!$H$9+СВЦЭМ!$D$10+'СЕТ СН'!$H$5-'СЕТ СН'!$H$17</f>
        <v>3558.8579182499998</v>
      </c>
      <c r="T111" s="36">
        <f>SUMIFS(СВЦЭМ!$C$33:$C$776,СВЦЭМ!$A$33:$A$776,$A111,СВЦЭМ!$B$33:$B$776,T$83)+'СЕТ СН'!$H$9+СВЦЭМ!$D$10+'СЕТ СН'!$H$5-'СЕТ СН'!$H$17</f>
        <v>3549.0961353299999</v>
      </c>
      <c r="U111" s="36">
        <f>SUMIFS(СВЦЭМ!$C$33:$C$776,СВЦЭМ!$A$33:$A$776,$A111,СВЦЭМ!$B$33:$B$776,U$83)+'СЕТ СН'!$H$9+СВЦЭМ!$D$10+'СЕТ СН'!$H$5-'СЕТ СН'!$H$17</f>
        <v>3558.1599630199999</v>
      </c>
      <c r="V111" s="36">
        <f>SUMIFS(СВЦЭМ!$C$33:$C$776,СВЦЭМ!$A$33:$A$776,$A111,СВЦЭМ!$B$33:$B$776,V$83)+'СЕТ СН'!$H$9+СВЦЭМ!$D$10+'СЕТ СН'!$H$5-'СЕТ СН'!$H$17</f>
        <v>3552.2505271</v>
      </c>
      <c r="W111" s="36">
        <f>SUMIFS(СВЦЭМ!$C$33:$C$776,СВЦЭМ!$A$33:$A$776,$A111,СВЦЭМ!$B$33:$B$776,W$83)+'СЕТ СН'!$H$9+СВЦЭМ!$D$10+'СЕТ СН'!$H$5-'СЕТ СН'!$H$17</f>
        <v>3566.5834493699999</v>
      </c>
      <c r="X111" s="36">
        <f>SUMIFS(СВЦЭМ!$C$33:$C$776,СВЦЭМ!$A$33:$A$776,$A111,СВЦЭМ!$B$33:$B$776,X$83)+'СЕТ СН'!$H$9+СВЦЭМ!$D$10+'СЕТ СН'!$H$5-'СЕТ СН'!$H$17</f>
        <v>3601.41573199</v>
      </c>
      <c r="Y111" s="36">
        <f>SUMIFS(СВЦЭМ!$C$33:$C$776,СВЦЭМ!$A$33:$A$776,$A111,СВЦЭМ!$B$33:$B$776,Y$83)+'СЕТ СН'!$H$9+СВЦЭМ!$D$10+'СЕТ СН'!$H$5-'СЕТ СН'!$H$17</f>
        <v>3652.6632713899999</v>
      </c>
    </row>
    <row r="112" spans="1:25" ht="15.75" x14ac:dyDescent="0.2">
      <c r="A112" s="35">
        <f t="shared" si="2"/>
        <v>43767</v>
      </c>
      <c r="B112" s="36">
        <f>SUMIFS(СВЦЭМ!$C$33:$C$776,СВЦЭМ!$A$33:$A$776,$A112,СВЦЭМ!$B$33:$B$776,B$83)+'СЕТ СН'!$H$9+СВЦЭМ!$D$10+'СЕТ СН'!$H$5-'СЕТ СН'!$H$17</f>
        <v>3710.1599448799998</v>
      </c>
      <c r="C112" s="36">
        <f>SUMIFS(СВЦЭМ!$C$33:$C$776,СВЦЭМ!$A$33:$A$776,$A112,СВЦЭМ!$B$33:$B$776,C$83)+'СЕТ СН'!$H$9+СВЦЭМ!$D$10+'СЕТ СН'!$H$5-'СЕТ СН'!$H$17</f>
        <v>3744.3654530700001</v>
      </c>
      <c r="D112" s="36">
        <f>SUMIFS(СВЦЭМ!$C$33:$C$776,СВЦЭМ!$A$33:$A$776,$A112,СВЦЭМ!$B$33:$B$776,D$83)+'СЕТ СН'!$H$9+СВЦЭМ!$D$10+'СЕТ СН'!$H$5-'СЕТ СН'!$H$17</f>
        <v>3777.21540435</v>
      </c>
      <c r="E112" s="36">
        <f>SUMIFS(СВЦЭМ!$C$33:$C$776,СВЦЭМ!$A$33:$A$776,$A112,СВЦЭМ!$B$33:$B$776,E$83)+'СЕТ СН'!$H$9+СВЦЭМ!$D$10+'СЕТ СН'!$H$5-'СЕТ СН'!$H$17</f>
        <v>3784.0448514899999</v>
      </c>
      <c r="F112" s="36">
        <f>SUMIFS(СВЦЭМ!$C$33:$C$776,СВЦЭМ!$A$33:$A$776,$A112,СВЦЭМ!$B$33:$B$776,F$83)+'СЕТ СН'!$H$9+СВЦЭМ!$D$10+'СЕТ СН'!$H$5-'СЕТ СН'!$H$17</f>
        <v>3773.0809212899999</v>
      </c>
      <c r="G112" s="36">
        <f>SUMIFS(СВЦЭМ!$C$33:$C$776,СВЦЭМ!$A$33:$A$776,$A112,СВЦЭМ!$B$33:$B$776,G$83)+'СЕТ СН'!$H$9+СВЦЭМ!$D$10+'СЕТ СН'!$H$5-'СЕТ СН'!$H$17</f>
        <v>3741.3914910399999</v>
      </c>
      <c r="H112" s="36">
        <f>SUMIFS(СВЦЭМ!$C$33:$C$776,СВЦЭМ!$A$33:$A$776,$A112,СВЦЭМ!$B$33:$B$776,H$83)+'СЕТ СН'!$H$9+СВЦЭМ!$D$10+'СЕТ СН'!$H$5-'СЕТ СН'!$H$17</f>
        <v>3691.1948322399999</v>
      </c>
      <c r="I112" s="36">
        <f>SUMIFS(СВЦЭМ!$C$33:$C$776,СВЦЭМ!$A$33:$A$776,$A112,СВЦЭМ!$B$33:$B$776,I$83)+'СЕТ СН'!$H$9+СВЦЭМ!$D$10+'СЕТ СН'!$H$5-'СЕТ СН'!$H$17</f>
        <v>3663.3276115999997</v>
      </c>
      <c r="J112" s="36">
        <f>SUMIFS(СВЦЭМ!$C$33:$C$776,СВЦЭМ!$A$33:$A$776,$A112,СВЦЭМ!$B$33:$B$776,J$83)+'СЕТ СН'!$H$9+СВЦЭМ!$D$10+'СЕТ СН'!$H$5-'СЕТ СН'!$H$17</f>
        <v>3661.3852079799999</v>
      </c>
      <c r="K112" s="36">
        <f>SUMIFS(СВЦЭМ!$C$33:$C$776,СВЦЭМ!$A$33:$A$776,$A112,СВЦЭМ!$B$33:$B$776,K$83)+'СЕТ СН'!$H$9+СВЦЭМ!$D$10+'СЕТ СН'!$H$5-'СЕТ СН'!$H$17</f>
        <v>3631.1700776099997</v>
      </c>
      <c r="L112" s="36">
        <f>SUMIFS(СВЦЭМ!$C$33:$C$776,СВЦЭМ!$A$33:$A$776,$A112,СВЦЭМ!$B$33:$B$776,L$83)+'СЕТ СН'!$H$9+СВЦЭМ!$D$10+'СЕТ СН'!$H$5-'СЕТ СН'!$H$17</f>
        <v>3638.7967122</v>
      </c>
      <c r="M112" s="36">
        <f>SUMIFS(СВЦЭМ!$C$33:$C$776,СВЦЭМ!$A$33:$A$776,$A112,СВЦЭМ!$B$33:$B$776,M$83)+'СЕТ СН'!$H$9+СВЦЭМ!$D$10+'СЕТ СН'!$H$5-'СЕТ СН'!$H$17</f>
        <v>3636.0480551399996</v>
      </c>
      <c r="N112" s="36">
        <f>SUMIFS(СВЦЭМ!$C$33:$C$776,СВЦЭМ!$A$33:$A$776,$A112,СВЦЭМ!$B$33:$B$776,N$83)+'СЕТ СН'!$H$9+СВЦЭМ!$D$10+'СЕТ СН'!$H$5-'СЕТ СН'!$H$17</f>
        <v>3597.85757857</v>
      </c>
      <c r="O112" s="36">
        <f>SUMIFS(СВЦЭМ!$C$33:$C$776,СВЦЭМ!$A$33:$A$776,$A112,СВЦЭМ!$B$33:$B$776,O$83)+'СЕТ СН'!$H$9+СВЦЭМ!$D$10+'СЕТ СН'!$H$5-'СЕТ СН'!$H$17</f>
        <v>3574.6301602499998</v>
      </c>
      <c r="P112" s="36">
        <f>SUMIFS(СВЦЭМ!$C$33:$C$776,СВЦЭМ!$A$33:$A$776,$A112,СВЦЭМ!$B$33:$B$776,P$83)+'СЕТ СН'!$H$9+СВЦЭМ!$D$10+'СЕТ СН'!$H$5-'СЕТ СН'!$H$17</f>
        <v>3578.0055922499996</v>
      </c>
      <c r="Q112" s="36">
        <f>SUMIFS(СВЦЭМ!$C$33:$C$776,СВЦЭМ!$A$33:$A$776,$A112,СВЦЭМ!$B$33:$B$776,Q$83)+'СЕТ СН'!$H$9+СВЦЭМ!$D$10+'СЕТ СН'!$H$5-'СЕТ СН'!$H$17</f>
        <v>3580.7236038399997</v>
      </c>
      <c r="R112" s="36">
        <f>SUMIFS(СВЦЭМ!$C$33:$C$776,СВЦЭМ!$A$33:$A$776,$A112,СВЦЭМ!$B$33:$B$776,R$83)+'СЕТ СН'!$H$9+СВЦЭМ!$D$10+'СЕТ СН'!$H$5-'СЕТ СН'!$H$17</f>
        <v>3565.1806169399997</v>
      </c>
      <c r="S112" s="36">
        <f>SUMIFS(СВЦЭМ!$C$33:$C$776,СВЦЭМ!$A$33:$A$776,$A112,СВЦЭМ!$B$33:$B$776,S$83)+'СЕТ СН'!$H$9+СВЦЭМ!$D$10+'СЕТ СН'!$H$5-'СЕТ СН'!$H$17</f>
        <v>3569.3829284200001</v>
      </c>
      <c r="T112" s="36">
        <f>SUMIFS(СВЦЭМ!$C$33:$C$776,СВЦЭМ!$A$33:$A$776,$A112,СВЦЭМ!$B$33:$B$776,T$83)+'СЕТ СН'!$H$9+СВЦЭМ!$D$10+'СЕТ СН'!$H$5-'СЕТ СН'!$H$17</f>
        <v>3562.19953885</v>
      </c>
      <c r="U112" s="36">
        <f>SUMIFS(СВЦЭМ!$C$33:$C$776,СВЦЭМ!$A$33:$A$776,$A112,СВЦЭМ!$B$33:$B$776,U$83)+'СЕТ СН'!$H$9+СВЦЭМ!$D$10+'СЕТ СН'!$H$5-'СЕТ СН'!$H$17</f>
        <v>3550.4594248599997</v>
      </c>
      <c r="V112" s="36">
        <f>SUMIFS(СВЦЭМ!$C$33:$C$776,СВЦЭМ!$A$33:$A$776,$A112,СВЦЭМ!$B$33:$B$776,V$83)+'СЕТ СН'!$H$9+СВЦЭМ!$D$10+'СЕТ СН'!$H$5-'СЕТ СН'!$H$17</f>
        <v>3541.7897270099998</v>
      </c>
      <c r="W112" s="36">
        <f>SUMIFS(СВЦЭМ!$C$33:$C$776,СВЦЭМ!$A$33:$A$776,$A112,СВЦЭМ!$B$33:$B$776,W$83)+'СЕТ СН'!$H$9+СВЦЭМ!$D$10+'СЕТ СН'!$H$5-'СЕТ СН'!$H$17</f>
        <v>3557.5081470300001</v>
      </c>
      <c r="X112" s="36">
        <f>SUMIFS(СВЦЭМ!$C$33:$C$776,СВЦЭМ!$A$33:$A$776,$A112,СВЦЭМ!$B$33:$B$776,X$83)+'СЕТ СН'!$H$9+СВЦЭМ!$D$10+'СЕТ СН'!$H$5-'СЕТ СН'!$H$17</f>
        <v>3571.5558739600001</v>
      </c>
      <c r="Y112" s="36">
        <f>SUMIFS(СВЦЭМ!$C$33:$C$776,СВЦЭМ!$A$33:$A$776,$A112,СВЦЭМ!$B$33:$B$776,Y$83)+'СЕТ СН'!$H$9+СВЦЭМ!$D$10+'СЕТ СН'!$H$5-'СЕТ СН'!$H$17</f>
        <v>3611.5502449299997</v>
      </c>
    </row>
    <row r="113" spans="1:27" ht="15.75" x14ac:dyDescent="0.2">
      <c r="A113" s="35">
        <f t="shared" si="2"/>
        <v>43768</v>
      </c>
      <c r="B113" s="36">
        <f>SUMIFS(СВЦЭМ!$C$33:$C$776,СВЦЭМ!$A$33:$A$776,$A113,СВЦЭМ!$B$33:$B$776,B$83)+'СЕТ СН'!$H$9+СВЦЭМ!$D$10+'СЕТ СН'!$H$5-'СЕТ СН'!$H$17</f>
        <v>3719.10843183</v>
      </c>
      <c r="C113" s="36">
        <f>SUMIFS(СВЦЭМ!$C$33:$C$776,СВЦЭМ!$A$33:$A$776,$A113,СВЦЭМ!$B$33:$B$776,C$83)+'СЕТ СН'!$H$9+СВЦЭМ!$D$10+'СЕТ СН'!$H$5-'СЕТ СН'!$H$17</f>
        <v>3762.8029333699997</v>
      </c>
      <c r="D113" s="36">
        <f>SUMIFS(СВЦЭМ!$C$33:$C$776,СВЦЭМ!$A$33:$A$776,$A113,СВЦЭМ!$B$33:$B$776,D$83)+'СЕТ СН'!$H$9+СВЦЭМ!$D$10+'СЕТ СН'!$H$5-'СЕТ СН'!$H$17</f>
        <v>3787.5123942299997</v>
      </c>
      <c r="E113" s="36">
        <f>SUMIFS(СВЦЭМ!$C$33:$C$776,СВЦЭМ!$A$33:$A$776,$A113,СВЦЭМ!$B$33:$B$776,E$83)+'СЕТ СН'!$H$9+СВЦЭМ!$D$10+'СЕТ СН'!$H$5-'СЕТ СН'!$H$17</f>
        <v>3800.29853091</v>
      </c>
      <c r="F113" s="36">
        <f>SUMIFS(СВЦЭМ!$C$33:$C$776,СВЦЭМ!$A$33:$A$776,$A113,СВЦЭМ!$B$33:$B$776,F$83)+'СЕТ СН'!$H$9+СВЦЭМ!$D$10+'СЕТ СН'!$H$5-'СЕТ СН'!$H$17</f>
        <v>3797.0626490599998</v>
      </c>
      <c r="G113" s="36">
        <f>SUMIFS(СВЦЭМ!$C$33:$C$776,СВЦЭМ!$A$33:$A$776,$A113,СВЦЭМ!$B$33:$B$776,G$83)+'СЕТ СН'!$H$9+СВЦЭМ!$D$10+'СЕТ СН'!$H$5-'СЕТ СН'!$H$17</f>
        <v>3767.7651706299998</v>
      </c>
      <c r="H113" s="36">
        <f>SUMIFS(СВЦЭМ!$C$33:$C$776,СВЦЭМ!$A$33:$A$776,$A113,СВЦЭМ!$B$33:$B$776,H$83)+'СЕТ СН'!$H$9+СВЦЭМ!$D$10+'СЕТ СН'!$H$5-'СЕТ СН'!$H$17</f>
        <v>3717.2996733499999</v>
      </c>
      <c r="I113" s="36">
        <f>SUMIFS(СВЦЭМ!$C$33:$C$776,СВЦЭМ!$A$33:$A$776,$A113,СВЦЭМ!$B$33:$B$776,I$83)+'СЕТ СН'!$H$9+СВЦЭМ!$D$10+'СЕТ СН'!$H$5-'СЕТ СН'!$H$17</f>
        <v>3693.8110231699998</v>
      </c>
      <c r="J113" s="36">
        <f>SUMIFS(СВЦЭМ!$C$33:$C$776,СВЦЭМ!$A$33:$A$776,$A113,СВЦЭМ!$B$33:$B$776,J$83)+'СЕТ СН'!$H$9+СВЦЭМ!$D$10+'СЕТ СН'!$H$5-'СЕТ СН'!$H$17</f>
        <v>3685.95140498</v>
      </c>
      <c r="K113" s="36">
        <f>SUMIFS(СВЦЭМ!$C$33:$C$776,СВЦЭМ!$A$33:$A$776,$A113,СВЦЭМ!$B$33:$B$776,K$83)+'СЕТ СН'!$H$9+СВЦЭМ!$D$10+'СЕТ СН'!$H$5-'СЕТ СН'!$H$17</f>
        <v>3663.5042985599998</v>
      </c>
      <c r="L113" s="36">
        <f>SUMIFS(СВЦЭМ!$C$33:$C$776,СВЦЭМ!$A$33:$A$776,$A113,СВЦЭМ!$B$33:$B$776,L$83)+'СЕТ СН'!$H$9+СВЦЭМ!$D$10+'СЕТ СН'!$H$5-'СЕТ СН'!$H$17</f>
        <v>3665.2030667099998</v>
      </c>
      <c r="M113" s="36">
        <f>SUMIFS(СВЦЭМ!$C$33:$C$776,СВЦЭМ!$A$33:$A$776,$A113,СВЦЭМ!$B$33:$B$776,M$83)+'СЕТ СН'!$H$9+СВЦЭМ!$D$10+'СЕТ СН'!$H$5-'СЕТ СН'!$H$17</f>
        <v>3652.1216347999998</v>
      </c>
      <c r="N113" s="36">
        <f>SUMIFS(СВЦЭМ!$C$33:$C$776,СВЦЭМ!$A$33:$A$776,$A113,СВЦЭМ!$B$33:$B$776,N$83)+'СЕТ СН'!$H$9+СВЦЭМ!$D$10+'СЕТ СН'!$H$5-'СЕТ СН'!$H$17</f>
        <v>3616.3954707299999</v>
      </c>
      <c r="O113" s="36">
        <f>SUMIFS(СВЦЭМ!$C$33:$C$776,СВЦЭМ!$A$33:$A$776,$A113,СВЦЭМ!$B$33:$B$776,O$83)+'СЕТ СН'!$H$9+СВЦЭМ!$D$10+'СЕТ СН'!$H$5-'СЕТ СН'!$H$17</f>
        <v>3579.9842829199997</v>
      </c>
      <c r="P113" s="36">
        <f>SUMIFS(СВЦЭМ!$C$33:$C$776,СВЦЭМ!$A$33:$A$776,$A113,СВЦЭМ!$B$33:$B$776,P$83)+'СЕТ СН'!$H$9+СВЦЭМ!$D$10+'СЕТ СН'!$H$5-'СЕТ СН'!$H$17</f>
        <v>3587.2581668399998</v>
      </c>
      <c r="Q113" s="36">
        <f>SUMIFS(СВЦЭМ!$C$33:$C$776,СВЦЭМ!$A$33:$A$776,$A113,СВЦЭМ!$B$33:$B$776,Q$83)+'СЕТ СН'!$H$9+СВЦЭМ!$D$10+'СЕТ СН'!$H$5-'СЕТ СН'!$H$17</f>
        <v>3581.94223951</v>
      </c>
      <c r="R113" s="36">
        <f>SUMIFS(СВЦЭМ!$C$33:$C$776,СВЦЭМ!$A$33:$A$776,$A113,СВЦЭМ!$B$33:$B$776,R$83)+'СЕТ СН'!$H$9+СВЦЭМ!$D$10+'СЕТ СН'!$H$5-'СЕТ СН'!$H$17</f>
        <v>3570.9723493000001</v>
      </c>
      <c r="S113" s="36">
        <f>SUMIFS(СВЦЭМ!$C$33:$C$776,СВЦЭМ!$A$33:$A$776,$A113,СВЦЭМ!$B$33:$B$776,S$83)+'СЕТ СН'!$H$9+СВЦЭМ!$D$10+'СЕТ СН'!$H$5-'СЕТ СН'!$H$17</f>
        <v>3569.5475984899999</v>
      </c>
      <c r="T113" s="36">
        <f>SUMIFS(СВЦЭМ!$C$33:$C$776,СВЦЭМ!$A$33:$A$776,$A113,СВЦЭМ!$B$33:$B$776,T$83)+'СЕТ СН'!$H$9+СВЦЭМ!$D$10+'СЕТ СН'!$H$5-'СЕТ СН'!$H$17</f>
        <v>3556.7887962999998</v>
      </c>
      <c r="U113" s="36">
        <f>SUMIFS(СВЦЭМ!$C$33:$C$776,СВЦЭМ!$A$33:$A$776,$A113,СВЦЭМ!$B$33:$B$776,U$83)+'СЕТ СН'!$H$9+СВЦЭМ!$D$10+'СЕТ СН'!$H$5-'СЕТ СН'!$H$17</f>
        <v>3560.2676230899997</v>
      </c>
      <c r="V113" s="36">
        <f>SUMIFS(СВЦЭМ!$C$33:$C$776,СВЦЭМ!$A$33:$A$776,$A113,СВЦЭМ!$B$33:$B$776,V$83)+'СЕТ СН'!$H$9+СВЦЭМ!$D$10+'СЕТ СН'!$H$5-'СЕТ СН'!$H$17</f>
        <v>3562.1512290999999</v>
      </c>
      <c r="W113" s="36">
        <f>SUMIFS(СВЦЭМ!$C$33:$C$776,СВЦЭМ!$A$33:$A$776,$A113,СВЦЭМ!$B$33:$B$776,W$83)+'СЕТ СН'!$H$9+СВЦЭМ!$D$10+'СЕТ СН'!$H$5-'СЕТ СН'!$H$17</f>
        <v>3559.5954833999999</v>
      </c>
      <c r="X113" s="36">
        <f>SUMIFS(СВЦЭМ!$C$33:$C$776,СВЦЭМ!$A$33:$A$776,$A113,СВЦЭМ!$B$33:$B$776,X$83)+'СЕТ СН'!$H$9+СВЦЭМ!$D$10+'СЕТ СН'!$H$5-'СЕТ СН'!$H$17</f>
        <v>3586.5629107099999</v>
      </c>
      <c r="Y113" s="36">
        <f>SUMIFS(СВЦЭМ!$C$33:$C$776,СВЦЭМ!$A$33:$A$776,$A113,СВЦЭМ!$B$33:$B$776,Y$83)+'СЕТ СН'!$H$9+СВЦЭМ!$D$10+'СЕТ СН'!$H$5-'СЕТ СН'!$H$17</f>
        <v>3627.5695297299999</v>
      </c>
      <c r="AA113" s="37"/>
    </row>
    <row r="114" spans="1:27" ht="15.75" x14ac:dyDescent="0.2">
      <c r="A114" s="35">
        <f t="shared" si="2"/>
        <v>43769</v>
      </c>
      <c r="B114" s="36">
        <f>SUMIFS(СВЦЭМ!$C$33:$C$776,СВЦЭМ!$A$33:$A$776,$A114,СВЦЭМ!$B$33:$B$776,B$83)+'СЕТ СН'!$H$9+СВЦЭМ!$D$10+'СЕТ СН'!$H$5-'СЕТ СН'!$H$17</f>
        <v>3698.4984477799999</v>
      </c>
      <c r="C114" s="36">
        <f>SUMIFS(СВЦЭМ!$C$33:$C$776,СВЦЭМ!$A$33:$A$776,$A114,СВЦЭМ!$B$33:$B$776,C$83)+'СЕТ СН'!$H$9+СВЦЭМ!$D$10+'СЕТ СН'!$H$5-'СЕТ СН'!$H$17</f>
        <v>3761.32407096</v>
      </c>
      <c r="D114" s="36">
        <f>SUMIFS(СВЦЭМ!$C$33:$C$776,СВЦЭМ!$A$33:$A$776,$A114,СВЦЭМ!$B$33:$B$776,D$83)+'СЕТ СН'!$H$9+СВЦЭМ!$D$10+'СЕТ СН'!$H$5-'СЕТ СН'!$H$17</f>
        <v>3782.9654839499999</v>
      </c>
      <c r="E114" s="36">
        <f>SUMIFS(СВЦЭМ!$C$33:$C$776,СВЦЭМ!$A$33:$A$776,$A114,СВЦЭМ!$B$33:$B$776,E$83)+'СЕТ СН'!$H$9+СВЦЭМ!$D$10+'СЕТ СН'!$H$5-'СЕТ СН'!$H$17</f>
        <v>3796.5575529399998</v>
      </c>
      <c r="F114" s="36">
        <f>SUMIFS(СВЦЭМ!$C$33:$C$776,СВЦЭМ!$A$33:$A$776,$A114,СВЦЭМ!$B$33:$B$776,F$83)+'СЕТ СН'!$H$9+СВЦЭМ!$D$10+'СЕТ СН'!$H$5-'СЕТ СН'!$H$17</f>
        <v>3797.7281592199997</v>
      </c>
      <c r="G114" s="36">
        <f>SUMIFS(СВЦЭМ!$C$33:$C$776,СВЦЭМ!$A$33:$A$776,$A114,СВЦЭМ!$B$33:$B$776,G$83)+'СЕТ СН'!$H$9+СВЦЭМ!$D$10+'СЕТ СН'!$H$5-'СЕТ СН'!$H$17</f>
        <v>3778.1696534599996</v>
      </c>
      <c r="H114" s="36">
        <f>SUMIFS(СВЦЭМ!$C$33:$C$776,СВЦЭМ!$A$33:$A$776,$A114,СВЦЭМ!$B$33:$B$776,H$83)+'СЕТ СН'!$H$9+СВЦЭМ!$D$10+'СЕТ СН'!$H$5-'СЕТ СН'!$H$17</f>
        <v>3729.1790529099999</v>
      </c>
      <c r="I114" s="36">
        <f>SUMIFS(СВЦЭМ!$C$33:$C$776,СВЦЭМ!$A$33:$A$776,$A114,СВЦЭМ!$B$33:$B$776,I$83)+'СЕТ СН'!$H$9+СВЦЭМ!$D$10+'СЕТ СН'!$H$5-'СЕТ СН'!$H$17</f>
        <v>3698.5394864700002</v>
      </c>
      <c r="J114" s="36">
        <f>SUMIFS(СВЦЭМ!$C$33:$C$776,СВЦЭМ!$A$33:$A$776,$A114,СВЦЭМ!$B$33:$B$776,J$83)+'СЕТ СН'!$H$9+СВЦЭМ!$D$10+'СЕТ СН'!$H$5-'СЕТ СН'!$H$17</f>
        <v>3694.1655486499999</v>
      </c>
      <c r="K114" s="36">
        <f>SUMIFS(СВЦЭМ!$C$33:$C$776,СВЦЭМ!$A$33:$A$776,$A114,СВЦЭМ!$B$33:$B$776,K$83)+'СЕТ СН'!$H$9+СВЦЭМ!$D$10+'СЕТ СН'!$H$5-'СЕТ СН'!$H$17</f>
        <v>3672.4963183899999</v>
      </c>
      <c r="L114" s="36">
        <f>SUMIFS(СВЦЭМ!$C$33:$C$776,СВЦЭМ!$A$33:$A$776,$A114,СВЦЭМ!$B$33:$B$776,L$83)+'СЕТ СН'!$H$9+СВЦЭМ!$D$10+'СЕТ СН'!$H$5-'СЕТ СН'!$H$17</f>
        <v>3675.8401861399998</v>
      </c>
      <c r="M114" s="36">
        <f>SUMIFS(СВЦЭМ!$C$33:$C$776,СВЦЭМ!$A$33:$A$776,$A114,СВЦЭМ!$B$33:$B$776,M$83)+'СЕТ СН'!$H$9+СВЦЭМ!$D$10+'СЕТ СН'!$H$5-'СЕТ СН'!$H$17</f>
        <v>3680.3156347499998</v>
      </c>
      <c r="N114" s="36">
        <f>SUMIFS(СВЦЭМ!$C$33:$C$776,СВЦЭМ!$A$33:$A$776,$A114,СВЦЭМ!$B$33:$B$776,N$83)+'СЕТ СН'!$H$9+СВЦЭМ!$D$10+'СЕТ СН'!$H$5-'СЕТ СН'!$H$17</f>
        <v>3628.8154376399998</v>
      </c>
      <c r="O114" s="36">
        <f>SUMIFS(СВЦЭМ!$C$33:$C$776,СВЦЭМ!$A$33:$A$776,$A114,СВЦЭМ!$B$33:$B$776,O$83)+'СЕТ СН'!$H$9+СВЦЭМ!$D$10+'СЕТ СН'!$H$5-'СЕТ СН'!$H$17</f>
        <v>3583.67252637</v>
      </c>
      <c r="P114" s="36">
        <f>SUMIFS(СВЦЭМ!$C$33:$C$776,СВЦЭМ!$A$33:$A$776,$A114,СВЦЭМ!$B$33:$B$776,P$83)+'СЕТ СН'!$H$9+СВЦЭМ!$D$10+'СЕТ СН'!$H$5-'СЕТ СН'!$H$17</f>
        <v>3592.52570621</v>
      </c>
      <c r="Q114" s="36">
        <f>SUMIFS(СВЦЭМ!$C$33:$C$776,СВЦЭМ!$A$33:$A$776,$A114,СВЦЭМ!$B$33:$B$776,Q$83)+'СЕТ СН'!$H$9+СВЦЭМ!$D$10+'СЕТ СН'!$H$5-'СЕТ СН'!$H$17</f>
        <v>3597.0188887599998</v>
      </c>
      <c r="R114" s="36">
        <f>SUMIFS(СВЦЭМ!$C$33:$C$776,СВЦЭМ!$A$33:$A$776,$A114,СВЦЭМ!$B$33:$B$776,R$83)+'СЕТ СН'!$H$9+СВЦЭМ!$D$10+'СЕТ СН'!$H$5-'СЕТ СН'!$H$17</f>
        <v>3603.7508211699997</v>
      </c>
      <c r="S114" s="36">
        <f>SUMIFS(СВЦЭМ!$C$33:$C$776,СВЦЭМ!$A$33:$A$776,$A114,СВЦЭМ!$B$33:$B$776,S$83)+'СЕТ СН'!$H$9+СВЦЭМ!$D$10+'СЕТ СН'!$H$5-'СЕТ СН'!$H$17</f>
        <v>3598.3801531300001</v>
      </c>
      <c r="T114" s="36">
        <f>SUMIFS(СВЦЭМ!$C$33:$C$776,СВЦЭМ!$A$33:$A$776,$A114,СВЦЭМ!$B$33:$B$776,T$83)+'СЕТ СН'!$H$9+СВЦЭМ!$D$10+'СЕТ СН'!$H$5-'СЕТ СН'!$H$17</f>
        <v>3573.0040497199998</v>
      </c>
      <c r="U114" s="36">
        <f>SUMIFS(СВЦЭМ!$C$33:$C$776,СВЦЭМ!$A$33:$A$776,$A114,СВЦЭМ!$B$33:$B$776,U$83)+'СЕТ СН'!$H$9+СВЦЭМ!$D$10+'СЕТ СН'!$H$5-'СЕТ СН'!$H$17</f>
        <v>3565.6726432699998</v>
      </c>
      <c r="V114" s="36">
        <f>SUMIFS(СВЦЭМ!$C$33:$C$776,СВЦЭМ!$A$33:$A$776,$A114,СВЦЭМ!$B$33:$B$776,V$83)+'СЕТ СН'!$H$9+СВЦЭМ!$D$10+'СЕТ СН'!$H$5-'СЕТ СН'!$H$17</f>
        <v>3560.9220518299999</v>
      </c>
      <c r="W114" s="36">
        <f>SUMIFS(СВЦЭМ!$C$33:$C$776,СВЦЭМ!$A$33:$A$776,$A114,СВЦЭМ!$B$33:$B$776,W$83)+'СЕТ СН'!$H$9+СВЦЭМ!$D$10+'СЕТ СН'!$H$5-'СЕТ СН'!$H$17</f>
        <v>3572.58264938</v>
      </c>
      <c r="X114" s="36">
        <f>SUMIFS(СВЦЭМ!$C$33:$C$776,СВЦЭМ!$A$33:$A$776,$A114,СВЦЭМ!$B$33:$B$776,X$83)+'СЕТ СН'!$H$9+СВЦЭМ!$D$10+'СЕТ СН'!$H$5-'СЕТ СН'!$H$17</f>
        <v>3526.4061953599999</v>
      </c>
      <c r="Y114" s="36">
        <f>SUMIFS(СВЦЭМ!$C$33:$C$776,СВЦЭМ!$A$33:$A$776,$A114,СВЦЭМ!$B$33:$B$776,Y$83)+'СЕТ СН'!$H$9+СВЦЭМ!$D$10+'СЕТ СН'!$H$5-'СЕТ СН'!$H$17</f>
        <v>3569.3835862999999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СН'!$I$9+СВЦЭМ!$D$10+'СЕТ СН'!$I$5-'СЕТ СН'!$I$17</f>
        <v>3791.79164713</v>
      </c>
      <c r="C120" s="36">
        <f>SUMIFS(СВЦЭМ!$C$33:$C$776,СВЦЭМ!$A$33:$A$776,$A120,СВЦЭМ!$B$33:$B$776,C$119)+'СЕТ СН'!$I$9+СВЦЭМ!$D$10+'СЕТ СН'!$I$5-'СЕТ СН'!$I$17</f>
        <v>3876.4139461700001</v>
      </c>
      <c r="D120" s="36">
        <f>SUMIFS(СВЦЭМ!$C$33:$C$776,СВЦЭМ!$A$33:$A$776,$A120,СВЦЭМ!$B$33:$B$776,D$119)+'СЕТ СН'!$I$9+СВЦЭМ!$D$10+'СЕТ СН'!$I$5-'СЕТ СН'!$I$17</f>
        <v>3955.3579651600003</v>
      </c>
      <c r="E120" s="36">
        <f>SUMIFS(СВЦЭМ!$C$33:$C$776,СВЦЭМ!$A$33:$A$776,$A120,СВЦЭМ!$B$33:$B$776,E$119)+'СЕТ СН'!$I$9+СВЦЭМ!$D$10+'СЕТ СН'!$I$5-'СЕТ СН'!$I$17</f>
        <v>3990.9044781100001</v>
      </c>
      <c r="F120" s="36">
        <f>SUMIFS(СВЦЭМ!$C$33:$C$776,СВЦЭМ!$A$33:$A$776,$A120,СВЦЭМ!$B$33:$B$776,F$119)+'СЕТ СН'!$I$9+СВЦЭМ!$D$10+'СЕТ СН'!$I$5-'СЕТ СН'!$I$17</f>
        <v>3989.6424462300001</v>
      </c>
      <c r="G120" s="36">
        <f>SUMIFS(СВЦЭМ!$C$33:$C$776,СВЦЭМ!$A$33:$A$776,$A120,СВЦЭМ!$B$33:$B$776,G$119)+'СЕТ СН'!$I$9+СВЦЭМ!$D$10+'СЕТ СН'!$I$5-'СЕТ СН'!$I$17</f>
        <v>3972.97148677</v>
      </c>
      <c r="H120" s="36">
        <f>SUMIFS(СВЦЭМ!$C$33:$C$776,СВЦЭМ!$A$33:$A$776,$A120,СВЦЭМ!$B$33:$B$776,H$119)+'СЕТ СН'!$I$9+СВЦЭМ!$D$10+'СЕТ СН'!$I$5-'СЕТ СН'!$I$17</f>
        <v>3891.9914657200002</v>
      </c>
      <c r="I120" s="36">
        <f>SUMIFS(СВЦЭМ!$C$33:$C$776,СВЦЭМ!$A$33:$A$776,$A120,СВЦЭМ!$B$33:$B$776,I$119)+'СЕТ СН'!$I$9+СВЦЭМ!$D$10+'СЕТ СН'!$I$5-'СЕТ СН'!$I$17</f>
        <v>3800.5329350700003</v>
      </c>
      <c r="J120" s="36">
        <f>SUMIFS(СВЦЭМ!$C$33:$C$776,СВЦЭМ!$A$33:$A$776,$A120,СВЦЭМ!$B$33:$B$776,J$119)+'СЕТ СН'!$I$9+СВЦЭМ!$D$10+'СЕТ СН'!$I$5-'СЕТ СН'!$I$17</f>
        <v>3793.93311971</v>
      </c>
      <c r="K120" s="36">
        <f>SUMIFS(СВЦЭМ!$C$33:$C$776,СВЦЭМ!$A$33:$A$776,$A120,СВЦЭМ!$B$33:$B$776,K$119)+'СЕТ СН'!$I$9+СВЦЭМ!$D$10+'СЕТ СН'!$I$5-'СЕТ СН'!$I$17</f>
        <v>3814.7201418499999</v>
      </c>
      <c r="L120" s="36">
        <f>SUMIFS(СВЦЭМ!$C$33:$C$776,СВЦЭМ!$A$33:$A$776,$A120,СВЦЭМ!$B$33:$B$776,L$119)+'СЕТ СН'!$I$9+СВЦЭМ!$D$10+'СЕТ СН'!$I$5-'СЕТ СН'!$I$17</f>
        <v>3807.1990273000001</v>
      </c>
      <c r="M120" s="36">
        <f>SUMIFS(СВЦЭМ!$C$33:$C$776,СВЦЭМ!$A$33:$A$776,$A120,СВЦЭМ!$B$33:$B$776,M$119)+'СЕТ СН'!$I$9+СВЦЭМ!$D$10+'СЕТ СН'!$I$5-'СЕТ СН'!$I$17</f>
        <v>3791.7150129299998</v>
      </c>
      <c r="N120" s="36">
        <f>SUMIFS(СВЦЭМ!$C$33:$C$776,СВЦЭМ!$A$33:$A$776,$A120,СВЦЭМ!$B$33:$B$776,N$119)+'СЕТ СН'!$I$9+СВЦЭМ!$D$10+'СЕТ СН'!$I$5-'СЕТ СН'!$I$17</f>
        <v>3785.5283682200002</v>
      </c>
      <c r="O120" s="36">
        <f>SUMIFS(СВЦЭМ!$C$33:$C$776,СВЦЭМ!$A$33:$A$776,$A120,СВЦЭМ!$B$33:$B$776,O$119)+'СЕТ СН'!$I$9+СВЦЭМ!$D$10+'СЕТ СН'!$I$5-'СЕТ СН'!$I$17</f>
        <v>3779.1635015800002</v>
      </c>
      <c r="P120" s="36">
        <f>SUMIFS(СВЦЭМ!$C$33:$C$776,СВЦЭМ!$A$33:$A$776,$A120,СВЦЭМ!$B$33:$B$776,P$119)+'СЕТ СН'!$I$9+СВЦЭМ!$D$10+'СЕТ СН'!$I$5-'СЕТ СН'!$I$17</f>
        <v>3774.35466997</v>
      </c>
      <c r="Q120" s="36">
        <f>SUMIFS(СВЦЭМ!$C$33:$C$776,СВЦЭМ!$A$33:$A$776,$A120,СВЦЭМ!$B$33:$B$776,Q$119)+'СЕТ СН'!$I$9+СВЦЭМ!$D$10+'СЕТ СН'!$I$5-'СЕТ СН'!$I$17</f>
        <v>3785.9608646400002</v>
      </c>
      <c r="R120" s="36">
        <f>SUMIFS(СВЦЭМ!$C$33:$C$776,СВЦЭМ!$A$33:$A$776,$A120,СВЦЭМ!$B$33:$B$776,R$119)+'СЕТ СН'!$I$9+СВЦЭМ!$D$10+'СЕТ СН'!$I$5-'СЕТ СН'!$I$17</f>
        <v>3790.4976265200003</v>
      </c>
      <c r="S120" s="36">
        <f>SUMIFS(СВЦЭМ!$C$33:$C$776,СВЦЭМ!$A$33:$A$776,$A120,СВЦЭМ!$B$33:$B$776,S$119)+'СЕТ СН'!$I$9+СВЦЭМ!$D$10+'СЕТ СН'!$I$5-'СЕТ СН'!$I$17</f>
        <v>3780.41109297</v>
      </c>
      <c r="T120" s="36">
        <f>SUMIFS(СВЦЭМ!$C$33:$C$776,СВЦЭМ!$A$33:$A$776,$A120,СВЦЭМ!$B$33:$B$776,T$119)+'СЕТ СН'!$I$9+СВЦЭМ!$D$10+'СЕТ СН'!$I$5-'СЕТ СН'!$I$17</f>
        <v>3774.3340115000001</v>
      </c>
      <c r="U120" s="36">
        <f>SUMIFS(СВЦЭМ!$C$33:$C$776,СВЦЭМ!$A$33:$A$776,$A120,СВЦЭМ!$B$33:$B$776,U$119)+'СЕТ СН'!$I$9+СВЦЭМ!$D$10+'СЕТ СН'!$I$5-'СЕТ СН'!$I$17</f>
        <v>3797.65768368</v>
      </c>
      <c r="V120" s="36">
        <f>SUMIFS(СВЦЭМ!$C$33:$C$776,СВЦЭМ!$A$33:$A$776,$A120,СВЦЭМ!$B$33:$B$776,V$119)+'СЕТ СН'!$I$9+СВЦЭМ!$D$10+'СЕТ СН'!$I$5-'СЕТ СН'!$I$17</f>
        <v>3804.7770937300002</v>
      </c>
      <c r="W120" s="36">
        <f>SUMIFS(СВЦЭМ!$C$33:$C$776,СВЦЭМ!$A$33:$A$776,$A120,СВЦЭМ!$B$33:$B$776,W$119)+'СЕТ СН'!$I$9+СВЦЭМ!$D$10+'СЕТ СН'!$I$5-'СЕТ СН'!$I$17</f>
        <v>3803.6076671999999</v>
      </c>
      <c r="X120" s="36">
        <f>SUMIFS(СВЦЭМ!$C$33:$C$776,СВЦЭМ!$A$33:$A$776,$A120,СВЦЭМ!$B$33:$B$776,X$119)+'СЕТ СН'!$I$9+СВЦЭМ!$D$10+'СЕТ СН'!$I$5-'СЕТ СН'!$I$17</f>
        <v>3796.0952455500001</v>
      </c>
      <c r="Y120" s="36">
        <f>SUMIFS(СВЦЭМ!$C$33:$C$776,СВЦЭМ!$A$33:$A$776,$A120,СВЦЭМ!$B$33:$B$776,Y$119)+'СЕТ СН'!$I$9+СВЦЭМ!$D$10+'СЕТ СН'!$I$5-'СЕТ СН'!$I$17</f>
        <v>3859.5141822099999</v>
      </c>
    </row>
    <row r="121" spans="1:27" ht="15.75" x14ac:dyDescent="0.2">
      <c r="A121" s="35">
        <f>A120+1</f>
        <v>43740</v>
      </c>
      <c r="B121" s="36">
        <f>SUMIFS(СВЦЭМ!$C$33:$C$776,СВЦЭМ!$A$33:$A$776,$A121,СВЦЭМ!$B$33:$B$776,B$119)+'СЕТ СН'!$I$9+СВЦЭМ!$D$10+'СЕТ СН'!$I$5-'СЕТ СН'!$I$17</f>
        <v>3915.29751016</v>
      </c>
      <c r="C121" s="36">
        <f>SUMIFS(СВЦЭМ!$C$33:$C$776,СВЦЭМ!$A$33:$A$776,$A121,СВЦЭМ!$B$33:$B$776,C$119)+'СЕТ СН'!$I$9+СВЦЭМ!$D$10+'СЕТ СН'!$I$5-'СЕТ СН'!$I$17</f>
        <v>3940.99486677</v>
      </c>
      <c r="D121" s="36">
        <f>SUMIFS(СВЦЭМ!$C$33:$C$776,СВЦЭМ!$A$33:$A$776,$A121,СВЦЭМ!$B$33:$B$776,D$119)+'СЕТ СН'!$I$9+СВЦЭМ!$D$10+'СЕТ СН'!$I$5-'СЕТ СН'!$I$17</f>
        <v>3955.3938538000002</v>
      </c>
      <c r="E121" s="36">
        <f>SUMIFS(СВЦЭМ!$C$33:$C$776,СВЦЭМ!$A$33:$A$776,$A121,СВЦЭМ!$B$33:$B$776,E$119)+'СЕТ СН'!$I$9+СВЦЭМ!$D$10+'СЕТ СН'!$I$5-'СЕТ СН'!$I$17</f>
        <v>3963.4105936000001</v>
      </c>
      <c r="F121" s="36">
        <f>SUMIFS(СВЦЭМ!$C$33:$C$776,СВЦЭМ!$A$33:$A$776,$A121,СВЦЭМ!$B$33:$B$776,F$119)+'СЕТ СН'!$I$9+СВЦЭМ!$D$10+'СЕТ СН'!$I$5-'СЕТ СН'!$I$17</f>
        <v>3980.1553112800002</v>
      </c>
      <c r="G121" s="36">
        <f>SUMIFS(СВЦЭМ!$C$33:$C$776,СВЦЭМ!$A$33:$A$776,$A121,СВЦЭМ!$B$33:$B$776,G$119)+'СЕТ СН'!$I$9+СВЦЭМ!$D$10+'СЕТ СН'!$I$5-'СЕТ СН'!$I$17</f>
        <v>3952.8259722800003</v>
      </c>
      <c r="H121" s="36">
        <f>SUMIFS(СВЦЭМ!$C$33:$C$776,СВЦЭМ!$A$33:$A$776,$A121,СВЦЭМ!$B$33:$B$776,H$119)+'СЕТ СН'!$I$9+СВЦЭМ!$D$10+'СЕТ СН'!$I$5-'СЕТ СН'!$I$17</f>
        <v>3893.82893904</v>
      </c>
      <c r="I121" s="36">
        <f>SUMIFS(СВЦЭМ!$C$33:$C$776,СВЦЭМ!$A$33:$A$776,$A121,СВЦЭМ!$B$33:$B$776,I$119)+'СЕТ СН'!$I$9+СВЦЭМ!$D$10+'СЕТ СН'!$I$5-'СЕТ СН'!$I$17</f>
        <v>3800.0968997600003</v>
      </c>
      <c r="J121" s="36">
        <f>SUMIFS(СВЦЭМ!$C$33:$C$776,СВЦЭМ!$A$33:$A$776,$A121,СВЦЭМ!$B$33:$B$776,J$119)+'СЕТ СН'!$I$9+СВЦЭМ!$D$10+'СЕТ СН'!$I$5-'СЕТ СН'!$I$17</f>
        <v>3795.44784291</v>
      </c>
      <c r="K121" s="36">
        <f>SUMIFS(СВЦЭМ!$C$33:$C$776,СВЦЭМ!$A$33:$A$776,$A121,СВЦЭМ!$B$33:$B$776,K$119)+'СЕТ СН'!$I$9+СВЦЭМ!$D$10+'СЕТ СН'!$I$5-'СЕТ СН'!$I$17</f>
        <v>3809.30091468</v>
      </c>
      <c r="L121" s="36">
        <f>SUMIFS(СВЦЭМ!$C$33:$C$776,СВЦЭМ!$A$33:$A$776,$A121,СВЦЭМ!$B$33:$B$776,L$119)+'СЕТ СН'!$I$9+СВЦЭМ!$D$10+'СЕТ СН'!$I$5-'СЕТ СН'!$I$17</f>
        <v>3810.5639914200001</v>
      </c>
      <c r="M121" s="36">
        <f>SUMIFS(СВЦЭМ!$C$33:$C$776,СВЦЭМ!$A$33:$A$776,$A121,СВЦЭМ!$B$33:$B$776,M$119)+'СЕТ СН'!$I$9+СВЦЭМ!$D$10+'СЕТ СН'!$I$5-'СЕТ СН'!$I$17</f>
        <v>3800.3957008500001</v>
      </c>
      <c r="N121" s="36">
        <f>SUMIFS(СВЦЭМ!$C$33:$C$776,СВЦЭМ!$A$33:$A$776,$A121,СВЦЭМ!$B$33:$B$776,N$119)+'СЕТ СН'!$I$9+СВЦЭМ!$D$10+'СЕТ СН'!$I$5-'СЕТ СН'!$I$17</f>
        <v>3798.6761682400002</v>
      </c>
      <c r="O121" s="36">
        <f>SUMIFS(СВЦЭМ!$C$33:$C$776,СВЦЭМ!$A$33:$A$776,$A121,СВЦЭМ!$B$33:$B$776,O$119)+'СЕТ СН'!$I$9+СВЦЭМ!$D$10+'СЕТ СН'!$I$5-'СЕТ СН'!$I$17</f>
        <v>3805.64927261</v>
      </c>
      <c r="P121" s="36">
        <f>SUMIFS(СВЦЭМ!$C$33:$C$776,СВЦЭМ!$A$33:$A$776,$A121,СВЦЭМ!$B$33:$B$776,P$119)+'СЕТ СН'!$I$9+СВЦЭМ!$D$10+'СЕТ СН'!$I$5-'СЕТ СН'!$I$17</f>
        <v>3802.0463417600004</v>
      </c>
      <c r="Q121" s="36">
        <f>SUMIFS(СВЦЭМ!$C$33:$C$776,СВЦЭМ!$A$33:$A$776,$A121,СВЦЭМ!$B$33:$B$776,Q$119)+'СЕТ СН'!$I$9+СВЦЭМ!$D$10+'СЕТ СН'!$I$5-'СЕТ СН'!$I$17</f>
        <v>3802.2313740200002</v>
      </c>
      <c r="R121" s="36">
        <f>SUMIFS(СВЦЭМ!$C$33:$C$776,СВЦЭМ!$A$33:$A$776,$A121,СВЦЭМ!$B$33:$B$776,R$119)+'СЕТ СН'!$I$9+СВЦЭМ!$D$10+'СЕТ СН'!$I$5-'СЕТ СН'!$I$17</f>
        <v>3809.0217449400002</v>
      </c>
      <c r="S121" s="36">
        <f>SUMIFS(СВЦЭМ!$C$33:$C$776,СВЦЭМ!$A$33:$A$776,$A121,СВЦЭМ!$B$33:$B$776,S$119)+'СЕТ СН'!$I$9+СВЦЭМ!$D$10+'СЕТ СН'!$I$5-'СЕТ СН'!$I$17</f>
        <v>3801.4139365800002</v>
      </c>
      <c r="T121" s="36">
        <f>SUMIFS(СВЦЭМ!$C$33:$C$776,СВЦЭМ!$A$33:$A$776,$A121,СВЦЭМ!$B$33:$B$776,T$119)+'СЕТ СН'!$I$9+СВЦЭМ!$D$10+'СЕТ СН'!$I$5-'СЕТ СН'!$I$17</f>
        <v>3807.8382143899998</v>
      </c>
      <c r="U121" s="36">
        <f>SUMIFS(СВЦЭМ!$C$33:$C$776,СВЦЭМ!$A$33:$A$776,$A121,СВЦЭМ!$B$33:$B$776,U$119)+'СЕТ СН'!$I$9+СВЦЭМ!$D$10+'СЕТ СН'!$I$5-'СЕТ СН'!$I$17</f>
        <v>3830.3961023500001</v>
      </c>
      <c r="V121" s="36">
        <f>SUMIFS(СВЦЭМ!$C$33:$C$776,СВЦЭМ!$A$33:$A$776,$A121,СВЦЭМ!$B$33:$B$776,V$119)+'СЕТ СН'!$I$9+СВЦЭМ!$D$10+'СЕТ СН'!$I$5-'СЕТ СН'!$I$17</f>
        <v>3828.49708194</v>
      </c>
      <c r="W121" s="36">
        <f>SUMIFS(СВЦЭМ!$C$33:$C$776,СВЦЭМ!$A$33:$A$776,$A121,СВЦЭМ!$B$33:$B$776,W$119)+'СЕТ СН'!$I$9+СВЦЭМ!$D$10+'СЕТ СН'!$I$5-'СЕТ СН'!$I$17</f>
        <v>3807.4632228099999</v>
      </c>
      <c r="X121" s="36">
        <f>SUMIFS(СВЦЭМ!$C$33:$C$776,СВЦЭМ!$A$33:$A$776,$A121,СВЦЭМ!$B$33:$B$776,X$119)+'СЕТ СН'!$I$9+СВЦЭМ!$D$10+'СЕТ СН'!$I$5-'СЕТ СН'!$I$17</f>
        <v>3797.8258213300001</v>
      </c>
      <c r="Y121" s="36">
        <f>SUMIFS(СВЦЭМ!$C$33:$C$776,СВЦЭМ!$A$33:$A$776,$A121,СВЦЭМ!$B$33:$B$776,Y$119)+'СЕТ СН'!$I$9+СВЦЭМ!$D$10+'СЕТ СН'!$I$5-'СЕТ СН'!$I$17</f>
        <v>3874.5429963800002</v>
      </c>
    </row>
    <row r="122" spans="1:27" ht="15.75" x14ac:dyDescent="0.2">
      <c r="A122" s="35">
        <f t="shared" ref="A122:A150" si="3">A121+1</f>
        <v>43741</v>
      </c>
      <c r="B122" s="36">
        <f>SUMIFS(СВЦЭМ!$C$33:$C$776,СВЦЭМ!$A$33:$A$776,$A122,СВЦЭМ!$B$33:$B$776,B$119)+'СЕТ СН'!$I$9+СВЦЭМ!$D$10+'СЕТ СН'!$I$5-'СЕТ СН'!$I$17</f>
        <v>3934.2984853100002</v>
      </c>
      <c r="C122" s="36">
        <f>SUMIFS(СВЦЭМ!$C$33:$C$776,СВЦЭМ!$A$33:$A$776,$A122,СВЦЭМ!$B$33:$B$776,C$119)+'СЕТ СН'!$I$9+СВЦЭМ!$D$10+'СЕТ СН'!$I$5-'СЕТ СН'!$I$17</f>
        <v>3966.5242836100001</v>
      </c>
      <c r="D122" s="36">
        <f>SUMIFS(СВЦЭМ!$C$33:$C$776,СВЦЭМ!$A$33:$A$776,$A122,СВЦЭМ!$B$33:$B$776,D$119)+'СЕТ СН'!$I$9+СВЦЭМ!$D$10+'СЕТ СН'!$I$5-'СЕТ СН'!$I$17</f>
        <v>3981.9292426800002</v>
      </c>
      <c r="E122" s="36">
        <f>SUMIFS(СВЦЭМ!$C$33:$C$776,СВЦЭМ!$A$33:$A$776,$A122,СВЦЭМ!$B$33:$B$776,E$119)+'СЕТ СН'!$I$9+СВЦЭМ!$D$10+'СЕТ СН'!$I$5-'СЕТ СН'!$I$17</f>
        <v>3987.8373746699999</v>
      </c>
      <c r="F122" s="36">
        <f>SUMIFS(СВЦЭМ!$C$33:$C$776,СВЦЭМ!$A$33:$A$776,$A122,СВЦЭМ!$B$33:$B$776,F$119)+'СЕТ СН'!$I$9+СВЦЭМ!$D$10+'СЕТ СН'!$I$5-'СЕТ СН'!$I$17</f>
        <v>3996.8155595500002</v>
      </c>
      <c r="G122" s="36">
        <f>SUMIFS(СВЦЭМ!$C$33:$C$776,СВЦЭМ!$A$33:$A$776,$A122,СВЦЭМ!$B$33:$B$776,G$119)+'СЕТ СН'!$I$9+СВЦЭМ!$D$10+'СЕТ СН'!$I$5-'СЕТ СН'!$I$17</f>
        <v>3989.4116480299999</v>
      </c>
      <c r="H122" s="36">
        <f>SUMIFS(СВЦЭМ!$C$33:$C$776,СВЦЭМ!$A$33:$A$776,$A122,СВЦЭМ!$B$33:$B$776,H$119)+'СЕТ СН'!$I$9+СВЦЭМ!$D$10+'СЕТ СН'!$I$5-'СЕТ СН'!$I$17</f>
        <v>3901.2235865900002</v>
      </c>
      <c r="I122" s="36">
        <f>SUMIFS(СВЦЭМ!$C$33:$C$776,СВЦЭМ!$A$33:$A$776,$A122,СВЦЭМ!$B$33:$B$776,I$119)+'СЕТ СН'!$I$9+СВЦЭМ!$D$10+'СЕТ СН'!$I$5-'СЕТ СН'!$I$17</f>
        <v>3809.29022429</v>
      </c>
      <c r="J122" s="36">
        <f>SUMIFS(СВЦЭМ!$C$33:$C$776,СВЦЭМ!$A$33:$A$776,$A122,СВЦЭМ!$B$33:$B$776,J$119)+'СЕТ СН'!$I$9+СВЦЭМ!$D$10+'СЕТ СН'!$I$5-'СЕТ СН'!$I$17</f>
        <v>3811.6859556200002</v>
      </c>
      <c r="K122" s="36">
        <f>SUMIFS(СВЦЭМ!$C$33:$C$776,СВЦЭМ!$A$33:$A$776,$A122,СВЦЭМ!$B$33:$B$776,K$119)+'СЕТ СН'!$I$9+СВЦЭМ!$D$10+'СЕТ СН'!$I$5-'СЕТ СН'!$I$17</f>
        <v>3826.5753418300001</v>
      </c>
      <c r="L122" s="36">
        <f>SUMIFS(СВЦЭМ!$C$33:$C$776,СВЦЭМ!$A$33:$A$776,$A122,СВЦЭМ!$B$33:$B$776,L$119)+'СЕТ СН'!$I$9+СВЦЭМ!$D$10+'СЕТ СН'!$I$5-'СЕТ СН'!$I$17</f>
        <v>3837.3850695900001</v>
      </c>
      <c r="M122" s="36">
        <f>SUMIFS(СВЦЭМ!$C$33:$C$776,СВЦЭМ!$A$33:$A$776,$A122,СВЦЭМ!$B$33:$B$776,M$119)+'СЕТ СН'!$I$9+СВЦЭМ!$D$10+'СЕТ СН'!$I$5-'СЕТ СН'!$I$17</f>
        <v>3824.5250804100001</v>
      </c>
      <c r="N122" s="36">
        <f>SUMIFS(СВЦЭМ!$C$33:$C$776,СВЦЭМ!$A$33:$A$776,$A122,СВЦЭМ!$B$33:$B$776,N$119)+'СЕТ СН'!$I$9+СВЦЭМ!$D$10+'СЕТ СН'!$I$5-'СЕТ СН'!$I$17</f>
        <v>3877.1594153300002</v>
      </c>
      <c r="O122" s="36">
        <f>SUMIFS(СВЦЭМ!$C$33:$C$776,СВЦЭМ!$A$33:$A$776,$A122,СВЦЭМ!$B$33:$B$776,O$119)+'СЕТ СН'!$I$9+СВЦЭМ!$D$10+'СЕТ СН'!$I$5-'СЕТ СН'!$I$17</f>
        <v>3922.3408316300001</v>
      </c>
      <c r="P122" s="36">
        <f>SUMIFS(СВЦЭМ!$C$33:$C$776,СВЦЭМ!$A$33:$A$776,$A122,СВЦЭМ!$B$33:$B$776,P$119)+'СЕТ СН'!$I$9+СВЦЭМ!$D$10+'СЕТ СН'!$I$5-'СЕТ СН'!$I$17</f>
        <v>3923.8272344500001</v>
      </c>
      <c r="Q122" s="36">
        <f>SUMIFS(СВЦЭМ!$C$33:$C$776,СВЦЭМ!$A$33:$A$776,$A122,СВЦЭМ!$B$33:$B$776,Q$119)+'СЕТ СН'!$I$9+СВЦЭМ!$D$10+'СЕТ СН'!$I$5-'СЕТ СН'!$I$17</f>
        <v>3918.730806</v>
      </c>
      <c r="R122" s="36">
        <f>SUMIFS(СВЦЭМ!$C$33:$C$776,СВЦЭМ!$A$33:$A$776,$A122,СВЦЭМ!$B$33:$B$776,R$119)+'СЕТ СН'!$I$9+СВЦЭМ!$D$10+'СЕТ СН'!$I$5-'СЕТ СН'!$I$17</f>
        <v>3861.0502651100001</v>
      </c>
      <c r="S122" s="36">
        <f>SUMIFS(СВЦЭМ!$C$33:$C$776,СВЦЭМ!$A$33:$A$776,$A122,СВЦЭМ!$B$33:$B$776,S$119)+'СЕТ СН'!$I$9+СВЦЭМ!$D$10+'СЕТ СН'!$I$5-'СЕТ СН'!$I$17</f>
        <v>3847.70721443</v>
      </c>
      <c r="T122" s="36">
        <f>SUMIFS(СВЦЭМ!$C$33:$C$776,СВЦЭМ!$A$33:$A$776,$A122,СВЦЭМ!$B$33:$B$776,T$119)+'СЕТ СН'!$I$9+СВЦЭМ!$D$10+'СЕТ СН'!$I$5-'СЕТ СН'!$I$17</f>
        <v>3833.0018972500002</v>
      </c>
      <c r="U122" s="36">
        <f>SUMIFS(СВЦЭМ!$C$33:$C$776,СВЦЭМ!$A$33:$A$776,$A122,СВЦЭМ!$B$33:$B$776,U$119)+'СЕТ СН'!$I$9+СВЦЭМ!$D$10+'СЕТ СН'!$I$5-'СЕТ СН'!$I$17</f>
        <v>3844.89923086</v>
      </c>
      <c r="V122" s="36">
        <f>SUMIFS(СВЦЭМ!$C$33:$C$776,СВЦЭМ!$A$33:$A$776,$A122,СВЦЭМ!$B$33:$B$776,V$119)+'СЕТ СН'!$I$9+СВЦЭМ!$D$10+'СЕТ СН'!$I$5-'СЕТ СН'!$I$17</f>
        <v>3850.1720209300001</v>
      </c>
      <c r="W122" s="36">
        <f>SUMIFS(СВЦЭМ!$C$33:$C$776,СВЦЭМ!$A$33:$A$776,$A122,СВЦЭМ!$B$33:$B$776,W$119)+'СЕТ СН'!$I$9+СВЦЭМ!$D$10+'СЕТ СН'!$I$5-'СЕТ СН'!$I$17</f>
        <v>3837.97923214</v>
      </c>
      <c r="X122" s="36">
        <f>SUMIFS(СВЦЭМ!$C$33:$C$776,СВЦЭМ!$A$33:$A$776,$A122,СВЦЭМ!$B$33:$B$776,X$119)+'СЕТ СН'!$I$9+СВЦЭМ!$D$10+'СЕТ СН'!$I$5-'СЕТ СН'!$I$17</f>
        <v>3812.0100347300004</v>
      </c>
      <c r="Y122" s="36">
        <f>SUMIFS(СВЦЭМ!$C$33:$C$776,СВЦЭМ!$A$33:$A$776,$A122,СВЦЭМ!$B$33:$B$776,Y$119)+'СЕТ СН'!$I$9+СВЦЭМ!$D$10+'СЕТ СН'!$I$5-'СЕТ СН'!$I$17</f>
        <v>3836.3649384700002</v>
      </c>
    </row>
    <row r="123" spans="1:27" ht="15.75" x14ac:dyDescent="0.2">
      <c r="A123" s="35">
        <f t="shared" si="3"/>
        <v>43742</v>
      </c>
      <c r="B123" s="36">
        <f>SUMIFS(СВЦЭМ!$C$33:$C$776,СВЦЭМ!$A$33:$A$776,$A123,СВЦЭМ!$B$33:$B$776,B$119)+'СЕТ СН'!$I$9+СВЦЭМ!$D$10+'СЕТ СН'!$I$5-'СЕТ СН'!$I$17</f>
        <v>3914.20715204</v>
      </c>
      <c r="C123" s="36">
        <f>SUMIFS(СВЦЭМ!$C$33:$C$776,СВЦЭМ!$A$33:$A$776,$A123,СВЦЭМ!$B$33:$B$776,C$119)+'СЕТ СН'!$I$9+СВЦЭМ!$D$10+'СЕТ СН'!$I$5-'СЕТ СН'!$I$17</f>
        <v>3946.71554328</v>
      </c>
      <c r="D123" s="36">
        <f>SUMIFS(СВЦЭМ!$C$33:$C$776,СВЦЭМ!$A$33:$A$776,$A123,СВЦЭМ!$B$33:$B$776,D$119)+'СЕТ СН'!$I$9+СВЦЭМ!$D$10+'СЕТ СН'!$I$5-'СЕТ СН'!$I$17</f>
        <v>3952.0444889400001</v>
      </c>
      <c r="E123" s="36">
        <f>SUMIFS(СВЦЭМ!$C$33:$C$776,СВЦЭМ!$A$33:$A$776,$A123,СВЦЭМ!$B$33:$B$776,E$119)+'СЕТ СН'!$I$9+СВЦЭМ!$D$10+'СЕТ СН'!$I$5-'СЕТ СН'!$I$17</f>
        <v>3970.5482852300001</v>
      </c>
      <c r="F123" s="36">
        <f>SUMIFS(СВЦЭМ!$C$33:$C$776,СВЦЭМ!$A$33:$A$776,$A123,СВЦЭМ!$B$33:$B$776,F$119)+'СЕТ СН'!$I$9+СВЦЭМ!$D$10+'СЕТ СН'!$I$5-'СЕТ СН'!$I$17</f>
        <v>3949.11919975</v>
      </c>
      <c r="G123" s="36">
        <f>SUMIFS(СВЦЭМ!$C$33:$C$776,СВЦЭМ!$A$33:$A$776,$A123,СВЦЭМ!$B$33:$B$776,G$119)+'СЕТ СН'!$I$9+СВЦЭМ!$D$10+'СЕТ СН'!$I$5-'СЕТ СН'!$I$17</f>
        <v>3914.71212612</v>
      </c>
      <c r="H123" s="36">
        <f>SUMIFS(СВЦЭМ!$C$33:$C$776,СВЦЭМ!$A$33:$A$776,$A123,СВЦЭМ!$B$33:$B$776,H$119)+'СЕТ СН'!$I$9+СВЦЭМ!$D$10+'СЕТ СН'!$I$5-'СЕТ СН'!$I$17</f>
        <v>3871.5131144800002</v>
      </c>
      <c r="I123" s="36">
        <f>SUMIFS(СВЦЭМ!$C$33:$C$776,СВЦЭМ!$A$33:$A$776,$A123,СВЦЭМ!$B$33:$B$776,I$119)+'СЕТ СН'!$I$9+СВЦЭМ!$D$10+'СЕТ СН'!$I$5-'СЕТ СН'!$I$17</f>
        <v>3784.6088998300002</v>
      </c>
      <c r="J123" s="36">
        <f>SUMIFS(СВЦЭМ!$C$33:$C$776,СВЦЭМ!$A$33:$A$776,$A123,СВЦЭМ!$B$33:$B$776,J$119)+'СЕТ СН'!$I$9+СВЦЭМ!$D$10+'СЕТ СН'!$I$5-'СЕТ СН'!$I$17</f>
        <v>3794.74208985</v>
      </c>
      <c r="K123" s="36">
        <f>SUMIFS(СВЦЭМ!$C$33:$C$776,СВЦЭМ!$A$33:$A$776,$A123,СВЦЭМ!$B$33:$B$776,K$119)+'СЕТ СН'!$I$9+СВЦЭМ!$D$10+'СЕТ СН'!$I$5-'СЕТ СН'!$I$17</f>
        <v>3809.3716024</v>
      </c>
      <c r="L123" s="36">
        <f>SUMIFS(СВЦЭМ!$C$33:$C$776,СВЦЭМ!$A$33:$A$776,$A123,СВЦЭМ!$B$33:$B$776,L$119)+'СЕТ СН'!$I$9+СВЦЭМ!$D$10+'СЕТ СН'!$I$5-'СЕТ СН'!$I$17</f>
        <v>3807.6093828900002</v>
      </c>
      <c r="M123" s="36">
        <f>SUMIFS(СВЦЭМ!$C$33:$C$776,СВЦЭМ!$A$33:$A$776,$A123,СВЦЭМ!$B$33:$B$776,M$119)+'СЕТ СН'!$I$9+СВЦЭМ!$D$10+'СЕТ СН'!$I$5-'СЕТ СН'!$I$17</f>
        <v>3799.1138853500001</v>
      </c>
      <c r="N123" s="36">
        <f>SUMIFS(СВЦЭМ!$C$33:$C$776,СВЦЭМ!$A$33:$A$776,$A123,СВЦЭМ!$B$33:$B$776,N$119)+'СЕТ СН'!$I$9+СВЦЭМ!$D$10+'СЕТ СН'!$I$5-'СЕТ СН'!$I$17</f>
        <v>3792.6318555600001</v>
      </c>
      <c r="O123" s="36">
        <f>SUMIFS(СВЦЭМ!$C$33:$C$776,СВЦЭМ!$A$33:$A$776,$A123,СВЦЭМ!$B$33:$B$776,O$119)+'СЕТ СН'!$I$9+СВЦЭМ!$D$10+'СЕТ СН'!$I$5-'СЕТ СН'!$I$17</f>
        <v>3797.93757271</v>
      </c>
      <c r="P123" s="36">
        <f>SUMIFS(СВЦЭМ!$C$33:$C$776,СВЦЭМ!$A$33:$A$776,$A123,СВЦЭМ!$B$33:$B$776,P$119)+'СЕТ СН'!$I$9+СВЦЭМ!$D$10+'СЕТ СН'!$I$5-'СЕТ СН'!$I$17</f>
        <v>3802.0522410500002</v>
      </c>
      <c r="Q123" s="36">
        <f>SUMIFS(СВЦЭМ!$C$33:$C$776,СВЦЭМ!$A$33:$A$776,$A123,СВЦЭМ!$B$33:$B$776,Q$119)+'СЕТ СН'!$I$9+СВЦЭМ!$D$10+'СЕТ СН'!$I$5-'СЕТ СН'!$I$17</f>
        <v>3792.9262659300002</v>
      </c>
      <c r="R123" s="36">
        <f>SUMIFS(СВЦЭМ!$C$33:$C$776,СВЦЭМ!$A$33:$A$776,$A123,СВЦЭМ!$B$33:$B$776,R$119)+'СЕТ СН'!$I$9+СВЦЭМ!$D$10+'СЕТ СН'!$I$5-'СЕТ СН'!$I$17</f>
        <v>3789.1119157399999</v>
      </c>
      <c r="S123" s="36">
        <f>SUMIFS(СВЦЭМ!$C$33:$C$776,СВЦЭМ!$A$33:$A$776,$A123,СВЦЭМ!$B$33:$B$776,S$119)+'СЕТ СН'!$I$9+СВЦЭМ!$D$10+'СЕТ СН'!$I$5-'СЕТ СН'!$I$17</f>
        <v>3781.7253389100001</v>
      </c>
      <c r="T123" s="36">
        <f>SUMIFS(СВЦЭМ!$C$33:$C$776,СВЦЭМ!$A$33:$A$776,$A123,СВЦЭМ!$B$33:$B$776,T$119)+'СЕТ СН'!$I$9+СВЦЭМ!$D$10+'СЕТ СН'!$I$5-'СЕТ СН'!$I$17</f>
        <v>3792.0077262600003</v>
      </c>
      <c r="U123" s="36">
        <f>SUMIFS(СВЦЭМ!$C$33:$C$776,СВЦЭМ!$A$33:$A$776,$A123,СВЦЭМ!$B$33:$B$776,U$119)+'СЕТ СН'!$I$9+СВЦЭМ!$D$10+'СЕТ СН'!$I$5-'СЕТ СН'!$I$17</f>
        <v>3811.6704236</v>
      </c>
      <c r="V123" s="36">
        <f>SUMIFS(СВЦЭМ!$C$33:$C$776,СВЦЭМ!$A$33:$A$776,$A123,СВЦЭМ!$B$33:$B$776,V$119)+'СЕТ СН'!$I$9+СВЦЭМ!$D$10+'СЕТ СН'!$I$5-'СЕТ СН'!$I$17</f>
        <v>3803.5853097500003</v>
      </c>
      <c r="W123" s="36">
        <f>SUMIFS(СВЦЭМ!$C$33:$C$776,СВЦЭМ!$A$33:$A$776,$A123,СВЦЭМ!$B$33:$B$776,W$119)+'СЕТ СН'!$I$9+СВЦЭМ!$D$10+'СЕТ СН'!$I$5-'СЕТ СН'!$I$17</f>
        <v>3786.9581674999999</v>
      </c>
      <c r="X123" s="36">
        <f>SUMIFS(СВЦЭМ!$C$33:$C$776,СВЦЭМ!$A$33:$A$776,$A123,СВЦЭМ!$B$33:$B$776,X$119)+'СЕТ СН'!$I$9+СВЦЭМ!$D$10+'СЕТ СН'!$I$5-'СЕТ СН'!$I$17</f>
        <v>3818.77722236</v>
      </c>
      <c r="Y123" s="36">
        <f>SUMIFS(СВЦЭМ!$C$33:$C$776,СВЦЭМ!$A$33:$A$776,$A123,СВЦЭМ!$B$33:$B$776,Y$119)+'СЕТ СН'!$I$9+СВЦЭМ!$D$10+'СЕТ СН'!$I$5-'СЕТ СН'!$I$17</f>
        <v>3881.96631346</v>
      </c>
    </row>
    <row r="124" spans="1:27" ht="15.75" x14ac:dyDescent="0.2">
      <c r="A124" s="35">
        <f t="shared" si="3"/>
        <v>43743</v>
      </c>
      <c r="B124" s="36">
        <f>SUMIFS(СВЦЭМ!$C$33:$C$776,СВЦЭМ!$A$33:$A$776,$A124,СВЦЭМ!$B$33:$B$776,B$119)+'СЕТ СН'!$I$9+СВЦЭМ!$D$10+'СЕТ СН'!$I$5-'СЕТ СН'!$I$17</f>
        <v>3919.61088466</v>
      </c>
      <c r="C124" s="36">
        <f>SUMIFS(СВЦЭМ!$C$33:$C$776,СВЦЭМ!$A$33:$A$776,$A124,СВЦЭМ!$B$33:$B$776,C$119)+'СЕТ СН'!$I$9+СВЦЭМ!$D$10+'СЕТ СН'!$I$5-'СЕТ СН'!$I$17</f>
        <v>3966.5832104900001</v>
      </c>
      <c r="D124" s="36">
        <f>SUMIFS(СВЦЭМ!$C$33:$C$776,СВЦЭМ!$A$33:$A$776,$A124,СВЦЭМ!$B$33:$B$776,D$119)+'СЕТ СН'!$I$9+СВЦЭМ!$D$10+'СЕТ СН'!$I$5-'СЕТ СН'!$I$17</f>
        <v>3976.09702161</v>
      </c>
      <c r="E124" s="36">
        <f>SUMIFS(СВЦЭМ!$C$33:$C$776,СВЦЭМ!$A$33:$A$776,$A124,СВЦЭМ!$B$33:$B$776,E$119)+'СЕТ СН'!$I$9+СВЦЭМ!$D$10+'СЕТ СН'!$I$5-'СЕТ СН'!$I$17</f>
        <v>3985.19977255</v>
      </c>
      <c r="F124" s="36">
        <f>SUMIFS(СВЦЭМ!$C$33:$C$776,СВЦЭМ!$A$33:$A$776,$A124,СВЦЭМ!$B$33:$B$776,F$119)+'СЕТ СН'!$I$9+СВЦЭМ!$D$10+'СЕТ СН'!$I$5-'СЕТ СН'!$I$17</f>
        <v>3965.97498864</v>
      </c>
      <c r="G124" s="36">
        <f>SUMIFS(СВЦЭМ!$C$33:$C$776,СВЦЭМ!$A$33:$A$776,$A124,СВЦЭМ!$B$33:$B$776,G$119)+'СЕТ СН'!$I$9+СВЦЭМ!$D$10+'СЕТ СН'!$I$5-'СЕТ СН'!$I$17</f>
        <v>3965.7866247500001</v>
      </c>
      <c r="H124" s="36">
        <f>SUMIFS(СВЦЭМ!$C$33:$C$776,СВЦЭМ!$A$33:$A$776,$A124,СВЦЭМ!$B$33:$B$776,H$119)+'СЕТ СН'!$I$9+СВЦЭМ!$D$10+'СЕТ СН'!$I$5-'СЕТ СН'!$I$17</f>
        <v>3936.99342888</v>
      </c>
      <c r="I124" s="36">
        <f>SUMIFS(СВЦЭМ!$C$33:$C$776,СВЦЭМ!$A$33:$A$776,$A124,СВЦЭМ!$B$33:$B$776,I$119)+'СЕТ СН'!$I$9+СВЦЭМ!$D$10+'СЕТ СН'!$I$5-'СЕТ СН'!$I$17</f>
        <v>3862.6449352600002</v>
      </c>
      <c r="J124" s="36">
        <f>SUMIFS(СВЦЭМ!$C$33:$C$776,СВЦЭМ!$A$33:$A$776,$A124,СВЦЭМ!$B$33:$B$776,J$119)+'СЕТ СН'!$I$9+СВЦЭМ!$D$10+'СЕТ СН'!$I$5-'СЕТ СН'!$I$17</f>
        <v>3802.3694593600003</v>
      </c>
      <c r="K124" s="36">
        <f>SUMIFS(СВЦЭМ!$C$33:$C$776,СВЦЭМ!$A$33:$A$776,$A124,СВЦЭМ!$B$33:$B$776,K$119)+'СЕТ СН'!$I$9+СВЦЭМ!$D$10+'СЕТ СН'!$I$5-'СЕТ СН'!$I$17</f>
        <v>3785.2655558300003</v>
      </c>
      <c r="L124" s="36">
        <f>SUMIFS(СВЦЭМ!$C$33:$C$776,СВЦЭМ!$A$33:$A$776,$A124,СВЦЭМ!$B$33:$B$776,L$119)+'СЕТ СН'!$I$9+СВЦЭМ!$D$10+'СЕТ СН'!$I$5-'СЕТ СН'!$I$17</f>
        <v>3792.1494479399998</v>
      </c>
      <c r="M124" s="36">
        <f>SUMIFS(СВЦЭМ!$C$33:$C$776,СВЦЭМ!$A$33:$A$776,$A124,СВЦЭМ!$B$33:$B$776,M$119)+'СЕТ СН'!$I$9+СВЦЭМ!$D$10+'СЕТ СН'!$I$5-'СЕТ СН'!$I$17</f>
        <v>3786.0014155899999</v>
      </c>
      <c r="N124" s="36">
        <f>SUMIFS(СВЦЭМ!$C$33:$C$776,СВЦЭМ!$A$33:$A$776,$A124,СВЦЭМ!$B$33:$B$776,N$119)+'СЕТ СН'!$I$9+СВЦЭМ!$D$10+'СЕТ СН'!$I$5-'СЕТ СН'!$I$17</f>
        <v>3785.2729647300002</v>
      </c>
      <c r="O124" s="36">
        <f>SUMIFS(СВЦЭМ!$C$33:$C$776,СВЦЭМ!$A$33:$A$776,$A124,СВЦЭМ!$B$33:$B$776,O$119)+'СЕТ СН'!$I$9+СВЦЭМ!$D$10+'СЕТ СН'!$I$5-'СЕТ СН'!$I$17</f>
        <v>3790.7415831799999</v>
      </c>
      <c r="P124" s="36">
        <f>SUMIFS(СВЦЭМ!$C$33:$C$776,СВЦЭМ!$A$33:$A$776,$A124,СВЦЭМ!$B$33:$B$776,P$119)+'СЕТ СН'!$I$9+СВЦЭМ!$D$10+'СЕТ СН'!$I$5-'СЕТ СН'!$I$17</f>
        <v>3798.7092125300001</v>
      </c>
      <c r="Q124" s="36">
        <f>SUMIFS(СВЦЭМ!$C$33:$C$776,СВЦЭМ!$A$33:$A$776,$A124,СВЦЭМ!$B$33:$B$776,Q$119)+'СЕТ СН'!$I$9+СВЦЭМ!$D$10+'СЕТ СН'!$I$5-'СЕТ СН'!$I$17</f>
        <v>3800.30016987</v>
      </c>
      <c r="R124" s="36">
        <f>SUMIFS(СВЦЭМ!$C$33:$C$776,СВЦЭМ!$A$33:$A$776,$A124,СВЦЭМ!$B$33:$B$776,R$119)+'СЕТ СН'!$I$9+СВЦЭМ!$D$10+'СЕТ СН'!$I$5-'СЕТ СН'!$I$17</f>
        <v>3803.7055618200002</v>
      </c>
      <c r="S124" s="36">
        <f>SUMIFS(СВЦЭМ!$C$33:$C$776,СВЦЭМ!$A$33:$A$776,$A124,СВЦЭМ!$B$33:$B$776,S$119)+'СЕТ СН'!$I$9+СВЦЭМ!$D$10+'СЕТ СН'!$I$5-'СЕТ СН'!$I$17</f>
        <v>3801.0376093499999</v>
      </c>
      <c r="T124" s="36">
        <f>SUMIFS(СВЦЭМ!$C$33:$C$776,СВЦЭМ!$A$33:$A$776,$A124,СВЦЭМ!$B$33:$B$776,T$119)+'СЕТ СН'!$I$9+СВЦЭМ!$D$10+'СЕТ СН'!$I$5-'СЕТ СН'!$I$17</f>
        <v>3795.6359745200002</v>
      </c>
      <c r="U124" s="36">
        <f>SUMIFS(СВЦЭМ!$C$33:$C$776,СВЦЭМ!$A$33:$A$776,$A124,СВЦЭМ!$B$33:$B$776,U$119)+'СЕТ СН'!$I$9+СВЦЭМ!$D$10+'СЕТ СН'!$I$5-'СЕТ СН'!$I$17</f>
        <v>3814.8824845100003</v>
      </c>
      <c r="V124" s="36">
        <f>SUMIFS(СВЦЭМ!$C$33:$C$776,СВЦЭМ!$A$33:$A$776,$A124,СВЦЭМ!$B$33:$B$776,V$119)+'СЕТ СН'!$I$9+СВЦЭМ!$D$10+'СЕТ СН'!$I$5-'СЕТ СН'!$I$17</f>
        <v>3810.0162184199999</v>
      </c>
      <c r="W124" s="36">
        <f>SUMIFS(СВЦЭМ!$C$33:$C$776,СВЦЭМ!$A$33:$A$776,$A124,СВЦЭМ!$B$33:$B$776,W$119)+'СЕТ СН'!$I$9+СВЦЭМ!$D$10+'СЕТ СН'!$I$5-'СЕТ СН'!$I$17</f>
        <v>3806.1553313499999</v>
      </c>
      <c r="X124" s="36">
        <f>SUMIFS(СВЦЭМ!$C$33:$C$776,СВЦЭМ!$A$33:$A$776,$A124,СВЦЭМ!$B$33:$B$776,X$119)+'СЕТ СН'!$I$9+СВЦЭМ!$D$10+'СЕТ СН'!$I$5-'СЕТ СН'!$I$17</f>
        <v>3799.08605696</v>
      </c>
      <c r="Y124" s="36">
        <f>SUMIFS(СВЦЭМ!$C$33:$C$776,СВЦЭМ!$A$33:$A$776,$A124,СВЦЭМ!$B$33:$B$776,Y$119)+'СЕТ СН'!$I$9+СВЦЭМ!$D$10+'СЕТ СН'!$I$5-'СЕТ СН'!$I$17</f>
        <v>3909.2592590600002</v>
      </c>
    </row>
    <row r="125" spans="1:27" ht="15.75" x14ac:dyDescent="0.2">
      <c r="A125" s="35">
        <f t="shared" si="3"/>
        <v>43744</v>
      </c>
      <c r="B125" s="36">
        <f>SUMIFS(СВЦЭМ!$C$33:$C$776,СВЦЭМ!$A$33:$A$776,$A125,СВЦЭМ!$B$33:$B$776,B$119)+'СЕТ СН'!$I$9+СВЦЭМ!$D$10+'СЕТ СН'!$I$5-'СЕТ СН'!$I$17</f>
        <v>3900.2440954100002</v>
      </c>
      <c r="C125" s="36">
        <f>SUMIFS(СВЦЭМ!$C$33:$C$776,СВЦЭМ!$A$33:$A$776,$A125,СВЦЭМ!$B$33:$B$776,C$119)+'СЕТ СН'!$I$9+СВЦЭМ!$D$10+'СЕТ СН'!$I$5-'СЕТ СН'!$I$17</f>
        <v>3932.67533297</v>
      </c>
      <c r="D125" s="36">
        <f>SUMIFS(СВЦЭМ!$C$33:$C$776,СВЦЭМ!$A$33:$A$776,$A125,СВЦЭМ!$B$33:$B$776,D$119)+'СЕТ СН'!$I$9+СВЦЭМ!$D$10+'СЕТ СН'!$I$5-'СЕТ СН'!$I$17</f>
        <v>3960.0400539800003</v>
      </c>
      <c r="E125" s="36">
        <f>SUMIFS(СВЦЭМ!$C$33:$C$776,СВЦЭМ!$A$33:$A$776,$A125,СВЦЭМ!$B$33:$B$776,E$119)+'СЕТ СН'!$I$9+СВЦЭМ!$D$10+'СЕТ СН'!$I$5-'СЕТ СН'!$I$17</f>
        <v>3970.6390038300001</v>
      </c>
      <c r="F125" s="36">
        <f>SUMIFS(СВЦЭМ!$C$33:$C$776,СВЦЭМ!$A$33:$A$776,$A125,СВЦЭМ!$B$33:$B$776,F$119)+'СЕТ СН'!$I$9+СВЦЭМ!$D$10+'СЕТ СН'!$I$5-'СЕТ СН'!$I$17</f>
        <v>3969.58502056</v>
      </c>
      <c r="G125" s="36">
        <f>SUMIFS(СВЦЭМ!$C$33:$C$776,СВЦЭМ!$A$33:$A$776,$A125,СВЦЭМ!$B$33:$B$776,G$119)+'СЕТ СН'!$I$9+СВЦЭМ!$D$10+'СЕТ СН'!$I$5-'СЕТ СН'!$I$17</f>
        <v>3965.0143466700001</v>
      </c>
      <c r="H125" s="36">
        <f>SUMIFS(СВЦЭМ!$C$33:$C$776,СВЦЭМ!$A$33:$A$776,$A125,СВЦЭМ!$B$33:$B$776,H$119)+'СЕТ СН'!$I$9+СВЦЭМ!$D$10+'СЕТ СН'!$I$5-'СЕТ СН'!$I$17</f>
        <v>3916.4855874899999</v>
      </c>
      <c r="I125" s="36">
        <f>SUMIFS(СВЦЭМ!$C$33:$C$776,СВЦЭМ!$A$33:$A$776,$A125,СВЦЭМ!$B$33:$B$776,I$119)+'СЕТ СН'!$I$9+СВЦЭМ!$D$10+'СЕТ СН'!$I$5-'СЕТ СН'!$I$17</f>
        <v>3823.4287066699999</v>
      </c>
      <c r="J125" s="36">
        <f>SUMIFS(СВЦЭМ!$C$33:$C$776,СВЦЭМ!$A$33:$A$776,$A125,СВЦЭМ!$B$33:$B$776,J$119)+'СЕТ СН'!$I$9+СВЦЭМ!$D$10+'СЕТ СН'!$I$5-'СЕТ СН'!$I$17</f>
        <v>3777.4449252700001</v>
      </c>
      <c r="K125" s="36">
        <f>SUMIFS(СВЦЭМ!$C$33:$C$776,СВЦЭМ!$A$33:$A$776,$A125,СВЦЭМ!$B$33:$B$776,K$119)+'СЕТ СН'!$I$9+СВЦЭМ!$D$10+'СЕТ СН'!$I$5-'СЕТ СН'!$I$17</f>
        <v>3914.6296321999998</v>
      </c>
      <c r="L125" s="36">
        <f>SUMIFS(СВЦЭМ!$C$33:$C$776,СВЦЭМ!$A$33:$A$776,$A125,СВЦЭМ!$B$33:$B$776,L$119)+'СЕТ СН'!$I$9+СВЦЭМ!$D$10+'СЕТ СН'!$I$5-'СЕТ СН'!$I$17</f>
        <v>3143.8854742200001</v>
      </c>
      <c r="M125" s="36">
        <f>SUMIFS(СВЦЭМ!$C$33:$C$776,СВЦЭМ!$A$33:$A$776,$A125,СВЦЭМ!$B$33:$B$776,M$119)+'СЕТ СН'!$I$9+СВЦЭМ!$D$10+'СЕТ СН'!$I$5-'СЕТ СН'!$I$17</f>
        <v>3143.8854742200001</v>
      </c>
      <c r="N125" s="36">
        <f>SUMIFS(СВЦЭМ!$C$33:$C$776,СВЦЭМ!$A$33:$A$776,$A125,СВЦЭМ!$B$33:$B$776,N$119)+'СЕТ СН'!$I$9+СВЦЭМ!$D$10+'СЕТ СН'!$I$5-'СЕТ СН'!$I$17</f>
        <v>3143.8854742200001</v>
      </c>
      <c r="O125" s="36">
        <f>SUMIFS(СВЦЭМ!$C$33:$C$776,СВЦЭМ!$A$33:$A$776,$A125,СВЦЭМ!$B$33:$B$776,O$119)+'СЕТ СН'!$I$9+СВЦЭМ!$D$10+'СЕТ СН'!$I$5-'СЕТ СН'!$I$17</f>
        <v>3143.8854742200001</v>
      </c>
      <c r="P125" s="36">
        <f>SUMIFS(СВЦЭМ!$C$33:$C$776,СВЦЭМ!$A$33:$A$776,$A125,СВЦЭМ!$B$33:$B$776,P$119)+'СЕТ СН'!$I$9+СВЦЭМ!$D$10+'СЕТ СН'!$I$5-'СЕТ СН'!$I$17</f>
        <v>3143.8854742200001</v>
      </c>
      <c r="Q125" s="36">
        <f>SUMIFS(СВЦЭМ!$C$33:$C$776,СВЦЭМ!$A$33:$A$776,$A125,СВЦЭМ!$B$33:$B$776,Q$119)+'СЕТ СН'!$I$9+СВЦЭМ!$D$10+'СЕТ СН'!$I$5-'СЕТ СН'!$I$17</f>
        <v>3143.8854742200001</v>
      </c>
      <c r="R125" s="36">
        <f>SUMIFS(СВЦЭМ!$C$33:$C$776,СВЦЭМ!$A$33:$A$776,$A125,СВЦЭМ!$B$33:$B$776,R$119)+'СЕТ СН'!$I$9+СВЦЭМ!$D$10+'СЕТ СН'!$I$5-'СЕТ СН'!$I$17</f>
        <v>3803.5543758700001</v>
      </c>
      <c r="S125" s="36">
        <f>SUMIFS(СВЦЭМ!$C$33:$C$776,СВЦЭМ!$A$33:$A$776,$A125,СВЦЭМ!$B$33:$B$776,S$119)+'СЕТ СН'!$I$9+СВЦЭМ!$D$10+'СЕТ СН'!$I$5-'СЕТ СН'!$I$17</f>
        <v>3790.1418603299999</v>
      </c>
      <c r="T125" s="36">
        <f>SUMIFS(СВЦЭМ!$C$33:$C$776,СВЦЭМ!$A$33:$A$776,$A125,СВЦЭМ!$B$33:$B$776,T$119)+'СЕТ СН'!$I$9+СВЦЭМ!$D$10+'СЕТ СН'!$I$5-'СЕТ СН'!$I$17</f>
        <v>3793.4485594900002</v>
      </c>
      <c r="U125" s="36">
        <f>SUMIFS(СВЦЭМ!$C$33:$C$776,СВЦЭМ!$A$33:$A$776,$A125,СВЦЭМ!$B$33:$B$776,U$119)+'СЕТ СН'!$I$9+СВЦЭМ!$D$10+'СЕТ СН'!$I$5-'СЕТ СН'!$I$17</f>
        <v>3825.6661842399999</v>
      </c>
      <c r="V125" s="36">
        <f>SUMIFS(СВЦЭМ!$C$33:$C$776,СВЦЭМ!$A$33:$A$776,$A125,СВЦЭМ!$B$33:$B$776,V$119)+'СЕТ СН'!$I$9+СВЦЭМ!$D$10+'СЕТ СН'!$I$5-'СЕТ СН'!$I$17</f>
        <v>3817.4692404100001</v>
      </c>
      <c r="W125" s="36">
        <f>SUMIFS(СВЦЭМ!$C$33:$C$776,СВЦЭМ!$A$33:$A$776,$A125,СВЦЭМ!$B$33:$B$776,W$119)+'СЕТ СН'!$I$9+СВЦЭМ!$D$10+'СЕТ СН'!$I$5-'СЕТ СН'!$I$17</f>
        <v>3801.7784080700003</v>
      </c>
      <c r="X125" s="36">
        <f>SUMIFS(СВЦЭМ!$C$33:$C$776,СВЦЭМ!$A$33:$A$776,$A125,СВЦЭМ!$B$33:$B$776,X$119)+'СЕТ СН'!$I$9+СВЦЭМ!$D$10+'СЕТ СН'!$I$5-'СЕТ СН'!$I$17</f>
        <v>3790.8661605000002</v>
      </c>
      <c r="Y125" s="36">
        <f>SUMIFS(СВЦЭМ!$C$33:$C$776,СВЦЭМ!$A$33:$A$776,$A125,СВЦЭМ!$B$33:$B$776,Y$119)+'СЕТ СН'!$I$9+СВЦЭМ!$D$10+'СЕТ СН'!$I$5-'СЕТ СН'!$I$17</f>
        <v>3834.43785501</v>
      </c>
    </row>
    <row r="126" spans="1:27" ht="15.75" x14ac:dyDescent="0.2">
      <c r="A126" s="35">
        <f t="shared" si="3"/>
        <v>43745</v>
      </c>
      <c r="B126" s="36">
        <f>SUMIFS(СВЦЭМ!$C$33:$C$776,СВЦЭМ!$A$33:$A$776,$A126,СВЦЭМ!$B$33:$B$776,B$119)+'СЕТ СН'!$I$9+СВЦЭМ!$D$10+'СЕТ СН'!$I$5-'СЕТ СН'!$I$17</f>
        <v>3928.7230530100001</v>
      </c>
      <c r="C126" s="36">
        <f>SUMIFS(СВЦЭМ!$C$33:$C$776,СВЦЭМ!$A$33:$A$776,$A126,СВЦЭМ!$B$33:$B$776,C$119)+'СЕТ СН'!$I$9+СВЦЭМ!$D$10+'СЕТ СН'!$I$5-'СЕТ СН'!$I$17</f>
        <v>3946.0179599800003</v>
      </c>
      <c r="D126" s="36">
        <f>SUMIFS(СВЦЭМ!$C$33:$C$776,СВЦЭМ!$A$33:$A$776,$A126,СВЦЭМ!$B$33:$B$776,D$119)+'СЕТ СН'!$I$9+СВЦЭМ!$D$10+'СЕТ СН'!$I$5-'СЕТ СН'!$I$17</f>
        <v>3963.9003308300003</v>
      </c>
      <c r="E126" s="36">
        <f>SUMIFS(СВЦЭМ!$C$33:$C$776,СВЦЭМ!$A$33:$A$776,$A126,СВЦЭМ!$B$33:$B$776,E$119)+'СЕТ СН'!$I$9+СВЦЭМ!$D$10+'СЕТ СН'!$I$5-'СЕТ СН'!$I$17</f>
        <v>3976.0417414600001</v>
      </c>
      <c r="F126" s="36">
        <f>SUMIFS(СВЦЭМ!$C$33:$C$776,СВЦЭМ!$A$33:$A$776,$A126,СВЦЭМ!$B$33:$B$776,F$119)+'СЕТ СН'!$I$9+СВЦЭМ!$D$10+'СЕТ СН'!$I$5-'СЕТ СН'!$I$17</f>
        <v>3982.0029177200004</v>
      </c>
      <c r="G126" s="36">
        <f>SUMIFS(СВЦЭМ!$C$33:$C$776,СВЦЭМ!$A$33:$A$776,$A126,СВЦЭМ!$B$33:$B$776,G$119)+'СЕТ СН'!$I$9+СВЦЭМ!$D$10+'СЕТ СН'!$I$5-'СЕТ СН'!$I$17</f>
        <v>3964.5829251200003</v>
      </c>
      <c r="H126" s="36">
        <f>SUMIFS(СВЦЭМ!$C$33:$C$776,СВЦЭМ!$A$33:$A$776,$A126,СВЦЭМ!$B$33:$B$776,H$119)+'СЕТ СН'!$I$9+СВЦЭМ!$D$10+'СЕТ СН'!$I$5-'СЕТ СН'!$I$17</f>
        <v>3880.45422826</v>
      </c>
      <c r="I126" s="36">
        <f>SUMIFS(СВЦЭМ!$C$33:$C$776,СВЦЭМ!$A$33:$A$776,$A126,СВЦЭМ!$B$33:$B$776,I$119)+'СЕТ СН'!$I$9+СВЦЭМ!$D$10+'СЕТ СН'!$I$5-'СЕТ СН'!$I$17</f>
        <v>3792.9816006800002</v>
      </c>
      <c r="J126" s="36">
        <f>SUMIFS(СВЦЭМ!$C$33:$C$776,СВЦЭМ!$A$33:$A$776,$A126,СВЦЭМ!$B$33:$B$776,J$119)+'СЕТ СН'!$I$9+СВЦЭМ!$D$10+'СЕТ СН'!$I$5-'СЕТ СН'!$I$17</f>
        <v>3779.0112552400001</v>
      </c>
      <c r="K126" s="36">
        <f>SUMIFS(СВЦЭМ!$C$33:$C$776,СВЦЭМ!$A$33:$A$776,$A126,СВЦЭМ!$B$33:$B$776,K$119)+'СЕТ СН'!$I$9+СВЦЭМ!$D$10+'СЕТ СН'!$I$5-'СЕТ СН'!$I$17</f>
        <v>3779.2117034100002</v>
      </c>
      <c r="L126" s="36">
        <f>SUMIFS(СВЦЭМ!$C$33:$C$776,СВЦЭМ!$A$33:$A$776,$A126,СВЦЭМ!$B$33:$B$776,L$119)+'СЕТ СН'!$I$9+СВЦЭМ!$D$10+'СЕТ СН'!$I$5-'СЕТ СН'!$I$17</f>
        <v>3776.2785085800001</v>
      </c>
      <c r="M126" s="36">
        <f>SUMIFS(СВЦЭМ!$C$33:$C$776,СВЦЭМ!$A$33:$A$776,$A126,СВЦЭМ!$B$33:$B$776,M$119)+'СЕТ СН'!$I$9+СВЦЭМ!$D$10+'СЕТ СН'!$I$5-'СЕТ СН'!$I$17</f>
        <v>3786.1190369300002</v>
      </c>
      <c r="N126" s="36">
        <f>SUMIFS(СВЦЭМ!$C$33:$C$776,СВЦЭМ!$A$33:$A$776,$A126,СВЦЭМ!$B$33:$B$776,N$119)+'СЕТ СН'!$I$9+СВЦЭМ!$D$10+'СЕТ СН'!$I$5-'СЕТ СН'!$I$17</f>
        <v>3795.85781825</v>
      </c>
      <c r="O126" s="36">
        <f>SUMIFS(СВЦЭМ!$C$33:$C$776,СВЦЭМ!$A$33:$A$776,$A126,СВЦЭМ!$B$33:$B$776,O$119)+'СЕТ СН'!$I$9+СВЦЭМ!$D$10+'СЕТ СН'!$I$5-'СЕТ СН'!$I$17</f>
        <v>3792.1248269799999</v>
      </c>
      <c r="P126" s="36">
        <f>SUMIFS(СВЦЭМ!$C$33:$C$776,СВЦЭМ!$A$33:$A$776,$A126,СВЦЭМ!$B$33:$B$776,P$119)+'СЕТ СН'!$I$9+СВЦЭМ!$D$10+'СЕТ СН'!$I$5-'СЕТ СН'!$I$17</f>
        <v>3792.2651165400002</v>
      </c>
      <c r="Q126" s="36">
        <f>SUMIFS(СВЦЭМ!$C$33:$C$776,СВЦЭМ!$A$33:$A$776,$A126,СВЦЭМ!$B$33:$B$776,Q$119)+'СЕТ СН'!$I$9+СВЦЭМ!$D$10+'СЕТ СН'!$I$5-'СЕТ СН'!$I$17</f>
        <v>3795.3771331100002</v>
      </c>
      <c r="R126" s="36">
        <f>SUMIFS(СВЦЭМ!$C$33:$C$776,СВЦЭМ!$A$33:$A$776,$A126,СВЦЭМ!$B$33:$B$776,R$119)+'СЕТ СН'!$I$9+СВЦЭМ!$D$10+'СЕТ СН'!$I$5-'СЕТ СН'!$I$17</f>
        <v>3797.2231037700003</v>
      </c>
      <c r="S126" s="36">
        <f>SUMIFS(СВЦЭМ!$C$33:$C$776,СВЦЭМ!$A$33:$A$776,$A126,СВЦЭМ!$B$33:$B$776,S$119)+'СЕТ СН'!$I$9+СВЦЭМ!$D$10+'СЕТ СН'!$I$5-'СЕТ СН'!$I$17</f>
        <v>3798.6813554200003</v>
      </c>
      <c r="T126" s="36">
        <f>SUMIFS(СВЦЭМ!$C$33:$C$776,СВЦЭМ!$A$33:$A$776,$A126,СВЦЭМ!$B$33:$B$776,T$119)+'СЕТ СН'!$I$9+СВЦЭМ!$D$10+'СЕТ СН'!$I$5-'СЕТ СН'!$I$17</f>
        <v>3786.5967363700001</v>
      </c>
      <c r="U126" s="36">
        <f>SUMIFS(СВЦЭМ!$C$33:$C$776,СВЦЭМ!$A$33:$A$776,$A126,СВЦЭМ!$B$33:$B$776,U$119)+'СЕТ СН'!$I$9+СВЦЭМ!$D$10+'СЕТ СН'!$I$5-'СЕТ СН'!$I$17</f>
        <v>3788.54192564</v>
      </c>
      <c r="V126" s="36">
        <f>SUMIFS(СВЦЭМ!$C$33:$C$776,СВЦЭМ!$A$33:$A$776,$A126,СВЦЭМ!$B$33:$B$776,V$119)+'СЕТ СН'!$I$9+СВЦЭМ!$D$10+'СЕТ СН'!$I$5-'СЕТ СН'!$I$17</f>
        <v>3775.6944340600003</v>
      </c>
      <c r="W126" s="36">
        <f>SUMIFS(СВЦЭМ!$C$33:$C$776,СВЦЭМ!$A$33:$A$776,$A126,СВЦЭМ!$B$33:$B$776,W$119)+'СЕТ СН'!$I$9+СВЦЭМ!$D$10+'СЕТ СН'!$I$5-'СЕТ СН'!$I$17</f>
        <v>3798.0229212700001</v>
      </c>
      <c r="X126" s="36">
        <f>SUMIFS(СВЦЭМ!$C$33:$C$776,СВЦЭМ!$A$33:$A$776,$A126,СВЦЭМ!$B$33:$B$776,X$119)+'СЕТ СН'!$I$9+СВЦЭМ!$D$10+'СЕТ СН'!$I$5-'СЕТ СН'!$I$17</f>
        <v>3820.3532944100002</v>
      </c>
      <c r="Y126" s="36">
        <f>SUMIFS(СВЦЭМ!$C$33:$C$776,СВЦЭМ!$A$33:$A$776,$A126,СВЦЭМ!$B$33:$B$776,Y$119)+'СЕТ СН'!$I$9+СВЦЭМ!$D$10+'СЕТ СН'!$I$5-'СЕТ СН'!$I$17</f>
        <v>3863.3558089600001</v>
      </c>
    </row>
    <row r="127" spans="1:27" ht="15.75" x14ac:dyDescent="0.2">
      <c r="A127" s="35">
        <f t="shared" si="3"/>
        <v>43746</v>
      </c>
      <c r="B127" s="36">
        <f>SUMIFS(СВЦЭМ!$C$33:$C$776,СВЦЭМ!$A$33:$A$776,$A127,СВЦЭМ!$B$33:$B$776,B$119)+'СЕТ СН'!$I$9+СВЦЭМ!$D$10+'СЕТ СН'!$I$5-'СЕТ СН'!$I$17</f>
        <v>3828.7392579500001</v>
      </c>
      <c r="C127" s="36">
        <f>SUMIFS(СВЦЭМ!$C$33:$C$776,СВЦЭМ!$A$33:$A$776,$A127,СВЦЭМ!$B$33:$B$776,C$119)+'СЕТ СН'!$I$9+СВЦЭМ!$D$10+'СЕТ СН'!$I$5-'СЕТ СН'!$I$17</f>
        <v>3882.8942269899999</v>
      </c>
      <c r="D127" s="36">
        <f>SUMIFS(СВЦЭМ!$C$33:$C$776,СВЦЭМ!$A$33:$A$776,$A127,СВЦЭМ!$B$33:$B$776,D$119)+'СЕТ СН'!$I$9+СВЦЭМ!$D$10+'СЕТ СН'!$I$5-'СЕТ СН'!$I$17</f>
        <v>3879.5770749600001</v>
      </c>
      <c r="E127" s="36">
        <f>SUMIFS(СВЦЭМ!$C$33:$C$776,СВЦЭМ!$A$33:$A$776,$A127,СВЦЭМ!$B$33:$B$776,E$119)+'СЕТ СН'!$I$9+СВЦЭМ!$D$10+'СЕТ СН'!$I$5-'СЕТ СН'!$I$17</f>
        <v>3893.3794843300002</v>
      </c>
      <c r="F127" s="36">
        <f>SUMIFS(СВЦЭМ!$C$33:$C$776,СВЦЭМ!$A$33:$A$776,$A127,СВЦЭМ!$B$33:$B$776,F$119)+'СЕТ СН'!$I$9+СВЦЭМ!$D$10+'СЕТ СН'!$I$5-'СЕТ СН'!$I$17</f>
        <v>3888.8285558799998</v>
      </c>
      <c r="G127" s="36">
        <f>SUMIFS(СВЦЭМ!$C$33:$C$776,СВЦЭМ!$A$33:$A$776,$A127,СВЦЭМ!$B$33:$B$776,G$119)+'СЕТ СН'!$I$9+СВЦЭМ!$D$10+'СЕТ СН'!$I$5-'СЕТ СН'!$I$17</f>
        <v>3883.5109355</v>
      </c>
      <c r="H127" s="36">
        <f>SUMIFS(СВЦЭМ!$C$33:$C$776,СВЦЭМ!$A$33:$A$776,$A127,СВЦЭМ!$B$33:$B$776,H$119)+'СЕТ СН'!$I$9+СВЦЭМ!$D$10+'СЕТ СН'!$I$5-'СЕТ СН'!$I$17</f>
        <v>3853.98672429</v>
      </c>
      <c r="I127" s="36">
        <f>SUMIFS(СВЦЭМ!$C$33:$C$776,СВЦЭМ!$A$33:$A$776,$A127,СВЦЭМ!$B$33:$B$776,I$119)+'СЕТ СН'!$I$9+СВЦЭМ!$D$10+'СЕТ СН'!$I$5-'СЕТ СН'!$I$17</f>
        <v>3813.7628241299999</v>
      </c>
      <c r="J127" s="36">
        <f>SUMIFS(СВЦЭМ!$C$33:$C$776,СВЦЭМ!$A$33:$A$776,$A127,СВЦЭМ!$B$33:$B$776,J$119)+'СЕТ СН'!$I$9+СВЦЭМ!$D$10+'СЕТ СН'!$I$5-'СЕТ СН'!$I$17</f>
        <v>3783.9558770100002</v>
      </c>
      <c r="K127" s="36">
        <f>SUMIFS(СВЦЭМ!$C$33:$C$776,СВЦЭМ!$A$33:$A$776,$A127,СВЦЭМ!$B$33:$B$776,K$119)+'СЕТ СН'!$I$9+СВЦЭМ!$D$10+'СЕТ СН'!$I$5-'СЕТ СН'!$I$17</f>
        <v>3787.7520422699999</v>
      </c>
      <c r="L127" s="36">
        <f>SUMIFS(СВЦЭМ!$C$33:$C$776,СВЦЭМ!$A$33:$A$776,$A127,СВЦЭМ!$B$33:$B$776,L$119)+'СЕТ СН'!$I$9+СВЦЭМ!$D$10+'СЕТ СН'!$I$5-'СЕТ СН'!$I$17</f>
        <v>3802.8863004</v>
      </c>
      <c r="M127" s="36">
        <f>SUMIFS(СВЦЭМ!$C$33:$C$776,СВЦЭМ!$A$33:$A$776,$A127,СВЦЭМ!$B$33:$B$776,M$119)+'СЕТ СН'!$I$9+СВЦЭМ!$D$10+'СЕТ СН'!$I$5-'СЕТ СН'!$I$17</f>
        <v>3783.3643676000002</v>
      </c>
      <c r="N127" s="36">
        <f>SUMIFS(СВЦЭМ!$C$33:$C$776,СВЦЭМ!$A$33:$A$776,$A127,СВЦЭМ!$B$33:$B$776,N$119)+'СЕТ СН'!$I$9+СВЦЭМ!$D$10+'СЕТ СН'!$I$5-'СЕТ СН'!$I$17</f>
        <v>3762.4834485599999</v>
      </c>
      <c r="O127" s="36">
        <f>SUMIFS(СВЦЭМ!$C$33:$C$776,СВЦЭМ!$A$33:$A$776,$A127,СВЦЭМ!$B$33:$B$776,O$119)+'СЕТ СН'!$I$9+СВЦЭМ!$D$10+'СЕТ СН'!$I$5-'СЕТ СН'!$I$17</f>
        <v>3741.26875677</v>
      </c>
      <c r="P127" s="36">
        <f>SUMIFS(СВЦЭМ!$C$33:$C$776,СВЦЭМ!$A$33:$A$776,$A127,СВЦЭМ!$B$33:$B$776,P$119)+'СЕТ СН'!$I$9+СВЦЭМ!$D$10+'СЕТ СН'!$I$5-'СЕТ СН'!$I$17</f>
        <v>3783.7532030900002</v>
      </c>
      <c r="Q127" s="36">
        <f>SUMIFS(СВЦЭМ!$C$33:$C$776,СВЦЭМ!$A$33:$A$776,$A127,СВЦЭМ!$B$33:$B$776,Q$119)+'СЕТ СН'!$I$9+СВЦЭМ!$D$10+'СЕТ СН'!$I$5-'СЕТ СН'!$I$17</f>
        <v>3836.0464252900001</v>
      </c>
      <c r="R127" s="36">
        <f>SUMIFS(СВЦЭМ!$C$33:$C$776,СВЦЭМ!$A$33:$A$776,$A127,СВЦЭМ!$B$33:$B$776,R$119)+'СЕТ СН'!$I$9+СВЦЭМ!$D$10+'СЕТ СН'!$I$5-'СЕТ СН'!$I$17</f>
        <v>3729.0761014500004</v>
      </c>
      <c r="S127" s="36">
        <f>SUMIFS(СВЦЭМ!$C$33:$C$776,СВЦЭМ!$A$33:$A$776,$A127,СВЦЭМ!$B$33:$B$776,S$119)+'СЕТ СН'!$I$9+СВЦЭМ!$D$10+'СЕТ СН'!$I$5-'СЕТ СН'!$I$17</f>
        <v>3735.2826446899999</v>
      </c>
      <c r="T127" s="36">
        <f>SUMIFS(СВЦЭМ!$C$33:$C$776,СВЦЭМ!$A$33:$A$776,$A127,СВЦЭМ!$B$33:$B$776,T$119)+'СЕТ СН'!$I$9+СВЦЭМ!$D$10+'СЕТ СН'!$I$5-'СЕТ СН'!$I$17</f>
        <v>3749.3540091200002</v>
      </c>
      <c r="U127" s="36">
        <f>SUMIFS(СВЦЭМ!$C$33:$C$776,СВЦЭМ!$A$33:$A$776,$A127,СВЦЭМ!$B$33:$B$776,U$119)+'СЕТ СН'!$I$9+СВЦЭМ!$D$10+'СЕТ СН'!$I$5-'СЕТ СН'!$I$17</f>
        <v>3775.5464599300003</v>
      </c>
      <c r="V127" s="36">
        <f>SUMIFS(СВЦЭМ!$C$33:$C$776,СВЦЭМ!$A$33:$A$776,$A127,СВЦЭМ!$B$33:$B$776,V$119)+'СЕТ СН'!$I$9+СВЦЭМ!$D$10+'СЕТ СН'!$I$5-'СЕТ СН'!$I$17</f>
        <v>3776.1599862200001</v>
      </c>
      <c r="W127" s="36">
        <f>SUMIFS(СВЦЭМ!$C$33:$C$776,СВЦЭМ!$A$33:$A$776,$A127,СВЦЭМ!$B$33:$B$776,W$119)+'СЕТ СН'!$I$9+СВЦЭМ!$D$10+'СЕТ СН'!$I$5-'СЕТ СН'!$I$17</f>
        <v>3764.2188398100002</v>
      </c>
      <c r="X127" s="36">
        <f>SUMIFS(СВЦЭМ!$C$33:$C$776,СВЦЭМ!$A$33:$A$776,$A127,СВЦЭМ!$B$33:$B$776,X$119)+'СЕТ СН'!$I$9+СВЦЭМ!$D$10+'СЕТ СН'!$I$5-'СЕТ СН'!$I$17</f>
        <v>3729.4798913300001</v>
      </c>
      <c r="Y127" s="36">
        <f>SUMIFS(СВЦЭМ!$C$33:$C$776,СВЦЭМ!$A$33:$A$776,$A127,СВЦЭМ!$B$33:$B$776,Y$119)+'СЕТ СН'!$I$9+СВЦЭМ!$D$10+'СЕТ СН'!$I$5-'СЕТ СН'!$I$17</f>
        <v>3710.99534958</v>
      </c>
    </row>
    <row r="128" spans="1:27" ht="15.75" x14ac:dyDescent="0.2">
      <c r="A128" s="35">
        <f t="shared" si="3"/>
        <v>43747</v>
      </c>
      <c r="B128" s="36">
        <f>SUMIFS(СВЦЭМ!$C$33:$C$776,СВЦЭМ!$A$33:$A$776,$A128,СВЦЭМ!$B$33:$B$776,B$119)+'СЕТ СН'!$I$9+СВЦЭМ!$D$10+'СЕТ СН'!$I$5-'СЕТ СН'!$I$17</f>
        <v>3856.10052606</v>
      </c>
      <c r="C128" s="36">
        <f>SUMIFS(СВЦЭМ!$C$33:$C$776,СВЦЭМ!$A$33:$A$776,$A128,СВЦЭМ!$B$33:$B$776,C$119)+'СЕТ СН'!$I$9+СВЦЭМ!$D$10+'СЕТ СН'!$I$5-'СЕТ СН'!$I$17</f>
        <v>3878.5882439000002</v>
      </c>
      <c r="D128" s="36">
        <f>SUMIFS(СВЦЭМ!$C$33:$C$776,СВЦЭМ!$A$33:$A$776,$A128,СВЦЭМ!$B$33:$B$776,D$119)+'СЕТ СН'!$I$9+СВЦЭМ!$D$10+'СЕТ СН'!$I$5-'СЕТ СН'!$I$17</f>
        <v>3913.3563374599998</v>
      </c>
      <c r="E128" s="36">
        <f>SUMIFS(СВЦЭМ!$C$33:$C$776,СВЦЭМ!$A$33:$A$776,$A128,СВЦЭМ!$B$33:$B$776,E$119)+'СЕТ СН'!$I$9+СВЦЭМ!$D$10+'СЕТ СН'!$I$5-'СЕТ СН'!$I$17</f>
        <v>3927.4310747600002</v>
      </c>
      <c r="F128" s="36">
        <f>SUMIFS(СВЦЭМ!$C$33:$C$776,СВЦЭМ!$A$33:$A$776,$A128,СВЦЭМ!$B$33:$B$776,F$119)+'СЕТ СН'!$I$9+СВЦЭМ!$D$10+'СЕТ СН'!$I$5-'СЕТ СН'!$I$17</f>
        <v>3928.4803785100003</v>
      </c>
      <c r="G128" s="36">
        <f>SUMIFS(СВЦЭМ!$C$33:$C$776,СВЦЭМ!$A$33:$A$776,$A128,СВЦЭМ!$B$33:$B$776,G$119)+'СЕТ СН'!$I$9+СВЦЭМ!$D$10+'СЕТ СН'!$I$5-'СЕТ СН'!$I$17</f>
        <v>3908.5636176100002</v>
      </c>
      <c r="H128" s="36">
        <f>SUMIFS(СВЦЭМ!$C$33:$C$776,СВЦЭМ!$A$33:$A$776,$A128,СВЦЭМ!$B$33:$B$776,H$119)+'СЕТ СН'!$I$9+СВЦЭМ!$D$10+'СЕТ СН'!$I$5-'СЕТ СН'!$I$17</f>
        <v>3873.8894996600002</v>
      </c>
      <c r="I128" s="36">
        <f>SUMIFS(СВЦЭМ!$C$33:$C$776,СВЦЭМ!$A$33:$A$776,$A128,СВЦЭМ!$B$33:$B$776,I$119)+'СЕТ СН'!$I$9+СВЦЭМ!$D$10+'СЕТ СН'!$I$5-'СЕТ СН'!$I$17</f>
        <v>3850.7799492700001</v>
      </c>
      <c r="J128" s="36">
        <f>SUMIFS(СВЦЭМ!$C$33:$C$776,СВЦЭМ!$A$33:$A$776,$A128,СВЦЭМ!$B$33:$B$776,J$119)+'СЕТ СН'!$I$9+СВЦЭМ!$D$10+'СЕТ СН'!$I$5-'СЕТ СН'!$I$17</f>
        <v>3863.28682596</v>
      </c>
      <c r="K128" s="36">
        <f>SUMIFS(СВЦЭМ!$C$33:$C$776,СВЦЭМ!$A$33:$A$776,$A128,СВЦЭМ!$B$33:$B$776,K$119)+'СЕТ СН'!$I$9+СВЦЭМ!$D$10+'СЕТ СН'!$I$5-'СЕТ СН'!$I$17</f>
        <v>3875.9399338800004</v>
      </c>
      <c r="L128" s="36">
        <f>SUMIFS(СВЦЭМ!$C$33:$C$776,СВЦЭМ!$A$33:$A$776,$A128,СВЦЭМ!$B$33:$B$776,L$119)+'СЕТ СН'!$I$9+СВЦЭМ!$D$10+'СЕТ СН'!$I$5-'СЕТ СН'!$I$17</f>
        <v>3881.54545289</v>
      </c>
      <c r="M128" s="36">
        <f>SUMIFS(СВЦЭМ!$C$33:$C$776,СВЦЭМ!$A$33:$A$776,$A128,СВЦЭМ!$B$33:$B$776,M$119)+'СЕТ СН'!$I$9+СВЦЭМ!$D$10+'СЕТ СН'!$I$5-'СЕТ СН'!$I$17</f>
        <v>3876.71789167</v>
      </c>
      <c r="N128" s="36">
        <f>SUMIFS(СВЦЭМ!$C$33:$C$776,СВЦЭМ!$A$33:$A$776,$A128,СВЦЭМ!$B$33:$B$776,N$119)+'СЕТ СН'!$I$9+СВЦЭМ!$D$10+'СЕТ СН'!$I$5-'СЕТ СН'!$I$17</f>
        <v>3805.5688831799998</v>
      </c>
      <c r="O128" s="36">
        <f>SUMIFS(СВЦЭМ!$C$33:$C$776,СВЦЭМ!$A$33:$A$776,$A128,СВЦЭМ!$B$33:$B$776,O$119)+'СЕТ СН'!$I$9+СВЦЭМ!$D$10+'СЕТ СН'!$I$5-'СЕТ СН'!$I$17</f>
        <v>3784.9017786700001</v>
      </c>
      <c r="P128" s="36">
        <f>SUMIFS(СВЦЭМ!$C$33:$C$776,СВЦЭМ!$A$33:$A$776,$A128,СВЦЭМ!$B$33:$B$776,P$119)+'СЕТ СН'!$I$9+СВЦЭМ!$D$10+'СЕТ СН'!$I$5-'СЕТ СН'!$I$17</f>
        <v>3788.0525241599998</v>
      </c>
      <c r="Q128" s="36">
        <f>SUMIFS(СВЦЭМ!$C$33:$C$776,СВЦЭМ!$A$33:$A$776,$A128,СВЦЭМ!$B$33:$B$776,Q$119)+'СЕТ СН'!$I$9+СВЦЭМ!$D$10+'СЕТ СН'!$I$5-'СЕТ СН'!$I$17</f>
        <v>3786.4962303100001</v>
      </c>
      <c r="R128" s="36">
        <f>SUMIFS(СВЦЭМ!$C$33:$C$776,СВЦЭМ!$A$33:$A$776,$A128,СВЦЭМ!$B$33:$B$776,R$119)+'СЕТ СН'!$I$9+СВЦЭМ!$D$10+'СЕТ СН'!$I$5-'СЕТ СН'!$I$17</f>
        <v>3779.4106932300001</v>
      </c>
      <c r="S128" s="36">
        <f>SUMIFS(СВЦЭМ!$C$33:$C$776,СВЦЭМ!$A$33:$A$776,$A128,СВЦЭМ!$B$33:$B$776,S$119)+'СЕТ СН'!$I$9+СВЦЭМ!$D$10+'СЕТ СН'!$I$5-'СЕТ СН'!$I$17</f>
        <v>3783.4077615400001</v>
      </c>
      <c r="T128" s="36">
        <f>SUMIFS(СВЦЭМ!$C$33:$C$776,СВЦЭМ!$A$33:$A$776,$A128,СВЦЭМ!$B$33:$B$776,T$119)+'СЕТ СН'!$I$9+СВЦЭМ!$D$10+'СЕТ СН'!$I$5-'СЕТ СН'!$I$17</f>
        <v>3798.9240597100002</v>
      </c>
      <c r="U128" s="36">
        <f>SUMIFS(СВЦЭМ!$C$33:$C$776,СВЦЭМ!$A$33:$A$776,$A128,СВЦЭМ!$B$33:$B$776,U$119)+'СЕТ СН'!$I$9+СВЦЭМ!$D$10+'СЕТ СН'!$I$5-'СЕТ СН'!$I$17</f>
        <v>3795.07955386</v>
      </c>
      <c r="V128" s="36">
        <f>SUMIFS(СВЦЭМ!$C$33:$C$776,СВЦЭМ!$A$33:$A$776,$A128,СВЦЭМ!$B$33:$B$776,V$119)+'СЕТ СН'!$I$9+СВЦЭМ!$D$10+'СЕТ СН'!$I$5-'СЕТ СН'!$I$17</f>
        <v>3787.2075017100001</v>
      </c>
      <c r="W128" s="36">
        <f>SUMIFS(СВЦЭМ!$C$33:$C$776,СВЦЭМ!$A$33:$A$776,$A128,СВЦЭМ!$B$33:$B$776,W$119)+'СЕТ СН'!$I$9+СВЦЭМ!$D$10+'СЕТ СН'!$I$5-'СЕТ СН'!$I$17</f>
        <v>3802.9406090900002</v>
      </c>
      <c r="X128" s="36">
        <f>SUMIFS(СВЦЭМ!$C$33:$C$776,СВЦЭМ!$A$33:$A$776,$A128,СВЦЭМ!$B$33:$B$776,X$119)+'СЕТ СН'!$I$9+СВЦЭМ!$D$10+'СЕТ СН'!$I$5-'СЕТ СН'!$I$17</f>
        <v>3778.9152271399998</v>
      </c>
      <c r="Y128" s="36">
        <f>SUMIFS(СВЦЭМ!$C$33:$C$776,СВЦЭМ!$A$33:$A$776,$A128,СВЦЭМ!$B$33:$B$776,Y$119)+'СЕТ СН'!$I$9+СВЦЭМ!$D$10+'СЕТ СН'!$I$5-'СЕТ СН'!$I$17</f>
        <v>3790.3933263200001</v>
      </c>
    </row>
    <row r="129" spans="1:25" ht="15.75" x14ac:dyDescent="0.2">
      <c r="A129" s="35">
        <f t="shared" si="3"/>
        <v>43748</v>
      </c>
      <c r="B129" s="36">
        <f>SUMIFS(СВЦЭМ!$C$33:$C$776,СВЦЭМ!$A$33:$A$776,$A129,СВЦЭМ!$B$33:$B$776,B$119)+'СЕТ СН'!$I$9+СВЦЭМ!$D$10+'СЕТ СН'!$I$5-'СЕТ СН'!$I$17</f>
        <v>3956.8684497200002</v>
      </c>
      <c r="C129" s="36">
        <f>SUMIFS(СВЦЭМ!$C$33:$C$776,СВЦЭМ!$A$33:$A$776,$A129,СВЦЭМ!$B$33:$B$776,C$119)+'СЕТ СН'!$I$9+СВЦЭМ!$D$10+'СЕТ СН'!$I$5-'СЕТ СН'!$I$17</f>
        <v>3997.9686130800001</v>
      </c>
      <c r="D129" s="36">
        <f>SUMIFS(СВЦЭМ!$C$33:$C$776,СВЦЭМ!$A$33:$A$776,$A129,СВЦЭМ!$B$33:$B$776,D$119)+'СЕТ СН'!$I$9+СВЦЭМ!$D$10+'СЕТ СН'!$I$5-'СЕТ СН'!$I$17</f>
        <v>4027.1224978700002</v>
      </c>
      <c r="E129" s="36">
        <f>SUMIFS(СВЦЭМ!$C$33:$C$776,СВЦЭМ!$A$33:$A$776,$A129,СВЦЭМ!$B$33:$B$776,E$119)+'СЕТ СН'!$I$9+СВЦЭМ!$D$10+'СЕТ СН'!$I$5-'СЕТ СН'!$I$17</f>
        <v>4030.72808136</v>
      </c>
      <c r="F129" s="36">
        <f>SUMIFS(СВЦЭМ!$C$33:$C$776,СВЦЭМ!$A$33:$A$776,$A129,СВЦЭМ!$B$33:$B$776,F$119)+'СЕТ СН'!$I$9+СВЦЭМ!$D$10+'СЕТ СН'!$I$5-'СЕТ СН'!$I$17</f>
        <v>4036.1699192599999</v>
      </c>
      <c r="G129" s="36">
        <f>SUMIFS(СВЦЭМ!$C$33:$C$776,СВЦЭМ!$A$33:$A$776,$A129,СВЦЭМ!$B$33:$B$776,G$119)+'СЕТ СН'!$I$9+СВЦЭМ!$D$10+'СЕТ СН'!$I$5-'СЕТ СН'!$I$17</f>
        <v>4022.5486038200002</v>
      </c>
      <c r="H129" s="36">
        <f>SUMIFS(СВЦЭМ!$C$33:$C$776,СВЦЭМ!$A$33:$A$776,$A129,СВЦЭМ!$B$33:$B$776,H$119)+'СЕТ СН'!$I$9+СВЦЭМ!$D$10+'СЕТ СН'!$I$5-'СЕТ СН'!$I$17</f>
        <v>3985.2272238400001</v>
      </c>
      <c r="I129" s="36">
        <f>SUMIFS(СВЦЭМ!$C$33:$C$776,СВЦЭМ!$A$33:$A$776,$A129,СВЦЭМ!$B$33:$B$776,I$119)+'СЕТ СН'!$I$9+СВЦЭМ!$D$10+'СЕТ СН'!$I$5-'СЕТ СН'!$I$17</f>
        <v>3889.8229164300001</v>
      </c>
      <c r="J129" s="36">
        <f>SUMIFS(СВЦЭМ!$C$33:$C$776,СВЦЭМ!$A$33:$A$776,$A129,СВЦЭМ!$B$33:$B$776,J$119)+'СЕТ СН'!$I$9+СВЦЭМ!$D$10+'СЕТ СН'!$I$5-'СЕТ СН'!$I$17</f>
        <v>3875.7950170399999</v>
      </c>
      <c r="K129" s="36">
        <f>SUMIFS(СВЦЭМ!$C$33:$C$776,СВЦЭМ!$A$33:$A$776,$A129,СВЦЭМ!$B$33:$B$776,K$119)+'СЕТ СН'!$I$9+СВЦЭМ!$D$10+'СЕТ СН'!$I$5-'СЕТ СН'!$I$17</f>
        <v>3872.2143670599999</v>
      </c>
      <c r="L129" s="36">
        <f>SUMIFS(СВЦЭМ!$C$33:$C$776,СВЦЭМ!$A$33:$A$776,$A129,СВЦЭМ!$B$33:$B$776,L$119)+'СЕТ СН'!$I$9+СВЦЭМ!$D$10+'СЕТ СН'!$I$5-'СЕТ СН'!$I$17</f>
        <v>3880.19057441</v>
      </c>
      <c r="M129" s="36">
        <f>SUMIFS(СВЦЭМ!$C$33:$C$776,СВЦЭМ!$A$33:$A$776,$A129,СВЦЭМ!$B$33:$B$776,M$119)+'СЕТ СН'!$I$9+СВЦЭМ!$D$10+'СЕТ СН'!$I$5-'СЕТ СН'!$I$17</f>
        <v>3872.4338236399999</v>
      </c>
      <c r="N129" s="36">
        <f>SUMIFS(СВЦЭМ!$C$33:$C$776,СВЦЭМ!$A$33:$A$776,$A129,СВЦЭМ!$B$33:$B$776,N$119)+'СЕТ СН'!$I$9+СВЦЭМ!$D$10+'СЕТ СН'!$I$5-'СЕТ СН'!$I$17</f>
        <v>3843.5706714500002</v>
      </c>
      <c r="O129" s="36">
        <f>SUMIFS(СВЦЭМ!$C$33:$C$776,СВЦЭМ!$A$33:$A$776,$A129,СВЦЭМ!$B$33:$B$776,O$119)+'СЕТ СН'!$I$9+СВЦЭМ!$D$10+'СЕТ СН'!$I$5-'СЕТ СН'!$I$17</f>
        <v>3799.5766972599999</v>
      </c>
      <c r="P129" s="36">
        <f>SUMIFS(СВЦЭМ!$C$33:$C$776,СВЦЭМ!$A$33:$A$776,$A129,СВЦЭМ!$B$33:$B$776,P$119)+'СЕТ СН'!$I$9+СВЦЭМ!$D$10+'СЕТ СН'!$I$5-'СЕТ СН'!$I$17</f>
        <v>3803.7450597300003</v>
      </c>
      <c r="Q129" s="36">
        <f>SUMIFS(СВЦЭМ!$C$33:$C$776,СВЦЭМ!$A$33:$A$776,$A129,СВЦЭМ!$B$33:$B$776,Q$119)+'СЕТ СН'!$I$9+СВЦЭМ!$D$10+'СЕТ СН'!$I$5-'СЕТ СН'!$I$17</f>
        <v>3801.5836268399999</v>
      </c>
      <c r="R129" s="36">
        <f>SUMIFS(СВЦЭМ!$C$33:$C$776,СВЦЭМ!$A$33:$A$776,$A129,СВЦЭМ!$B$33:$B$776,R$119)+'СЕТ СН'!$I$9+СВЦЭМ!$D$10+'СЕТ СН'!$I$5-'СЕТ СН'!$I$17</f>
        <v>3800.2159052900001</v>
      </c>
      <c r="S129" s="36">
        <f>SUMIFS(СВЦЭМ!$C$33:$C$776,СВЦЭМ!$A$33:$A$776,$A129,СВЦЭМ!$B$33:$B$776,S$119)+'СЕТ СН'!$I$9+СВЦЭМ!$D$10+'СЕТ СН'!$I$5-'СЕТ СН'!$I$17</f>
        <v>3811.93829306</v>
      </c>
      <c r="T129" s="36">
        <f>SUMIFS(СВЦЭМ!$C$33:$C$776,СВЦЭМ!$A$33:$A$776,$A129,СВЦЭМ!$B$33:$B$776,T$119)+'СЕТ СН'!$I$9+СВЦЭМ!$D$10+'СЕТ СН'!$I$5-'СЕТ СН'!$I$17</f>
        <v>3823.8310152700001</v>
      </c>
      <c r="U129" s="36">
        <f>SUMIFS(СВЦЭМ!$C$33:$C$776,СВЦЭМ!$A$33:$A$776,$A129,СВЦЭМ!$B$33:$B$776,U$119)+'СЕТ СН'!$I$9+СВЦЭМ!$D$10+'СЕТ СН'!$I$5-'СЕТ СН'!$I$17</f>
        <v>3840.99059786</v>
      </c>
      <c r="V129" s="36">
        <f>SUMIFS(СВЦЭМ!$C$33:$C$776,СВЦЭМ!$A$33:$A$776,$A129,СВЦЭМ!$B$33:$B$776,V$119)+'СЕТ СН'!$I$9+СВЦЭМ!$D$10+'СЕТ СН'!$I$5-'СЕТ СН'!$I$17</f>
        <v>3837.4341875200003</v>
      </c>
      <c r="W129" s="36">
        <f>SUMIFS(СВЦЭМ!$C$33:$C$776,СВЦЭМ!$A$33:$A$776,$A129,СВЦЭМ!$B$33:$B$776,W$119)+'СЕТ СН'!$I$9+СВЦЭМ!$D$10+'СЕТ СН'!$I$5-'СЕТ СН'!$I$17</f>
        <v>3829.0136290600003</v>
      </c>
      <c r="X129" s="36">
        <f>SUMIFS(СВЦЭМ!$C$33:$C$776,СВЦЭМ!$A$33:$A$776,$A129,СВЦЭМ!$B$33:$B$776,X$119)+'СЕТ СН'!$I$9+СВЦЭМ!$D$10+'СЕТ СН'!$I$5-'СЕТ СН'!$I$17</f>
        <v>3808.7429611900002</v>
      </c>
      <c r="Y129" s="36">
        <f>SUMIFS(СВЦЭМ!$C$33:$C$776,СВЦЭМ!$A$33:$A$776,$A129,СВЦЭМ!$B$33:$B$776,Y$119)+'СЕТ СН'!$I$9+СВЦЭМ!$D$10+'СЕТ СН'!$I$5-'СЕТ СН'!$I$17</f>
        <v>3840.12925696</v>
      </c>
    </row>
    <row r="130" spans="1:25" ht="15.75" x14ac:dyDescent="0.2">
      <c r="A130" s="35">
        <f t="shared" si="3"/>
        <v>43749</v>
      </c>
      <c r="B130" s="36">
        <f>SUMIFS(СВЦЭМ!$C$33:$C$776,СВЦЭМ!$A$33:$A$776,$A130,СВЦЭМ!$B$33:$B$776,B$119)+'СЕТ СН'!$I$9+СВЦЭМ!$D$10+'СЕТ СН'!$I$5-'СЕТ СН'!$I$17</f>
        <v>3909.8059321600003</v>
      </c>
      <c r="C130" s="36">
        <f>SUMIFS(СВЦЭМ!$C$33:$C$776,СВЦЭМ!$A$33:$A$776,$A130,СВЦЭМ!$B$33:$B$776,C$119)+'СЕТ СН'!$I$9+СВЦЭМ!$D$10+'СЕТ СН'!$I$5-'СЕТ СН'!$I$17</f>
        <v>3970.21616872</v>
      </c>
      <c r="D130" s="36">
        <f>SUMIFS(СВЦЭМ!$C$33:$C$776,СВЦЭМ!$A$33:$A$776,$A130,СВЦЭМ!$B$33:$B$776,D$119)+'СЕТ СН'!$I$9+СВЦЭМ!$D$10+'СЕТ СН'!$I$5-'СЕТ СН'!$I$17</f>
        <v>3981.6681296500001</v>
      </c>
      <c r="E130" s="36">
        <f>SUMIFS(СВЦЭМ!$C$33:$C$776,СВЦЭМ!$A$33:$A$776,$A130,СВЦЭМ!$B$33:$B$776,E$119)+'СЕТ СН'!$I$9+СВЦЭМ!$D$10+'СЕТ СН'!$I$5-'СЕТ СН'!$I$17</f>
        <v>3986.1903487200002</v>
      </c>
      <c r="F130" s="36">
        <f>SUMIFS(СВЦЭМ!$C$33:$C$776,СВЦЭМ!$A$33:$A$776,$A130,СВЦЭМ!$B$33:$B$776,F$119)+'СЕТ СН'!$I$9+СВЦЭМ!$D$10+'СЕТ СН'!$I$5-'СЕТ СН'!$I$17</f>
        <v>3980.92782794</v>
      </c>
      <c r="G130" s="36">
        <f>SUMIFS(СВЦЭМ!$C$33:$C$776,СВЦЭМ!$A$33:$A$776,$A130,СВЦЭМ!$B$33:$B$776,G$119)+'СЕТ СН'!$I$9+СВЦЭМ!$D$10+'СЕТ СН'!$I$5-'СЕТ СН'!$I$17</f>
        <v>3959.3577924800002</v>
      </c>
      <c r="H130" s="36">
        <f>SUMIFS(СВЦЭМ!$C$33:$C$776,СВЦЭМ!$A$33:$A$776,$A130,СВЦЭМ!$B$33:$B$776,H$119)+'СЕТ СН'!$I$9+СВЦЭМ!$D$10+'СЕТ СН'!$I$5-'СЕТ СН'!$I$17</f>
        <v>3917.24640116</v>
      </c>
      <c r="I130" s="36">
        <f>SUMIFS(СВЦЭМ!$C$33:$C$776,СВЦЭМ!$A$33:$A$776,$A130,СВЦЭМ!$B$33:$B$776,I$119)+'СЕТ СН'!$I$9+СВЦЭМ!$D$10+'СЕТ СН'!$I$5-'СЕТ СН'!$I$17</f>
        <v>3892.46393231</v>
      </c>
      <c r="J130" s="36">
        <f>SUMIFS(СВЦЭМ!$C$33:$C$776,СВЦЭМ!$A$33:$A$776,$A130,СВЦЭМ!$B$33:$B$776,J$119)+'СЕТ СН'!$I$9+СВЦЭМ!$D$10+'СЕТ СН'!$I$5-'СЕТ СН'!$I$17</f>
        <v>3870.09359485</v>
      </c>
      <c r="K130" s="36">
        <f>SUMIFS(СВЦЭМ!$C$33:$C$776,СВЦЭМ!$A$33:$A$776,$A130,СВЦЭМ!$B$33:$B$776,K$119)+'СЕТ СН'!$I$9+СВЦЭМ!$D$10+'СЕТ СН'!$I$5-'СЕТ СН'!$I$17</f>
        <v>3862.5833579300001</v>
      </c>
      <c r="L130" s="36">
        <f>SUMIFS(СВЦЭМ!$C$33:$C$776,СВЦЭМ!$A$33:$A$776,$A130,СВЦЭМ!$B$33:$B$776,L$119)+'СЕТ СН'!$I$9+СВЦЭМ!$D$10+'СЕТ СН'!$I$5-'СЕТ СН'!$I$17</f>
        <v>3866.1485362100002</v>
      </c>
      <c r="M130" s="36">
        <f>SUMIFS(СВЦЭМ!$C$33:$C$776,СВЦЭМ!$A$33:$A$776,$A130,СВЦЭМ!$B$33:$B$776,M$119)+'СЕТ СН'!$I$9+СВЦЭМ!$D$10+'СЕТ СН'!$I$5-'СЕТ СН'!$I$17</f>
        <v>3868.26462997</v>
      </c>
      <c r="N130" s="36">
        <f>SUMIFS(СВЦЭМ!$C$33:$C$776,СВЦЭМ!$A$33:$A$776,$A130,СВЦЭМ!$B$33:$B$776,N$119)+'СЕТ СН'!$I$9+СВЦЭМ!$D$10+'СЕТ СН'!$I$5-'СЕТ СН'!$I$17</f>
        <v>3838.3961673200001</v>
      </c>
      <c r="O130" s="36">
        <f>SUMIFS(СВЦЭМ!$C$33:$C$776,СВЦЭМ!$A$33:$A$776,$A130,СВЦЭМ!$B$33:$B$776,O$119)+'СЕТ СН'!$I$9+СВЦЭМ!$D$10+'СЕТ СН'!$I$5-'СЕТ СН'!$I$17</f>
        <v>3812.11522543</v>
      </c>
      <c r="P130" s="36">
        <f>SUMIFS(СВЦЭМ!$C$33:$C$776,СВЦЭМ!$A$33:$A$776,$A130,СВЦЭМ!$B$33:$B$776,P$119)+'СЕТ СН'!$I$9+СВЦЭМ!$D$10+'СЕТ СН'!$I$5-'СЕТ СН'!$I$17</f>
        <v>3824.9873022900001</v>
      </c>
      <c r="Q130" s="36">
        <f>SUMIFS(СВЦЭМ!$C$33:$C$776,СВЦЭМ!$A$33:$A$776,$A130,СВЦЭМ!$B$33:$B$776,Q$119)+'СЕТ СН'!$I$9+СВЦЭМ!$D$10+'СЕТ СН'!$I$5-'СЕТ СН'!$I$17</f>
        <v>3824.3188535700001</v>
      </c>
      <c r="R130" s="36">
        <f>SUMIFS(СВЦЭМ!$C$33:$C$776,СВЦЭМ!$A$33:$A$776,$A130,СВЦЭМ!$B$33:$B$776,R$119)+'СЕТ СН'!$I$9+СВЦЭМ!$D$10+'СЕТ СН'!$I$5-'СЕТ СН'!$I$17</f>
        <v>3820.7380730100003</v>
      </c>
      <c r="S130" s="36">
        <f>SUMIFS(СВЦЭМ!$C$33:$C$776,СВЦЭМ!$A$33:$A$776,$A130,СВЦЭМ!$B$33:$B$776,S$119)+'СЕТ СН'!$I$9+СВЦЭМ!$D$10+'СЕТ СН'!$I$5-'СЕТ СН'!$I$17</f>
        <v>3809.0303892800002</v>
      </c>
      <c r="T130" s="36">
        <f>SUMIFS(СВЦЭМ!$C$33:$C$776,СВЦЭМ!$A$33:$A$776,$A130,СВЦЭМ!$B$33:$B$776,T$119)+'СЕТ СН'!$I$9+СВЦЭМ!$D$10+'СЕТ СН'!$I$5-'СЕТ СН'!$I$17</f>
        <v>3794.26262275</v>
      </c>
      <c r="U130" s="36">
        <f>SUMIFS(СВЦЭМ!$C$33:$C$776,СВЦЭМ!$A$33:$A$776,$A130,СВЦЭМ!$B$33:$B$776,U$119)+'СЕТ СН'!$I$9+СВЦЭМ!$D$10+'СЕТ СН'!$I$5-'СЕТ СН'!$I$17</f>
        <v>3818.2910021000002</v>
      </c>
      <c r="V130" s="36">
        <f>SUMIFS(СВЦЭМ!$C$33:$C$776,СВЦЭМ!$A$33:$A$776,$A130,СВЦЭМ!$B$33:$B$776,V$119)+'СЕТ СН'!$I$9+СВЦЭМ!$D$10+'СЕТ СН'!$I$5-'СЕТ СН'!$I$17</f>
        <v>3844.1810942000002</v>
      </c>
      <c r="W130" s="36">
        <f>SUMIFS(СВЦЭМ!$C$33:$C$776,СВЦЭМ!$A$33:$A$776,$A130,СВЦЭМ!$B$33:$B$776,W$119)+'СЕТ СН'!$I$9+СВЦЭМ!$D$10+'СЕТ СН'!$I$5-'СЕТ СН'!$I$17</f>
        <v>3851.4896310399999</v>
      </c>
      <c r="X130" s="36">
        <f>SUMIFS(СВЦЭМ!$C$33:$C$776,СВЦЭМ!$A$33:$A$776,$A130,СВЦЭМ!$B$33:$B$776,X$119)+'СЕТ СН'!$I$9+СВЦЭМ!$D$10+'СЕТ СН'!$I$5-'СЕТ СН'!$I$17</f>
        <v>3851.7195573100003</v>
      </c>
      <c r="Y130" s="36">
        <f>SUMIFS(СВЦЭМ!$C$33:$C$776,СВЦЭМ!$A$33:$A$776,$A130,СВЦЭМ!$B$33:$B$776,Y$119)+'СЕТ СН'!$I$9+СВЦЭМ!$D$10+'СЕТ СН'!$I$5-'СЕТ СН'!$I$17</f>
        <v>3881.2525799100003</v>
      </c>
    </row>
    <row r="131" spans="1:25" ht="15.75" x14ac:dyDescent="0.2">
      <c r="A131" s="35">
        <f t="shared" si="3"/>
        <v>43750</v>
      </c>
      <c r="B131" s="36">
        <f>SUMIFS(СВЦЭМ!$C$33:$C$776,СВЦЭМ!$A$33:$A$776,$A131,СВЦЭМ!$B$33:$B$776,B$119)+'СЕТ СН'!$I$9+СВЦЭМ!$D$10+'СЕТ СН'!$I$5-'СЕТ СН'!$I$17</f>
        <v>3882.0908981400003</v>
      </c>
      <c r="C131" s="36">
        <f>SUMIFS(СВЦЭМ!$C$33:$C$776,СВЦЭМ!$A$33:$A$776,$A131,СВЦЭМ!$B$33:$B$776,C$119)+'СЕТ СН'!$I$9+СВЦЭМ!$D$10+'СЕТ СН'!$I$5-'СЕТ СН'!$I$17</f>
        <v>3876.5508762500003</v>
      </c>
      <c r="D131" s="36">
        <f>SUMIFS(СВЦЭМ!$C$33:$C$776,СВЦЭМ!$A$33:$A$776,$A131,СВЦЭМ!$B$33:$B$776,D$119)+'СЕТ СН'!$I$9+СВЦЭМ!$D$10+'СЕТ СН'!$I$5-'СЕТ СН'!$I$17</f>
        <v>3877.9599729299998</v>
      </c>
      <c r="E131" s="36">
        <f>SUMIFS(СВЦЭМ!$C$33:$C$776,СВЦЭМ!$A$33:$A$776,$A131,СВЦЭМ!$B$33:$B$776,E$119)+'СЕТ СН'!$I$9+СВЦЭМ!$D$10+'СЕТ СН'!$I$5-'СЕТ СН'!$I$17</f>
        <v>3886.1078241700002</v>
      </c>
      <c r="F131" s="36">
        <f>SUMIFS(СВЦЭМ!$C$33:$C$776,СВЦЭМ!$A$33:$A$776,$A131,СВЦЭМ!$B$33:$B$776,F$119)+'СЕТ СН'!$I$9+СВЦЭМ!$D$10+'СЕТ СН'!$I$5-'СЕТ СН'!$I$17</f>
        <v>3895.1644125800003</v>
      </c>
      <c r="G131" s="36">
        <f>SUMIFS(СВЦЭМ!$C$33:$C$776,СВЦЭМ!$A$33:$A$776,$A131,СВЦЭМ!$B$33:$B$776,G$119)+'СЕТ СН'!$I$9+СВЦЭМ!$D$10+'СЕТ СН'!$I$5-'СЕТ СН'!$I$17</f>
        <v>3885.8107672700003</v>
      </c>
      <c r="H131" s="36">
        <f>SUMIFS(СВЦЭМ!$C$33:$C$776,СВЦЭМ!$A$33:$A$776,$A131,СВЦЭМ!$B$33:$B$776,H$119)+'СЕТ СН'!$I$9+СВЦЭМ!$D$10+'СЕТ СН'!$I$5-'СЕТ СН'!$I$17</f>
        <v>3864.0894609800002</v>
      </c>
      <c r="I131" s="36">
        <f>SUMIFS(СВЦЭМ!$C$33:$C$776,СВЦЭМ!$A$33:$A$776,$A131,СВЦЭМ!$B$33:$B$776,I$119)+'СЕТ СН'!$I$9+СВЦЭМ!$D$10+'СЕТ СН'!$I$5-'СЕТ СН'!$I$17</f>
        <v>3899.6309318200001</v>
      </c>
      <c r="J131" s="36">
        <f>SUMIFS(СВЦЭМ!$C$33:$C$776,СВЦЭМ!$A$33:$A$776,$A131,СВЦЭМ!$B$33:$B$776,J$119)+'СЕТ СН'!$I$9+СВЦЭМ!$D$10+'СЕТ СН'!$I$5-'СЕТ СН'!$I$17</f>
        <v>3899.3797020299999</v>
      </c>
      <c r="K131" s="36">
        <f>SUMIFS(СВЦЭМ!$C$33:$C$776,СВЦЭМ!$A$33:$A$776,$A131,СВЦЭМ!$B$33:$B$776,K$119)+'СЕТ СН'!$I$9+СВЦЭМ!$D$10+'СЕТ СН'!$I$5-'СЕТ СН'!$I$17</f>
        <v>3909.91463604</v>
      </c>
      <c r="L131" s="36">
        <f>SUMIFS(СВЦЭМ!$C$33:$C$776,СВЦЭМ!$A$33:$A$776,$A131,СВЦЭМ!$B$33:$B$776,L$119)+'СЕТ СН'!$I$9+СВЦЭМ!$D$10+'СЕТ СН'!$I$5-'СЕТ СН'!$I$17</f>
        <v>3908.84070905</v>
      </c>
      <c r="M131" s="36">
        <f>SUMIFS(СВЦЭМ!$C$33:$C$776,СВЦЭМ!$A$33:$A$776,$A131,СВЦЭМ!$B$33:$B$776,M$119)+'СЕТ СН'!$I$9+СВЦЭМ!$D$10+'СЕТ СН'!$I$5-'СЕТ СН'!$I$17</f>
        <v>3910.2445146099999</v>
      </c>
      <c r="N131" s="36">
        <f>SUMIFS(СВЦЭМ!$C$33:$C$776,СВЦЭМ!$A$33:$A$776,$A131,СВЦЭМ!$B$33:$B$776,N$119)+'СЕТ СН'!$I$9+СВЦЭМ!$D$10+'СЕТ СН'!$I$5-'СЕТ СН'!$I$17</f>
        <v>3855.6555823500003</v>
      </c>
      <c r="O131" s="36">
        <f>SUMIFS(СВЦЭМ!$C$33:$C$776,СВЦЭМ!$A$33:$A$776,$A131,СВЦЭМ!$B$33:$B$776,O$119)+'СЕТ СН'!$I$9+СВЦЭМ!$D$10+'СЕТ СН'!$I$5-'СЕТ СН'!$I$17</f>
        <v>3812.63724946</v>
      </c>
      <c r="P131" s="36">
        <f>SUMIFS(СВЦЭМ!$C$33:$C$776,СВЦЭМ!$A$33:$A$776,$A131,СВЦЭМ!$B$33:$B$776,P$119)+'СЕТ СН'!$I$9+СВЦЭМ!$D$10+'СЕТ СН'!$I$5-'СЕТ СН'!$I$17</f>
        <v>3804.5253340200002</v>
      </c>
      <c r="Q131" s="36">
        <f>SUMIFS(СВЦЭМ!$C$33:$C$776,СВЦЭМ!$A$33:$A$776,$A131,СВЦЭМ!$B$33:$B$776,Q$119)+'СЕТ СН'!$I$9+СВЦЭМ!$D$10+'СЕТ СН'!$I$5-'СЕТ СН'!$I$17</f>
        <v>3797.83132768</v>
      </c>
      <c r="R131" s="36">
        <f>SUMIFS(СВЦЭМ!$C$33:$C$776,СВЦЭМ!$A$33:$A$776,$A131,СВЦЭМ!$B$33:$B$776,R$119)+'СЕТ СН'!$I$9+СВЦЭМ!$D$10+'СЕТ СН'!$I$5-'СЕТ СН'!$I$17</f>
        <v>3794.00545685</v>
      </c>
      <c r="S131" s="36">
        <f>SUMIFS(СВЦЭМ!$C$33:$C$776,СВЦЭМ!$A$33:$A$776,$A131,СВЦЭМ!$B$33:$B$776,S$119)+'СЕТ СН'!$I$9+СВЦЭМ!$D$10+'СЕТ СН'!$I$5-'СЕТ СН'!$I$17</f>
        <v>3806.4963244999999</v>
      </c>
      <c r="T131" s="36">
        <f>SUMIFS(СВЦЭМ!$C$33:$C$776,СВЦЭМ!$A$33:$A$776,$A131,СВЦЭМ!$B$33:$B$776,T$119)+'СЕТ СН'!$I$9+СВЦЭМ!$D$10+'СЕТ СН'!$I$5-'СЕТ СН'!$I$17</f>
        <v>3815.7783479099999</v>
      </c>
      <c r="U131" s="36">
        <f>SUMIFS(СВЦЭМ!$C$33:$C$776,СВЦЭМ!$A$33:$A$776,$A131,СВЦЭМ!$B$33:$B$776,U$119)+'СЕТ СН'!$I$9+СВЦЭМ!$D$10+'СЕТ СН'!$I$5-'СЕТ СН'!$I$17</f>
        <v>3767.23006347</v>
      </c>
      <c r="V131" s="36">
        <f>SUMIFS(СВЦЭМ!$C$33:$C$776,СВЦЭМ!$A$33:$A$776,$A131,СВЦЭМ!$B$33:$B$776,V$119)+'СЕТ СН'!$I$9+СВЦЭМ!$D$10+'СЕТ СН'!$I$5-'СЕТ СН'!$I$17</f>
        <v>3769.9845794500002</v>
      </c>
      <c r="W131" s="36">
        <f>SUMIFS(СВЦЭМ!$C$33:$C$776,СВЦЭМ!$A$33:$A$776,$A131,СВЦЭМ!$B$33:$B$776,W$119)+'СЕТ СН'!$I$9+СВЦЭМ!$D$10+'СЕТ СН'!$I$5-'СЕТ СН'!$I$17</f>
        <v>3776.8983719799999</v>
      </c>
      <c r="X131" s="36">
        <f>SUMIFS(СВЦЭМ!$C$33:$C$776,СВЦЭМ!$A$33:$A$776,$A131,СВЦЭМ!$B$33:$B$776,X$119)+'СЕТ СН'!$I$9+СВЦЭМ!$D$10+'СЕТ СН'!$I$5-'СЕТ СН'!$I$17</f>
        <v>3795.54641571</v>
      </c>
      <c r="Y131" s="36">
        <f>SUMIFS(СВЦЭМ!$C$33:$C$776,СВЦЭМ!$A$33:$A$776,$A131,СВЦЭМ!$B$33:$B$776,Y$119)+'СЕТ СН'!$I$9+СВЦЭМ!$D$10+'СЕТ СН'!$I$5-'СЕТ СН'!$I$17</f>
        <v>3815.6061027800001</v>
      </c>
    </row>
    <row r="132" spans="1:25" ht="15.75" x14ac:dyDescent="0.2">
      <c r="A132" s="35">
        <f t="shared" si="3"/>
        <v>43751</v>
      </c>
      <c r="B132" s="36">
        <f>SUMIFS(СВЦЭМ!$C$33:$C$776,СВЦЭМ!$A$33:$A$776,$A132,СВЦЭМ!$B$33:$B$776,B$119)+'СЕТ СН'!$I$9+СВЦЭМ!$D$10+'СЕТ СН'!$I$5-'СЕТ СН'!$I$17</f>
        <v>3913.2985624399998</v>
      </c>
      <c r="C132" s="36">
        <f>SUMIFS(СВЦЭМ!$C$33:$C$776,СВЦЭМ!$A$33:$A$776,$A132,СВЦЭМ!$B$33:$B$776,C$119)+'СЕТ СН'!$I$9+СВЦЭМ!$D$10+'СЕТ СН'!$I$5-'СЕТ СН'!$I$17</f>
        <v>3957.1285434800002</v>
      </c>
      <c r="D132" s="36">
        <f>SUMIFS(СВЦЭМ!$C$33:$C$776,СВЦЭМ!$A$33:$A$776,$A132,СВЦЭМ!$B$33:$B$776,D$119)+'СЕТ СН'!$I$9+СВЦЭМ!$D$10+'СЕТ СН'!$I$5-'СЕТ СН'!$I$17</f>
        <v>3982.5517539699999</v>
      </c>
      <c r="E132" s="36">
        <f>SUMIFS(СВЦЭМ!$C$33:$C$776,СВЦЭМ!$A$33:$A$776,$A132,СВЦЭМ!$B$33:$B$776,E$119)+'СЕТ СН'!$I$9+СВЦЭМ!$D$10+'СЕТ СН'!$I$5-'СЕТ СН'!$I$17</f>
        <v>3996.0964382500001</v>
      </c>
      <c r="F132" s="36">
        <f>SUMIFS(СВЦЭМ!$C$33:$C$776,СВЦЭМ!$A$33:$A$776,$A132,СВЦЭМ!$B$33:$B$776,F$119)+'СЕТ СН'!$I$9+СВЦЭМ!$D$10+'СЕТ СН'!$I$5-'СЕТ СН'!$I$17</f>
        <v>3992.5349956300001</v>
      </c>
      <c r="G132" s="36">
        <f>SUMIFS(СВЦЭМ!$C$33:$C$776,СВЦЭМ!$A$33:$A$776,$A132,СВЦЭМ!$B$33:$B$776,G$119)+'СЕТ СН'!$I$9+СВЦЭМ!$D$10+'СЕТ СН'!$I$5-'СЕТ СН'!$I$17</f>
        <v>3981.36974947</v>
      </c>
      <c r="H132" s="36">
        <f>SUMIFS(СВЦЭМ!$C$33:$C$776,СВЦЭМ!$A$33:$A$776,$A132,СВЦЭМ!$B$33:$B$776,H$119)+'СЕТ СН'!$I$9+СВЦЭМ!$D$10+'СЕТ СН'!$I$5-'СЕТ СН'!$I$17</f>
        <v>3950.15816485</v>
      </c>
      <c r="I132" s="36">
        <f>SUMIFS(СВЦЭМ!$C$33:$C$776,СВЦЭМ!$A$33:$A$776,$A132,СВЦЭМ!$B$33:$B$776,I$119)+'СЕТ СН'!$I$9+СВЦЭМ!$D$10+'СЕТ СН'!$I$5-'СЕТ СН'!$I$17</f>
        <v>3907.1987718200003</v>
      </c>
      <c r="J132" s="36">
        <f>SUMIFS(СВЦЭМ!$C$33:$C$776,СВЦЭМ!$A$33:$A$776,$A132,СВЦЭМ!$B$33:$B$776,J$119)+'СЕТ СН'!$I$9+СВЦЭМ!$D$10+'СЕТ СН'!$I$5-'СЕТ СН'!$I$17</f>
        <v>3880.3799961100003</v>
      </c>
      <c r="K132" s="36">
        <f>SUMIFS(СВЦЭМ!$C$33:$C$776,СВЦЭМ!$A$33:$A$776,$A132,СВЦЭМ!$B$33:$B$776,K$119)+'СЕТ СН'!$I$9+СВЦЭМ!$D$10+'СЕТ СН'!$I$5-'СЕТ СН'!$I$17</f>
        <v>3889.8877888500001</v>
      </c>
      <c r="L132" s="36">
        <f>SUMIFS(СВЦЭМ!$C$33:$C$776,СВЦЭМ!$A$33:$A$776,$A132,СВЦЭМ!$B$33:$B$776,L$119)+'СЕТ СН'!$I$9+СВЦЭМ!$D$10+'СЕТ СН'!$I$5-'СЕТ СН'!$I$17</f>
        <v>3897.8273237800004</v>
      </c>
      <c r="M132" s="36">
        <f>SUMIFS(СВЦЭМ!$C$33:$C$776,СВЦЭМ!$A$33:$A$776,$A132,СВЦЭМ!$B$33:$B$776,M$119)+'СЕТ СН'!$I$9+СВЦЭМ!$D$10+'СЕТ СН'!$I$5-'СЕТ СН'!$I$17</f>
        <v>3886.5159177099999</v>
      </c>
      <c r="N132" s="36">
        <f>SUMIFS(СВЦЭМ!$C$33:$C$776,СВЦЭМ!$A$33:$A$776,$A132,СВЦЭМ!$B$33:$B$776,N$119)+'СЕТ СН'!$I$9+СВЦЭМ!$D$10+'СЕТ СН'!$I$5-'СЕТ СН'!$I$17</f>
        <v>3846.7812124800002</v>
      </c>
      <c r="O132" s="36">
        <f>SUMIFS(СВЦЭМ!$C$33:$C$776,СВЦЭМ!$A$33:$A$776,$A132,СВЦЭМ!$B$33:$B$776,O$119)+'СЕТ СН'!$I$9+СВЦЭМ!$D$10+'СЕТ СН'!$I$5-'СЕТ СН'!$I$17</f>
        <v>3802.9666108700003</v>
      </c>
      <c r="P132" s="36">
        <f>SUMIFS(СВЦЭМ!$C$33:$C$776,СВЦЭМ!$A$33:$A$776,$A132,СВЦЭМ!$B$33:$B$776,P$119)+'СЕТ СН'!$I$9+СВЦЭМ!$D$10+'СЕТ СН'!$I$5-'СЕТ СН'!$I$17</f>
        <v>3800.1999670200003</v>
      </c>
      <c r="Q132" s="36">
        <f>SUMIFS(СВЦЭМ!$C$33:$C$776,СВЦЭМ!$A$33:$A$776,$A132,СВЦЭМ!$B$33:$B$776,Q$119)+'СЕТ СН'!$I$9+СВЦЭМ!$D$10+'СЕТ СН'!$I$5-'СЕТ СН'!$I$17</f>
        <v>3804.5640301900003</v>
      </c>
      <c r="R132" s="36">
        <f>SUMIFS(СВЦЭМ!$C$33:$C$776,СВЦЭМ!$A$33:$A$776,$A132,СВЦЭМ!$B$33:$B$776,R$119)+'СЕТ СН'!$I$9+СВЦЭМ!$D$10+'СЕТ СН'!$I$5-'СЕТ СН'!$I$17</f>
        <v>3796.1171131400001</v>
      </c>
      <c r="S132" s="36">
        <f>SUMIFS(СВЦЭМ!$C$33:$C$776,СВЦЭМ!$A$33:$A$776,$A132,СВЦЭМ!$B$33:$B$776,S$119)+'СЕТ СН'!$I$9+СВЦЭМ!$D$10+'СЕТ СН'!$I$5-'СЕТ СН'!$I$17</f>
        <v>3805.3003364400001</v>
      </c>
      <c r="T132" s="36">
        <f>SUMIFS(СВЦЭМ!$C$33:$C$776,СВЦЭМ!$A$33:$A$776,$A132,СВЦЭМ!$B$33:$B$776,T$119)+'СЕТ СН'!$I$9+СВЦЭМ!$D$10+'СЕТ СН'!$I$5-'СЕТ СН'!$I$17</f>
        <v>3815.0441657599999</v>
      </c>
      <c r="U132" s="36">
        <f>SUMIFS(СВЦЭМ!$C$33:$C$776,СВЦЭМ!$A$33:$A$776,$A132,СВЦЭМ!$B$33:$B$776,U$119)+'СЕТ СН'!$I$9+СВЦЭМ!$D$10+'СЕТ СН'!$I$5-'СЕТ СН'!$I$17</f>
        <v>3787.1991114700004</v>
      </c>
      <c r="V132" s="36">
        <f>SUMIFS(СВЦЭМ!$C$33:$C$776,СВЦЭМ!$A$33:$A$776,$A132,СВЦЭМ!$B$33:$B$776,V$119)+'СЕТ СН'!$I$9+СВЦЭМ!$D$10+'СЕТ СН'!$I$5-'СЕТ СН'!$I$17</f>
        <v>3782.4669115300003</v>
      </c>
      <c r="W132" s="36">
        <f>SUMIFS(СВЦЭМ!$C$33:$C$776,СВЦЭМ!$A$33:$A$776,$A132,СВЦЭМ!$B$33:$B$776,W$119)+'СЕТ СН'!$I$9+СВЦЭМ!$D$10+'СЕТ СН'!$I$5-'СЕТ СН'!$I$17</f>
        <v>3796.45165081</v>
      </c>
      <c r="X132" s="36">
        <f>SUMIFS(СВЦЭМ!$C$33:$C$776,СВЦЭМ!$A$33:$A$776,$A132,СВЦЭМ!$B$33:$B$776,X$119)+'СЕТ СН'!$I$9+СВЦЭМ!$D$10+'СЕТ СН'!$I$5-'СЕТ СН'!$I$17</f>
        <v>3822.62284232</v>
      </c>
      <c r="Y132" s="36">
        <f>SUMIFS(СВЦЭМ!$C$33:$C$776,СВЦЭМ!$A$33:$A$776,$A132,СВЦЭМ!$B$33:$B$776,Y$119)+'СЕТ СН'!$I$9+СВЦЭМ!$D$10+'СЕТ СН'!$I$5-'СЕТ СН'!$I$17</f>
        <v>3868.3101384199999</v>
      </c>
    </row>
    <row r="133" spans="1:25" ht="15.75" x14ac:dyDescent="0.2">
      <c r="A133" s="35">
        <f t="shared" si="3"/>
        <v>43752</v>
      </c>
      <c r="B133" s="36">
        <f>SUMIFS(СВЦЭМ!$C$33:$C$776,СВЦЭМ!$A$33:$A$776,$A133,СВЦЭМ!$B$33:$B$776,B$119)+'СЕТ СН'!$I$9+СВЦЭМ!$D$10+'СЕТ СН'!$I$5-'СЕТ СН'!$I$17</f>
        <v>3894.1709066200001</v>
      </c>
      <c r="C133" s="36">
        <f>SUMIFS(СВЦЭМ!$C$33:$C$776,СВЦЭМ!$A$33:$A$776,$A133,СВЦЭМ!$B$33:$B$776,C$119)+'СЕТ СН'!$I$9+СВЦЭМ!$D$10+'СЕТ СН'!$I$5-'СЕТ СН'!$I$17</f>
        <v>3935.66811912</v>
      </c>
      <c r="D133" s="36">
        <f>SUMIFS(СВЦЭМ!$C$33:$C$776,СВЦЭМ!$A$33:$A$776,$A133,СВЦЭМ!$B$33:$B$776,D$119)+'СЕТ СН'!$I$9+СВЦЭМ!$D$10+'СЕТ СН'!$I$5-'СЕТ СН'!$I$17</f>
        <v>3945.6952244600002</v>
      </c>
      <c r="E133" s="36">
        <f>SUMIFS(СВЦЭМ!$C$33:$C$776,СВЦЭМ!$A$33:$A$776,$A133,СВЦЭМ!$B$33:$B$776,E$119)+'СЕТ СН'!$I$9+СВЦЭМ!$D$10+'СЕТ СН'!$I$5-'СЕТ СН'!$I$17</f>
        <v>3914.1892940400003</v>
      </c>
      <c r="F133" s="36">
        <f>SUMIFS(СВЦЭМ!$C$33:$C$776,СВЦЭМ!$A$33:$A$776,$A133,СВЦЭМ!$B$33:$B$776,F$119)+'СЕТ СН'!$I$9+СВЦЭМ!$D$10+'СЕТ СН'!$I$5-'СЕТ СН'!$I$17</f>
        <v>3917.86349006</v>
      </c>
      <c r="G133" s="36">
        <f>SUMIFS(СВЦЭМ!$C$33:$C$776,СВЦЭМ!$A$33:$A$776,$A133,СВЦЭМ!$B$33:$B$776,G$119)+'СЕТ СН'!$I$9+СВЦЭМ!$D$10+'СЕТ СН'!$I$5-'СЕТ СН'!$I$17</f>
        <v>3914.2254797700002</v>
      </c>
      <c r="H133" s="36">
        <f>SUMIFS(СВЦЭМ!$C$33:$C$776,СВЦЭМ!$A$33:$A$776,$A133,СВЦЭМ!$B$33:$B$776,H$119)+'СЕТ СН'!$I$9+СВЦЭМ!$D$10+'СЕТ СН'!$I$5-'СЕТ СН'!$I$17</f>
        <v>3921.7790799900004</v>
      </c>
      <c r="I133" s="36">
        <f>SUMIFS(СВЦЭМ!$C$33:$C$776,СВЦЭМ!$A$33:$A$776,$A133,СВЦЭМ!$B$33:$B$776,I$119)+'СЕТ СН'!$I$9+СВЦЭМ!$D$10+'СЕТ СН'!$I$5-'СЕТ СН'!$I$17</f>
        <v>3896.1986609599999</v>
      </c>
      <c r="J133" s="36">
        <f>SUMIFS(СВЦЭМ!$C$33:$C$776,СВЦЭМ!$A$33:$A$776,$A133,СВЦЭМ!$B$33:$B$776,J$119)+'СЕТ СН'!$I$9+СВЦЭМ!$D$10+'СЕТ СН'!$I$5-'СЕТ СН'!$I$17</f>
        <v>3864.9261093200003</v>
      </c>
      <c r="K133" s="36">
        <f>SUMIFS(СВЦЭМ!$C$33:$C$776,СВЦЭМ!$A$33:$A$776,$A133,СВЦЭМ!$B$33:$B$776,K$119)+'СЕТ СН'!$I$9+СВЦЭМ!$D$10+'СЕТ СН'!$I$5-'СЕТ СН'!$I$17</f>
        <v>3855.7598244999999</v>
      </c>
      <c r="L133" s="36">
        <f>SUMIFS(СВЦЭМ!$C$33:$C$776,СВЦЭМ!$A$33:$A$776,$A133,СВЦЭМ!$B$33:$B$776,L$119)+'СЕТ СН'!$I$9+СВЦЭМ!$D$10+'СЕТ СН'!$I$5-'СЕТ СН'!$I$17</f>
        <v>3842.7243014800001</v>
      </c>
      <c r="M133" s="36">
        <f>SUMIFS(СВЦЭМ!$C$33:$C$776,СВЦЭМ!$A$33:$A$776,$A133,СВЦЭМ!$B$33:$B$776,M$119)+'СЕТ СН'!$I$9+СВЦЭМ!$D$10+'СЕТ СН'!$I$5-'СЕТ СН'!$I$17</f>
        <v>3869.9010666000004</v>
      </c>
      <c r="N133" s="36">
        <f>SUMIFS(СВЦЭМ!$C$33:$C$776,СВЦЭМ!$A$33:$A$776,$A133,СВЦЭМ!$B$33:$B$776,N$119)+'СЕТ СН'!$I$9+СВЦЭМ!$D$10+'СЕТ СН'!$I$5-'СЕТ СН'!$I$17</f>
        <v>3840.4197055300001</v>
      </c>
      <c r="O133" s="36">
        <f>SUMIFS(СВЦЭМ!$C$33:$C$776,СВЦЭМ!$A$33:$A$776,$A133,СВЦЭМ!$B$33:$B$776,O$119)+'СЕТ СН'!$I$9+СВЦЭМ!$D$10+'СЕТ СН'!$I$5-'СЕТ СН'!$I$17</f>
        <v>3828.29364687</v>
      </c>
      <c r="P133" s="36">
        <f>SUMIFS(СВЦЭМ!$C$33:$C$776,СВЦЭМ!$A$33:$A$776,$A133,СВЦЭМ!$B$33:$B$776,P$119)+'СЕТ СН'!$I$9+СВЦЭМ!$D$10+'СЕТ СН'!$I$5-'СЕТ СН'!$I$17</f>
        <v>3815.64833851</v>
      </c>
      <c r="Q133" s="36">
        <f>SUMIFS(СВЦЭМ!$C$33:$C$776,СВЦЭМ!$A$33:$A$776,$A133,СВЦЭМ!$B$33:$B$776,Q$119)+'СЕТ СН'!$I$9+СВЦЭМ!$D$10+'СЕТ СН'!$I$5-'СЕТ СН'!$I$17</f>
        <v>3820.5631917600003</v>
      </c>
      <c r="R133" s="36">
        <f>SUMIFS(СВЦЭМ!$C$33:$C$776,СВЦЭМ!$A$33:$A$776,$A133,СВЦЭМ!$B$33:$B$776,R$119)+'СЕТ СН'!$I$9+СВЦЭМ!$D$10+'СЕТ СН'!$I$5-'СЕТ СН'!$I$17</f>
        <v>3815.4223465700002</v>
      </c>
      <c r="S133" s="36">
        <f>SUMIFS(СВЦЭМ!$C$33:$C$776,СВЦЭМ!$A$33:$A$776,$A133,СВЦЭМ!$B$33:$B$776,S$119)+'СЕТ СН'!$I$9+СВЦЭМ!$D$10+'СЕТ СН'!$I$5-'СЕТ СН'!$I$17</f>
        <v>3815.0704139500003</v>
      </c>
      <c r="T133" s="36">
        <f>SUMIFS(СВЦЭМ!$C$33:$C$776,СВЦЭМ!$A$33:$A$776,$A133,СВЦЭМ!$B$33:$B$776,T$119)+'СЕТ СН'!$I$9+СВЦЭМ!$D$10+'СЕТ СН'!$I$5-'СЕТ СН'!$I$17</f>
        <v>3831.4479045900002</v>
      </c>
      <c r="U133" s="36">
        <f>SUMIFS(СВЦЭМ!$C$33:$C$776,СВЦЭМ!$A$33:$A$776,$A133,СВЦЭМ!$B$33:$B$776,U$119)+'СЕТ СН'!$I$9+СВЦЭМ!$D$10+'СЕТ СН'!$I$5-'СЕТ СН'!$I$17</f>
        <v>3768.5859579299999</v>
      </c>
      <c r="V133" s="36">
        <f>SUMIFS(СВЦЭМ!$C$33:$C$776,СВЦЭМ!$A$33:$A$776,$A133,СВЦЭМ!$B$33:$B$776,V$119)+'СЕТ СН'!$I$9+СВЦЭМ!$D$10+'СЕТ СН'!$I$5-'СЕТ СН'!$I$17</f>
        <v>3774.58391755</v>
      </c>
      <c r="W133" s="36">
        <f>SUMIFS(СВЦЭМ!$C$33:$C$776,СВЦЭМ!$A$33:$A$776,$A133,СВЦЭМ!$B$33:$B$776,W$119)+'СЕТ СН'!$I$9+СВЦЭМ!$D$10+'СЕТ СН'!$I$5-'СЕТ СН'!$I$17</f>
        <v>3797.0204840200004</v>
      </c>
      <c r="X133" s="36">
        <f>SUMIFS(СВЦЭМ!$C$33:$C$776,СВЦЭМ!$A$33:$A$776,$A133,СВЦЭМ!$B$33:$B$776,X$119)+'СЕТ СН'!$I$9+СВЦЭМ!$D$10+'СЕТ СН'!$I$5-'СЕТ СН'!$I$17</f>
        <v>3825.9111762400003</v>
      </c>
      <c r="Y133" s="36">
        <f>SUMIFS(СВЦЭМ!$C$33:$C$776,СВЦЭМ!$A$33:$A$776,$A133,СВЦЭМ!$B$33:$B$776,Y$119)+'СЕТ СН'!$I$9+СВЦЭМ!$D$10+'СЕТ СН'!$I$5-'СЕТ СН'!$I$17</f>
        <v>3865.79273096</v>
      </c>
    </row>
    <row r="134" spans="1:25" ht="15.75" x14ac:dyDescent="0.2">
      <c r="A134" s="35">
        <f t="shared" si="3"/>
        <v>43753</v>
      </c>
      <c r="B134" s="36">
        <f>SUMIFS(СВЦЭМ!$C$33:$C$776,СВЦЭМ!$A$33:$A$776,$A134,СВЦЭМ!$B$33:$B$776,B$119)+'СЕТ СН'!$I$9+СВЦЭМ!$D$10+'СЕТ СН'!$I$5-'СЕТ СН'!$I$17</f>
        <v>3922.48009628</v>
      </c>
      <c r="C134" s="36">
        <f>SUMIFS(СВЦЭМ!$C$33:$C$776,СВЦЭМ!$A$33:$A$776,$A134,СВЦЭМ!$B$33:$B$776,C$119)+'СЕТ СН'!$I$9+СВЦЭМ!$D$10+'СЕТ СН'!$I$5-'СЕТ СН'!$I$17</f>
        <v>3976.3399022900003</v>
      </c>
      <c r="D134" s="36">
        <f>SUMIFS(СВЦЭМ!$C$33:$C$776,СВЦЭМ!$A$33:$A$776,$A134,СВЦЭМ!$B$33:$B$776,D$119)+'СЕТ СН'!$I$9+СВЦЭМ!$D$10+'СЕТ СН'!$I$5-'СЕТ СН'!$I$17</f>
        <v>3993.5116892000001</v>
      </c>
      <c r="E134" s="36">
        <f>SUMIFS(СВЦЭМ!$C$33:$C$776,СВЦЭМ!$A$33:$A$776,$A134,СВЦЭМ!$B$33:$B$776,E$119)+'СЕТ СН'!$I$9+СВЦЭМ!$D$10+'СЕТ СН'!$I$5-'СЕТ СН'!$I$17</f>
        <v>4014.8961283100002</v>
      </c>
      <c r="F134" s="36">
        <f>SUMIFS(СВЦЭМ!$C$33:$C$776,СВЦЭМ!$A$33:$A$776,$A134,СВЦЭМ!$B$33:$B$776,F$119)+'СЕТ СН'!$I$9+СВЦЭМ!$D$10+'СЕТ СН'!$I$5-'СЕТ СН'!$I$17</f>
        <v>4017.02812967</v>
      </c>
      <c r="G134" s="36">
        <f>SUMIFS(СВЦЭМ!$C$33:$C$776,СВЦЭМ!$A$33:$A$776,$A134,СВЦЭМ!$B$33:$B$776,G$119)+'СЕТ СН'!$I$9+СВЦЭМ!$D$10+'СЕТ СН'!$I$5-'СЕТ СН'!$I$17</f>
        <v>3993.4907235000001</v>
      </c>
      <c r="H134" s="36">
        <f>SUMIFS(СВЦЭМ!$C$33:$C$776,СВЦЭМ!$A$33:$A$776,$A134,СВЦЭМ!$B$33:$B$776,H$119)+'СЕТ СН'!$I$9+СВЦЭМ!$D$10+'СЕТ СН'!$I$5-'СЕТ СН'!$I$17</f>
        <v>3938.6122464200002</v>
      </c>
      <c r="I134" s="36">
        <f>SUMIFS(СВЦЭМ!$C$33:$C$776,СВЦЭМ!$A$33:$A$776,$A134,СВЦЭМ!$B$33:$B$776,I$119)+'СЕТ СН'!$I$9+СВЦЭМ!$D$10+'СЕТ СН'!$I$5-'СЕТ СН'!$I$17</f>
        <v>3929.8314382500002</v>
      </c>
      <c r="J134" s="36">
        <f>SUMIFS(СВЦЭМ!$C$33:$C$776,СВЦЭМ!$A$33:$A$776,$A134,СВЦЭМ!$B$33:$B$776,J$119)+'СЕТ СН'!$I$9+СВЦЭМ!$D$10+'СЕТ СН'!$I$5-'СЕТ СН'!$I$17</f>
        <v>3905.1096553500001</v>
      </c>
      <c r="K134" s="36">
        <f>SUMIFS(СВЦЭМ!$C$33:$C$776,СВЦЭМ!$A$33:$A$776,$A134,СВЦЭМ!$B$33:$B$776,K$119)+'СЕТ СН'!$I$9+СВЦЭМ!$D$10+'СЕТ СН'!$I$5-'СЕТ СН'!$I$17</f>
        <v>3889.6714961900002</v>
      </c>
      <c r="L134" s="36">
        <f>SUMIFS(СВЦЭМ!$C$33:$C$776,СВЦЭМ!$A$33:$A$776,$A134,СВЦЭМ!$B$33:$B$776,L$119)+'СЕТ СН'!$I$9+СВЦЭМ!$D$10+'СЕТ СН'!$I$5-'СЕТ СН'!$I$17</f>
        <v>3897.5102904800001</v>
      </c>
      <c r="M134" s="36">
        <f>SUMIFS(СВЦЭМ!$C$33:$C$776,СВЦЭМ!$A$33:$A$776,$A134,СВЦЭМ!$B$33:$B$776,M$119)+'СЕТ СН'!$I$9+СВЦЭМ!$D$10+'СЕТ СН'!$I$5-'СЕТ СН'!$I$17</f>
        <v>3929.4142344299999</v>
      </c>
      <c r="N134" s="36">
        <f>SUMIFS(СВЦЭМ!$C$33:$C$776,СВЦЭМ!$A$33:$A$776,$A134,СВЦЭМ!$B$33:$B$776,N$119)+'СЕТ СН'!$I$9+СВЦЭМ!$D$10+'СЕТ СН'!$I$5-'СЕТ СН'!$I$17</f>
        <v>3886.5615751400001</v>
      </c>
      <c r="O134" s="36">
        <f>SUMIFS(СВЦЭМ!$C$33:$C$776,СВЦЭМ!$A$33:$A$776,$A134,СВЦЭМ!$B$33:$B$776,O$119)+'СЕТ СН'!$I$9+СВЦЭМ!$D$10+'СЕТ СН'!$I$5-'СЕТ СН'!$I$17</f>
        <v>3862.8038228599999</v>
      </c>
      <c r="P134" s="36">
        <f>SUMIFS(СВЦЭМ!$C$33:$C$776,СВЦЭМ!$A$33:$A$776,$A134,СВЦЭМ!$B$33:$B$776,P$119)+'СЕТ СН'!$I$9+СВЦЭМ!$D$10+'СЕТ СН'!$I$5-'СЕТ СН'!$I$17</f>
        <v>3851.0336540799999</v>
      </c>
      <c r="Q134" s="36">
        <f>SUMIFS(СВЦЭМ!$C$33:$C$776,СВЦЭМ!$A$33:$A$776,$A134,СВЦЭМ!$B$33:$B$776,Q$119)+'СЕТ СН'!$I$9+СВЦЭМ!$D$10+'СЕТ СН'!$I$5-'СЕТ СН'!$I$17</f>
        <v>3835.6125699900003</v>
      </c>
      <c r="R134" s="36">
        <f>SUMIFS(СВЦЭМ!$C$33:$C$776,СВЦЭМ!$A$33:$A$776,$A134,СВЦЭМ!$B$33:$B$776,R$119)+'СЕТ СН'!$I$9+СВЦЭМ!$D$10+'СЕТ СН'!$I$5-'СЕТ СН'!$I$17</f>
        <v>3832.5963679000001</v>
      </c>
      <c r="S134" s="36">
        <f>SUMIFS(СВЦЭМ!$C$33:$C$776,СВЦЭМ!$A$33:$A$776,$A134,СВЦЭМ!$B$33:$B$776,S$119)+'СЕТ СН'!$I$9+СВЦЭМ!$D$10+'СЕТ СН'!$I$5-'СЕТ СН'!$I$17</f>
        <v>3837.7452452699999</v>
      </c>
      <c r="T134" s="36">
        <f>SUMIFS(СВЦЭМ!$C$33:$C$776,СВЦЭМ!$A$33:$A$776,$A134,СВЦЭМ!$B$33:$B$776,T$119)+'СЕТ СН'!$I$9+СВЦЭМ!$D$10+'СЕТ СН'!$I$5-'СЕТ СН'!$I$17</f>
        <v>3865.2181263100001</v>
      </c>
      <c r="U134" s="36">
        <f>SUMIFS(СВЦЭМ!$C$33:$C$776,СВЦЭМ!$A$33:$A$776,$A134,СВЦЭМ!$B$33:$B$776,U$119)+'СЕТ СН'!$I$9+СВЦЭМ!$D$10+'СЕТ СН'!$I$5-'СЕТ СН'!$I$17</f>
        <v>3802.2329670500003</v>
      </c>
      <c r="V134" s="36">
        <f>SUMIFS(СВЦЭМ!$C$33:$C$776,СВЦЭМ!$A$33:$A$776,$A134,СВЦЭМ!$B$33:$B$776,V$119)+'СЕТ СН'!$I$9+СВЦЭМ!$D$10+'СЕТ СН'!$I$5-'СЕТ СН'!$I$17</f>
        <v>3804.6212808300002</v>
      </c>
      <c r="W134" s="36">
        <f>SUMIFS(СВЦЭМ!$C$33:$C$776,СВЦЭМ!$A$33:$A$776,$A134,СВЦЭМ!$B$33:$B$776,W$119)+'СЕТ СН'!$I$9+СВЦЭМ!$D$10+'СЕТ СН'!$I$5-'СЕТ СН'!$I$17</f>
        <v>3823.66068898</v>
      </c>
      <c r="X134" s="36">
        <f>SUMIFS(СВЦЭМ!$C$33:$C$776,СВЦЭМ!$A$33:$A$776,$A134,СВЦЭМ!$B$33:$B$776,X$119)+'СЕТ СН'!$I$9+СВЦЭМ!$D$10+'СЕТ СН'!$I$5-'СЕТ СН'!$I$17</f>
        <v>3816.6392035100002</v>
      </c>
      <c r="Y134" s="36">
        <f>SUMIFS(СВЦЭМ!$C$33:$C$776,СВЦЭМ!$A$33:$A$776,$A134,СВЦЭМ!$B$33:$B$776,Y$119)+'СЕТ СН'!$I$9+СВЦЭМ!$D$10+'СЕТ СН'!$I$5-'СЕТ СН'!$I$17</f>
        <v>3834.7512293099999</v>
      </c>
    </row>
    <row r="135" spans="1:25" ht="15.75" x14ac:dyDescent="0.2">
      <c r="A135" s="35">
        <f t="shared" si="3"/>
        <v>43754</v>
      </c>
      <c r="B135" s="36">
        <f>SUMIFS(СВЦЭМ!$C$33:$C$776,СВЦЭМ!$A$33:$A$776,$A135,СВЦЭМ!$B$33:$B$776,B$119)+'СЕТ СН'!$I$9+СВЦЭМ!$D$10+'СЕТ СН'!$I$5-'СЕТ СН'!$I$17</f>
        <v>3997.00281937</v>
      </c>
      <c r="C135" s="36">
        <f>SUMIFS(СВЦЭМ!$C$33:$C$776,СВЦЭМ!$A$33:$A$776,$A135,СВЦЭМ!$B$33:$B$776,C$119)+'СЕТ СН'!$I$9+СВЦЭМ!$D$10+'СЕТ СН'!$I$5-'СЕТ СН'!$I$17</f>
        <v>4052.57817441</v>
      </c>
      <c r="D135" s="36">
        <f>SUMIFS(СВЦЭМ!$C$33:$C$776,СВЦЭМ!$A$33:$A$776,$A135,СВЦЭМ!$B$33:$B$776,D$119)+'СЕТ СН'!$I$9+СВЦЭМ!$D$10+'СЕТ СН'!$I$5-'СЕТ СН'!$I$17</f>
        <v>4057.9925622700002</v>
      </c>
      <c r="E135" s="36">
        <f>SUMIFS(СВЦЭМ!$C$33:$C$776,СВЦЭМ!$A$33:$A$776,$A135,СВЦЭМ!$B$33:$B$776,E$119)+'СЕТ СН'!$I$9+СВЦЭМ!$D$10+'СЕТ СН'!$I$5-'СЕТ СН'!$I$17</f>
        <v>4059.5525664199999</v>
      </c>
      <c r="F135" s="36">
        <f>SUMIFS(СВЦЭМ!$C$33:$C$776,СВЦЭМ!$A$33:$A$776,$A135,СВЦЭМ!$B$33:$B$776,F$119)+'СЕТ СН'!$I$9+СВЦЭМ!$D$10+'СЕТ СН'!$I$5-'СЕТ СН'!$I$17</f>
        <v>4053.0427038400003</v>
      </c>
      <c r="G135" s="36">
        <f>SUMIFS(СВЦЭМ!$C$33:$C$776,СВЦЭМ!$A$33:$A$776,$A135,СВЦЭМ!$B$33:$B$776,G$119)+'СЕТ СН'!$I$9+СВЦЭМ!$D$10+'СЕТ СН'!$I$5-'СЕТ СН'!$I$17</f>
        <v>4016.9850407600002</v>
      </c>
      <c r="H135" s="36">
        <f>SUMIFS(СВЦЭМ!$C$33:$C$776,СВЦЭМ!$A$33:$A$776,$A135,СВЦЭМ!$B$33:$B$776,H$119)+'СЕТ СН'!$I$9+СВЦЭМ!$D$10+'СЕТ СН'!$I$5-'СЕТ СН'!$I$17</f>
        <v>3953.4240677900002</v>
      </c>
      <c r="I135" s="36">
        <f>SUMIFS(СВЦЭМ!$C$33:$C$776,СВЦЭМ!$A$33:$A$776,$A135,СВЦЭМ!$B$33:$B$776,I$119)+'СЕТ СН'!$I$9+СВЦЭМ!$D$10+'СЕТ СН'!$I$5-'СЕТ СН'!$I$17</f>
        <v>3902.0921427100002</v>
      </c>
      <c r="J135" s="36">
        <f>SUMIFS(СВЦЭМ!$C$33:$C$776,СВЦЭМ!$A$33:$A$776,$A135,СВЦЭМ!$B$33:$B$776,J$119)+'СЕТ СН'!$I$9+СВЦЭМ!$D$10+'СЕТ СН'!$I$5-'СЕТ СН'!$I$17</f>
        <v>3906.3488806599998</v>
      </c>
      <c r="K135" s="36">
        <f>SUMIFS(СВЦЭМ!$C$33:$C$776,СВЦЭМ!$A$33:$A$776,$A135,СВЦЭМ!$B$33:$B$776,K$119)+'СЕТ СН'!$I$9+СВЦЭМ!$D$10+'СЕТ СН'!$I$5-'СЕТ СН'!$I$17</f>
        <v>3923.7874308099999</v>
      </c>
      <c r="L135" s="36">
        <f>SUMIFS(СВЦЭМ!$C$33:$C$776,СВЦЭМ!$A$33:$A$776,$A135,СВЦЭМ!$B$33:$B$776,L$119)+'СЕТ СН'!$I$9+СВЦЭМ!$D$10+'СЕТ СН'!$I$5-'СЕТ СН'!$I$17</f>
        <v>3942.6576055200003</v>
      </c>
      <c r="M135" s="36">
        <f>SUMIFS(СВЦЭМ!$C$33:$C$776,СВЦЭМ!$A$33:$A$776,$A135,СВЦЭМ!$B$33:$B$776,M$119)+'СЕТ СН'!$I$9+СВЦЭМ!$D$10+'СЕТ СН'!$I$5-'СЕТ СН'!$I$17</f>
        <v>3937.7837154600002</v>
      </c>
      <c r="N135" s="36">
        <f>SUMIFS(СВЦЭМ!$C$33:$C$776,СВЦЭМ!$A$33:$A$776,$A135,СВЦЭМ!$B$33:$B$776,N$119)+'СЕТ СН'!$I$9+СВЦЭМ!$D$10+'СЕТ СН'!$I$5-'СЕТ СН'!$I$17</f>
        <v>3899.5323179100001</v>
      </c>
      <c r="O135" s="36">
        <f>SUMIFS(СВЦЭМ!$C$33:$C$776,СВЦЭМ!$A$33:$A$776,$A135,СВЦЭМ!$B$33:$B$776,O$119)+'СЕТ СН'!$I$9+СВЦЭМ!$D$10+'СЕТ СН'!$I$5-'СЕТ СН'!$I$17</f>
        <v>3871.8876367900002</v>
      </c>
      <c r="P135" s="36">
        <f>SUMIFS(СВЦЭМ!$C$33:$C$776,СВЦЭМ!$A$33:$A$776,$A135,СВЦЭМ!$B$33:$B$776,P$119)+'СЕТ СН'!$I$9+СВЦЭМ!$D$10+'СЕТ СН'!$I$5-'СЕТ СН'!$I$17</f>
        <v>3870.1421785699999</v>
      </c>
      <c r="Q135" s="36">
        <f>SUMIFS(СВЦЭМ!$C$33:$C$776,СВЦЭМ!$A$33:$A$776,$A135,СВЦЭМ!$B$33:$B$776,Q$119)+'СЕТ СН'!$I$9+СВЦЭМ!$D$10+'СЕТ СН'!$I$5-'СЕТ СН'!$I$17</f>
        <v>3877.9287894399999</v>
      </c>
      <c r="R135" s="36">
        <f>SUMIFS(СВЦЭМ!$C$33:$C$776,СВЦЭМ!$A$33:$A$776,$A135,СВЦЭМ!$B$33:$B$776,R$119)+'СЕТ СН'!$I$9+СВЦЭМ!$D$10+'СЕТ СН'!$I$5-'СЕТ СН'!$I$17</f>
        <v>3884.2527042500001</v>
      </c>
      <c r="S135" s="36">
        <f>SUMIFS(СВЦЭМ!$C$33:$C$776,СВЦЭМ!$A$33:$A$776,$A135,СВЦЭМ!$B$33:$B$776,S$119)+'СЕТ СН'!$I$9+СВЦЭМ!$D$10+'СЕТ СН'!$I$5-'СЕТ СН'!$I$17</f>
        <v>3891.17340883</v>
      </c>
      <c r="T135" s="36">
        <f>SUMIFS(СВЦЭМ!$C$33:$C$776,СВЦЭМ!$A$33:$A$776,$A135,СВЦЭМ!$B$33:$B$776,T$119)+'СЕТ СН'!$I$9+СВЦЭМ!$D$10+'СЕТ СН'!$I$5-'СЕТ СН'!$I$17</f>
        <v>3857.56121295</v>
      </c>
      <c r="U135" s="36">
        <f>SUMIFS(СВЦЭМ!$C$33:$C$776,СВЦЭМ!$A$33:$A$776,$A135,СВЦЭМ!$B$33:$B$776,U$119)+'СЕТ СН'!$I$9+СВЦЭМ!$D$10+'СЕТ СН'!$I$5-'СЕТ СН'!$I$17</f>
        <v>3876.9425938200002</v>
      </c>
      <c r="V135" s="36">
        <f>SUMIFS(СВЦЭМ!$C$33:$C$776,СВЦЭМ!$A$33:$A$776,$A135,СВЦЭМ!$B$33:$B$776,V$119)+'СЕТ СН'!$I$9+СВЦЭМ!$D$10+'СЕТ СН'!$I$5-'СЕТ СН'!$I$17</f>
        <v>3866.1737637400001</v>
      </c>
      <c r="W135" s="36">
        <f>SUMIFS(СВЦЭМ!$C$33:$C$776,СВЦЭМ!$A$33:$A$776,$A135,СВЦЭМ!$B$33:$B$776,W$119)+'СЕТ СН'!$I$9+СВЦЭМ!$D$10+'СЕТ СН'!$I$5-'СЕТ СН'!$I$17</f>
        <v>3852.9270014600002</v>
      </c>
      <c r="X135" s="36">
        <f>SUMIFS(СВЦЭМ!$C$33:$C$776,СВЦЭМ!$A$33:$A$776,$A135,СВЦЭМ!$B$33:$B$776,X$119)+'СЕТ СН'!$I$9+СВЦЭМ!$D$10+'СЕТ СН'!$I$5-'СЕТ СН'!$I$17</f>
        <v>3827.2223087100001</v>
      </c>
      <c r="Y135" s="36">
        <f>SUMIFS(СВЦЭМ!$C$33:$C$776,СВЦЭМ!$A$33:$A$776,$A135,СВЦЭМ!$B$33:$B$776,Y$119)+'СЕТ СН'!$I$9+СВЦЭМ!$D$10+'СЕТ СН'!$I$5-'СЕТ СН'!$I$17</f>
        <v>3880.3560815300002</v>
      </c>
    </row>
    <row r="136" spans="1:25" ht="15.75" x14ac:dyDescent="0.2">
      <c r="A136" s="35">
        <f t="shared" si="3"/>
        <v>43755</v>
      </c>
      <c r="B136" s="36">
        <f>SUMIFS(СВЦЭМ!$C$33:$C$776,СВЦЭМ!$A$33:$A$776,$A136,СВЦЭМ!$B$33:$B$776,B$119)+'СЕТ СН'!$I$9+СВЦЭМ!$D$10+'СЕТ СН'!$I$5-'СЕТ СН'!$I$17</f>
        <v>3959.0348690199999</v>
      </c>
      <c r="C136" s="36">
        <f>SUMIFS(СВЦЭМ!$C$33:$C$776,СВЦЭМ!$A$33:$A$776,$A136,СВЦЭМ!$B$33:$B$776,C$119)+'СЕТ СН'!$I$9+СВЦЭМ!$D$10+'СЕТ СН'!$I$5-'СЕТ СН'!$I$17</f>
        <v>4026.5968607</v>
      </c>
      <c r="D136" s="36">
        <f>SUMIFS(СВЦЭМ!$C$33:$C$776,СВЦЭМ!$A$33:$A$776,$A136,СВЦЭМ!$B$33:$B$776,D$119)+'СЕТ СН'!$I$9+СВЦЭМ!$D$10+'СЕТ СН'!$I$5-'СЕТ СН'!$I$17</f>
        <v>4072.6540508799999</v>
      </c>
      <c r="E136" s="36">
        <f>SUMIFS(СВЦЭМ!$C$33:$C$776,СВЦЭМ!$A$33:$A$776,$A136,СВЦЭМ!$B$33:$B$776,E$119)+'СЕТ СН'!$I$9+СВЦЭМ!$D$10+'СЕТ СН'!$I$5-'СЕТ СН'!$I$17</f>
        <v>4099.7132230300003</v>
      </c>
      <c r="F136" s="36">
        <f>SUMIFS(СВЦЭМ!$C$33:$C$776,СВЦЭМ!$A$33:$A$776,$A136,СВЦЭМ!$B$33:$B$776,F$119)+'СЕТ СН'!$I$9+СВЦЭМ!$D$10+'СЕТ СН'!$I$5-'СЕТ СН'!$I$17</f>
        <v>4103.1711296399999</v>
      </c>
      <c r="G136" s="36">
        <f>SUMIFS(СВЦЭМ!$C$33:$C$776,СВЦЭМ!$A$33:$A$776,$A136,СВЦЭМ!$B$33:$B$776,G$119)+'СЕТ СН'!$I$9+СВЦЭМ!$D$10+'СЕТ СН'!$I$5-'СЕТ СН'!$I$17</f>
        <v>4086.1285691500002</v>
      </c>
      <c r="H136" s="36">
        <f>SUMIFS(СВЦЭМ!$C$33:$C$776,СВЦЭМ!$A$33:$A$776,$A136,СВЦЭМ!$B$33:$B$776,H$119)+'СЕТ СН'!$I$9+СВЦЭМ!$D$10+'СЕТ СН'!$I$5-'СЕТ СН'!$I$17</f>
        <v>4030.1581048100002</v>
      </c>
      <c r="I136" s="36">
        <f>SUMIFS(СВЦЭМ!$C$33:$C$776,СВЦЭМ!$A$33:$A$776,$A136,СВЦЭМ!$B$33:$B$776,I$119)+'СЕТ СН'!$I$9+СВЦЭМ!$D$10+'СЕТ СН'!$I$5-'СЕТ СН'!$I$17</f>
        <v>3953.0166177300002</v>
      </c>
      <c r="J136" s="36">
        <f>SUMIFS(СВЦЭМ!$C$33:$C$776,СВЦЭМ!$A$33:$A$776,$A136,СВЦЭМ!$B$33:$B$776,J$119)+'СЕТ СН'!$I$9+СВЦЭМ!$D$10+'СЕТ СН'!$I$5-'СЕТ СН'!$I$17</f>
        <v>3961.5450052599999</v>
      </c>
      <c r="K136" s="36">
        <f>SUMIFS(СВЦЭМ!$C$33:$C$776,СВЦЭМ!$A$33:$A$776,$A136,СВЦЭМ!$B$33:$B$776,K$119)+'СЕТ СН'!$I$9+СВЦЭМ!$D$10+'СЕТ СН'!$I$5-'СЕТ СН'!$I$17</f>
        <v>3956.36960628</v>
      </c>
      <c r="L136" s="36">
        <f>SUMIFS(СВЦЭМ!$C$33:$C$776,СВЦЭМ!$A$33:$A$776,$A136,СВЦЭМ!$B$33:$B$776,L$119)+'СЕТ СН'!$I$9+СВЦЭМ!$D$10+'СЕТ СН'!$I$5-'СЕТ СН'!$I$17</f>
        <v>3952.2223430499998</v>
      </c>
      <c r="M136" s="36">
        <f>SUMIFS(СВЦЭМ!$C$33:$C$776,СВЦЭМ!$A$33:$A$776,$A136,СВЦЭМ!$B$33:$B$776,M$119)+'СЕТ СН'!$I$9+СВЦЭМ!$D$10+'СЕТ СН'!$I$5-'СЕТ СН'!$I$17</f>
        <v>3962.5076230600002</v>
      </c>
      <c r="N136" s="36">
        <f>SUMIFS(СВЦЭМ!$C$33:$C$776,СВЦЭМ!$A$33:$A$776,$A136,СВЦЭМ!$B$33:$B$776,N$119)+'СЕТ СН'!$I$9+СВЦЭМ!$D$10+'СЕТ СН'!$I$5-'СЕТ СН'!$I$17</f>
        <v>3927.6439719600003</v>
      </c>
      <c r="O136" s="36">
        <f>SUMIFS(СВЦЭМ!$C$33:$C$776,СВЦЭМ!$A$33:$A$776,$A136,СВЦЭМ!$B$33:$B$776,O$119)+'СЕТ СН'!$I$9+СВЦЭМ!$D$10+'СЕТ СН'!$I$5-'СЕТ СН'!$I$17</f>
        <v>3884.4079366300002</v>
      </c>
      <c r="P136" s="36">
        <f>SUMIFS(СВЦЭМ!$C$33:$C$776,СВЦЭМ!$A$33:$A$776,$A136,СВЦЭМ!$B$33:$B$776,P$119)+'СЕТ СН'!$I$9+СВЦЭМ!$D$10+'СЕТ СН'!$I$5-'СЕТ СН'!$I$17</f>
        <v>3885.3690460299999</v>
      </c>
      <c r="Q136" s="36">
        <f>SUMIFS(СВЦЭМ!$C$33:$C$776,СВЦЭМ!$A$33:$A$776,$A136,СВЦЭМ!$B$33:$B$776,Q$119)+'СЕТ СН'!$I$9+СВЦЭМ!$D$10+'СЕТ СН'!$I$5-'СЕТ СН'!$I$17</f>
        <v>3880.38884035</v>
      </c>
      <c r="R136" s="36">
        <f>SUMIFS(СВЦЭМ!$C$33:$C$776,СВЦЭМ!$A$33:$A$776,$A136,СВЦЭМ!$B$33:$B$776,R$119)+'СЕТ СН'!$I$9+СВЦЭМ!$D$10+'СЕТ СН'!$I$5-'СЕТ СН'!$I$17</f>
        <v>3887.2000234699999</v>
      </c>
      <c r="S136" s="36">
        <f>SUMIFS(СВЦЭМ!$C$33:$C$776,СВЦЭМ!$A$33:$A$776,$A136,СВЦЭМ!$B$33:$B$776,S$119)+'СЕТ СН'!$I$9+СВЦЭМ!$D$10+'СЕТ СН'!$I$5-'СЕТ СН'!$I$17</f>
        <v>3885.7890242900003</v>
      </c>
      <c r="T136" s="36">
        <f>SUMIFS(СВЦЭМ!$C$33:$C$776,СВЦЭМ!$A$33:$A$776,$A136,СВЦЭМ!$B$33:$B$776,T$119)+'СЕТ СН'!$I$9+СВЦЭМ!$D$10+'СЕТ СН'!$I$5-'СЕТ СН'!$I$17</f>
        <v>3855.3533015900002</v>
      </c>
      <c r="U136" s="36">
        <f>SUMIFS(СВЦЭМ!$C$33:$C$776,СВЦЭМ!$A$33:$A$776,$A136,СВЦЭМ!$B$33:$B$776,U$119)+'СЕТ СН'!$I$9+СВЦЭМ!$D$10+'СЕТ СН'!$I$5-'СЕТ СН'!$I$17</f>
        <v>3850.3388019100003</v>
      </c>
      <c r="V136" s="36">
        <f>SUMIFS(СВЦЭМ!$C$33:$C$776,СВЦЭМ!$A$33:$A$776,$A136,СВЦЭМ!$B$33:$B$776,V$119)+'СЕТ СН'!$I$9+СВЦЭМ!$D$10+'СЕТ СН'!$I$5-'СЕТ СН'!$I$17</f>
        <v>3833.5950348599999</v>
      </c>
      <c r="W136" s="36">
        <f>SUMIFS(СВЦЭМ!$C$33:$C$776,СВЦЭМ!$A$33:$A$776,$A136,СВЦЭМ!$B$33:$B$776,W$119)+'СЕТ СН'!$I$9+СВЦЭМ!$D$10+'СЕТ СН'!$I$5-'СЕТ СН'!$I$17</f>
        <v>3843.66990063</v>
      </c>
      <c r="X136" s="36">
        <f>SUMIFS(СВЦЭМ!$C$33:$C$776,СВЦЭМ!$A$33:$A$776,$A136,СВЦЭМ!$B$33:$B$776,X$119)+'СЕТ СН'!$I$9+СВЦЭМ!$D$10+'СЕТ СН'!$I$5-'СЕТ СН'!$I$17</f>
        <v>3864.8434387800003</v>
      </c>
      <c r="Y136" s="36">
        <f>SUMIFS(СВЦЭМ!$C$33:$C$776,СВЦЭМ!$A$33:$A$776,$A136,СВЦЭМ!$B$33:$B$776,Y$119)+'СЕТ СН'!$I$9+СВЦЭМ!$D$10+'СЕТ СН'!$I$5-'СЕТ СН'!$I$17</f>
        <v>3909.5871719699999</v>
      </c>
    </row>
    <row r="137" spans="1:25" ht="15.75" x14ac:dyDescent="0.2">
      <c r="A137" s="35">
        <f t="shared" si="3"/>
        <v>43756</v>
      </c>
      <c r="B137" s="36">
        <f>SUMIFS(СВЦЭМ!$C$33:$C$776,СВЦЭМ!$A$33:$A$776,$A137,СВЦЭМ!$B$33:$B$776,B$119)+'СЕТ СН'!$I$9+СВЦЭМ!$D$10+'СЕТ СН'!$I$5-'СЕТ СН'!$I$17</f>
        <v>4035.8575209600003</v>
      </c>
      <c r="C137" s="36">
        <f>SUMIFS(СВЦЭМ!$C$33:$C$776,СВЦЭМ!$A$33:$A$776,$A137,СВЦЭМ!$B$33:$B$776,C$119)+'СЕТ СН'!$I$9+СВЦЭМ!$D$10+'СЕТ СН'!$I$5-'СЕТ СН'!$I$17</f>
        <v>4032.0463972000002</v>
      </c>
      <c r="D137" s="36">
        <f>SUMIFS(СВЦЭМ!$C$33:$C$776,СВЦЭМ!$A$33:$A$776,$A137,СВЦЭМ!$B$33:$B$776,D$119)+'СЕТ СН'!$I$9+СВЦЭМ!$D$10+'СЕТ СН'!$I$5-'СЕТ СН'!$I$17</f>
        <v>4062.3898417300002</v>
      </c>
      <c r="E137" s="36">
        <f>SUMIFS(СВЦЭМ!$C$33:$C$776,СВЦЭМ!$A$33:$A$776,$A137,СВЦЭМ!$B$33:$B$776,E$119)+'СЕТ СН'!$I$9+СВЦЭМ!$D$10+'СЕТ СН'!$I$5-'СЕТ СН'!$I$17</f>
        <v>4072.1853166999999</v>
      </c>
      <c r="F137" s="36">
        <f>SUMIFS(СВЦЭМ!$C$33:$C$776,СВЦЭМ!$A$33:$A$776,$A137,СВЦЭМ!$B$33:$B$776,F$119)+'СЕТ СН'!$I$9+СВЦЭМ!$D$10+'СЕТ СН'!$I$5-'СЕТ СН'!$I$17</f>
        <v>4075.2913364700003</v>
      </c>
      <c r="G137" s="36">
        <f>SUMIFS(СВЦЭМ!$C$33:$C$776,СВЦЭМ!$A$33:$A$776,$A137,СВЦЭМ!$B$33:$B$776,G$119)+'СЕТ СН'!$I$9+СВЦЭМ!$D$10+'СЕТ СН'!$I$5-'СЕТ СН'!$I$17</f>
        <v>4048.3642555500001</v>
      </c>
      <c r="H137" s="36">
        <f>SUMIFS(СВЦЭМ!$C$33:$C$776,СВЦЭМ!$A$33:$A$776,$A137,СВЦЭМ!$B$33:$B$776,H$119)+'СЕТ СН'!$I$9+СВЦЭМ!$D$10+'СЕТ СН'!$I$5-'СЕТ СН'!$I$17</f>
        <v>3986.0179121900001</v>
      </c>
      <c r="I137" s="36">
        <f>SUMIFS(СВЦЭМ!$C$33:$C$776,СВЦЭМ!$A$33:$A$776,$A137,СВЦЭМ!$B$33:$B$776,I$119)+'СЕТ СН'!$I$9+СВЦЭМ!$D$10+'СЕТ СН'!$I$5-'СЕТ СН'!$I$17</f>
        <v>3916.9849407800002</v>
      </c>
      <c r="J137" s="36">
        <f>SUMIFS(СВЦЭМ!$C$33:$C$776,СВЦЭМ!$A$33:$A$776,$A137,СВЦЭМ!$B$33:$B$776,J$119)+'СЕТ СН'!$I$9+СВЦЭМ!$D$10+'СЕТ СН'!$I$5-'СЕТ СН'!$I$17</f>
        <v>3906.27464009</v>
      </c>
      <c r="K137" s="36">
        <f>SUMIFS(СВЦЭМ!$C$33:$C$776,СВЦЭМ!$A$33:$A$776,$A137,СВЦЭМ!$B$33:$B$776,K$119)+'СЕТ СН'!$I$9+СВЦЭМ!$D$10+'СЕТ СН'!$I$5-'СЕТ СН'!$I$17</f>
        <v>3903.1634144500003</v>
      </c>
      <c r="L137" s="36">
        <f>SUMIFS(СВЦЭМ!$C$33:$C$776,СВЦЭМ!$A$33:$A$776,$A137,СВЦЭМ!$B$33:$B$776,L$119)+'СЕТ СН'!$I$9+СВЦЭМ!$D$10+'СЕТ СН'!$I$5-'СЕТ СН'!$I$17</f>
        <v>3905.6771119800001</v>
      </c>
      <c r="M137" s="36">
        <f>SUMIFS(СВЦЭМ!$C$33:$C$776,СВЦЭМ!$A$33:$A$776,$A137,СВЦЭМ!$B$33:$B$776,M$119)+'СЕТ СН'!$I$9+СВЦЭМ!$D$10+'СЕТ СН'!$I$5-'СЕТ СН'!$I$17</f>
        <v>3914.3775754100002</v>
      </c>
      <c r="N137" s="36">
        <f>SUMIFS(СВЦЭМ!$C$33:$C$776,СВЦЭМ!$A$33:$A$776,$A137,СВЦЭМ!$B$33:$B$776,N$119)+'СЕТ СН'!$I$9+СВЦЭМ!$D$10+'СЕТ СН'!$I$5-'СЕТ СН'!$I$17</f>
        <v>3876.4300736300002</v>
      </c>
      <c r="O137" s="36">
        <f>SUMIFS(СВЦЭМ!$C$33:$C$776,СВЦЭМ!$A$33:$A$776,$A137,СВЦЭМ!$B$33:$B$776,O$119)+'СЕТ СН'!$I$9+СВЦЭМ!$D$10+'СЕТ СН'!$I$5-'СЕТ СН'!$I$17</f>
        <v>3846.4918295799998</v>
      </c>
      <c r="P137" s="36">
        <f>SUMIFS(СВЦЭМ!$C$33:$C$776,СВЦЭМ!$A$33:$A$776,$A137,СВЦЭМ!$B$33:$B$776,P$119)+'СЕТ СН'!$I$9+СВЦЭМ!$D$10+'СЕТ СН'!$I$5-'СЕТ СН'!$I$17</f>
        <v>3854.89634927</v>
      </c>
      <c r="Q137" s="36">
        <f>SUMIFS(СВЦЭМ!$C$33:$C$776,СВЦЭМ!$A$33:$A$776,$A137,СВЦЭМ!$B$33:$B$776,Q$119)+'СЕТ СН'!$I$9+СВЦЭМ!$D$10+'СЕТ СН'!$I$5-'СЕТ СН'!$I$17</f>
        <v>3863.5956603200002</v>
      </c>
      <c r="R137" s="36">
        <f>SUMIFS(СВЦЭМ!$C$33:$C$776,СВЦЭМ!$A$33:$A$776,$A137,СВЦЭМ!$B$33:$B$776,R$119)+'СЕТ СН'!$I$9+СВЦЭМ!$D$10+'СЕТ СН'!$I$5-'СЕТ СН'!$I$17</f>
        <v>3854.51476834</v>
      </c>
      <c r="S137" s="36">
        <f>SUMIFS(СВЦЭМ!$C$33:$C$776,СВЦЭМ!$A$33:$A$776,$A137,СВЦЭМ!$B$33:$B$776,S$119)+'СЕТ СН'!$I$9+СВЦЭМ!$D$10+'СЕТ СН'!$I$5-'СЕТ СН'!$I$17</f>
        <v>3842.8225053300002</v>
      </c>
      <c r="T137" s="36">
        <f>SUMIFS(СВЦЭМ!$C$33:$C$776,СВЦЭМ!$A$33:$A$776,$A137,СВЦЭМ!$B$33:$B$776,T$119)+'СЕТ СН'!$I$9+СВЦЭМ!$D$10+'СЕТ СН'!$I$5-'СЕТ СН'!$I$17</f>
        <v>3838.43416682</v>
      </c>
      <c r="U137" s="36">
        <f>SUMIFS(СВЦЭМ!$C$33:$C$776,СВЦЭМ!$A$33:$A$776,$A137,СВЦЭМ!$B$33:$B$776,U$119)+'СЕТ СН'!$I$9+СВЦЭМ!$D$10+'СЕТ СН'!$I$5-'СЕТ СН'!$I$17</f>
        <v>3843.4004018099999</v>
      </c>
      <c r="V137" s="36">
        <f>SUMIFS(СВЦЭМ!$C$33:$C$776,СВЦЭМ!$A$33:$A$776,$A137,СВЦЭМ!$B$33:$B$776,V$119)+'СЕТ СН'!$I$9+СВЦЭМ!$D$10+'СЕТ СН'!$I$5-'СЕТ СН'!$I$17</f>
        <v>3837.345859</v>
      </c>
      <c r="W137" s="36">
        <f>SUMIFS(СВЦЭМ!$C$33:$C$776,СВЦЭМ!$A$33:$A$776,$A137,СВЦЭМ!$B$33:$B$776,W$119)+'СЕТ СН'!$I$9+СВЦЭМ!$D$10+'СЕТ СН'!$I$5-'СЕТ СН'!$I$17</f>
        <v>3863.1968567100002</v>
      </c>
      <c r="X137" s="36">
        <f>SUMIFS(СВЦЭМ!$C$33:$C$776,СВЦЭМ!$A$33:$A$776,$A137,СВЦЭМ!$B$33:$B$776,X$119)+'СЕТ СН'!$I$9+СВЦЭМ!$D$10+'СЕТ СН'!$I$5-'СЕТ СН'!$I$17</f>
        <v>3880.44622544</v>
      </c>
      <c r="Y137" s="36">
        <f>SUMIFS(СВЦЭМ!$C$33:$C$776,СВЦЭМ!$A$33:$A$776,$A137,СВЦЭМ!$B$33:$B$776,Y$119)+'СЕТ СН'!$I$9+СВЦЭМ!$D$10+'СЕТ СН'!$I$5-'СЕТ СН'!$I$17</f>
        <v>3939.1377903100001</v>
      </c>
    </row>
    <row r="138" spans="1:25" ht="15.75" x14ac:dyDescent="0.2">
      <c r="A138" s="35">
        <f t="shared" si="3"/>
        <v>43757</v>
      </c>
      <c r="B138" s="36">
        <f>SUMIFS(СВЦЭМ!$C$33:$C$776,СВЦЭМ!$A$33:$A$776,$A138,СВЦЭМ!$B$33:$B$776,B$119)+'СЕТ СН'!$I$9+СВЦЭМ!$D$10+'СЕТ СН'!$I$5-'СЕТ СН'!$I$17</f>
        <v>3989.0385042600001</v>
      </c>
      <c r="C138" s="36">
        <f>SUMIFS(СВЦЭМ!$C$33:$C$776,СВЦЭМ!$A$33:$A$776,$A138,СВЦЭМ!$B$33:$B$776,C$119)+'СЕТ СН'!$I$9+СВЦЭМ!$D$10+'СЕТ СН'!$I$5-'СЕТ СН'!$I$17</f>
        <v>4039.1040540600002</v>
      </c>
      <c r="D138" s="36">
        <f>SUMIFS(СВЦЭМ!$C$33:$C$776,СВЦЭМ!$A$33:$A$776,$A138,СВЦЭМ!$B$33:$B$776,D$119)+'СЕТ СН'!$I$9+СВЦЭМ!$D$10+'СЕТ СН'!$I$5-'СЕТ СН'!$I$17</f>
        <v>4031.1880340000002</v>
      </c>
      <c r="E138" s="36">
        <f>SUMIFS(СВЦЭМ!$C$33:$C$776,СВЦЭМ!$A$33:$A$776,$A138,СВЦЭМ!$B$33:$B$776,E$119)+'СЕТ СН'!$I$9+СВЦЭМ!$D$10+'СЕТ СН'!$I$5-'СЕТ СН'!$I$17</f>
        <v>4031.8903777400001</v>
      </c>
      <c r="F138" s="36">
        <f>SUMIFS(СВЦЭМ!$C$33:$C$776,СВЦЭМ!$A$33:$A$776,$A138,СВЦЭМ!$B$33:$B$776,F$119)+'СЕТ СН'!$I$9+СВЦЭМ!$D$10+'СЕТ СН'!$I$5-'СЕТ СН'!$I$17</f>
        <v>4038.26847094</v>
      </c>
      <c r="G138" s="36">
        <f>SUMIFS(СВЦЭМ!$C$33:$C$776,СВЦЭМ!$A$33:$A$776,$A138,СВЦЭМ!$B$33:$B$776,G$119)+'СЕТ СН'!$I$9+СВЦЭМ!$D$10+'СЕТ СН'!$I$5-'СЕТ СН'!$I$17</f>
        <v>4010.4746410799999</v>
      </c>
      <c r="H138" s="36">
        <f>SUMIFS(СВЦЭМ!$C$33:$C$776,СВЦЭМ!$A$33:$A$776,$A138,СВЦЭМ!$B$33:$B$776,H$119)+'СЕТ СН'!$I$9+СВЦЭМ!$D$10+'СЕТ СН'!$I$5-'СЕТ СН'!$I$17</f>
        <v>3975.6364968400003</v>
      </c>
      <c r="I138" s="36">
        <f>SUMIFS(СВЦЭМ!$C$33:$C$776,СВЦЭМ!$A$33:$A$776,$A138,СВЦЭМ!$B$33:$B$776,I$119)+'СЕТ СН'!$I$9+СВЦЭМ!$D$10+'СЕТ СН'!$I$5-'СЕТ СН'!$I$17</f>
        <v>3941.8463628</v>
      </c>
      <c r="J138" s="36">
        <f>SUMIFS(СВЦЭМ!$C$33:$C$776,СВЦЭМ!$A$33:$A$776,$A138,СВЦЭМ!$B$33:$B$776,J$119)+'СЕТ СН'!$I$9+СВЦЭМ!$D$10+'СЕТ СН'!$I$5-'СЕТ СН'!$I$17</f>
        <v>3908.5616174800002</v>
      </c>
      <c r="K138" s="36">
        <f>SUMIFS(СВЦЭМ!$C$33:$C$776,СВЦЭМ!$A$33:$A$776,$A138,СВЦЭМ!$B$33:$B$776,K$119)+'СЕТ СН'!$I$9+СВЦЭМ!$D$10+'СЕТ СН'!$I$5-'СЕТ СН'!$I$17</f>
        <v>3905.1072451099999</v>
      </c>
      <c r="L138" s="36">
        <f>SUMIFS(СВЦЭМ!$C$33:$C$776,СВЦЭМ!$A$33:$A$776,$A138,СВЦЭМ!$B$33:$B$776,L$119)+'СЕТ СН'!$I$9+СВЦЭМ!$D$10+'СЕТ СН'!$I$5-'СЕТ СН'!$I$17</f>
        <v>3890.3443436300004</v>
      </c>
      <c r="M138" s="36">
        <f>SUMIFS(СВЦЭМ!$C$33:$C$776,СВЦЭМ!$A$33:$A$776,$A138,СВЦЭМ!$B$33:$B$776,M$119)+'СЕТ СН'!$I$9+СВЦЭМ!$D$10+'СЕТ СН'!$I$5-'СЕТ СН'!$I$17</f>
        <v>3885.3106393500002</v>
      </c>
      <c r="N138" s="36">
        <f>SUMIFS(СВЦЭМ!$C$33:$C$776,СВЦЭМ!$A$33:$A$776,$A138,СВЦЭМ!$B$33:$B$776,N$119)+'СЕТ СН'!$I$9+СВЦЭМ!$D$10+'СЕТ СН'!$I$5-'СЕТ СН'!$I$17</f>
        <v>3868.3644746200002</v>
      </c>
      <c r="O138" s="36">
        <f>SUMIFS(СВЦЭМ!$C$33:$C$776,СВЦЭМ!$A$33:$A$776,$A138,СВЦЭМ!$B$33:$B$776,O$119)+'СЕТ СН'!$I$9+СВЦЭМ!$D$10+'СЕТ СН'!$I$5-'СЕТ СН'!$I$17</f>
        <v>3844.53403484</v>
      </c>
      <c r="P138" s="36">
        <f>SUMIFS(СВЦЭМ!$C$33:$C$776,СВЦЭМ!$A$33:$A$776,$A138,СВЦЭМ!$B$33:$B$776,P$119)+'СЕТ СН'!$I$9+СВЦЭМ!$D$10+'СЕТ СН'!$I$5-'СЕТ СН'!$I$17</f>
        <v>3851.27242652</v>
      </c>
      <c r="Q138" s="36">
        <f>SUMIFS(СВЦЭМ!$C$33:$C$776,СВЦЭМ!$A$33:$A$776,$A138,СВЦЭМ!$B$33:$B$776,Q$119)+'СЕТ СН'!$I$9+СВЦЭМ!$D$10+'СЕТ СН'!$I$5-'СЕТ СН'!$I$17</f>
        <v>3851.76415159</v>
      </c>
      <c r="R138" s="36">
        <f>SUMIFS(СВЦЭМ!$C$33:$C$776,СВЦЭМ!$A$33:$A$776,$A138,СВЦЭМ!$B$33:$B$776,R$119)+'СЕТ СН'!$I$9+СВЦЭМ!$D$10+'СЕТ СН'!$I$5-'СЕТ СН'!$I$17</f>
        <v>3847.1472284300003</v>
      </c>
      <c r="S138" s="36">
        <f>SUMIFS(СВЦЭМ!$C$33:$C$776,СВЦЭМ!$A$33:$A$776,$A138,СВЦЭМ!$B$33:$B$776,S$119)+'СЕТ СН'!$I$9+СВЦЭМ!$D$10+'СЕТ СН'!$I$5-'СЕТ СН'!$I$17</f>
        <v>3841.54184786</v>
      </c>
      <c r="T138" s="36">
        <f>SUMIFS(СВЦЭМ!$C$33:$C$776,СВЦЭМ!$A$33:$A$776,$A138,СВЦЭМ!$B$33:$B$776,T$119)+'СЕТ СН'!$I$9+СВЦЭМ!$D$10+'СЕТ СН'!$I$5-'СЕТ СН'!$I$17</f>
        <v>3822.18973379</v>
      </c>
      <c r="U138" s="36">
        <f>SUMIFS(СВЦЭМ!$C$33:$C$776,СВЦЭМ!$A$33:$A$776,$A138,СВЦЭМ!$B$33:$B$776,U$119)+'СЕТ СН'!$I$9+СВЦЭМ!$D$10+'СЕТ СН'!$I$5-'СЕТ СН'!$I$17</f>
        <v>3839.7953642000002</v>
      </c>
      <c r="V138" s="36">
        <f>SUMIFS(СВЦЭМ!$C$33:$C$776,СВЦЭМ!$A$33:$A$776,$A138,СВЦЭМ!$B$33:$B$776,V$119)+'СЕТ СН'!$I$9+СВЦЭМ!$D$10+'СЕТ СН'!$I$5-'СЕТ СН'!$I$17</f>
        <v>3824.6616954800002</v>
      </c>
      <c r="W138" s="36">
        <f>SUMIFS(СВЦЭМ!$C$33:$C$776,СВЦЭМ!$A$33:$A$776,$A138,СВЦЭМ!$B$33:$B$776,W$119)+'СЕТ СН'!$I$9+СВЦЭМ!$D$10+'СЕТ СН'!$I$5-'СЕТ СН'!$I$17</f>
        <v>3835.7500576299999</v>
      </c>
      <c r="X138" s="36">
        <f>SUMIFS(СВЦЭМ!$C$33:$C$776,СВЦЭМ!$A$33:$A$776,$A138,СВЦЭМ!$B$33:$B$776,X$119)+'СЕТ СН'!$I$9+СВЦЭМ!$D$10+'СЕТ СН'!$I$5-'СЕТ СН'!$I$17</f>
        <v>3851.1607038700004</v>
      </c>
      <c r="Y138" s="36">
        <f>SUMIFS(СВЦЭМ!$C$33:$C$776,СВЦЭМ!$A$33:$A$776,$A138,СВЦЭМ!$B$33:$B$776,Y$119)+'СЕТ СН'!$I$9+СВЦЭМ!$D$10+'СЕТ СН'!$I$5-'СЕТ СН'!$I$17</f>
        <v>3913.7290827100001</v>
      </c>
    </row>
    <row r="139" spans="1:25" ht="15.75" x14ac:dyDescent="0.2">
      <c r="A139" s="35">
        <f t="shared" si="3"/>
        <v>43758</v>
      </c>
      <c r="B139" s="36">
        <f>SUMIFS(СВЦЭМ!$C$33:$C$776,СВЦЭМ!$A$33:$A$776,$A139,СВЦЭМ!$B$33:$B$776,B$119)+'СЕТ СН'!$I$9+СВЦЭМ!$D$10+'СЕТ СН'!$I$5-'СЕТ СН'!$I$17</f>
        <v>3977.9012859600002</v>
      </c>
      <c r="C139" s="36">
        <f>SUMIFS(СВЦЭМ!$C$33:$C$776,СВЦЭМ!$A$33:$A$776,$A139,СВЦЭМ!$B$33:$B$776,C$119)+'СЕТ СН'!$I$9+СВЦЭМ!$D$10+'СЕТ СН'!$I$5-'СЕТ СН'!$I$17</f>
        <v>4021.9320482900002</v>
      </c>
      <c r="D139" s="36">
        <f>SUMIFS(СВЦЭМ!$C$33:$C$776,СВЦЭМ!$A$33:$A$776,$A139,СВЦЭМ!$B$33:$B$776,D$119)+'СЕТ СН'!$I$9+СВЦЭМ!$D$10+'СЕТ СН'!$I$5-'СЕТ СН'!$I$17</f>
        <v>4038.8873525100003</v>
      </c>
      <c r="E139" s="36">
        <f>SUMIFS(СВЦЭМ!$C$33:$C$776,СВЦЭМ!$A$33:$A$776,$A139,СВЦЭМ!$B$33:$B$776,E$119)+'СЕТ СН'!$I$9+СВЦЭМ!$D$10+'СЕТ СН'!$I$5-'СЕТ СН'!$I$17</f>
        <v>4045.53505025</v>
      </c>
      <c r="F139" s="36">
        <f>SUMIFS(СВЦЭМ!$C$33:$C$776,СВЦЭМ!$A$33:$A$776,$A139,СВЦЭМ!$B$33:$B$776,F$119)+'СЕТ СН'!$I$9+СВЦЭМ!$D$10+'СЕТ СН'!$I$5-'СЕТ СН'!$I$17</f>
        <v>4052.3469943500004</v>
      </c>
      <c r="G139" s="36">
        <f>SUMIFS(СВЦЭМ!$C$33:$C$776,СВЦЭМ!$A$33:$A$776,$A139,СВЦЭМ!$B$33:$B$776,G$119)+'СЕТ СН'!$I$9+СВЦЭМ!$D$10+'СЕТ СН'!$I$5-'СЕТ СН'!$I$17</f>
        <v>4025.6412681000002</v>
      </c>
      <c r="H139" s="36">
        <f>SUMIFS(СВЦЭМ!$C$33:$C$776,СВЦЭМ!$A$33:$A$776,$A139,СВЦЭМ!$B$33:$B$776,H$119)+'СЕТ СН'!$I$9+СВЦЭМ!$D$10+'СЕТ СН'!$I$5-'СЕТ СН'!$I$17</f>
        <v>4011.72655575</v>
      </c>
      <c r="I139" s="36">
        <f>SUMIFS(СВЦЭМ!$C$33:$C$776,СВЦЭМ!$A$33:$A$776,$A139,СВЦЭМ!$B$33:$B$776,I$119)+'СЕТ СН'!$I$9+СВЦЭМ!$D$10+'СЕТ СН'!$I$5-'СЕТ СН'!$I$17</f>
        <v>3982.2552589500001</v>
      </c>
      <c r="J139" s="36">
        <f>SUMIFS(СВЦЭМ!$C$33:$C$776,СВЦЭМ!$A$33:$A$776,$A139,СВЦЭМ!$B$33:$B$776,J$119)+'СЕТ СН'!$I$9+СВЦЭМ!$D$10+'СЕТ СН'!$I$5-'СЕТ СН'!$I$17</f>
        <v>3920.7738137300003</v>
      </c>
      <c r="K139" s="36">
        <f>SUMIFS(СВЦЭМ!$C$33:$C$776,СВЦЭМ!$A$33:$A$776,$A139,СВЦЭМ!$B$33:$B$776,K$119)+'СЕТ СН'!$I$9+СВЦЭМ!$D$10+'СЕТ СН'!$I$5-'СЕТ СН'!$I$17</f>
        <v>3898.5102236299999</v>
      </c>
      <c r="L139" s="36">
        <f>SUMIFS(СВЦЭМ!$C$33:$C$776,СВЦЭМ!$A$33:$A$776,$A139,СВЦЭМ!$B$33:$B$776,L$119)+'СЕТ СН'!$I$9+СВЦЭМ!$D$10+'СЕТ СН'!$I$5-'СЕТ СН'!$I$17</f>
        <v>3900.78374304</v>
      </c>
      <c r="M139" s="36">
        <f>SUMIFS(СВЦЭМ!$C$33:$C$776,СВЦЭМ!$A$33:$A$776,$A139,СВЦЭМ!$B$33:$B$776,M$119)+'СЕТ СН'!$I$9+СВЦЭМ!$D$10+'СЕТ СН'!$I$5-'СЕТ СН'!$I$17</f>
        <v>3902.1013203299999</v>
      </c>
      <c r="N139" s="36">
        <f>SUMIFS(СВЦЭМ!$C$33:$C$776,СВЦЭМ!$A$33:$A$776,$A139,СВЦЭМ!$B$33:$B$776,N$119)+'СЕТ СН'!$I$9+СВЦЭМ!$D$10+'СЕТ СН'!$I$5-'СЕТ СН'!$I$17</f>
        <v>3854.8915832600001</v>
      </c>
      <c r="O139" s="36">
        <f>SUMIFS(СВЦЭМ!$C$33:$C$776,СВЦЭМ!$A$33:$A$776,$A139,СВЦЭМ!$B$33:$B$776,O$119)+'СЕТ СН'!$I$9+СВЦЭМ!$D$10+'СЕТ СН'!$I$5-'СЕТ СН'!$I$17</f>
        <v>3853.79284001</v>
      </c>
      <c r="P139" s="36">
        <f>SUMIFS(СВЦЭМ!$C$33:$C$776,СВЦЭМ!$A$33:$A$776,$A139,СВЦЭМ!$B$33:$B$776,P$119)+'СЕТ СН'!$I$9+СВЦЭМ!$D$10+'СЕТ СН'!$I$5-'СЕТ СН'!$I$17</f>
        <v>3858.07001304</v>
      </c>
      <c r="Q139" s="36">
        <f>SUMIFS(СВЦЭМ!$C$33:$C$776,СВЦЭМ!$A$33:$A$776,$A139,СВЦЭМ!$B$33:$B$776,Q$119)+'СЕТ СН'!$I$9+СВЦЭМ!$D$10+'СЕТ СН'!$I$5-'СЕТ СН'!$I$17</f>
        <v>3852.92832563</v>
      </c>
      <c r="R139" s="36">
        <f>SUMIFS(СВЦЭМ!$C$33:$C$776,СВЦЭМ!$A$33:$A$776,$A139,СВЦЭМ!$B$33:$B$776,R$119)+'СЕТ СН'!$I$9+СВЦЭМ!$D$10+'СЕТ СН'!$I$5-'СЕТ СН'!$I$17</f>
        <v>3857.2817464099999</v>
      </c>
      <c r="S139" s="36">
        <f>SUMIFS(СВЦЭМ!$C$33:$C$776,СВЦЭМ!$A$33:$A$776,$A139,СВЦЭМ!$B$33:$B$776,S$119)+'СЕТ СН'!$I$9+СВЦЭМ!$D$10+'СЕТ СН'!$I$5-'СЕТ СН'!$I$17</f>
        <v>3853.33150836</v>
      </c>
      <c r="T139" s="36">
        <f>SUMIFS(СВЦЭМ!$C$33:$C$776,СВЦЭМ!$A$33:$A$776,$A139,СВЦЭМ!$B$33:$B$776,T$119)+'СЕТ СН'!$I$9+СВЦЭМ!$D$10+'СЕТ СН'!$I$5-'СЕТ СН'!$I$17</f>
        <v>3838.3286490400001</v>
      </c>
      <c r="U139" s="36">
        <f>SUMIFS(СВЦЭМ!$C$33:$C$776,СВЦЭМ!$A$33:$A$776,$A139,СВЦЭМ!$B$33:$B$776,U$119)+'СЕТ СН'!$I$9+СВЦЭМ!$D$10+'СЕТ СН'!$I$5-'СЕТ СН'!$I$17</f>
        <v>3848.6051214300001</v>
      </c>
      <c r="V139" s="36">
        <f>SUMIFS(СВЦЭМ!$C$33:$C$776,СВЦЭМ!$A$33:$A$776,$A139,СВЦЭМ!$B$33:$B$776,V$119)+'СЕТ СН'!$I$9+СВЦЭМ!$D$10+'СЕТ СН'!$I$5-'СЕТ СН'!$I$17</f>
        <v>3831.3736505800002</v>
      </c>
      <c r="W139" s="36">
        <f>SUMIFS(СВЦЭМ!$C$33:$C$776,СВЦЭМ!$A$33:$A$776,$A139,СВЦЭМ!$B$33:$B$776,W$119)+'СЕТ СН'!$I$9+СВЦЭМ!$D$10+'СЕТ СН'!$I$5-'СЕТ СН'!$I$17</f>
        <v>3826.6288854700001</v>
      </c>
      <c r="X139" s="36">
        <f>SUMIFS(СВЦЭМ!$C$33:$C$776,СВЦЭМ!$A$33:$A$776,$A139,СВЦЭМ!$B$33:$B$776,X$119)+'СЕТ СН'!$I$9+СВЦЭМ!$D$10+'СЕТ СН'!$I$5-'СЕТ СН'!$I$17</f>
        <v>3828.3917490100002</v>
      </c>
      <c r="Y139" s="36">
        <f>SUMIFS(СВЦЭМ!$C$33:$C$776,СВЦЭМ!$A$33:$A$776,$A139,СВЦЭМ!$B$33:$B$776,Y$119)+'СЕТ СН'!$I$9+СВЦЭМ!$D$10+'СЕТ СН'!$I$5-'СЕТ СН'!$I$17</f>
        <v>3885.6509400200002</v>
      </c>
    </row>
    <row r="140" spans="1:25" ht="15.75" x14ac:dyDescent="0.2">
      <c r="A140" s="35">
        <f t="shared" si="3"/>
        <v>43759</v>
      </c>
      <c r="B140" s="36">
        <f>SUMIFS(СВЦЭМ!$C$33:$C$776,СВЦЭМ!$A$33:$A$776,$A140,СВЦЭМ!$B$33:$B$776,B$119)+'СЕТ СН'!$I$9+СВЦЭМ!$D$10+'СЕТ СН'!$I$5-'СЕТ СН'!$I$17</f>
        <v>3993.42735868</v>
      </c>
      <c r="C140" s="36">
        <f>SUMIFS(СВЦЭМ!$C$33:$C$776,СВЦЭМ!$A$33:$A$776,$A140,СВЦЭМ!$B$33:$B$776,C$119)+'СЕТ СН'!$I$9+СВЦЭМ!$D$10+'СЕТ СН'!$I$5-'СЕТ СН'!$I$17</f>
        <v>4038.4053170000002</v>
      </c>
      <c r="D140" s="36">
        <f>SUMIFS(СВЦЭМ!$C$33:$C$776,СВЦЭМ!$A$33:$A$776,$A140,СВЦЭМ!$B$33:$B$776,D$119)+'СЕТ СН'!$I$9+СВЦЭМ!$D$10+'СЕТ СН'!$I$5-'СЕТ СН'!$I$17</f>
        <v>4060.3679070900002</v>
      </c>
      <c r="E140" s="36">
        <f>SUMIFS(СВЦЭМ!$C$33:$C$776,СВЦЭМ!$A$33:$A$776,$A140,СВЦЭМ!$B$33:$B$776,E$119)+'СЕТ СН'!$I$9+СВЦЭМ!$D$10+'СЕТ СН'!$I$5-'СЕТ СН'!$I$17</f>
        <v>4067.22981265</v>
      </c>
      <c r="F140" s="36">
        <f>SUMIFS(СВЦЭМ!$C$33:$C$776,СВЦЭМ!$A$33:$A$776,$A140,СВЦЭМ!$B$33:$B$776,F$119)+'СЕТ СН'!$I$9+СВЦЭМ!$D$10+'СЕТ СН'!$I$5-'СЕТ СН'!$I$17</f>
        <v>4058.3549531100002</v>
      </c>
      <c r="G140" s="36">
        <f>SUMIFS(СВЦЭМ!$C$33:$C$776,СВЦЭМ!$A$33:$A$776,$A140,СВЦЭМ!$B$33:$B$776,G$119)+'СЕТ СН'!$I$9+СВЦЭМ!$D$10+'СЕТ СН'!$I$5-'СЕТ СН'!$I$17</f>
        <v>4042.8885340699999</v>
      </c>
      <c r="H140" s="36">
        <f>SUMIFS(СВЦЭМ!$C$33:$C$776,СВЦЭМ!$A$33:$A$776,$A140,СВЦЭМ!$B$33:$B$776,H$119)+'СЕТ СН'!$I$9+СВЦЭМ!$D$10+'СЕТ СН'!$I$5-'СЕТ СН'!$I$17</f>
        <v>4003.7422289000001</v>
      </c>
      <c r="I140" s="36">
        <f>SUMIFS(СВЦЭМ!$C$33:$C$776,СВЦЭМ!$A$33:$A$776,$A140,СВЦЭМ!$B$33:$B$776,I$119)+'СЕТ СН'!$I$9+СВЦЭМ!$D$10+'СЕТ СН'!$I$5-'СЕТ СН'!$I$17</f>
        <v>3959.8905536400002</v>
      </c>
      <c r="J140" s="36">
        <f>SUMIFS(СВЦЭМ!$C$33:$C$776,СВЦЭМ!$A$33:$A$776,$A140,СВЦЭМ!$B$33:$B$776,J$119)+'СЕТ СН'!$I$9+СВЦЭМ!$D$10+'СЕТ СН'!$I$5-'СЕТ СН'!$I$17</f>
        <v>3943.4879486700002</v>
      </c>
      <c r="K140" s="36">
        <f>SUMIFS(СВЦЭМ!$C$33:$C$776,СВЦЭМ!$A$33:$A$776,$A140,СВЦЭМ!$B$33:$B$776,K$119)+'СЕТ СН'!$I$9+СВЦЭМ!$D$10+'СЕТ СН'!$I$5-'СЕТ СН'!$I$17</f>
        <v>3932.71734599</v>
      </c>
      <c r="L140" s="36">
        <f>SUMIFS(СВЦЭМ!$C$33:$C$776,СВЦЭМ!$A$33:$A$776,$A140,СВЦЭМ!$B$33:$B$776,L$119)+'СЕТ СН'!$I$9+СВЦЭМ!$D$10+'СЕТ СН'!$I$5-'СЕТ СН'!$I$17</f>
        <v>3916.6335830600001</v>
      </c>
      <c r="M140" s="36">
        <f>SUMIFS(СВЦЭМ!$C$33:$C$776,СВЦЭМ!$A$33:$A$776,$A140,СВЦЭМ!$B$33:$B$776,M$119)+'СЕТ СН'!$I$9+СВЦЭМ!$D$10+'СЕТ СН'!$I$5-'СЕТ СН'!$I$17</f>
        <v>3922.3030658100001</v>
      </c>
      <c r="N140" s="36">
        <f>SUMIFS(СВЦЭМ!$C$33:$C$776,СВЦЭМ!$A$33:$A$776,$A140,СВЦЭМ!$B$33:$B$776,N$119)+'СЕТ СН'!$I$9+СВЦЭМ!$D$10+'СЕТ СН'!$I$5-'СЕТ СН'!$I$17</f>
        <v>3881.36210923</v>
      </c>
      <c r="O140" s="36">
        <f>SUMIFS(СВЦЭМ!$C$33:$C$776,СВЦЭМ!$A$33:$A$776,$A140,СВЦЭМ!$B$33:$B$776,O$119)+'СЕТ СН'!$I$9+СВЦЭМ!$D$10+'СЕТ СН'!$I$5-'СЕТ СН'!$I$17</f>
        <v>3852.2169026400002</v>
      </c>
      <c r="P140" s="36">
        <f>SUMIFS(СВЦЭМ!$C$33:$C$776,СВЦЭМ!$A$33:$A$776,$A140,СВЦЭМ!$B$33:$B$776,P$119)+'СЕТ СН'!$I$9+СВЦЭМ!$D$10+'СЕТ СН'!$I$5-'СЕТ СН'!$I$17</f>
        <v>3844.7711802500003</v>
      </c>
      <c r="Q140" s="36">
        <f>SUMIFS(СВЦЭМ!$C$33:$C$776,СВЦЭМ!$A$33:$A$776,$A140,СВЦЭМ!$B$33:$B$776,Q$119)+'СЕТ СН'!$I$9+СВЦЭМ!$D$10+'СЕТ СН'!$I$5-'СЕТ СН'!$I$17</f>
        <v>3847.5505741699999</v>
      </c>
      <c r="R140" s="36">
        <f>SUMIFS(СВЦЭМ!$C$33:$C$776,СВЦЭМ!$A$33:$A$776,$A140,СВЦЭМ!$B$33:$B$776,R$119)+'СЕТ СН'!$I$9+СВЦЭМ!$D$10+'СЕТ СН'!$I$5-'СЕТ СН'!$I$17</f>
        <v>3844.6889783300003</v>
      </c>
      <c r="S140" s="36">
        <f>SUMIFS(СВЦЭМ!$C$33:$C$776,СВЦЭМ!$A$33:$A$776,$A140,СВЦЭМ!$B$33:$B$776,S$119)+'СЕТ СН'!$I$9+СВЦЭМ!$D$10+'СЕТ СН'!$I$5-'СЕТ СН'!$I$17</f>
        <v>3849.18983256</v>
      </c>
      <c r="T140" s="36">
        <f>SUMIFS(СВЦЭМ!$C$33:$C$776,СВЦЭМ!$A$33:$A$776,$A140,СВЦЭМ!$B$33:$B$776,T$119)+'СЕТ СН'!$I$9+СВЦЭМ!$D$10+'СЕТ СН'!$I$5-'СЕТ СН'!$I$17</f>
        <v>3838.0154726199999</v>
      </c>
      <c r="U140" s="36">
        <f>SUMIFS(СВЦЭМ!$C$33:$C$776,СВЦЭМ!$A$33:$A$776,$A140,СВЦЭМ!$B$33:$B$776,U$119)+'СЕТ СН'!$I$9+СВЦЭМ!$D$10+'СЕТ СН'!$I$5-'СЕТ СН'!$I$17</f>
        <v>3835.11480721</v>
      </c>
      <c r="V140" s="36">
        <f>SUMIFS(СВЦЭМ!$C$33:$C$776,СВЦЭМ!$A$33:$A$776,$A140,СВЦЭМ!$B$33:$B$776,V$119)+'СЕТ СН'!$I$9+СВЦЭМ!$D$10+'СЕТ СН'!$I$5-'СЕТ СН'!$I$17</f>
        <v>3827.9868320099999</v>
      </c>
      <c r="W140" s="36">
        <f>SUMIFS(СВЦЭМ!$C$33:$C$776,СВЦЭМ!$A$33:$A$776,$A140,СВЦЭМ!$B$33:$B$776,W$119)+'СЕТ СН'!$I$9+СВЦЭМ!$D$10+'СЕТ СН'!$I$5-'СЕТ СН'!$I$17</f>
        <v>3860.38186576</v>
      </c>
      <c r="X140" s="36">
        <f>SUMIFS(СВЦЭМ!$C$33:$C$776,СВЦЭМ!$A$33:$A$776,$A140,СВЦЭМ!$B$33:$B$776,X$119)+'СЕТ СН'!$I$9+СВЦЭМ!$D$10+'СЕТ СН'!$I$5-'СЕТ СН'!$I$17</f>
        <v>3865.68443901</v>
      </c>
      <c r="Y140" s="36">
        <f>SUMIFS(СВЦЭМ!$C$33:$C$776,СВЦЭМ!$A$33:$A$776,$A140,СВЦЭМ!$B$33:$B$776,Y$119)+'СЕТ СН'!$I$9+СВЦЭМ!$D$10+'СЕТ СН'!$I$5-'СЕТ СН'!$I$17</f>
        <v>3915.8473189000001</v>
      </c>
    </row>
    <row r="141" spans="1:25" ht="15.75" x14ac:dyDescent="0.2">
      <c r="A141" s="35">
        <f t="shared" si="3"/>
        <v>43760</v>
      </c>
      <c r="B141" s="36">
        <f>SUMIFS(СВЦЭМ!$C$33:$C$776,СВЦЭМ!$A$33:$A$776,$A141,СВЦЭМ!$B$33:$B$776,B$119)+'СЕТ СН'!$I$9+СВЦЭМ!$D$10+'СЕТ СН'!$I$5-'СЕТ СН'!$I$17</f>
        <v>4024.6999827500003</v>
      </c>
      <c r="C141" s="36">
        <f>SUMIFS(СВЦЭМ!$C$33:$C$776,СВЦЭМ!$A$33:$A$776,$A141,СВЦЭМ!$B$33:$B$776,C$119)+'СЕТ СН'!$I$9+СВЦЭМ!$D$10+'СЕТ СН'!$I$5-'СЕТ СН'!$I$17</f>
        <v>4072.4502181000003</v>
      </c>
      <c r="D141" s="36">
        <f>SUMIFS(СВЦЭМ!$C$33:$C$776,СВЦЭМ!$A$33:$A$776,$A141,СВЦЭМ!$B$33:$B$776,D$119)+'СЕТ СН'!$I$9+СВЦЭМ!$D$10+'СЕТ СН'!$I$5-'СЕТ СН'!$I$17</f>
        <v>4091.1051007999999</v>
      </c>
      <c r="E141" s="36">
        <f>SUMIFS(СВЦЭМ!$C$33:$C$776,СВЦЭМ!$A$33:$A$776,$A141,СВЦЭМ!$B$33:$B$776,E$119)+'СЕТ СН'!$I$9+СВЦЭМ!$D$10+'СЕТ СН'!$I$5-'СЕТ СН'!$I$17</f>
        <v>4087.7562693600003</v>
      </c>
      <c r="F141" s="36">
        <f>SUMIFS(СВЦЭМ!$C$33:$C$776,СВЦЭМ!$A$33:$A$776,$A141,СВЦЭМ!$B$33:$B$776,F$119)+'СЕТ СН'!$I$9+СВЦЭМ!$D$10+'СЕТ СН'!$I$5-'СЕТ СН'!$I$17</f>
        <v>4080.18934949</v>
      </c>
      <c r="G141" s="36">
        <f>SUMIFS(СВЦЭМ!$C$33:$C$776,СВЦЭМ!$A$33:$A$776,$A141,СВЦЭМ!$B$33:$B$776,G$119)+'СЕТ СН'!$I$9+СВЦЭМ!$D$10+'СЕТ СН'!$I$5-'СЕТ СН'!$I$17</f>
        <v>4067.7849579600002</v>
      </c>
      <c r="H141" s="36">
        <f>SUMIFS(СВЦЭМ!$C$33:$C$776,СВЦЭМ!$A$33:$A$776,$A141,СВЦЭМ!$B$33:$B$776,H$119)+'СЕТ СН'!$I$9+СВЦЭМ!$D$10+'СЕТ СН'!$I$5-'СЕТ СН'!$I$17</f>
        <v>3999.44110499</v>
      </c>
      <c r="I141" s="36">
        <f>SUMIFS(СВЦЭМ!$C$33:$C$776,СВЦЭМ!$A$33:$A$776,$A141,СВЦЭМ!$B$33:$B$776,I$119)+'СЕТ СН'!$I$9+СВЦЭМ!$D$10+'СЕТ СН'!$I$5-'СЕТ СН'!$I$17</f>
        <v>3950.6292717200004</v>
      </c>
      <c r="J141" s="36">
        <f>SUMIFS(СВЦЭМ!$C$33:$C$776,СВЦЭМ!$A$33:$A$776,$A141,СВЦЭМ!$B$33:$B$776,J$119)+'СЕТ СН'!$I$9+СВЦЭМ!$D$10+'СЕТ СН'!$I$5-'СЕТ СН'!$I$17</f>
        <v>3929.9476819300003</v>
      </c>
      <c r="K141" s="36">
        <f>SUMIFS(СВЦЭМ!$C$33:$C$776,СВЦЭМ!$A$33:$A$776,$A141,СВЦЭМ!$B$33:$B$776,K$119)+'СЕТ СН'!$I$9+СВЦЭМ!$D$10+'СЕТ СН'!$I$5-'СЕТ СН'!$I$17</f>
        <v>3909.7435523900003</v>
      </c>
      <c r="L141" s="36">
        <f>SUMIFS(СВЦЭМ!$C$33:$C$776,СВЦЭМ!$A$33:$A$776,$A141,СВЦЭМ!$B$33:$B$776,L$119)+'СЕТ СН'!$I$9+СВЦЭМ!$D$10+'СЕТ СН'!$I$5-'СЕТ СН'!$I$17</f>
        <v>3904.6778986099998</v>
      </c>
      <c r="M141" s="36">
        <f>SUMIFS(СВЦЭМ!$C$33:$C$776,СВЦЭМ!$A$33:$A$776,$A141,СВЦЭМ!$B$33:$B$776,M$119)+'СЕТ СН'!$I$9+СВЦЭМ!$D$10+'СЕТ СН'!$I$5-'СЕТ СН'!$I$17</f>
        <v>3914.7830763400002</v>
      </c>
      <c r="N141" s="36">
        <f>SUMIFS(СВЦЭМ!$C$33:$C$776,СВЦЭМ!$A$33:$A$776,$A141,СВЦЭМ!$B$33:$B$776,N$119)+'СЕТ СН'!$I$9+СВЦЭМ!$D$10+'СЕТ СН'!$I$5-'СЕТ СН'!$I$17</f>
        <v>3876.8538490199999</v>
      </c>
      <c r="O141" s="36">
        <f>SUMIFS(СВЦЭМ!$C$33:$C$776,СВЦЭМ!$A$33:$A$776,$A141,СВЦЭМ!$B$33:$B$776,O$119)+'СЕТ СН'!$I$9+СВЦЭМ!$D$10+'СЕТ СН'!$I$5-'СЕТ СН'!$I$17</f>
        <v>3863.3407384299999</v>
      </c>
      <c r="P141" s="36">
        <f>SUMIFS(СВЦЭМ!$C$33:$C$776,СВЦЭМ!$A$33:$A$776,$A141,СВЦЭМ!$B$33:$B$776,P$119)+'СЕТ СН'!$I$9+СВЦЭМ!$D$10+'СЕТ СН'!$I$5-'СЕТ СН'!$I$17</f>
        <v>3866.5395876299999</v>
      </c>
      <c r="Q141" s="36">
        <f>SUMIFS(СВЦЭМ!$C$33:$C$776,СВЦЭМ!$A$33:$A$776,$A141,СВЦЭМ!$B$33:$B$776,Q$119)+'СЕТ СН'!$I$9+СВЦЭМ!$D$10+'СЕТ СН'!$I$5-'СЕТ СН'!$I$17</f>
        <v>3873.0107617100002</v>
      </c>
      <c r="R141" s="36">
        <f>SUMIFS(СВЦЭМ!$C$33:$C$776,СВЦЭМ!$A$33:$A$776,$A141,СВЦЭМ!$B$33:$B$776,R$119)+'СЕТ СН'!$I$9+СВЦЭМ!$D$10+'СЕТ СН'!$I$5-'СЕТ СН'!$I$17</f>
        <v>3857.3026120200002</v>
      </c>
      <c r="S141" s="36">
        <f>SUMIFS(СВЦЭМ!$C$33:$C$776,СВЦЭМ!$A$33:$A$776,$A141,СВЦЭМ!$B$33:$B$776,S$119)+'СЕТ СН'!$I$9+СВЦЭМ!$D$10+'СЕТ СН'!$I$5-'СЕТ СН'!$I$17</f>
        <v>3845.4847926500001</v>
      </c>
      <c r="T141" s="36">
        <f>SUMIFS(СВЦЭМ!$C$33:$C$776,СВЦЭМ!$A$33:$A$776,$A141,СВЦЭМ!$B$33:$B$776,T$119)+'СЕТ СН'!$I$9+СВЦЭМ!$D$10+'СЕТ СН'!$I$5-'СЕТ СН'!$I$17</f>
        <v>3815.4062586099999</v>
      </c>
      <c r="U141" s="36">
        <f>SUMIFS(СВЦЭМ!$C$33:$C$776,СВЦЭМ!$A$33:$A$776,$A141,СВЦЭМ!$B$33:$B$776,U$119)+'СЕТ СН'!$I$9+СВЦЭМ!$D$10+'СЕТ СН'!$I$5-'СЕТ СН'!$I$17</f>
        <v>3799.2050189500001</v>
      </c>
      <c r="V141" s="36">
        <f>SUMIFS(СВЦЭМ!$C$33:$C$776,СВЦЭМ!$A$33:$A$776,$A141,СВЦЭМ!$B$33:$B$776,V$119)+'СЕТ СН'!$I$9+СВЦЭМ!$D$10+'СЕТ СН'!$I$5-'СЕТ СН'!$I$17</f>
        <v>3802.8333679900002</v>
      </c>
      <c r="W141" s="36">
        <f>SUMIFS(СВЦЭМ!$C$33:$C$776,СВЦЭМ!$A$33:$A$776,$A141,СВЦЭМ!$B$33:$B$776,W$119)+'СЕТ СН'!$I$9+СВЦЭМ!$D$10+'СЕТ СН'!$I$5-'СЕТ СН'!$I$17</f>
        <v>3814.73308503</v>
      </c>
      <c r="X141" s="36">
        <f>SUMIFS(СВЦЭМ!$C$33:$C$776,СВЦЭМ!$A$33:$A$776,$A141,СВЦЭМ!$B$33:$B$776,X$119)+'СЕТ СН'!$I$9+СВЦЭМ!$D$10+'СЕТ СН'!$I$5-'СЕТ СН'!$I$17</f>
        <v>3846.4952696700002</v>
      </c>
      <c r="Y141" s="36">
        <f>SUMIFS(СВЦЭМ!$C$33:$C$776,СВЦЭМ!$A$33:$A$776,$A141,СВЦЭМ!$B$33:$B$776,Y$119)+'СЕТ СН'!$I$9+СВЦЭМ!$D$10+'СЕТ СН'!$I$5-'СЕТ СН'!$I$17</f>
        <v>3915.2036323800003</v>
      </c>
    </row>
    <row r="142" spans="1:25" ht="15.75" x14ac:dyDescent="0.2">
      <c r="A142" s="35">
        <f t="shared" si="3"/>
        <v>43761</v>
      </c>
      <c r="B142" s="36">
        <f>SUMIFS(СВЦЭМ!$C$33:$C$776,СВЦЭМ!$A$33:$A$776,$A142,СВЦЭМ!$B$33:$B$776,B$119)+'СЕТ СН'!$I$9+СВЦЭМ!$D$10+'СЕТ СН'!$I$5-'СЕТ СН'!$I$17</f>
        <v>3997.7591989500002</v>
      </c>
      <c r="C142" s="36">
        <f>SUMIFS(СВЦЭМ!$C$33:$C$776,СВЦЭМ!$A$33:$A$776,$A142,СВЦЭМ!$B$33:$B$776,C$119)+'СЕТ СН'!$I$9+СВЦЭМ!$D$10+'СЕТ СН'!$I$5-'СЕТ СН'!$I$17</f>
        <v>4029.5329699900003</v>
      </c>
      <c r="D142" s="36">
        <f>SUMIFS(СВЦЭМ!$C$33:$C$776,СВЦЭМ!$A$33:$A$776,$A142,СВЦЭМ!$B$33:$B$776,D$119)+'СЕТ СН'!$I$9+СВЦЭМ!$D$10+'СЕТ СН'!$I$5-'СЕТ СН'!$I$17</f>
        <v>4035.9464535500001</v>
      </c>
      <c r="E142" s="36">
        <f>SUMIFS(СВЦЭМ!$C$33:$C$776,СВЦЭМ!$A$33:$A$776,$A142,СВЦЭМ!$B$33:$B$776,E$119)+'СЕТ СН'!$I$9+СВЦЭМ!$D$10+'СЕТ СН'!$I$5-'СЕТ СН'!$I$17</f>
        <v>4071.97111941</v>
      </c>
      <c r="F142" s="36">
        <f>SUMIFS(СВЦЭМ!$C$33:$C$776,СВЦЭМ!$A$33:$A$776,$A142,СВЦЭМ!$B$33:$B$776,F$119)+'СЕТ СН'!$I$9+СВЦЭМ!$D$10+'СЕТ СН'!$I$5-'СЕТ СН'!$I$17</f>
        <v>4083.17272753</v>
      </c>
      <c r="G142" s="36">
        <f>SUMIFS(СВЦЭМ!$C$33:$C$776,СВЦЭМ!$A$33:$A$776,$A142,СВЦЭМ!$B$33:$B$776,G$119)+'СЕТ СН'!$I$9+СВЦЭМ!$D$10+'СЕТ СН'!$I$5-'СЕТ СН'!$I$17</f>
        <v>4061.09451648</v>
      </c>
      <c r="H142" s="36">
        <f>SUMIFS(СВЦЭМ!$C$33:$C$776,СВЦЭМ!$A$33:$A$776,$A142,СВЦЭМ!$B$33:$B$776,H$119)+'СЕТ СН'!$I$9+СВЦЭМ!$D$10+'СЕТ СН'!$I$5-'СЕТ СН'!$I$17</f>
        <v>3995.10815069</v>
      </c>
      <c r="I142" s="36">
        <f>SUMIFS(СВЦЭМ!$C$33:$C$776,СВЦЭМ!$A$33:$A$776,$A142,СВЦЭМ!$B$33:$B$776,I$119)+'СЕТ СН'!$I$9+СВЦЭМ!$D$10+'СЕТ СН'!$I$5-'СЕТ СН'!$I$17</f>
        <v>3945.7691470700001</v>
      </c>
      <c r="J142" s="36">
        <f>SUMIFS(СВЦЭМ!$C$33:$C$776,СВЦЭМ!$A$33:$A$776,$A142,СВЦЭМ!$B$33:$B$776,J$119)+'СЕТ СН'!$I$9+СВЦЭМ!$D$10+'СЕТ СН'!$I$5-'СЕТ СН'!$I$17</f>
        <v>3925.8019393</v>
      </c>
      <c r="K142" s="36">
        <f>SUMIFS(СВЦЭМ!$C$33:$C$776,СВЦЭМ!$A$33:$A$776,$A142,СВЦЭМ!$B$33:$B$776,K$119)+'СЕТ СН'!$I$9+СВЦЭМ!$D$10+'СЕТ СН'!$I$5-'СЕТ СН'!$I$17</f>
        <v>3910.9623507200004</v>
      </c>
      <c r="L142" s="36">
        <f>SUMIFS(СВЦЭМ!$C$33:$C$776,СВЦЭМ!$A$33:$A$776,$A142,СВЦЭМ!$B$33:$B$776,L$119)+'СЕТ СН'!$I$9+СВЦЭМ!$D$10+'СЕТ СН'!$I$5-'СЕТ СН'!$I$17</f>
        <v>3911.35092867</v>
      </c>
      <c r="M142" s="36">
        <f>SUMIFS(СВЦЭМ!$C$33:$C$776,СВЦЭМ!$A$33:$A$776,$A142,СВЦЭМ!$B$33:$B$776,M$119)+'СЕТ СН'!$I$9+СВЦЭМ!$D$10+'СЕТ СН'!$I$5-'СЕТ СН'!$I$17</f>
        <v>3923.5931113900001</v>
      </c>
      <c r="N142" s="36">
        <f>SUMIFS(СВЦЭМ!$C$33:$C$776,СВЦЭМ!$A$33:$A$776,$A142,СВЦЭМ!$B$33:$B$776,N$119)+'СЕТ СН'!$I$9+СВЦЭМ!$D$10+'СЕТ СН'!$I$5-'СЕТ СН'!$I$17</f>
        <v>3902.8986785400002</v>
      </c>
      <c r="O142" s="36">
        <f>SUMIFS(СВЦЭМ!$C$33:$C$776,СВЦЭМ!$A$33:$A$776,$A142,СВЦЭМ!$B$33:$B$776,O$119)+'СЕТ СН'!$I$9+СВЦЭМ!$D$10+'СЕТ СН'!$I$5-'СЕТ СН'!$I$17</f>
        <v>3879.41561271</v>
      </c>
      <c r="P142" s="36">
        <f>SUMIFS(СВЦЭМ!$C$33:$C$776,СВЦЭМ!$A$33:$A$776,$A142,СВЦЭМ!$B$33:$B$776,P$119)+'СЕТ СН'!$I$9+СВЦЭМ!$D$10+'СЕТ СН'!$I$5-'СЕТ СН'!$I$17</f>
        <v>3876.3780637099999</v>
      </c>
      <c r="Q142" s="36">
        <f>SUMIFS(СВЦЭМ!$C$33:$C$776,СВЦЭМ!$A$33:$A$776,$A142,СВЦЭМ!$B$33:$B$776,Q$119)+'СЕТ СН'!$I$9+СВЦЭМ!$D$10+'СЕТ СН'!$I$5-'СЕТ СН'!$I$17</f>
        <v>3874.2194491200003</v>
      </c>
      <c r="R142" s="36">
        <f>SUMIFS(СВЦЭМ!$C$33:$C$776,СВЦЭМ!$A$33:$A$776,$A142,СВЦЭМ!$B$33:$B$776,R$119)+'СЕТ СН'!$I$9+СВЦЭМ!$D$10+'СЕТ СН'!$I$5-'СЕТ СН'!$I$17</f>
        <v>3868.74069968</v>
      </c>
      <c r="S142" s="36">
        <f>SUMIFS(СВЦЭМ!$C$33:$C$776,СВЦЭМ!$A$33:$A$776,$A142,СВЦЭМ!$B$33:$B$776,S$119)+'СЕТ СН'!$I$9+СВЦЭМ!$D$10+'СЕТ СН'!$I$5-'СЕТ СН'!$I$17</f>
        <v>3870.56657937</v>
      </c>
      <c r="T142" s="36">
        <f>SUMIFS(СВЦЭМ!$C$33:$C$776,СВЦЭМ!$A$33:$A$776,$A142,СВЦЭМ!$B$33:$B$776,T$119)+'СЕТ СН'!$I$9+СВЦЭМ!$D$10+'СЕТ СН'!$I$5-'СЕТ СН'!$I$17</f>
        <v>3847.1454220099999</v>
      </c>
      <c r="U142" s="36">
        <f>SUMIFS(СВЦЭМ!$C$33:$C$776,СВЦЭМ!$A$33:$A$776,$A142,СВЦЭМ!$B$33:$B$776,U$119)+'СЕТ СН'!$I$9+СВЦЭМ!$D$10+'СЕТ СН'!$I$5-'СЕТ СН'!$I$17</f>
        <v>3803.7038622099999</v>
      </c>
      <c r="V142" s="36">
        <f>SUMIFS(СВЦЭМ!$C$33:$C$776,СВЦЭМ!$A$33:$A$776,$A142,СВЦЭМ!$B$33:$B$776,V$119)+'СЕТ СН'!$I$9+СВЦЭМ!$D$10+'СЕТ СН'!$I$5-'СЕТ СН'!$I$17</f>
        <v>3797.7803619900001</v>
      </c>
      <c r="W142" s="36">
        <f>SUMIFS(СВЦЭМ!$C$33:$C$776,СВЦЭМ!$A$33:$A$776,$A142,СВЦЭМ!$B$33:$B$776,W$119)+'СЕТ СН'!$I$9+СВЦЭМ!$D$10+'СЕТ СН'!$I$5-'СЕТ СН'!$I$17</f>
        <v>3812.01433791</v>
      </c>
      <c r="X142" s="36">
        <f>SUMIFS(СВЦЭМ!$C$33:$C$776,СВЦЭМ!$A$33:$A$776,$A142,СВЦЭМ!$B$33:$B$776,X$119)+'СЕТ СН'!$I$9+СВЦЭМ!$D$10+'СЕТ СН'!$I$5-'СЕТ СН'!$I$17</f>
        <v>3839.1864512000002</v>
      </c>
      <c r="Y142" s="36">
        <f>SUMIFS(СВЦЭМ!$C$33:$C$776,СВЦЭМ!$A$33:$A$776,$A142,СВЦЭМ!$B$33:$B$776,Y$119)+'СЕТ СН'!$I$9+СВЦЭМ!$D$10+'СЕТ СН'!$I$5-'СЕТ СН'!$I$17</f>
        <v>3896.3980919000001</v>
      </c>
    </row>
    <row r="143" spans="1:25" ht="15.75" x14ac:dyDescent="0.2">
      <c r="A143" s="35">
        <f t="shared" si="3"/>
        <v>43762</v>
      </c>
      <c r="B143" s="36">
        <f>SUMIFS(СВЦЭМ!$C$33:$C$776,СВЦЭМ!$A$33:$A$776,$A143,СВЦЭМ!$B$33:$B$776,B$119)+'СЕТ СН'!$I$9+СВЦЭМ!$D$10+'СЕТ СН'!$I$5-'СЕТ СН'!$I$17</f>
        <v>4003.9032573499999</v>
      </c>
      <c r="C143" s="36">
        <f>SUMIFS(СВЦЭМ!$C$33:$C$776,СВЦЭМ!$A$33:$A$776,$A143,СВЦЭМ!$B$33:$B$776,C$119)+'СЕТ СН'!$I$9+СВЦЭМ!$D$10+'СЕТ СН'!$I$5-'СЕТ СН'!$I$17</f>
        <v>4050.8373711000004</v>
      </c>
      <c r="D143" s="36">
        <f>SUMIFS(СВЦЭМ!$C$33:$C$776,СВЦЭМ!$A$33:$A$776,$A143,СВЦЭМ!$B$33:$B$776,D$119)+'СЕТ СН'!$I$9+СВЦЭМ!$D$10+'СЕТ СН'!$I$5-'СЕТ СН'!$I$17</f>
        <v>4068.2248138700002</v>
      </c>
      <c r="E143" s="36">
        <f>SUMIFS(СВЦЭМ!$C$33:$C$776,СВЦЭМ!$A$33:$A$776,$A143,СВЦЭМ!$B$33:$B$776,E$119)+'СЕТ СН'!$I$9+СВЦЭМ!$D$10+'СЕТ СН'!$I$5-'СЕТ СН'!$I$17</f>
        <v>4077.1428188099999</v>
      </c>
      <c r="F143" s="36">
        <f>SUMIFS(СВЦЭМ!$C$33:$C$776,СВЦЭМ!$A$33:$A$776,$A143,СВЦЭМ!$B$33:$B$776,F$119)+'СЕТ СН'!$I$9+СВЦЭМ!$D$10+'СЕТ СН'!$I$5-'СЕТ СН'!$I$17</f>
        <v>4076.5691437800001</v>
      </c>
      <c r="G143" s="36">
        <f>SUMIFS(СВЦЭМ!$C$33:$C$776,СВЦЭМ!$A$33:$A$776,$A143,СВЦЭМ!$B$33:$B$776,G$119)+'СЕТ СН'!$I$9+СВЦЭМ!$D$10+'СЕТ СН'!$I$5-'СЕТ СН'!$I$17</f>
        <v>4046.1579707999999</v>
      </c>
      <c r="H143" s="36">
        <f>SUMIFS(СВЦЭМ!$C$33:$C$776,СВЦЭМ!$A$33:$A$776,$A143,СВЦЭМ!$B$33:$B$776,H$119)+'СЕТ СН'!$I$9+СВЦЭМ!$D$10+'СЕТ СН'!$I$5-'СЕТ СН'!$I$17</f>
        <v>3981.7299334700001</v>
      </c>
      <c r="I143" s="36">
        <f>SUMIFS(СВЦЭМ!$C$33:$C$776,СВЦЭМ!$A$33:$A$776,$A143,СВЦЭМ!$B$33:$B$776,I$119)+'СЕТ СН'!$I$9+СВЦЭМ!$D$10+'СЕТ СН'!$I$5-'СЕТ СН'!$I$17</f>
        <v>3940.1457023600001</v>
      </c>
      <c r="J143" s="36">
        <f>SUMIFS(СВЦЭМ!$C$33:$C$776,СВЦЭМ!$A$33:$A$776,$A143,СВЦЭМ!$B$33:$B$776,J$119)+'СЕТ СН'!$I$9+СВЦЭМ!$D$10+'СЕТ СН'!$I$5-'СЕТ СН'!$I$17</f>
        <v>3929.3824315000002</v>
      </c>
      <c r="K143" s="36">
        <f>SUMIFS(СВЦЭМ!$C$33:$C$776,СВЦЭМ!$A$33:$A$776,$A143,СВЦЭМ!$B$33:$B$776,K$119)+'СЕТ СН'!$I$9+СВЦЭМ!$D$10+'СЕТ СН'!$I$5-'СЕТ СН'!$I$17</f>
        <v>3927.0030079200001</v>
      </c>
      <c r="L143" s="36">
        <f>SUMIFS(СВЦЭМ!$C$33:$C$776,СВЦЭМ!$A$33:$A$776,$A143,СВЦЭМ!$B$33:$B$776,L$119)+'СЕТ СН'!$I$9+СВЦЭМ!$D$10+'СЕТ СН'!$I$5-'СЕТ СН'!$I$17</f>
        <v>3936.07498429</v>
      </c>
      <c r="M143" s="36">
        <f>SUMIFS(СВЦЭМ!$C$33:$C$776,СВЦЭМ!$A$33:$A$776,$A143,СВЦЭМ!$B$33:$B$776,M$119)+'СЕТ СН'!$I$9+СВЦЭМ!$D$10+'СЕТ СН'!$I$5-'СЕТ СН'!$I$17</f>
        <v>3934.9484296700002</v>
      </c>
      <c r="N143" s="36">
        <f>SUMIFS(СВЦЭМ!$C$33:$C$776,СВЦЭМ!$A$33:$A$776,$A143,СВЦЭМ!$B$33:$B$776,N$119)+'СЕТ СН'!$I$9+СВЦЭМ!$D$10+'СЕТ СН'!$I$5-'СЕТ СН'!$I$17</f>
        <v>3902.5071683200003</v>
      </c>
      <c r="O143" s="36">
        <f>SUMIFS(СВЦЭМ!$C$33:$C$776,СВЦЭМ!$A$33:$A$776,$A143,СВЦЭМ!$B$33:$B$776,O$119)+'СЕТ СН'!$I$9+СВЦЭМ!$D$10+'СЕТ СН'!$I$5-'СЕТ СН'!$I$17</f>
        <v>3862.20849176</v>
      </c>
      <c r="P143" s="36">
        <f>SUMIFS(СВЦЭМ!$C$33:$C$776,СВЦЭМ!$A$33:$A$776,$A143,СВЦЭМ!$B$33:$B$776,P$119)+'СЕТ СН'!$I$9+СВЦЭМ!$D$10+'СЕТ СН'!$I$5-'СЕТ СН'!$I$17</f>
        <v>3870.9698597699999</v>
      </c>
      <c r="Q143" s="36">
        <f>SUMIFS(СВЦЭМ!$C$33:$C$776,СВЦЭМ!$A$33:$A$776,$A143,СВЦЭМ!$B$33:$B$776,Q$119)+'СЕТ СН'!$I$9+СВЦЭМ!$D$10+'СЕТ СН'!$I$5-'СЕТ СН'!$I$17</f>
        <v>3868.7097764499999</v>
      </c>
      <c r="R143" s="36">
        <f>SUMIFS(СВЦЭМ!$C$33:$C$776,СВЦЭМ!$A$33:$A$776,$A143,СВЦЭМ!$B$33:$B$776,R$119)+'СЕТ СН'!$I$9+СВЦЭМ!$D$10+'СЕТ СН'!$I$5-'СЕТ СН'!$I$17</f>
        <v>3861.5267146000001</v>
      </c>
      <c r="S143" s="36">
        <f>SUMIFS(СВЦЭМ!$C$33:$C$776,СВЦЭМ!$A$33:$A$776,$A143,СВЦЭМ!$B$33:$B$776,S$119)+'СЕТ СН'!$I$9+СВЦЭМ!$D$10+'СЕТ СН'!$I$5-'СЕТ СН'!$I$17</f>
        <v>3855.3174954200003</v>
      </c>
      <c r="T143" s="36">
        <f>SUMIFS(СВЦЭМ!$C$33:$C$776,СВЦЭМ!$A$33:$A$776,$A143,СВЦЭМ!$B$33:$B$776,T$119)+'СЕТ СН'!$I$9+СВЦЭМ!$D$10+'СЕТ СН'!$I$5-'СЕТ СН'!$I$17</f>
        <v>3858.7412267999998</v>
      </c>
      <c r="U143" s="36">
        <f>SUMIFS(СВЦЭМ!$C$33:$C$776,СВЦЭМ!$A$33:$A$776,$A143,СВЦЭМ!$B$33:$B$776,U$119)+'СЕТ СН'!$I$9+СВЦЭМ!$D$10+'СЕТ СН'!$I$5-'СЕТ СН'!$I$17</f>
        <v>3830.7463548000001</v>
      </c>
      <c r="V143" s="36">
        <f>SUMIFS(СВЦЭМ!$C$33:$C$776,СВЦЭМ!$A$33:$A$776,$A143,СВЦЭМ!$B$33:$B$776,V$119)+'СЕТ СН'!$I$9+СВЦЭМ!$D$10+'СЕТ СН'!$I$5-'СЕТ СН'!$I$17</f>
        <v>3826.5177313100003</v>
      </c>
      <c r="W143" s="36">
        <f>SUMIFS(СВЦЭМ!$C$33:$C$776,СВЦЭМ!$A$33:$A$776,$A143,СВЦЭМ!$B$33:$B$776,W$119)+'СЕТ СН'!$I$9+СВЦЭМ!$D$10+'СЕТ СН'!$I$5-'СЕТ СН'!$I$17</f>
        <v>3831.8551665499999</v>
      </c>
      <c r="X143" s="36">
        <f>SUMIFS(СВЦЭМ!$C$33:$C$776,СВЦЭМ!$A$33:$A$776,$A143,СВЦЭМ!$B$33:$B$776,X$119)+'СЕТ СН'!$I$9+СВЦЭМ!$D$10+'СЕТ СН'!$I$5-'СЕТ СН'!$I$17</f>
        <v>3839.5591505800003</v>
      </c>
      <c r="Y143" s="36">
        <f>SUMIFS(СВЦЭМ!$C$33:$C$776,СВЦЭМ!$A$33:$A$776,$A143,СВЦЭМ!$B$33:$B$776,Y$119)+'СЕТ СН'!$I$9+СВЦЭМ!$D$10+'СЕТ СН'!$I$5-'СЕТ СН'!$I$17</f>
        <v>3881.7243200800003</v>
      </c>
    </row>
    <row r="144" spans="1:25" ht="15.75" x14ac:dyDescent="0.2">
      <c r="A144" s="35">
        <f t="shared" si="3"/>
        <v>43763</v>
      </c>
      <c r="B144" s="36">
        <f>SUMIFS(СВЦЭМ!$C$33:$C$776,СВЦЭМ!$A$33:$A$776,$A144,СВЦЭМ!$B$33:$B$776,B$119)+'СЕТ СН'!$I$9+СВЦЭМ!$D$10+'СЕТ СН'!$I$5-'СЕТ СН'!$I$17</f>
        <v>3997.0193650700003</v>
      </c>
      <c r="C144" s="36">
        <f>SUMIFS(СВЦЭМ!$C$33:$C$776,СВЦЭМ!$A$33:$A$776,$A144,СВЦЭМ!$B$33:$B$776,C$119)+'СЕТ СН'!$I$9+СВЦЭМ!$D$10+'СЕТ СН'!$I$5-'СЕТ СН'!$I$17</f>
        <v>4047.6596663</v>
      </c>
      <c r="D144" s="36">
        <f>SUMIFS(СВЦЭМ!$C$33:$C$776,СВЦЭМ!$A$33:$A$776,$A144,СВЦЭМ!$B$33:$B$776,D$119)+'СЕТ СН'!$I$9+СВЦЭМ!$D$10+'СЕТ СН'!$I$5-'СЕТ СН'!$I$17</f>
        <v>4064.3701124200002</v>
      </c>
      <c r="E144" s="36">
        <f>SUMIFS(СВЦЭМ!$C$33:$C$776,СВЦЭМ!$A$33:$A$776,$A144,СВЦЭМ!$B$33:$B$776,E$119)+'СЕТ СН'!$I$9+СВЦЭМ!$D$10+'СЕТ СН'!$I$5-'СЕТ СН'!$I$17</f>
        <v>4076.1729651599999</v>
      </c>
      <c r="F144" s="36">
        <f>SUMIFS(СВЦЭМ!$C$33:$C$776,СВЦЭМ!$A$33:$A$776,$A144,СВЦЭМ!$B$33:$B$776,F$119)+'СЕТ СН'!$I$9+СВЦЭМ!$D$10+'СЕТ СН'!$I$5-'СЕТ СН'!$I$17</f>
        <v>4064.59046816</v>
      </c>
      <c r="G144" s="36">
        <f>SUMIFS(СВЦЭМ!$C$33:$C$776,СВЦЭМ!$A$33:$A$776,$A144,СВЦЭМ!$B$33:$B$776,G$119)+'СЕТ СН'!$I$9+СВЦЭМ!$D$10+'СЕТ СН'!$I$5-'СЕТ СН'!$I$17</f>
        <v>4033.6474378399998</v>
      </c>
      <c r="H144" s="36">
        <f>SUMIFS(СВЦЭМ!$C$33:$C$776,СВЦЭМ!$A$33:$A$776,$A144,СВЦЭМ!$B$33:$B$776,H$119)+'СЕТ СН'!$I$9+СВЦЭМ!$D$10+'СЕТ СН'!$I$5-'СЕТ СН'!$I$17</f>
        <v>3979.6448648099999</v>
      </c>
      <c r="I144" s="36">
        <f>SUMIFS(СВЦЭМ!$C$33:$C$776,СВЦЭМ!$A$33:$A$776,$A144,СВЦЭМ!$B$33:$B$776,I$119)+'СЕТ СН'!$I$9+СВЦЭМ!$D$10+'СЕТ СН'!$I$5-'СЕТ СН'!$I$17</f>
        <v>3957.3312993899999</v>
      </c>
      <c r="J144" s="36">
        <f>SUMIFS(СВЦЭМ!$C$33:$C$776,СВЦЭМ!$A$33:$A$776,$A144,СВЦЭМ!$B$33:$B$776,J$119)+'СЕТ СН'!$I$9+СВЦЭМ!$D$10+'СЕТ СН'!$I$5-'СЕТ СН'!$I$17</f>
        <v>3943.2636546700001</v>
      </c>
      <c r="K144" s="36">
        <f>SUMIFS(СВЦЭМ!$C$33:$C$776,СВЦЭМ!$A$33:$A$776,$A144,СВЦЭМ!$B$33:$B$776,K$119)+'СЕТ СН'!$I$9+СВЦЭМ!$D$10+'СЕТ СН'!$I$5-'СЕТ СН'!$I$17</f>
        <v>3924.4278932699999</v>
      </c>
      <c r="L144" s="36">
        <f>SUMIFS(СВЦЭМ!$C$33:$C$776,СВЦЭМ!$A$33:$A$776,$A144,СВЦЭМ!$B$33:$B$776,L$119)+'СЕТ СН'!$I$9+СВЦЭМ!$D$10+'СЕТ СН'!$I$5-'СЕТ СН'!$I$17</f>
        <v>3934.42285674</v>
      </c>
      <c r="M144" s="36">
        <f>SUMIFS(СВЦЭМ!$C$33:$C$776,СВЦЭМ!$A$33:$A$776,$A144,СВЦЭМ!$B$33:$B$776,M$119)+'СЕТ СН'!$I$9+СВЦЭМ!$D$10+'СЕТ СН'!$I$5-'СЕТ СН'!$I$17</f>
        <v>3945.4213432200004</v>
      </c>
      <c r="N144" s="36">
        <f>SUMIFS(СВЦЭМ!$C$33:$C$776,СВЦЭМ!$A$33:$A$776,$A144,СВЦЭМ!$B$33:$B$776,N$119)+'СЕТ СН'!$I$9+СВЦЭМ!$D$10+'СЕТ СН'!$I$5-'СЕТ СН'!$I$17</f>
        <v>3915.4251629999999</v>
      </c>
      <c r="O144" s="36">
        <f>SUMIFS(СВЦЭМ!$C$33:$C$776,СВЦЭМ!$A$33:$A$776,$A144,СВЦЭМ!$B$33:$B$776,O$119)+'СЕТ СН'!$I$9+СВЦЭМ!$D$10+'СЕТ СН'!$I$5-'СЕТ СН'!$I$17</f>
        <v>3875.3853079999999</v>
      </c>
      <c r="P144" s="36">
        <f>SUMIFS(СВЦЭМ!$C$33:$C$776,СВЦЭМ!$A$33:$A$776,$A144,СВЦЭМ!$B$33:$B$776,P$119)+'СЕТ СН'!$I$9+СВЦЭМ!$D$10+'СЕТ СН'!$I$5-'СЕТ СН'!$I$17</f>
        <v>3882.9550091400001</v>
      </c>
      <c r="Q144" s="36">
        <f>SUMIFS(СВЦЭМ!$C$33:$C$776,СВЦЭМ!$A$33:$A$776,$A144,СВЦЭМ!$B$33:$B$776,Q$119)+'СЕТ СН'!$I$9+СВЦЭМ!$D$10+'СЕТ СН'!$I$5-'СЕТ СН'!$I$17</f>
        <v>3857.7578917700002</v>
      </c>
      <c r="R144" s="36">
        <f>SUMIFS(СВЦЭМ!$C$33:$C$776,СВЦЭМ!$A$33:$A$776,$A144,СВЦЭМ!$B$33:$B$776,R$119)+'СЕТ СН'!$I$9+СВЦЭМ!$D$10+'СЕТ СН'!$I$5-'СЕТ СН'!$I$17</f>
        <v>3863.4031738500003</v>
      </c>
      <c r="S144" s="36">
        <f>SUMIFS(СВЦЭМ!$C$33:$C$776,СВЦЭМ!$A$33:$A$776,$A144,СВЦЭМ!$B$33:$B$776,S$119)+'СЕТ СН'!$I$9+СВЦЭМ!$D$10+'СЕТ СН'!$I$5-'СЕТ СН'!$I$17</f>
        <v>3867.4446518</v>
      </c>
      <c r="T144" s="36">
        <f>SUMIFS(СВЦЭМ!$C$33:$C$776,СВЦЭМ!$A$33:$A$776,$A144,СВЦЭМ!$B$33:$B$776,T$119)+'СЕТ СН'!$I$9+СВЦЭМ!$D$10+'СЕТ СН'!$I$5-'СЕТ СН'!$I$17</f>
        <v>3874.6089728699999</v>
      </c>
      <c r="U144" s="36">
        <f>SUMIFS(СВЦЭМ!$C$33:$C$776,СВЦЭМ!$A$33:$A$776,$A144,СВЦЭМ!$B$33:$B$776,U$119)+'СЕТ СН'!$I$9+СВЦЭМ!$D$10+'СЕТ СН'!$I$5-'СЕТ СН'!$I$17</f>
        <v>3892.68774755</v>
      </c>
      <c r="V144" s="36">
        <f>SUMIFS(СВЦЭМ!$C$33:$C$776,СВЦЭМ!$A$33:$A$776,$A144,СВЦЭМ!$B$33:$B$776,V$119)+'СЕТ СН'!$I$9+СВЦЭМ!$D$10+'СЕТ СН'!$I$5-'СЕТ СН'!$I$17</f>
        <v>3882.82159348</v>
      </c>
      <c r="W144" s="36">
        <f>SUMIFS(СВЦЭМ!$C$33:$C$776,СВЦЭМ!$A$33:$A$776,$A144,СВЦЭМ!$B$33:$B$776,W$119)+'СЕТ СН'!$I$9+СВЦЭМ!$D$10+'СЕТ СН'!$I$5-'СЕТ СН'!$I$17</f>
        <v>3866.92733266</v>
      </c>
      <c r="X144" s="36">
        <f>SUMIFS(СВЦЭМ!$C$33:$C$776,СВЦЭМ!$A$33:$A$776,$A144,СВЦЭМ!$B$33:$B$776,X$119)+'СЕТ СН'!$I$9+СВЦЭМ!$D$10+'СЕТ СН'!$I$5-'СЕТ СН'!$I$17</f>
        <v>3860.52888859</v>
      </c>
      <c r="Y144" s="36">
        <f>SUMIFS(СВЦЭМ!$C$33:$C$776,СВЦЭМ!$A$33:$A$776,$A144,СВЦЭМ!$B$33:$B$776,Y$119)+'СЕТ СН'!$I$9+СВЦЭМ!$D$10+'СЕТ СН'!$I$5-'СЕТ СН'!$I$17</f>
        <v>3897.4458567299998</v>
      </c>
    </row>
    <row r="145" spans="1:26" ht="15.75" x14ac:dyDescent="0.2">
      <c r="A145" s="35">
        <f t="shared" si="3"/>
        <v>43764</v>
      </c>
      <c r="B145" s="36">
        <f>SUMIFS(СВЦЭМ!$C$33:$C$776,СВЦЭМ!$A$33:$A$776,$A145,СВЦЭМ!$B$33:$B$776,B$119)+'СЕТ СН'!$I$9+СВЦЭМ!$D$10+'СЕТ СН'!$I$5-'СЕТ СН'!$I$17</f>
        <v>3970.45545352</v>
      </c>
      <c r="C145" s="36">
        <f>SUMIFS(СВЦЭМ!$C$33:$C$776,СВЦЭМ!$A$33:$A$776,$A145,СВЦЭМ!$B$33:$B$776,C$119)+'СЕТ СН'!$I$9+СВЦЭМ!$D$10+'СЕТ СН'!$I$5-'СЕТ СН'!$I$17</f>
        <v>4010.41149894</v>
      </c>
      <c r="D145" s="36">
        <f>SUMIFS(СВЦЭМ!$C$33:$C$776,СВЦЭМ!$A$33:$A$776,$A145,СВЦЭМ!$B$33:$B$776,D$119)+'СЕТ СН'!$I$9+СВЦЭМ!$D$10+'СЕТ СН'!$I$5-'СЕТ СН'!$I$17</f>
        <v>4026.55180079</v>
      </c>
      <c r="E145" s="36">
        <f>SUMIFS(СВЦЭМ!$C$33:$C$776,СВЦЭМ!$A$33:$A$776,$A145,СВЦЭМ!$B$33:$B$776,E$119)+'СЕТ СН'!$I$9+СВЦЭМ!$D$10+'СЕТ СН'!$I$5-'СЕТ СН'!$I$17</f>
        <v>4036.93349747</v>
      </c>
      <c r="F145" s="36">
        <f>SUMIFS(СВЦЭМ!$C$33:$C$776,СВЦЭМ!$A$33:$A$776,$A145,СВЦЭМ!$B$33:$B$776,F$119)+'СЕТ СН'!$I$9+СВЦЭМ!$D$10+'СЕТ СН'!$I$5-'СЕТ СН'!$I$17</f>
        <v>4028.8073867800003</v>
      </c>
      <c r="G145" s="36">
        <f>SUMIFS(СВЦЭМ!$C$33:$C$776,СВЦЭМ!$A$33:$A$776,$A145,СВЦЭМ!$B$33:$B$776,G$119)+'СЕТ СН'!$I$9+СВЦЭМ!$D$10+'СЕТ СН'!$I$5-'СЕТ СН'!$I$17</f>
        <v>4001.9653170900001</v>
      </c>
      <c r="H145" s="36">
        <f>SUMIFS(СВЦЭМ!$C$33:$C$776,СВЦЭМ!$A$33:$A$776,$A145,СВЦЭМ!$B$33:$B$776,H$119)+'СЕТ СН'!$I$9+СВЦЭМ!$D$10+'СЕТ СН'!$I$5-'СЕТ СН'!$I$17</f>
        <v>3981.9941998499999</v>
      </c>
      <c r="I145" s="36">
        <f>SUMIFS(СВЦЭМ!$C$33:$C$776,СВЦЭМ!$A$33:$A$776,$A145,СВЦЭМ!$B$33:$B$776,I$119)+'СЕТ СН'!$I$9+СВЦЭМ!$D$10+'СЕТ СН'!$I$5-'СЕТ СН'!$I$17</f>
        <v>3960.96496669</v>
      </c>
      <c r="J145" s="36">
        <f>SUMIFS(СВЦЭМ!$C$33:$C$776,СВЦЭМ!$A$33:$A$776,$A145,СВЦЭМ!$B$33:$B$776,J$119)+'СЕТ СН'!$I$9+СВЦЭМ!$D$10+'СЕТ СН'!$I$5-'СЕТ СН'!$I$17</f>
        <v>3936.98112287</v>
      </c>
      <c r="K145" s="36">
        <f>SUMIFS(СВЦЭМ!$C$33:$C$776,СВЦЭМ!$A$33:$A$776,$A145,СВЦЭМ!$B$33:$B$776,K$119)+'СЕТ СН'!$I$9+СВЦЭМ!$D$10+'СЕТ СН'!$I$5-'СЕТ СН'!$I$17</f>
        <v>3923.77997418</v>
      </c>
      <c r="L145" s="36">
        <f>SUMIFS(СВЦЭМ!$C$33:$C$776,СВЦЭМ!$A$33:$A$776,$A145,СВЦЭМ!$B$33:$B$776,L$119)+'СЕТ СН'!$I$9+СВЦЭМ!$D$10+'СЕТ СН'!$I$5-'СЕТ СН'!$I$17</f>
        <v>3925.3921054100001</v>
      </c>
      <c r="M145" s="36">
        <f>SUMIFS(СВЦЭМ!$C$33:$C$776,СВЦЭМ!$A$33:$A$776,$A145,СВЦЭМ!$B$33:$B$776,M$119)+'СЕТ СН'!$I$9+СВЦЭМ!$D$10+'СЕТ СН'!$I$5-'СЕТ СН'!$I$17</f>
        <v>3924.6978155500001</v>
      </c>
      <c r="N145" s="36">
        <f>SUMIFS(СВЦЭМ!$C$33:$C$776,СВЦЭМ!$A$33:$A$776,$A145,СВЦЭМ!$B$33:$B$776,N$119)+'СЕТ СН'!$I$9+СВЦЭМ!$D$10+'СЕТ СН'!$I$5-'СЕТ СН'!$I$17</f>
        <v>3890.4100759299999</v>
      </c>
      <c r="O145" s="36">
        <f>SUMIFS(СВЦЭМ!$C$33:$C$776,СВЦЭМ!$A$33:$A$776,$A145,СВЦЭМ!$B$33:$B$776,O$119)+'СЕТ СН'!$I$9+СВЦЭМ!$D$10+'СЕТ СН'!$I$5-'СЕТ СН'!$I$17</f>
        <v>3856.1746701900001</v>
      </c>
      <c r="P145" s="36">
        <f>SUMIFS(СВЦЭМ!$C$33:$C$776,СВЦЭМ!$A$33:$A$776,$A145,СВЦЭМ!$B$33:$B$776,P$119)+'СЕТ СН'!$I$9+СВЦЭМ!$D$10+'СЕТ СН'!$I$5-'СЕТ СН'!$I$17</f>
        <v>3859.2368958900001</v>
      </c>
      <c r="Q145" s="36">
        <f>SUMIFS(СВЦЭМ!$C$33:$C$776,СВЦЭМ!$A$33:$A$776,$A145,СВЦЭМ!$B$33:$B$776,Q$119)+'СЕТ СН'!$I$9+СВЦЭМ!$D$10+'СЕТ СН'!$I$5-'СЕТ СН'!$I$17</f>
        <v>3853.8566015699998</v>
      </c>
      <c r="R145" s="36">
        <f>SUMIFS(СВЦЭМ!$C$33:$C$776,СВЦЭМ!$A$33:$A$776,$A145,СВЦЭМ!$B$33:$B$776,R$119)+'СЕТ СН'!$I$9+СВЦЭМ!$D$10+'СЕТ СН'!$I$5-'СЕТ СН'!$I$17</f>
        <v>3856.1569964600003</v>
      </c>
      <c r="S145" s="36">
        <f>SUMIFS(СВЦЭМ!$C$33:$C$776,СВЦЭМ!$A$33:$A$776,$A145,СВЦЭМ!$B$33:$B$776,S$119)+'СЕТ СН'!$I$9+СВЦЭМ!$D$10+'СЕТ СН'!$I$5-'СЕТ СН'!$I$17</f>
        <v>3857.6043615799999</v>
      </c>
      <c r="T145" s="36">
        <f>SUMIFS(СВЦЭМ!$C$33:$C$776,СВЦЭМ!$A$33:$A$776,$A145,СВЦЭМ!$B$33:$B$776,T$119)+'СЕТ СН'!$I$9+СВЦЭМ!$D$10+'СЕТ СН'!$I$5-'СЕТ СН'!$I$17</f>
        <v>3866.1686989700002</v>
      </c>
      <c r="U145" s="36">
        <f>SUMIFS(СВЦЭМ!$C$33:$C$776,СВЦЭМ!$A$33:$A$776,$A145,СВЦЭМ!$B$33:$B$776,U$119)+'СЕТ СН'!$I$9+СВЦЭМ!$D$10+'СЕТ СН'!$I$5-'СЕТ СН'!$I$17</f>
        <v>3876.88197429</v>
      </c>
      <c r="V145" s="36">
        <f>SUMIFS(СВЦЭМ!$C$33:$C$776,СВЦЭМ!$A$33:$A$776,$A145,СВЦЭМ!$B$33:$B$776,V$119)+'СЕТ СН'!$I$9+СВЦЭМ!$D$10+'СЕТ СН'!$I$5-'СЕТ СН'!$I$17</f>
        <v>3868.21064187</v>
      </c>
      <c r="W145" s="36">
        <f>SUMIFS(СВЦЭМ!$C$33:$C$776,СВЦЭМ!$A$33:$A$776,$A145,СВЦЭМ!$B$33:$B$776,W$119)+'СЕТ СН'!$I$9+СВЦЭМ!$D$10+'СЕТ СН'!$I$5-'СЕТ СН'!$I$17</f>
        <v>3864.8233572500003</v>
      </c>
      <c r="X145" s="36">
        <f>SUMIFS(СВЦЭМ!$C$33:$C$776,СВЦЭМ!$A$33:$A$776,$A145,СВЦЭМ!$B$33:$B$776,X$119)+'СЕТ СН'!$I$9+СВЦЭМ!$D$10+'СЕТ СН'!$I$5-'СЕТ СН'!$I$17</f>
        <v>3870.6610271899999</v>
      </c>
      <c r="Y145" s="36">
        <f>SUMIFS(СВЦЭМ!$C$33:$C$776,СВЦЭМ!$A$33:$A$776,$A145,СВЦЭМ!$B$33:$B$776,Y$119)+'СЕТ СН'!$I$9+СВЦЭМ!$D$10+'СЕТ СН'!$I$5-'СЕТ СН'!$I$17</f>
        <v>3904.1949509400001</v>
      </c>
    </row>
    <row r="146" spans="1:26" ht="15.75" x14ac:dyDescent="0.2">
      <c r="A146" s="35">
        <f t="shared" si="3"/>
        <v>43765</v>
      </c>
      <c r="B146" s="36">
        <f>SUMIFS(СВЦЭМ!$C$33:$C$776,СВЦЭМ!$A$33:$A$776,$A146,СВЦЭМ!$B$33:$B$776,B$119)+'СЕТ СН'!$I$9+СВЦЭМ!$D$10+'СЕТ СН'!$I$5-'СЕТ СН'!$I$17</f>
        <v>4005.7547290699999</v>
      </c>
      <c r="C146" s="36">
        <f>SUMIFS(СВЦЭМ!$C$33:$C$776,СВЦЭМ!$A$33:$A$776,$A146,СВЦЭМ!$B$33:$B$776,C$119)+'СЕТ СН'!$I$9+СВЦЭМ!$D$10+'СЕТ СН'!$I$5-'СЕТ СН'!$I$17</f>
        <v>4013.6270790200001</v>
      </c>
      <c r="D146" s="36">
        <f>SUMIFS(СВЦЭМ!$C$33:$C$776,СВЦЭМ!$A$33:$A$776,$A146,СВЦЭМ!$B$33:$B$776,D$119)+'СЕТ СН'!$I$9+СВЦЭМ!$D$10+'СЕТ СН'!$I$5-'СЕТ СН'!$I$17</f>
        <v>4020.3842013500002</v>
      </c>
      <c r="E146" s="36">
        <f>SUMIFS(СВЦЭМ!$C$33:$C$776,СВЦЭМ!$A$33:$A$776,$A146,СВЦЭМ!$B$33:$B$776,E$119)+'СЕТ СН'!$I$9+СВЦЭМ!$D$10+'СЕТ СН'!$I$5-'СЕТ СН'!$I$17</f>
        <v>4032.4910510099999</v>
      </c>
      <c r="F146" s="36">
        <f>SUMIFS(СВЦЭМ!$C$33:$C$776,СВЦЭМ!$A$33:$A$776,$A146,СВЦЭМ!$B$33:$B$776,F$119)+'СЕТ СН'!$I$9+СВЦЭМ!$D$10+'СЕТ СН'!$I$5-'СЕТ СН'!$I$17</f>
        <v>4028.1038514500001</v>
      </c>
      <c r="G146" s="36">
        <f>SUMIFS(СВЦЭМ!$C$33:$C$776,СВЦЭМ!$A$33:$A$776,$A146,СВЦЭМ!$B$33:$B$776,G$119)+'СЕТ СН'!$I$9+СВЦЭМ!$D$10+'СЕТ СН'!$I$5-'СЕТ СН'!$I$17</f>
        <v>4011.8309142400003</v>
      </c>
      <c r="H146" s="36">
        <f>SUMIFS(СВЦЭМ!$C$33:$C$776,СВЦЭМ!$A$33:$A$776,$A146,СВЦЭМ!$B$33:$B$776,H$119)+'СЕТ СН'!$I$9+СВЦЭМ!$D$10+'СЕТ СН'!$I$5-'СЕТ СН'!$I$17</f>
        <v>3987.0005890000002</v>
      </c>
      <c r="I146" s="36">
        <f>SUMIFS(СВЦЭМ!$C$33:$C$776,СВЦЭМ!$A$33:$A$776,$A146,СВЦЭМ!$B$33:$B$776,I$119)+'СЕТ СН'!$I$9+СВЦЭМ!$D$10+'СЕТ СН'!$I$5-'СЕТ СН'!$I$17</f>
        <v>3961.01340648</v>
      </c>
      <c r="J146" s="36">
        <f>SUMIFS(СВЦЭМ!$C$33:$C$776,СВЦЭМ!$A$33:$A$776,$A146,СВЦЭМ!$B$33:$B$776,J$119)+'СЕТ СН'!$I$9+СВЦЭМ!$D$10+'СЕТ СН'!$I$5-'СЕТ СН'!$I$17</f>
        <v>3945.1545482000001</v>
      </c>
      <c r="K146" s="36">
        <f>SUMIFS(СВЦЭМ!$C$33:$C$776,СВЦЭМ!$A$33:$A$776,$A146,СВЦЭМ!$B$33:$B$776,K$119)+'СЕТ СН'!$I$9+СВЦЭМ!$D$10+'СЕТ СН'!$I$5-'СЕТ СН'!$I$17</f>
        <v>3910.6338193199999</v>
      </c>
      <c r="L146" s="36">
        <f>SUMIFS(СВЦЭМ!$C$33:$C$776,СВЦЭМ!$A$33:$A$776,$A146,СВЦЭМ!$B$33:$B$776,L$119)+'СЕТ СН'!$I$9+СВЦЭМ!$D$10+'СЕТ СН'!$I$5-'СЕТ СН'!$I$17</f>
        <v>3910.1326574700001</v>
      </c>
      <c r="M146" s="36">
        <f>SUMIFS(СВЦЭМ!$C$33:$C$776,СВЦЭМ!$A$33:$A$776,$A146,СВЦЭМ!$B$33:$B$776,M$119)+'СЕТ СН'!$I$9+СВЦЭМ!$D$10+'СЕТ СН'!$I$5-'СЕТ СН'!$I$17</f>
        <v>3895.65538681</v>
      </c>
      <c r="N146" s="36">
        <f>SUMIFS(СВЦЭМ!$C$33:$C$776,СВЦЭМ!$A$33:$A$776,$A146,СВЦЭМ!$B$33:$B$776,N$119)+'СЕТ СН'!$I$9+СВЦЭМ!$D$10+'СЕТ СН'!$I$5-'СЕТ СН'!$I$17</f>
        <v>3866.91166522</v>
      </c>
      <c r="O146" s="36">
        <f>SUMIFS(СВЦЭМ!$C$33:$C$776,СВЦЭМ!$A$33:$A$776,$A146,СВЦЭМ!$B$33:$B$776,O$119)+'СЕТ СН'!$I$9+СВЦЭМ!$D$10+'СЕТ СН'!$I$5-'СЕТ СН'!$I$17</f>
        <v>3849.0624421900002</v>
      </c>
      <c r="P146" s="36">
        <f>SUMIFS(СВЦЭМ!$C$33:$C$776,СВЦЭМ!$A$33:$A$776,$A146,СВЦЭМ!$B$33:$B$776,P$119)+'СЕТ СН'!$I$9+СВЦЭМ!$D$10+'СЕТ СН'!$I$5-'СЕТ СН'!$I$17</f>
        <v>3862.0006331300001</v>
      </c>
      <c r="Q146" s="36">
        <f>SUMIFS(СВЦЭМ!$C$33:$C$776,СВЦЭМ!$A$33:$A$776,$A146,СВЦЭМ!$B$33:$B$776,Q$119)+'СЕТ СН'!$I$9+СВЦЭМ!$D$10+'СЕТ СН'!$I$5-'СЕТ СН'!$I$17</f>
        <v>3859.0098015500002</v>
      </c>
      <c r="R146" s="36">
        <f>SUMIFS(СВЦЭМ!$C$33:$C$776,СВЦЭМ!$A$33:$A$776,$A146,СВЦЭМ!$B$33:$B$776,R$119)+'СЕТ СН'!$I$9+СВЦЭМ!$D$10+'СЕТ СН'!$I$5-'СЕТ СН'!$I$17</f>
        <v>3848.3323197999998</v>
      </c>
      <c r="S146" s="36">
        <f>SUMIFS(СВЦЭМ!$C$33:$C$776,СВЦЭМ!$A$33:$A$776,$A146,СВЦЭМ!$B$33:$B$776,S$119)+'СЕТ СН'!$I$9+СВЦЭМ!$D$10+'СЕТ СН'!$I$5-'СЕТ СН'!$I$17</f>
        <v>3853.9829779000002</v>
      </c>
      <c r="T146" s="36">
        <f>SUMIFS(СВЦЭМ!$C$33:$C$776,СВЦЭМ!$A$33:$A$776,$A146,СВЦЭМ!$B$33:$B$776,T$119)+'СЕТ СН'!$I$9+СВЦЭМ!$D$10+'СЕТ СН'!$I$5-'СЕТ СН'!$I$17</f>
        <v>3843.1760469199999</v>
      </c>
      <c r="U146" s="36">
        <f>SUMIFS(СВЦЭМ!$C$33:$C$776,СВЦЭМ!$A$33:$A$776,$A146,СВЦЭМ!$B$33:$B$776,U$119)+'СЕТ СН'!$I$9+СВЦЭМ!$D$10+'СЕТ СН'!$I$5-'СЕТ СН'!$I$17</f>
        <v>3834.0523499700003</v>
      </c>
      <c r="V146" s="36">
        <f>SUMIFS(СВЦЭМ!$C$33:$C$776,СВЦЭМ!$A$33:$A$776,$A146,СВЦЭМ!$B$33:$B$776,V$119)+'СЕТ СН'!$I$9+СВЦЭМ!$D$10+'СЕТ СН'!$I$5-'СЕТ СН'!$I$17</f>
        <v>3835.6047000200001</v>
      </c>
      <c r="W146" s="36">
        <f>SUMIFS(СВЦЭМ!$C$33:$C$776,СВЦЭМ!$A$33:$A$776,$A146,СВЦЭМ!$B$33:$B$776,W$119)+'СЕТ СН'!$I$9+СВЦЭМ!$D$10+'СЕТ СН'!$I$5-'СЕТ СН'!$I$17</f>
        <v>3852.85623958</v>
      </c>
      <c r="X146" s="36">
        <f>SUMIFS(СВЦЭМ!$C$33:$C$776,СВЦЭМ!$A$33:$A$776,$A146,СВЦЭМ!$B$33:$B$776,X$119)+'СЕТ СН'!$I$9+СВЦЭМ!$D$10+'СЕТ СН'!$I$5-'СЕТ СН'!$I$17</f>
        <v>3847.3024882099999</v>
      </c>
      <c r="Y146" s="36">
        <f>SUMIFS(СВЦЭМ!$C$33:$C$776,СВЦЭМ!$A$33:$A$776,$A146,СВЦЭМ!$B$33:$B$776,Y$119)+'СЕТ СН'!$I$9+СВЦЭМ!$D$10+'СЕТ СН'!$I$5-'СЕТ СН'!$I$17</f>
        <v>3881.7794272800002</v>
      </c>
    </row>
    <row r="147" spans="1:26" ht="15.75" x14ac:dyDescent="0.2">
      <c r="A147" s="35">
        <f t="shared" si="3"/>
        <v>43766</v>
      </c>
      <c r="B147" s="36">
        <f>SUMIFS(СВЦЭМ!$C$33:$C$776,СВЦЭМ!$A$33:$A$776,$A147,СВЦЭМ!$B$33:$B$776,B$119)+'СЕТ СН'!$I$9+СВЦЭМ!$D$10+'СЕТ СН'!$I$5-'СЕТ СН'!$I$17</f>
        <v>3975.0567764900002</v>
      </c>
      <c r="C147" s="36">
        <f>SUMIFS(СВЦЭМ!$C$33:$C$776,СВЦЭМ!$A$33:$A$776,$A147,СВЦЭМ!$B$33:$B$776,C$119)+'СЕТ СН'!$I$9+СВЦЭМ!$D$10+'СЕТ СН'!$I$5-'СЕТ СН'!$I$17</f>
        <v>4028.3309962200001</v>
      </c>
      <c r="D147" s="36">
        <f>SUMIFS(СВЦЭМ!$C$33:$C$776,СВЦЭМ!$A$33:$A$776,$A147,СВЦЭМ!$B$33:$B$776,D$119)+'СЕТ СН'!$I$9+СВЦЭМ!$D$10+'СЕТ СН'!$I$5-'СЕТ СН'!$I$17</f>
        <v>4047.2794176300004</v>
      </c>
      <c r="E147" s="36">
        <f>SUMIFS(СВЦЭМ!$C$33:$C$776,СВЦЭМ!$A$33:$A$776,$A147,СВЦЭМ!$B$33:$B$776,E$119)+'СЕТ СН'!$I$9+СВЦЭМ!$D$10+'СЕТ СН'!$I$5-'СЕТ СН'!$I$17</f>
        <v>4047.6329061599999</v>
      </c>
      <c r="F147" s="36">
        <f>SUMIFS(СВЦЭМ!$C$33:$C$776,СВЦЭМ!$A$33:$A$776,$A147,СВЦЭМ!$B$33:$B$776,F$119)+'СЕТ СН'!$I$9+СВЦЭМ!$D$10+'СЕТ СН'!$I$5-'СЕТ СН'!$I$17</f>
        <v>4046.20477798</v>
      </c>
      <c r="G147" s="36">
        <f>SUMIFS(СВЦЭМ!$C$33:$C$776,СВЦЭМ!$A$33:$A$776,$A147,СВЦЭМ!$B$33:$B$776,G$119)+'СЕТ СН'!$I$9+СВЦЭМ!$D$10+'СЕТ СН'!$I$5-'СЕТ СН'!$I$17</f>
        <v>4023.70047583</v>
      </c>
      <c r="H147" s="36">
        <f>SUMIFS(СВЦЭМ!$C$33:$C$776,СВЦЭМ!$A$33:$A$776,$A147,СВЦЭМ!$B$33:$B$776,H$119)+'СЕТ СН'!$I$9+СВЦЭМ!$D$10+'СЕТ СН'!$I$5-'СЕТ СН'!$I$17</f>
        <v>3988.3349970200002</v>
      </c>
      <c r="I147" s="36">
        <f>SUMIFS(СВЦЭМ!$C$33:$C$776,СВЦЭМ!$A$33:$A$776,$A147,СВЦЭМ!$B$33:$B$776,I$119)+'СЕТ СН'!$I$9+СВЦЭМ!$D$10+'СЕТ СН'!$I$5-'СЕТ СН'!$I$17</f>
        <v>3962.8697989800003</v>
      </c>
      <c r="J147" s="36">
        <f>SUMIFS(СВЦЭМ!$C$33:$C$776,СВЦЭМ!$A$33:$A$776,$A147,СВЦЭМ!$B$33:$B$776,J$119)+'СЕТ СН'!$I$9+СВЦЭМ!$D$10+'СЕТ СН'!$I$5-'СЕТ СН'!$I$17</f>
        <v>3959.1585873399999</v>
      </c>
      <c r="K147" s="36">
        <f>SUMIFS(СВЦЭМ!$C$33:$C$776,СВЦЭМ!$A$33:$A$776,$A147,СВЦЭМ!$B$33:$B$776,K$119)+'СЕТ СН'!$I$9+СВЦЭМ!$D$10+'СЕТ СН'!$I$5-'СЕТ СН'!$I$17</f>
        <v>3919.7124405499999</v>
      </c>
      <c r="L147" s="36">
        <f>SUMIFS(СВЦЭМ!$C$33:$C$776,СВЦЭМ!$A$33:$A$776,$A147,СВЦЭМ!$B$33:$B$776,L$119)+'СЕТ СН'!$I$9+СВЦЭМ!$D$10+'СЕТ СН'!$I$5-'СЕТ СН'!$I$17</f>
        <v>3923.3137597499999</v>
      </c>
      <c r="M147" s="36">
        <f>SUMIFS(СВЦЭМ!$C$33:$C$776,СВЦЭМ!$A$33:$A$776,$A147,СВЦЭМ!$B$33:$B$776,M$119)+'СЕТ СН'!$I$9+СВЦЭМ!$D$10+'СЕТ СН'!$I$5-'СЕТ СН'!$I$17</f>
        <v>3926.6092632300001</v>
      </c>
      <c r="N147" s="36">
        <f>SUMIFS(СВЦЭМ!$C$33:$C$776,СВЦЭМ!$A$33:$A$776,$A147,СВЦЭМ!$B$33:$B$776,N$119)+'СЕТ СН'!$I$9+СВЦЭМ!$D$10+'СЕТ СН'!$I$5-'СЕТ СН'!$I$17</f>
        <v>3887.1991143800001</v>
      </c>
      <c r="O147" s="36">
        <f>SUMIFS(СВЦЭМ!$C$33:$C$776,СВЦЭМ!$A$33:$A$776,$A147,СВЦЭМ!$B$33:$B$776,O$119)+'СЕТ СН'!$I$9+СВЦЭМ!$D$10+'СЕТ СН'!$I$5-'СЕТ СН'!$I$17</f>
        <v>3867.3045465</v>
      </c>
      <c r="P147" s="36">
        <f>SUMIFS(СВЦЭМ!$C$33:$C$776,СВЦЭМ!$A$33:$A$776,$A147,СВЦЭМ!$B$33:$B$776,P$119)+'СЕТ СН'!$I$9+СВЦЭМ!$D$10+'СЕТ СН'!$I$5-'СЕТ СН'!$I$17</f>
        <v>3870.2165340300003</v>
      </c>
      <c r="Q147" s="36">
        <f>SUMIFS(СВЦЭМ!$C$33:$C$776,СВЦЭМ!$A$33:$A$776,$A147,СВЦЭМ!$B$33:$B$776,Q$119)+'СЕТ СН'!$I$9+СВЦЭМ!$D$10+'СЕТ СН'!$I$5-'СЕТ СН'!$I$17</f>
        <v>3867.8705733699999</v>
      </c>
      <c r="R147" s="36">
        <f>SUMIFS(СВЦЭМ!$C$33:$C$776,СВЦЭМ!$A$33:$A$776,$A147,СВЦЭМ!$B$33:$B$776,R$119)+'СЕТ СН'!$I$9+СВЦЭМ!$D$10+'СЕТ СН'!$I$5-'СЕТ СН'!$I$17</f>
        <v>3860.63101125</v>
      </c>
      <c r="S147" s="36">
        <f>SUMIFS(СВЦЭМ!$C$33:$C$776,СВЦЭМ!$A$33:$A$776,$A147,СВЦЭМ!$B$33:$B$776,S$119)+'СЕТ СН'!$I$9+СВЦЭМ!$D$10+'СЕТ СН'!$I$5-'СЕТ СН'!$I$17</f>
        <v>3872.11791825</v>
      </c>
      <c r="T147" s="36">
        <f>SUMIFS(СВЦЭМ!$C$33:$C$776,СВЦЭМ!$A$33:$A$776,$A147,СВЦЭМ!$B$33:$B$776,T$119)+'СЕТ СН'!$I$9+СВЦЭМ!$D$10+'СЕТ СН'!$I$5-'СЕТ СН'!$I$17</f>
        <v>3862.3561353300001</v>
      </c>
      <c r="U147" s="36">
        <f>SUMIFS(СВЦЭМ!$C$33:$C$776,СВЦЭМ!$A$33:$A$776,$A147,СВЦЭМ!$B$33:$B$776,U$119)+'СЕТ СН'!$I$9+СВЦЭМ!$D$10+'СЕТ СН'!$I$5-'СЕТ СН'!$I$17</f>
        <v>3871.4199630200001</v>
      </c>
      <c r="V147" s="36">
        <f>SUMIFS(СВЦЭМ!$C$33:$C$776,СВЦЭМ!$A$33:$A$776,$A147,СВЦЭМ!$B$33:$B$776,V$119)+'СЕТ СН'!$I$9+СВЦЭМ!$D$10+'СЕТ СН'!$I$5-'СЕТ СН'!$I$17</f>
        <v>3865.5105271000002</v>
      </c>
      <c r="W147" s="36">
        <f>SUMIFS(СВЦЭМ!$C$33:$C$776,СВЦЭМ!$A$33:$A$776,$A147,СВЦЭМ!$B$33:$B$776,W$119)+'СЕТ СН'!$I$9+СВЦЭМ!$D$10+'СЕТ СН'!$I$5-'СЕТ СН'!$I$17</f>
        <v>3879.8434493700001</v>
      </c>
      <c r="X147" s="36">
        <f>SUMIFS(СВЦЭМ!$C$33:$C$776,СВЦЭМ!$A$33:$A$776,$A147,СВЦЭМ!$B$33:$B$776,X$119)+'СЕТ СН'!$I$9+СВЦЭМ!$D$10+'СЕТ СН'!$I$5-'СЕТ СН'!$I$17</f>
        <v>3914.6757319900003</v>
      </c>
      <c r="Y147" s="36">
        <f>SUMIFS(СВЦЭМ!$C$33:$C$776,СВЦЭМ!$A$33:$A$776,$A147,СВЦЭМ!$B$33:$B$776,Y$119)+'СЕТ СН'!$I$9+СВЦЭМ!$D$10+'СЕТ СН'!$I$5-'СЕТ СН'!$I$17</f>
        <v>3965.9232713900001</v>
      </c>
    </row>
    <row r="148" spans="1:26" ht="15.75" x14ac:dyDescent="0.2">
      <c r="A148" s="35">
        <f t="shared" si="3"/>
        <v>43767</v>
      </c>
      <c r="B148" s="36">
        <f>SUMIFS(СВЦЭМ!$C$33:$C$776,СВЦЭМ!$A$33:$A$776,$A148,СВЦЭМ!$B$33:$B$776,B$119)+'СЕТ СН'!$I$9+СВЦЭМ!$D$10+'СЕТ СН'!$I$5-'СЕТ СН'!$I$17</f>
        <v>4023.41994488</v>
      </c>
      <c r="C148" s="36">
        <f>SUMIFS(СВЦЭМ!$C$33:$C$776,СВЦЭМ!$A$33:$A$776,$A148,СВЦЭМ!$B$33:$B$776,C$119)+'СЕТ СН'!$I$9+СВЦЭМ!$D$10+'СЕТ СН'!$I$5-'СЕТ СН'!$I$17</f>
        <v>4057.6254530700003</v>
      </c>
      <c r="D148" s="36">
        <f>SUMIFS(СВЦЭМ!$C$33:$C$776,СВЦЭМ!$A$33:$A$776,$A148,СВЦЭМ!$B$33:$B$776,D$119)+'СЕТ СН'!$I$9+СВЦЭМ!$D$10+'СЕТ СН'!$I$5-'СЕТ СН'!$I$17</f>
        <v>4090.4754043500002</v>
      </c>
      <c r="E148" s="36">
        <f>SUMIFS(СВЦЭМ!$C$33:$C$776,СВЦЭМ!$A$33:$A$776,$A148,СВЦЭМ!$B$33:$B$776,E$119)+'СЕТ СН'!$I$9+СВЦЭМ!$D$10+'СЕТ СН'!$I$5-'СЕТ СН'!$I$17</f>
        <v>4097.3048514900001</v>
      </c>
      <c r="F148" s="36">
        <f>SUMIFS(СВЦЭМ!$C$33:$C$776,СВЦЭМ!$A$33:$A$776,$A148,СВЦЭМ!$B$33:$B$776,F$119)+'СЕТ СН'!$I$9+СВЦЭМ!$D$10+'СЕТ СН'!$I$5-'СЕТ СН'!$I$17</f>
        <v>4086.3409212900001</v>
      </c>
      <c r="G148" s="36">
        <f>SUMIFS(СВЦЭМ!$C$33:$C$776,СВЦЭМ!$A$33:$A$776,$A148,СВЦЭМ!$B$33:$B$776,G$119)+'СЕТ СН'!$I$9+СВЦЭМ!$D$10+'СЕТ СН'!$I$5-'СЕТ СН'!$I$17</f>
        <v>4054.6514910400001</v>
      </c>
      <c r="H148" s="36">
        <f>SUMIFS(СВЦЭМ!$C$33:$C$776,СВЦЭМ!$A$33:$A$776,$A148,СВЦЭМ!$B$33:$B$776,H$119)+'СЕТ СН'!$I$9+СВЦЭМ!$D$10+'СЕТ СН'!$I$5-'СЕТ СН'!$I$17</f>
        <v>4004.4548322400001</v>
      </c>
      <c r="I148" s="36">
        <f>SUMIFS(СВЦЭМ!$C$33:$C$776,СВЦЭМ!$A$33:$A$776,$A148,СВЦЭМ!$B$33:$B$776,I$119)+'СЕТ СН'!$I$9+СВЦЭМ!$D$10+'СЕТ СН'!$I$5-'СЕТ СН'!$I$17</f>
        <v>3976.5876115999999</v>
      </c>
      <c r="J148" s="36">
        <f>SUMIFS(СВЦЭМ!$C$33:$C$776,СВЦЭМ!$A$33:$A$776,$A148,СВЦЭМ!$B$33:$B$776,J$119)+'СЕТ СН'!$I$9+СВЦЭМ!$D$10+'СЕТ СН'!$I$5-'СЕТ СН'!$I$17</f>
        <v>3974.6452079800001</v>
      </c>
      <c r="K148" s="36">
        <f>SUMIFS(СВЦЭМ!$C$33:$C$776,СВЦЭМ!$A$33:$A$776,$A148,СВЦЭМ!$B$33:$B$776,K$119)+'СЕТ СН'!$I$9+СВЦЭМ!$D$10+'СЕТ СН'!$I$5-'СЕТ СН'!$I$17</f>
        <v>3944.4300776099999</v>
      </c>
      <c r="L148" s="36">
        <f>SUMIFS(СВЦЭМ!$C$33:$C$776,СВЦЭМ!$A$33:$A$776,$A148,СВЦЭМ!$B$33:$B$776,L$119)+'СЕТ СН'!$I$9+СВЦЭМ!$D$10+'СЕТ СН'!$I$5-'СЕТ СН'!$I$17</f>
        <v>3952.0567122000002</v>
      </c>
      <c r="M148" s="36">
        <f>SUMIFS(СВЦЭМ!$C$33:$C$776,СВЦЭМ!$A$33:$A$776,$A148,СВЦЭМ!$B$33:$B$776,M$119)+'СЕТ СН'!$I$9+СВЦЭМ!$D$10+'СЕТ СН'!$I$5-'СЕТ СН'!$I$17</f>
        <v>3949.3080551399999</v>
      </c>
      <c r="N148" s="36">
        <f>SUMIFS(СВЦЭМ!$C$33:$C$776,СВЦЭМ!$A$33:$A$776,$A148,СВЦЭМ!$B$33:$B$776,N$119)+'СЕТ СН'!$I$9+СВЦЭМ!$D$10+'СЕТ СН'!$I$5-'СЕТ СН'!$I$17</f>
        <v>3911.1175785700002</v>
      </c>
      <c r="O148" s="36">
        <f>SUMIFS(СВЦЭМ!$C$33:$C$776,СВЦЭМ!$A$33:$A$776,$A148,СВЦЭМ!$B$33:$B$776,O$119)+'СЕТ СН'!$I$9+СВЦЭМ!$D$10+'СЕТ СН'!$I$5-'СЕТ СН'!$I$17</f>
        <v>3887.89016025</v>
      </c>
      <c r="P148" s="36">
        <f>SUMIFS(СВЦЭМ!$C$33:$C$776,СВЦЭМ!$A$33:$A$776,$A148,СВЦЭМ!$B$33:$B$776,P$119)+'СЕТ СН'!$I$9+СВЦЭМ!$D$10+'СЕТ СН'!$I$5-'СЕТ СН'!$I$17</f>
        <v>3891.2655922499998</v>
      </c>
      <c r="Q148" s="36">
        <f>SUMIFS(СВЦЭМ!$C$33:$C$776,СВЦЭМ!$A$33:$A$776,$A148,СВЦЭМ!$B$33:$B$776,Q$119)+'СЕТ СН'!$I$9+СВЦЭМ!$D$10+'СЕТ СН'!$I$5-'СЕТ СН'!$I$17</f>
        <v>3893.9836038399999</v>
      </c>
      <c r="R148" s="36">
        <f>SUMIFS(СВЦЭМ!$C$33:$C$776,СВЦЭМ!$A$33:$A$776,$A148,СВЦЭМ!$B$33:$B$776,R$119)+'СЕТ СН'!$I$9+СВЦЭМ!$D$10+'СЕТ СН'!$I$5-'СЕТ СН'!$I$17</f>
        <v>3878.4406169399999</v>
      </c>
      <c r="S148" s="36">
        <f>SUMIFS(СВЦЭМ!$C$33:$C$776,СВЦЭМ!$A$33:$A$776,$A148,СВЦЭМ!$B$33:$B$776,S$119)+'СЕТ СН'!$I$9+СВЦЭМ!$D$10+'СЕТ СН'!$I$5-'СЕТ СН'!$I$17</f>
        <v>3882.6429284200003</v>
      </c>
      <c r="T148" s="36">
        <f>SUMIFS(СВЦЭМ!$C$33:$C$776,СВЦЭМ!$A$33:$A$776,$A148,СВЦЭМ!$B$33:$B$776,T$119)+'СЕТ СН'!$I$9+СВЦЭМ!$D$10+'СЕТ СН'!$I$5-'СЕТ СН'!$I$17</f>
        <v>3875.4595388500002</v>
      </c>
      <c r="U148" s="36">
        <f>SUMIFS(СВЦЭМ!$C$33:$C$776,СВЦЭМ!$A$33:$A$776,$A148,СВЦЭМ!$B$33:$B$776,U$119)+'СЕТ СН'!$I$9+СВЦЭМ!$D$10+'СЕТ СН'!$I$5-'СЕТ СН'!$I$17</f>
        <v>3863.7194248599999</v>
      </c>
      <c r="V148" s="36">
        <f>SUMIFS(СВЦЭМ!$C$33:$C$776,СВЦЭМ!$A$33:$A$776,$A148,СВЦЭМ!$B$33:$B$776,V$119)+'СЕТ СН'!$I$9+СВЦЭМ!$D$10+'СЕТ СН'!$I$5-'СЕТ СН'!$I$17</f>
        <v>3855.04972701</v>
      </c>
      <c r="W148" s="36">
        <f>SUMIFS(СВЦЭМ!$C$33:$C$776,СВЦЭМ!$A$33:$A$776,$A148,СВЦЭМ!$B$33:$B$776,W$119)+'СЕТ СН'!$I$9+СВЦЭМ!$D$10+'СЕТ СН'!$I$5-'СЕТ СН'!$I$17</f>
        <v>3870.7681470300004</v>
      </c>
      <c r="X148" s="36">
        <f>SUMIFS(СВЦЭМ!$C$33:$C$776,СВЦЭМ!$A$33:$A$776,$A148,СВЦЭМ!$B$33:$B$776,X$119)+'СЕТ СН'!$I$9+СВЦЭМ!$D$10+'СЕТ СН'!$I$5-'СЕТ СН'!$I$17</f>
        <v>3884.8158739600003</v>
      </c>
      <c r="Y148" s="36">
        <f>SUMIFS(СВЦЭМ!$C$33:$C$776,СВЦЭМ!$A$33:$A$776,$A148,СВЦЭМ!$B$33:$B$776,Y$119)+'СЕТ СН'!$I$9+СВЦЭМ!$D$10+'СЕТ СН'!$I$5-'СЕТ СН'!$I$17</f>
        <v>3924.81024493</v>
      </c>
    </row>
    <row r="149" spans="1:26" ht="15.75" x14ac:dyDescent="0.2">
      <c r="A149" s="35">
        <f t="shared" si="3"/>
        <v>43768</v>
      </c>
      <c r="B149" s="36">
        <f>SUMIFS(СВЦЭМ!$C$33:$C$776,СВЦЭМ!$A$33:$A$776,$A149,СВЦЭМ!$B$33:$B$776,B$119)+'СЕТ СН'!$I$9+СВЦЭМ!$D$10+'СЕТ СН'!$I$5-'СЕТ СН'!$I$17</f>
        <v>4032.3684318300002</v>
      </c>
      <c r="C149" s="36">
        <f>SUMIFS(СВЦЭМ!$C$33:$C$776,СВЦЭМ!$A$33:$A$776,$A149,СВЦЭМ!$B$33:$B$776,C$119)+'СЕТ СН'!$I$9+СВЦЭМ!$D$10+'СЕТ СН'!$I$5-'СЕТ СН'!$I$17</f>
        <v>4076.0629333699999</v>
      </c>
      <c r="D149" s="36">
        <f>SUMIFS(СВЦЭМ!$C$33:$C$776,СВЦЭМ!$A$33:$A$776,$A149,СВЦЭМ!$B$33:$B$776,D$119)+'СЕТ СН'!$I$9+СВЦЭМ!$D$10+'СЕТ СН'!$I$5-'СЕТ СН'!$I$17</f>
        <v>4100.7723942299999</v>
      </c>
      <c r="E149" s="36">
        <f>SUMIFS(СВЦЭМ!$C$33:$C$776,СВЦЭМ!$A$33:$A$776,$A149,СВЦЭМ!$B$33:$B$776,E$119)+'СЕТ СН'!$I$9+СВЦЭМ!$D$10+'СЕТ СН'!$I$5-'СЕТ СН'!$I$17</f>
        <v>4113.5585309099997</v>
      </c>
      <c r="F149" s="36">
        <f>SUMIFS(СВЦЭМ!$C$33:$C$776,СВЦЭМ!$A$33:$A$776,$A149,СВЦЭМ!$B$33:$B$776,F$119)+'СЕТ СН'!$I$9+СВЦЭМ!$D$10+'СЕТ СН'!$I$5-'СЕТ СН'!$I$17</f>
        <v>4110.32264906</v>
      </c>
      <c r="G149" s="36">
        <f>SUMIFS(СВЦЭМ!$C$33:$C$776,СВЦЭМ!$A$33:$A$776,$A149,СВЦЭМ!$B$33:$B$776,G$119)+'СЕТ СН'!$I$9+СВЦЭМ!$D$10+'СЕТ СН'!$I$5-'СЕТ СН'!$I$17</f>
        <v>4081.02517063</v>
      </c>
      <c r="H149" s="36">
        <f>SUMIFS(СВЦЭМ!$C$33:$C$776,СВЦЭМ!$A$33:$A$776,$A149,СВЦЭМ!$B$33:$B$776,H$119)+'СЕТ СН'!$I$9+СВЦЭМ!$D$10+'СЕТ СН'!$I$5-'СЕТ СН'!$I$17</f>
        <v>4030.5596733500001</v>
      </c>
      <c r="I149" s="36">
        <f>SUMIFS(СВЦЭМ!$C$33:$C$776,СВЦЭМ!$A$33:$A$776,$A149,СВЦЭМ!$B$33:$B$776,I$119)+'СЕТ СН'!$I$9+СВЦЭМ!$D$10+'СЕТ СН'!$I$5-'СЕТ СН'!$I$17</f>
        <v>4007.07102317</v>
      </c>
      <c r="J149" s="36">
        <f>SUMIFS(СВЦЭМ!$C$33:$C$776,СВЦЭМ!$A$33:$A$776,$A149,СВЦЭМ!$B$33:$B$776,J$119)+'СЕТ СН'!$I$9+СВЦЭМ!$D$10+'СЕТ СН'!$I$5-'СЕТ СН'!$I$17</f>
        <v>3999.2114049800002</v>
      </c>
      <c r="K149" s="36">
        <f>SUMIFS(СВЦЭМ!$C$33:$C$776,СВЦЭМ!$A$33:$A$776,$A149,СВЦЭМ!$B$33:$B$776,K$119)+'СЕТ СН'!$I$9+СВЦЭМ!$D$10+'СЕТ СН'!$I$5-'СЕТ СН'!$I$17</f>
        <v>3976.76429856</v>
      </c>
      <c r="L149" s="36">
        <f>SUMIFS(СВЦЭМ!$C$33:$C$776,СВЦЭМ!$A$33:$A$776,$A149,СВЦЭМ!$B$33:$B$776,L$119)+'СЕТ СН'!$I$9+СВЦЭМ!$D$10+'СЕТ СН'!$I$5-'СЕТ СН'!$I$17</f>
        <v>3978.46306671</v>
      </c>
      <c r="M149" s="36">
        <f>SUMIFS(СВЦЭМ!$C$33:$C$776,СВЦЭМ!$A$33:$A$776,$A149,СВЦЭМ!$B$33:$B$776,M$119)+'СЕТ СН'!$I$9+СВЦЭМ!$D$10+'СЕТ СН'!$I$5-'СЕТ СН'!$I$17</f>
        <v>3965.3816348</v>
      </c>
      <c r="N149" s="36">
        <f>SUMIFS(СВЦЭМ!$C$33:$C$776,СВЦЭМ!$A$33:$A$776,$A149,СВЦЭМ!$B$33:$B$776,N$119)+'СЕТ СН'!$I$9+СВЦЭМ!$D$10+'СЕТ СН'!$I$5-'СЕТ СН'!$I$17</f>
        <v>3929.6554707300002</v>
      </c>
      <c r="O149" s="36">
        <f>SUMIFS(СВЦЭМ!$C$33:$C$776,СВЦЭМ!$A$33:$A$776,$A149,СВЦЭМ!$B$33:$B$776,O$119)+'СЕТ СН'!$I$9+СВЦЭМ!$D$10+'СЕТ СН'!$I$5-'СЕТ СН'!$I$17</f>
        <v>3893.2442829199999</v>
      </c>
      <c r="P149" s="36">
        <f>SUMIFS(СВЦЭМ!$C$33:$C$776,СВЦЭМ!$A$33:$A$776,$A149,СВЦЭМ!$B$33:$B$776,P$119)+'СЕТ СН'!$I$9+СВЦЭМ!$D$10+'СЕТ СН'!$I$5-'СЕТ СН'!$I$17</f>
        <v>3900.51816684</v>
      </c>
      <c r="Q149" s="36">
        <f>SUMIFS(СВЦЭМ!$C$33:$C$776,СВЦЭМ!$A$33:$A$776,$A149,СВЦЭМ!$B$33:$B$776,Q$119)+'СЕТ СН'!$I$9+СВЦЭМ!$D$10+'СЕТ СН'!$I$5-'СЕТ СН'!$I$17</f>
        <v>3895.2022395100003</v>
      </c>
      <c r="R149" s="36">
        <f>SUMIFS(СВЦЭМ!$C$33:$C$776,СВЦЭМ!$A$33:$A$776,$A149,СВЦЭМ!$B$33:$B$776,R$119)+'СЕТ СН'!$I$9+СВЦЭМ!$D$10+'СЕТ СН'!$I$5-'СЕТ СН'!$I$17</f>
        <v>3884.2323493000004</v>
      </c>
      <c r="S149" s="36">
        <f>SUMIFS(СВЦЭМ!$C$33:$C$776,СВЦЭМ!$A$33:$A$776,$A149,СВЦЭМ!$B$33:$B$776,S$119)+'СЕТ СН'!$I$9+СВЦЭМ!$D$10+'СЕТ СН'!$I$5-'СЕТ СН'!$I$17</f>
        <v>3882.8075984900001</v>
      </c>
      <c r="T149" s="36">
        <f>SUMIFS(СВЦЭМ!$C$33:$C$776,СВЦЭМ!$A$33:$A$776,$A149,СВЦЭМ!$B$33:$B$776,T$119)+'СЕТ СН'!$I$9+СВЦЭМ!$D$10+'СЕТ СН'!$I$5-'СЕТ СН'!$I$17</f>
        <v>3870.0487963</v>
      </c>
      <c r="U149" s="36">
        <f>SUMIFS(СВЦЭМ!$C$33:$C$776,СВЦЭМ!$A$33:$A$776,$A149,СВЦЭМ!$B$33:$B$776,U$119)+'СЕТ СН'!$I$9+СВЦЭМ!$D$10+'СЕТ СН'!$I$5-'СЕТ СН'!$I$17</f>
        <v>3873.5276230899999</v>
      </c>
      <c r="V149" s="36">
        <f>SUMIFS(СВЦЭМ!$C$33:$C$776,СВЦЭМ!$A$33:$A$776,$A149,СВЦЭМ!$B$33:$B$776,V$119)+'СЕТ СН'!$I$9+СВЦЭМ!$D$10+'СЕТ СН'!$I$5-'СЕТ СН'!$I$17</f>
        <v>3875.4112291000001</v>
      </c>
      <c r="W149" s="36">
        <f>SUMIFS(СВЦЭМ!$C$33:$C$776,СВЦЭМ!$A$33:$A$776,$A149,СВЦЭМ!$B$33:$B$776,W$119)+'СЕТ СН'!$I$9+СВЦЭМ!$D$10+'СЕТ СН'!$I$5-'СЕТ СН'!$I$17</f>
        <v>3872.8554834000001</v>
      </c>
      <c r="X149" s="36">
        <f>SUMIFS(СВЦЭМ!$C$33:$C$776,СВЦЭМ!$A$33:$A$776,$A149,СВЦЭМ!$B$33:$B$776,X$119)+'СЕТ СН'!$I$9+СВЦЭМ!$D$10+'СЕТ СН'!$I$5-'СЕТ СН'!$I$17</f>
        <v>3899.8229107100001</v>
      </c>
      <c r="Y149" s="36">
        <f>SUMIFS(СВЦЭМ!$C$33:$C$776,СВЦЭМ!$A$33:$A$776,$A149,СВЦЭМ!$B$33:$B$776,Y$119)+'СЕТ СН'!$I$9+СВЦЭМ!$D$10+'СЕТ СН'!$I$5-'СЕТ СН'!$I$17</f>
        <v>3940.8295297300001</v>
      </c>
    </row>
    <row r="150" spans="1:26" ht="15.75" x14ac:dyDescent="0.2">
      <c r="A150" s="35">
        <f t="shared" si="3"/>
        <v>43769</v>
      </c>
      <c r="B150" s="36">
        <f>SUMIFS(СВЦЭМ!$C$33:$C$776,СВЦЭМ!$A$33:$A$776,$A150,СВЦЭМ!$B$33:$B$776,B$119)+'СЕТ СН'!$I$9+СВЦЭМ!$D$10+'СЕТ СН'!$I$5-'СЕТ СН'!$I$17</f>
        <v>4011.7584477800001</v>
      </c>
      <c r="C150" s="36">
        <f>SUMIFS(СВЦЭМ!$C$33:$C$776,СВЦЭМ!$A$33:$A$776,$A150,СВЦЭМ!$B$33:$B$776,C$119)+'СЕТ СН'!$I$9+СВЦЭМ!$D$10+'СЕТ СН'!$I$5-'СЕТ СН'!$I$17</f>
        <v>4074.5840709600002</v>
      </c>
      <c r="D150" s="36">
        <f>SUMIFS(СВЦЭМ!$C$33:$C$776,СВЦЭМ!$A$33:$A$776,$A150,СВЦЭМ!$B$33:$B$776,D$119)+'СЕТ СН'!$I$9+СВЦЭМ!$D$10+'СЕТ СН'!$I$5-'СЕТ СН'!$I$17</f>
        <v>4096.2254839500001</v>
      </c>
      <c r="E150" s="36">
        <f>SUMIFS(СВЦЭМ!$C$33:$C$776,СВЦЭМ!$A$33:$A$776,$A150,СВЦЭМ!$B$33:$B$776,E$119)+'СЕТ СН'!$I$9+СВЦЭМ!$D$10+'СЕТ СН'!$I$5-'СЕТ СН'!$I$17</f>
        <v>4109.8175529400005</v>
      </c>
      <c r="F150" s="36">
        <f>SUMIFS(СВЦЭМ!$C$33:$C$776,СВЦЭМ!$A$33:$A$776,$A150,СВЦЭМ!$B$33:$B$776,F$119)+'СЕТ СН'!$I$9+СВЦЭМ!$D$10+'СЕТ СН'!$I$5-'СЕТ СН'!$I$17</f>
        <v>4110.9881592199999</v>
      </c>
      <c r="G150" s="36">
        <f>SUMIFS(СВЦЭМ!$C$33:$C$776,СВЦЭМ!$A$33:$A$776,$A150,СВЦЭМ!$B$33:$B$776,G$119)+'СЕТ СН'!$I$9+СВЦЭМ!$D$10+'СЕТ СН'!$I$5-'СЕТ СН'!$I$17</f>
        <v>4091.4296534599998</v>
      </c>
      <c r="H150" s="36">
        <f>SUMIFS(СВЦЭМ!$C$33:$C$776,СВЦЭМ!$A$33:$A$776,$A150,СВЦЭМ!$B$33:$B$776,H$119)+'СЕТ СН'!$I$9+СВЦЭМ!$D$10+'СЕТ СН'!$I$5-'СЕТ СН'!$I$17</f>
        <v>4042.4390529100001</v>
      </c>
      <c r="I150" s="36">
        <f>SUMIFS(СВЦЭМ!$C$33:$C$776,СВЦЭМ!$A$33:$A$776,$A150,СВЦЭМ!$B$33:$B$776,I$119)+'СЕТ СН'!$I$9+СВЦЭМ!$D$10+'СЕТ СН'!$I$5-'СЕТ СН'!$I$17</f>
        <v>4011.7994864700004</v>
      </c>
      <c r="J150" s="36">
        <f>SUMIFS(СВЦЭМ!$C$33:$C$776,СВЦЭМ!$A$33:$A$776,$A150,СВЦЭМ!$B$33:$B$776,J$119)+'СЕТ СН'!$I$9+СВЦЭМ!$D$10+'СЕТ СН'!$I$5-'СЕТ СН'!$I$17</f>
        <v>4007.4255486500001</v>
      </c>
      <c r="K150" s="36">
        <f>SUMIFS(СВЦЭМ!$C$33:$C$776,СВЦЭМ!$A$33:$A$776,$A150,СВЦЭМ!$B$33:$B$776,K$119)+'СЕТ СН'!$I$9+СВЦЭМ!$D$10+'СЕТ СН'!$I$5-'СЕТ СН'!$I$17</f>
        <v>3985.7563183900002</v>
      </c>
      <c r="L150" s="36">
        <f>SUMIFS(СВЦЭМ!$C$33:$C$776,СВЦЭМ!$A$33:$A$776,$A150,СВЦЭМ!$B$33:$B$776,L$119)+'СЕТ СН'!$I$9+СВЦЭМ!$D$10+'СЕТ СН'!$I$5-'СЕТ СН'!$I$17</f>
        <v>3989.10018614</v>
      </c>
      <c r="M150" s="36">
        <f>SUMIFS(СВЦЭМ!$C$33:$C$776,СВЦЭМ!$A$33:$A$776,$A150,СВЦЭМ!$B$33:$B$776,M$119)+'СЕТ СН'!$I$9+СВЦЭМ!$D$10+'СЕТ СН'!$I$5-'СЕТ СН'!$I$17</f>
        <v>3993.5756347500001</v>
      </c>
      <c r="N150" s="36">
        <f>SUMIFS(СВЦЭМ!$C$33:$C$776,СВЦЭМ!$A$33:$A$776,$A150,СВЦЭМ!$B$33:$B$776,N$119)+'СЕТ СН'!$I$9+СВЦЭМ!$D$10+'СЕТ СН'!$I$5-'СЕТ СН'!$I$17</f>
        <v>3942.07543764</v>
      </c>
      <c r="O150" s="36">
        <f>SUMIFS(СВЦЭМ!$C$33:$C$776,СВЦЭМ!$A$33:$A$776,$A150,СВЦЭМ!$B$33:$B$776,O$119)+'СЕТ СН'!$I$9+СВЦЭМ!$D$10+'СЕТ СН'!$I$5-'СЕТ СН'!$I$17</f>
        <v>3896.9325263700002</v>
      </c>
      <c r="P150" s="36">
        <f>SUMIFS(СВЦЭМ!$C$33:$C$776,СВЦЭМ!$A$33:$A$776,$A150,СВЦЭМ!$B$33:$B$776,P$119)+'СЕТ СН'!$I$9+СВЦЭМ!$D$10+'СЕТ СН'!$I$5-'СЕТ СН'!$I$17</f>
        <v>3905.7857062100002</v>
      </c>
      <c r="Q150" s="36">
        <f>SUMIFS(СВЦЭМ!$C$33:$C$776,СВЦЭМ!$A$33:$A$776,$A150,СВЦЭМ!$B$33:$B$776,Q$119)+'СЕТ СН'!$I$9+СВЦЭМ!$D$10+'СЕТ СН'!$I$5-'СЕТ СН'!$I$17</f>
        <v>3910.27888876</v>
      </c>
      <c r="R150" s="36">
        <f>SUMIFS(СВЦЭМ!$C$33:$C$776,СВЦЭМ!$A$33:$A$776,$A150,СВЦЭМ!$B$33:$B$776,R$119)+'СЕТ СН'!$I$9+СВЦЭМ!$D$10+'СЕТ СН'!$I$5-'СЕТ СН'!$I$17</f>
        <v>3917.0108211699999</v>
      </c>
      <c r="S150" s="36">
        <f>SUMIFS(СВЦЭМ!$C$33:$C$776,СВЦЭМ!$A$33:$A$776,$A150,СВЦЭМ!$B$33:$B$776,S$119)+'СЕТ СН'!$I$9+СВЦЭМ!$D$10+'СЕТ СН'!$I$5-'СЕТ СН'!$I$17</f>
        <v>3911.6401531300003</v>
      </c>
      <c r="T150" s="36">
        <f>SUMIFS(СВЦЭМ!$C$33:$C$776,СВЦЭМ!$A$33:$A$776,$A150,СВЦЭМ!$B$33:$B$776,T$119)+'СЕТ СН'!$I$9+СВЦЭМ!$D$10+'СЕТ СН'!$I$5-'СЕТ СН'!$I$17</f>
        <v>3886.26404972</v>
      </c>
      <c r="U150" s="36">
        <f>SUMIFS(СВЦЭМ!$C$33:$C$776,СВЦЭМ!$A$33:$A$776,$A150,СВЦЭМ!$B$33:$B$776,U$119)+'СЕТ СН'!$I$9+СВЦЭМ!$D$10+'СЕТ СН'!$I$5-'СЕТ СН'!$I$17</f>
        <v>3878.93264327</v>
      </c>
      <c r="V150" s="36">
        <f>SUMIFS(СВЦЭМ!$C$33:$C$776,СВЦЭМ!$A$33:$A$776,$A150,СВЦЭМ!$B$33:$B$776,V$119)+'СЕТ СН'!$I$9+СВЦЭМ!$D$10+'СЕТ СН'!$I$5-'СЕТ СН'!$I$17</f>
        <v>3874.1820518300001</v>
      </c>
      <c r="W150" s="36">
        <f>SUMIFS(СВЦЭМ!$C$33:$C$776,СВЦЭМ!$A$33:$A$776,$A150,СВЦЭМ!$B$33:$B$776,W$119)+'СЕТ СН'!$I$9+СВЦЭМ!$D$10+'СЕТ СН'!$I$5-'СЕТ СН'!$I$17</f>
        <v>3885.8426493800002</v>
      </c>
      <c r="X150" s="36">
        <f>SUMIFS(СВЦЭМ!$C$33:$C$776,СВЦЭМ!$A$33:$A$776,$A150,СВЦЭМ!$B$33:$B$776,X$119)+'СЕТ СН'!$I$9+СВЦЭМ!$D$10+'СЕТ СН'!$I$5-'СЕТ СН'!$I$17</f>
        <v>3839.6661953600001</v>
      </c>
      <c r="Y150" s="36">
        <f>SUMIFS(СВЦЭМ!$C$33:$C$776,СВЦЭМ!$A$33:$A$776,$A150,СВЦЭМ!$B$33:$B$776,Y$119)+'СЕТ СН'!$I$9+СВЦЭМ!$D$10+'СЕТ СН'!$I$5-'СЕТ СН'!$I$17</f>
        <v>3882.6435863000002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542412.11967545643</v>
      </c>
      <c r="O155" s="138"/>
      <c r="P155" s="137">
        <f>СВЦЭМ!$D$12+'СЕТ СН'!$F$10-'СЕТ СН'!$G$18</f>
        <v>542412.11967545643</v>
      </c>
      <c r="Q155" s="138"/>
      <c r="R155" s="137">
        <f>СВЦЭМ!$D$12+'СЕТ СН'!$F$10-'СЕТ СН'!$H$18</f>
        <v>542412.11967545643</v>
      </c>
      <c r="S155" s="138"/>
      <c r="T155" s="137">
        <f>СВЦЭМ!$D$12+'СЕТ СН'!$F$10-'СЕТ СН'!$I$18</f>
        <v>542412.11967545643</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СН'!$F$9+СВЦЭМ!$D$10+'СЕТ СН'!$F$6-'СЕТ СН'!$F$19</f>
        <v>763.59164713000007</v>
      </c>
      <c r="C12" s="36">
        <f>SUMIFS(СВЦЭМ!$C$33:$C$776,СВЦЭМ!$A$33:$A$776,$A12,СВЦЭМ!$B$33:$B$776,C$11)+'СЕТ СН'!$F$9+СВЦЭМ!$D$10+'СЕТ СН'!$F$6-'СЕТ СН'!$F$19</f>
        <v>848.2139461700001</v>
      </c>
      <c r="D12" s="36">
        <f>SUMIFS(СВЦЭМ!$C$33:$C$776,СВЦЭМ!$A$33:$A$776,$A12,СВЦЭМ!$B$33:$B$776,D$11)+'СЕТ СН'!$F$9+СВЦЭМ!$D$10+'СЕТ СН'!$F$6-'СЕТ СН'!$F$19</f>
        <v>927.15796516</v>
      </c>
      <c r="E12" s="36">
        <f>SUMIFS(СВЦЭМ!$C$33:$C$776,СВЦЭМ!$A$33:$A$776,$A12,СВЦЭМ!$B$33:$B$776,E$11)+'СЕТ СН'!$F$9+СВЦЭМ!$D$10+'СЕТ СН'!$F$6-'СЕТ СН'!$F$19</f>
        <v>962.70447811000008</v>
      </c>
      <c r="F12" s="36">
        <f>SUMIFS(СВЦЭМ!$C$33:$C$776,СВЦЭМ!$A$33:$A$776,$A12,СВЦЭМ!$B$33:$B$776,F$11)+'СЕТ СН'!$F$9+СВЦЭМ!$D$10+'СЕТ СН'!$F$6-'СЕТ СН'!$F$19</f>
        <v>961.44244623000009</v>
      </c>
      <c r="G12" s="36">
        <f>SUMIFS(СВЦЭМ!$C$33:$C$776,СВЦЭМ!$A$33:$A$776,$A12,СВЦЭМ!$B$33:$B$776,G$11)+'СЕТ СН'!$F$9+СВЦЭМ!$D$10+'СЕТ СН'!$F$6-'СЕТ СН'!$F$19</f>
        <v>944.77148677000002</v>
      </c>
      <c r="H12" s="36">
        <f>SUMIFS(СВЦЭМ!$C$33:$C$776,СВЦЭМ!$A$33:$A$776,$A12,СВЦЭМ!$B$33:$B$776,H$11)+'СЕТ СН'!$F$9+СВЦЭМ!$D$10+'СЕТ СН'!$F$6-'СЕТ СН'!$F$19</f>
        <v>863.79146572000002</v>
      </c>
      <c r="I12" s="36">
        <f>SUMIFS(СВЦЭМ!$C$33:$C$776,СВЦЭМ!$A$33:$A$776,$A12,СВЦЭМ!$B$33:$B$776,I$11)+'СЕТ СН'!$F$9+СВЦЭМ!$D$10+'СЕТ СН'!$F$6-'СЕТ СН'!$F$19</f>
        <v>772.33293507000008</v>
      </c>
      <c r="J12" s="36">
        <f>SUMIFS(СВЦЭМ!$C$33:$C$776,СВЦЭМ!$A$33:$A$776,$A12,СВЦЭМ!$B$33:$B$776,J$11)+'СЕТ СН'!$F$9+СВЦЭМ!$D$10+'СЕТ СН'!$F$6-'СЕТ СН'!$F$19</f>
        <v>765.7331197100001</v>
      </c>
      <c r="K12" s="36">
        <f>SUMIFS(СВЦЭМ!$C$33:$C$776,СВЦЭМ!$A$33:$A$776,$A12,СВЦЭМ!$B$33:$B$776,K$11)+'СЕТ СН'!$F$9+СВЦЭМ!$D$10+'СЕТ СН'!$F$6-'СЕТ СН'!$F$19</f>
        <v>786.52014185000007</v>
      </c>
      <c r="L12" s="36">
        <f>SUMIFS(СВЦЭМ!$C$33:$C$776,СВЦЭМ!$A$33:$A$776,$A12,СВЦЭМ!$B$33:$B$776,L$11)+'СЕТ СН'!$F$9+СВЦЭМ!$D$10+'СЕТ СН'!$F$6-'СЕТ СН'!$F$19</f>
        <v>778.99902730000008</v>
      </c>
      <c r="M12" s="36">
        <f>SUMIFS(СВЦЭМ!$C$33:$C$776,СВЦЭМ!$A$33:$A$776,$A12,СВЦЭМ!$B$33:$B$776,M$11)+'СЕТ СН'!$F$9+СВЦЭМ!$D$10+'СЕТ СН'!$F$6-'СЕТ СН'!$F$19</f>
        <v>763.51501293000001</v>
      </c>
      <c r="N12" s="36">
        <f>SUMIFS(СВЦЭМ!$C$33:$C$776,СВЦЭМ!$A$33:$A$776,$A12,СВЦЭМ!$B$33:$B$776,N$11)+'СЕТ СН'!$F$9+СВЦЭМ!$D$10+'СЕТ СН'!$F$6-'СЕТ СН'!$F$19</f>
        <v>757.32836822000002</v>
      </c>
      <c r="O12" s="36">
        <f>SUMIFS(СВЦЭМ!$C$33:$C$776,СВЦЭМ!$A$33:$A$776,$A12,СВЦЭМ!$B$33:$B$776,O$11)+'СЕТ СН'!$F$9+СВЦЭМ!$D$10+'СЕТ СН'!$F$6-'СЕТ СН'!$F$19</f>
        <v>750.96350158000007</v>
      </c>
      <c r="P12" s="36">
        <f>SUMIFS(СВЦЭМ!$C$33:$C$776,СВЦЭМ!$A$33:$A$776,$A12,СВЦЭМ!$B$33:$B$776,P$11)+'СЕТ СН'!$F$9+СВЦЭМ!$D$10+'СЕТ СН'!$F$6-'СЕТ СН'!$F$19</f>
        <v>746.1546699700001</v>
      </c>
      <c r="Q12" s="36">
        <f>SUMIFS(СВЦЭМ!$C$33:$C$776,СВЦЭМ!$A$33:$A$776,$A12,СВЦЭМ!$B$33:$B$776,Q$11)+'СЕТ СН'!$F$9+СВЦЭМ!$D$10+'СЕТ СН'!$F$6-'СЕТ СН'!$F$19</f>
        <v>757.76086464000002</v>
      </c>
      <c r="R12" s="36">
        <f>SUMIFS(СВЦЭМ!$C$33:$C$776,СВЦЭМ!$A$33:$A$776,$A12,СВЦЭМ!$B$33:$B$776,R$11)+'СЕТ СН'!$F$9+СВЦЭМ!$D$10+'СЕТ СН'!$F$6-'СЕТ СН'!$F$19</f>
        <v>762.29762652000011</v>
      </c>
      <c r="S12" s="36">
        <f>SUMIFS(СВЦЭМ!$C$33:$C$776,СВЦЭМ!$A$33:$A$776,$A12,СВЦЭМ!$B$33:$B$776,S$11)+'СЕТ СН'!$F$9+СВЦЭМ!$D$10+'СЕТ СН'!$F$6-'СЕТ СН'!$F$19</f>
        <v>752.2110929700001</v>
      </c>
      <c r="T12" s="36">
        <f>SUMIFS(СВЦЭМ!$C$33:$C$776,СВЦЭМ!$A$33:$A$776,$A12,СВЦЭМ!$B$33:$B$776,T$11)+'СЕТ СН'!$F$9+СВЦЭМ!$D$10+'СЕТ СН'!$F$6-'СЕТ СН'!$F$19</f>
        <v>746.13401150000004</v>
      </c>
      <c r="U12" s="36">
        <f>SUMIFS(СВЦЭМ!$C$33:$C$776,СВЦЭМ!$A$33:$A$776,$A12,СВЦЭМ!$B$33:$B$776,U$11)+'СЕТ СН'!$F$9+СВЦЭМ!$D$10+'СЕТ СН'!$F$6-'СЕТ СН'!$F$19</f>
        <v>769.45768368000006</v>
      </c>
      <c r="V12" s="36">
        <f>SUMIFS(СВЦЭМ!$C$33:$C$776,СВЦЭМ!$A$33:$A$776,$A12,СВЦЭМ!$B$33:$B$776,V$11)+'СЕТ СН'!$F$9+СВЦЭМ!$D$10+'СЕТ СН'!$F$6-'СЕТ СН'!$F$19</f>
        <v>776.57709373000012</v>
      </c>
      <c r="W12" s="36">
        <f>SUMIFS(СВЦЭМ!$C$33:$C$776,СВЦЭМ!$A$33:$A$776,$A12,СВЦЭМ!$B$33:$B$776,W$11)+'СЕТ СН'!$F$9+СВЦЭМ!$D$10+'СЕТ СН'!$F$6-'СЕТ СН'!$F$19</f>
        <v>775.40766720000011</v>
      </c>
      <c r="X12" s="36">
        <f>SUMIFS(СВЦЭМ!$C$33:$C$776,СВЦЭМ!$A$33:$A$776,$A12,СВЦЭМ!$B$33:$B$776,X$11)+'СЕТ СН'!$F$9+СВЦЭМ!$D$10+'СЕТ СН'!$F$6-'СЕТ СН'!$F$19</f>
        <v>767.89524555000003</v>
      </c>
      <c r="Y12" s="36">
        <f>SUMIFS(СВЦЭМ!$C$33:$C$776,СВЦЭМ!$A$33:$A$776,$A12,СВЦЭМ!$B$33:$B$776,Y$11)+'СЕТ СН'!$F$9+СВЦЭМ!$D$10+'СЕТ СН'!$F$6-'СЕТ СН'!$F$19</f>
        <v>831.31418221000001</v>
      </c>
      <c r="AA12" s="37"/>
    </row>
    <row r="13" spans="1:27" ht="15.75" x14ac:dyDescent="0.2">
      <c r="A13" s="35">
        <f>A12+1</f>
        <v>43740</v>
      </c>
      <c r="B13" s="36">
        <f>SUMIFS(СВЦЭМ!$C$33:$C$776,СВЦЭМ!$A$33:$A$776,$A13,СВЦЭМ!$B$33:$B$776,B$11)+'СЕТ СН'!$F$9+СВЦЭМ!$D$10+'СЕТ СН'!$F$6-'СЕТ СН'!$F$19</f>
        <v>887.09751016000007</v>
      </c>
      <c r="C13" s="36">
        <f>SUMIFS(СВЦЭМ!$C$33:$C$776,СВЦЭМ!$A$33:$A$776,$A13,СВЦЭМ!$B$33:$B$776,C$11)+'СЕТ СН'!$F$9+СВЦЭМ!$D$10+'СЕТ СН'!$F$6-'СЕТ СН'!$F$19</f>
        <v>912.79486677000011</v>
      </c>
      <c r="D13" s="36">
        <f>SUMIFS(СВЦЭМ!$C$33:$C$776,СВЦЭМ!$A$33:$A$776,$A13,СВЦЭМ!$B$33:$B$776,D$11)+'СЕТ СН'!$F$9+СВЦЭМ!$D$10+'СЕТ СН'!$F$6-'СЕТ СН'!$F$19</f>
        <v>927.19385380000006</v>
      </c>
      <c r="E13" s="36">
        <f>SUMIFS(СВЦЭМ!$C$33:$C$776,СВЦЭМ!$A$33:$A$776,$A13,СВЦЭМ!$B$33:$B$776,E$11)+'СЕТ СН'!$F$9+СВЦЭМ!$D$10+'СЕТ СН'!$F$6-'СЕТ СН'!$F$19</f>
        <v>935.21059360000004</v>
      </c>
      <c r="F13" s="36">
        <f>SUMIFS(СВЦЭМ!$C$33:$C$776,СВЦЭМ!$A$33:$A$776,$A13,СВЦЭМ!$B$33:$B$776,F$11)+'СЕТ СН'!$F$9+СВЦЭМ!$D$10+'СЕТ СН'!$F$6-'СЕТ СН'!$F$19</f>
        <v>951.95531128000005</v>
      </c>
      <c r="G13" s="36">
        <f>SUMIFS(СВЦЭМ!$C$33:$C$776,СВЦЭМ!$A$33:$A$776,$A13,СВЦЭМ!$B$33:$B$776,G$11)+'СЕТ СН'!$F$9+СВЦЭМ!$D$10+'СЕТ СН'!$F$6-'СЕТ СН'!$F$19</f>
        <v>924.62597228000004</v>
      </c>
      <c r="H13" s="36">
        <f>SUMIFS(СВЦЭМ!$C$33:$C$776,СВЦЭМ!$A$33:$A$776,$A13,СВЦЭМ!$B$33:$B$776,H$11)+'СЕТ СН'!$F$9+СВЦЭМ!$D$10+'СЕТ СН'!$F$6-'СЕТ СН'!$F$19</f>
        <v>865.62893904000009</v>
      </c>
      <c r="I13" s="36">
        <f>SUMIFS(СВЦЭМ!$C$33:$C$776,СВЦЭМ!$A$33:$A$776,$A13,СВЦЭМ!$B$33:$B$776,I$11)+'СЕТ СН'!$F$9+СВЦЭМ!$D$10+'СЕТ СН'!$F$6-'СЕТ СН'!$F$19</f>
        <v>771.89689976000011</v>
      </c>
      <c r="J13" s="36">
        <f>SUMIFS(СВЦЭМ!$C$33:$C$776,СВЦЭМ!$A$33:$A$776,$A13,СВЦЭМ!$B$33:$B$776,J$11)+'СЕТ СН'!$F$9+СВЦЭМ!$D$10+'СЕТ СН'!$F$6-'СЕТ СН'!$F$19</f>
        <v>767.24784291000003</v>
      </c>
      <c r="K13" s="36">
        <f>SUMIFS(СВЦЭМ!$C$33:$C$776,СВЦЭМ!$A$33:$A$776,$A13,СВЦЭМ!$B$33:$B$776,K$11)+'СЕТ СН'!$F$9+СВЦЭМ!$D$10+'СЕТ СН'!$F$6-'СЕТ СН'!$F$19</f>
        <v>781.10091468000007</v>
      </c>
      <c r="L13" s="36">
        <f>SUMIFS(СВЦЭМ!$C$33:$C$776,СВЦЭМ!$A$33:$A$776,$A13,СВЦЭМ!$B$33:$B$776,L$11)+'СЕТ СН'!$F$9+СВЦЭМ!$D$10+'СЕТ СН'!$F$6-'СЕТ СН'!$F$19</f>
        <v>782.36399142000005</v>
      </c>
      <c r="M13" s="36">
        <f>SUMIFS(СВЦЭМ!$C$33:$C$776,СВЦЭМ!$A$33:$A$776,$A13,СВЦЭМ!$B$33:$B$776,M$11)+'СЕТ СН'!$F$9+СВЦЭМ!$D$10+'СЕТ СН'!$F$6-'СЕТ СН'!$F$19</f>
        <v>772.19570085000009</v>
      </c>
      <c r="N13" s="36">
        <f>SUMIFS(СВЦЭМ!$C$33:$C$776,СВЦЭМ!$A$33:$A$776,$A13,СВЦЭМ!$B$33:$B$776,N$11)+'СЕТ СН'!$F$9+СВЦЭМ!$D$10+'СЕТ СН'!$F$6-'СЕТ СН'!$F$19</f>
        <v>770.47616824000011</v>
      </c>
      <c r="O13" s="36">
        <f>SUMIFS(СВЦЭМ!$C$33:$C$776,СВЦЭМ!$A$33:$A$776,$A13,СВЦЭМ!$B$33:$B$776,O$11)+'СЕТ СН'!$F$9+СВЦЭМ!$D$10+'СЕТ СН'!$F$6-'СЕТ СН'!$F$19</f>
        <v>777.44927261000009</v>
      </c>
      <c r="P13" s="36">
        <f>SUMIFS(СВЦЭМ!$C$33:$C$776,СВЦЭМ!$A$33:$A$776,$A13,СВЦЭМ!$B$33:$B$776,P$11)+'СЕТ СН'!$F$9+СВЦЭМ!$D$10+'СЕТ СН'!$F$6-'СЕТ СН'!$F$19</f>
        <v>773.84634176000009</v>
      </c>
      <c r="Q13" s="36">
        <f>SUMIFS(СВЦЭМ!$C$33:$C$776,СВЦЭМ!$A$33:$A$776,$A13,СВЦЭМ!$B$33:$B$776,Q$11)+'СЕТ СН'!$F$9+СВЦЭМ!$D$10+'СЕТ СН'!$F$6-'СЕТ СН'!$F$19</f>
        <v>774.03137402000004</v>
      </c>
      <c r="R13" s="36">
        <f>SUMIFS(СВЦЭМ!$C$33:$C$776,СВЦЭМ!$A$33:$A$776,$A13,СВЦЭМ!$B$33:$B$776,R$11)+'СЕТ СН'!$F$9+СВЦЭМ!$D$10+'СЕТ СН'!$F$6-'СЕТ СН'!$F$19</f>
        <v>780.82174494000003</v>
      </c>
      <c r="S13" s="36">
        <f>SUMIFS(СВЦЭМ!$C$33:$C$776,СВЦЭМ!$A$33:$A$776,$A13,СВЦЭМ!$B$33:$B$776,S$11)+'СЕТ СН'!$F$9+СВЦЭМ!$D$10+'СЕТ СН'!$F$6-'СЕТ СН'!$F$19</f>
        <v>773.21393658000011</v>
      </c>
      <c r="T13" s="36">
        <f>SUMIFS(СВЦЭМ!$C$33:$C$776,СВЦЭМ!$A$33:$A$776,$A13,СВЦЭМ!$B$33:$B$776,T$11)+'СЕТ СН'!$F$9+СВЦЭМ!$D$10+'СЕТ СН'!$F$6-'СЕТ СН'!$F$19</f>
        <v>779.63821439000003</v>
      </c>
      <c r="U13" s="36">
        <f>SUMIFS(СВЦЭМ!$C$33:$C$776,СВЦЭМ!$A$33:$A$776,$A13,СВЦЭМ!$B$33:$B$776,U$11)+'СЕТ СН'!$F$9+СВЦЭМ!$D$10+'СЕТ СН'!$F$6-'СЕТ СН'!$F$19</f>
        <v>802.19610235000005</v>
      </c>
      <c r="V13" s="36">
        <f>SUMIFS(СВЦЭМ!$C$33:$C$776,СВЦЭМ!$A$33:$A$776,$A13,СВЦЭМ!$B$33:$B$776,V$11)+'СЕТ СН'!$F$9+СВЦЭМ!$D$10+'СЕТ СН'!$F$6-'СЕТ СН'!$F$19</f>
        <v>800.29708194000011</v>
      </c>
      <c r="W13" s="36">
        <f>SUMIFS(СВЦЭМ!$C$33:$C$776,СВЦЭМ!$A$33:$A$776,$A13,СВЦЭМ!$B$33:$B$776,W$11)+'СЕТ СН'!$F$9+СВЦЭМ!$D$10+'СЕТ СН'!$F$6-'СЕТ СН'!$F$19</f>
        <v>779.26322281000012</v>
      </c>
      <c r="X13" s="36">
        <f>SUMIFS(СВЦЭМ!$C$33:$C$776,СВЦЭМ!$A$33:$A$776,$A13,СВЦЭМ!$B$33:$B$776,X$11)+'СЕТ СН'!$F$9+СВЦЭМ!$D$10+'СЕТ СН'!$F$6-'СЕТ СН'!$F$19</f>
        <v>769.62582133000001</v>
      </c>
      <c r="Y13" s="36">
        <f>SUMIFS(СВЦЭМ!$C$33:$C$776,СВЦЭМ!$A$33:$A$776,$A13,СВЦЭМ!$B$33:$B$776,Y$11)+'СЕТ СН'!$F$9+СВЦЭМ!$D$10+'СЕТ СН'!$F$6-'СЕТ СН'!$F$19</f>
        <v>846.34299638000005</v>
      </c>
    </row>
    <row r="14" spans="1:27" ht="15.75" x14ac:dyDescent="0.2">
      <c r="A14" s="35">
        <f t="shared" ref="A14:A42" si="0">A13+1</f>
        <v>43741</v>
      </c>
      <c r="B14" s="36">
        <f>SUMIFS(СВЦЭМ!$C$33:$C$776,СВЦЭМ!$A$33:$A$776,$A14,СВЦЭМ!$B$33:$B$776,B$11)+'СЕТ СН'!$F$9+СВЦЭМ!$D$10+'СЕТ СН'!$F$6-'СЕТ СН'!$F$19</f>
        <v>906.09848531000011</v>
      </c>
      <c r="C14" s="36">
        <f>SUMIFS(СВЦЭМ!$C$33:$C$776,СВЦЭМ!$A$33:$A$776,$A14,СВЦЭМ!$B$33:$B$776,C$11)+'СЕТ СН'!$F$9+СВЦЭМ!$D$10+'СЕТ СН'!$F$6-'СЕТ СН'!$F$19</f>
        <v>938.32428361000007</v>
      </c>
      <c r="D14" s="36">
        <f>SUMIFS(СВЦЭМ!$C$33:$C$776,СВЦЭМ!$A$33:$A$776,$A14,СВЦЭМ!$B$33:$B$776,D$11)+'СЕТ СН'!$F$9+СВЦЭМ!$D$10+'СЕТ СН'!$F$6-'СЕТ СН'!$F$19</f>
        <v>953.72924268000008</v>
      </c>
      <c r="E14" s="36">
        <f>SUMIFS(СВЦЭМ!$C$33:$C$776,СВЦЭМ!$A$33:$A$776,$A14,СВЦЭМ!$B$33:$B$776,E$11)+'СЕТ СН'!$F$9+СВЦЭМ!$D$10+'СЕТ СН'!$F$6-'СЕТ СН'!$F$19</f>
        <v>959.6373746700001</v>
      </c>
      <c r="F14" s="36">
        <f>SUMIFS(СВЦЭМ!$C$33:$C$776,СВЦЭМ!$A$33:$A$776,$A14,СВЦЭМ!$B$33:$B$776,F$11)+'СЕТ СН'!$F$9+СВЦЭМ!$D$10+'СЕТ СН'!$F$6-'СЕТ СН'!$F$19</f>
        <v>968.61555955000006</v>
      </c>
      <c r="G14" s="36">
        <f>SUMIFS(СВЦЭМ!$C$33:$C$776,СВЦЭМ!$A$33:$A$776,$A14,СВЦЭМ!$B$33:$B$776,G$11)+'СЕТ СН'!$F$9+СВЦЭМ!$D$10+'СЕТ СН'!$F$6-'СЕТ СН'!$F$19</f>
        <v>961.21164803000011</v>
      </c>
      <c r="H14" s="36">
        <f>SUMIFS(СВЦЭМ!$C$33:$C$776,СВЦЭМ!$A$33:$A$776,$A14,СВЦЭМ!$B$33:$B$776,H$11)+'СЕТ СН'!$F$9+СВЦЭМ!$D$10+'СЕТ СН'!$F$6-'СЕТ СН'!$F$19</f>
        <v>873.02358659000004</v>
      </c>
      <c r="I14" s="36">
        <f>SUMIFS(СВЦЭМ!$C$33:$C$776,СВЦЭМ!$A$33:$A$776,$A14,СВЦЭМ!$B$33:$B$776,I$11)+'СЕТ СН'!$F$9+СВЦЭМ!$D$10+'СЕТ СН'!$F$6-'СЕТ СН'!$F$19</f>
        <v>781.09022429000004</v>
      </c>
      <c r="J14" s="36">
        <f>SUMIFS(СВЦЭМ!$C$33:$C$776,СВЦЭМ!$A$33:$A$776,$A14,СВЦЭМ!$B$33:$B$776,J$11)+'СЕТ СН'!$F$9+СВЦЭМ!$D$10+'СЕТ СН'!$F$6-'СЕТ СН'!$F$19</f>
        <v>783.48595562000003</v>
      </c>
      <c r="K14" s="36">
        <f>SUMIFS(СВЦЭМ!$C$33:$C$776,СВЦЭМ!$A$33:$A$776,$A14,СВЦЭМ!$B$33:$B$776,K$11)+'СЕТ СН'!$F$9+СВЦЭМ!$D$10+'СЕТ СН'!$F$6-'СЕТ СН'!$F$19</f>
        <v>798.37534183000002</v>
      </c>
      <c r="L14" s="36">
        <f>SUMIFS(СВЦЭМ!$C$33:$C$776,СВЦЭМ!$A$33:$A$776,$A14,СВЦЭМ!$B$33:$B$776,L$11)+'СЕТ СН'!$F$9+СВЦЭМ!$D$10+'СЕТ СН'!$F$6-'СЕТ СН'!$F$19</f>
        <v>809.18506959000001</v>
      </c>
      <c r="M14" s="36">
        <f>SUMIFS(СВЦЭМ!$C$33:$C$776,СВЦЭМ!$A$33:$A$776,$A14,СВЦЭМ!$B$33:$B$776,M$11)+'СЕТ СН'!$F$9+СВЦЭМ!$D$10+'СЕТ СН'!$F$6-'СЕТ СН'!$F$19</f>
        <v>796.32508041000006</v>
      </c>
      <c r="N14" s="36">
        <f>SUMIFS(СВЦЭМ!$C$33:$C$776,СВЦЭМ!$A$33:$A$776,$A14,СВЦЭМ!$B$33:$B$776,N$11)+'СЕТ СН'!$F$9+СВЦЭМ!$D$10+'СЕТ СН'!$F$6-'СЕТ СН'!$F$19</f>
        <v>848.95941533000007</v>
      </c>
      <c r="O14" s="36">
        <f>SUMIFS(СВЦЭМ!$C$33:$C$776,СВЦЭМ!$A$33:$A$776,$A14,СВЦЭМ!$B$33:$B$776,O$11)+'СЕТ СН'!$F$9+СВЦЭМ!$D$10+'СЕТ СН'!$F$6-'СЕТ СН'!$F$19</f>
        <v>894.14083163000009</v>
      </c>
      <c r="P14" s="36">
        <f>SUMIFS(СВЦЭМ!$C$33:$C$776,СВЦЭМ!$A$33:$A$776,$A14,СВЦЭМ!$B$33:$B$776,P$11)+'СЕТ СН'!$F$9+СВЦЭМ!$D$10+'СЕТ СН'!$F$6-'СЕТ СН'!$F$19</f>
        <v>895.62723445000006</v>
      </c>
      <c r="Q14" s="36">
        <f>SUMIFS(СВЦЭМ!$C$33:$C$776,СВЦЭМ!$A$33:$A$776,$A14,СВЦЭМ!$B$33:$B$776,Q$11)+'СЕТ СН'!$F$9+СВЦЭМ!$D$10+'СЕТ СН'!$F$6-'СЕТ СН'!$F$19</f>
        <v>890.5308060000001</v>
      </c>
      <c r="R14" s="36">
        <f>SUMIFS(СВЦЭМ!$C$33:$C$776,СВЦЭМ!$A$33:$A$776,$A14,СВЦЭМ!$B$33:$B$776,R$11)+'СЕТ СН'!$F$9+СВЦЭМ!$D$10+'СЕТ СН'!$F$6-'СЕТ СН'!$F$19</f>
        <v>832.85026511000001</v>
      </c>
      <c r="S14" s="36">
        <f>SUMIFS(СВЦЭМ!$C$33:$C$776,СВЦЭМ!$A$33:$A$776,$A14,СВЦЭМ!$B$33:$B$776,S$11)+'СЕТ СН'!$F$9+СВЦЭМ!$D$10+'СЕТ СН'!$F$6-'СЕТ СН'!$F$19</f>
        <v>819.50721443000009</v>
      </c>
      <c r="T14" s="36">
        <f>SUMIFS(СВЦЭМ!$C$33:$C$776,СВЦЭМ!$A$33:$A$776,$A14,СВЦЭМ!$B$33:$B$776,T$11)+'СЕТ СН'!$F$9+СВЦЭМ!$D$10+'СЕТ СН'!$F$6-'СЕТ СН'!$F$19</f>
        <v>804.80189725000002</v>
      </c>
      <c r="U14" s="36">
        <f>SUMIFS(СВЦЭМ!$C$33:$C$776,СВЦЭМ!$A$33:$A$776,$A14,СВЦЭМ!$B$33:$B$776,U$11)+'СЕТ СН'!$F$9+СВЦЭМ!$D$10+'СЕТ СН'!$F$6-'СЕТ СН'!$F$19</f>
        <v>816.69923086000006</v>
      </c>
      <c r="V14" s="36">
        <f>SUMIFS(СВЦЭМ!$C$33:$C$776,СВЦЭМ!$A$33:$A$776,$A14,СВЦЭМ!$B$33:$B$776,V$11)+'СЕТ СН'!$F$9+СВЦЭМ!$D$10+'СЕТ СН'!$F$6-'СЕТ СН'!$F$19</f>
        <v>821.9720209300001</v>
      </c>
      <c r="W14" s="36">
        <f>SUMIFS(СВЦЭМ!$C$33:$C$776,СВЦЭМ!$A$33:$A$776,$A14,СВЦЭМ!$B$33:$B$776,W$11)+'СЕТ СН'!$F$9+СВЦЭМ!$D$10+'СЕТ СН'!$F$6-'СЕТ СН'!$F$19</f>
        <v>809.77923214000009</v>
      </c>
      <c r="X14" s="36">
        <f>SUMIFS(СВЦЭМ!$C$33:$C$776,СВЦЭМ!$A$33:$A$776,$A14,СВЦЭМ!$B$33:$B$776,X$11)+'СЕТ СН'!$F$9+СВЦЭМ!$D$10+'СЕТ СН'!$F$6-'СЕТ СН'!$F$19</f>
        <v>783.8100347300001</v>
      </c>
      <c r="Y14" s="36">
        <f>SUMIFS(СВЦЭМ!$C$33:$C$776,СВЦЭМ!$A$33:$A$776,$A14,СВЦЭМ!$B$33:$B$776,Y$11)+'СЕТ СН'!$F$9+СВЦЭМ!$D$10+'СЕТ СН'!$F$6-'СЕТ СН'!$F$19</f>
        <v>808.16493847000004</v>
      </c>
    </row>
    <row r="15" spans="1:27" ht="15.75" x14ac:dyDescent="0.2">
      <c r="A15" s="35">
        <f t="shared" si="0"/>
        <v>43742</v>
      </c>
      <c r="B15" s="36">
        <f>SUMIFS(СВЦЭМ!$C$33:$C$776,СВЦЭМ!$A$33:$A$776,$A15,СВЦЭМ!$B$33:$B$776,B$11)+'СЕТ СН'!$F$9+СВЦЭМ!$D$10+'СЕТ СН'!$F$6-'СЕТ СН'!$F$19</f>
        <v>886.00715204000005</v>
      </c>
      <c r="C15" s="36">
        <f>SUMIFS(СВЦЭМ!$C$33:$C$776,СВЦЭМ!$A$33:$A$776,$A15,СВЦЭМ!$B$33:$B$776,C$11)+'СЕТ СН'!$F$9+СВЦЭМ!$D$10+'СЕТ СН'!$F$6-'СЕТ СН'!$F$19</f>
        <v>918.51554328000009</v>
      </c>
      <c r="D15" s="36">
        <f>SUMIFS(СВЦЭМ!$C$33:$C$776,СВЦЭМ!$A$33:$A$776,$A15,СВЦЭМ!$B$33:$B$776,D$11)+'СЕТ СН'!$F$9+СВЦЭМ!$D$10+'СЕТ СН'!$F$6-'СЕТ СН'!$F$19</f>
        <v>923.84448894000002</v>
      </c>
      <c r="E15" s="36">
        <f>SUMIFS(СВЦЭМ!$C$33:$C$776,СВЦЭМ!$A$33:$A$776,$A15,СВЦЭМ!$B$33:$B$776,E$11)+'СЕТ СН'!$F$9+СВЦЭМ!$D$10+'СЕТ СН'!$F$6-'СЕТ СН'!$F$19</f>
        <v>942.3482852300001</v>
      </c>
      <c r="F15" s="36">
        <f>SUMIFS(СВЦЭМ!$C$33:$C$776,СВЦЭМ!$A$33:$A$776,$A15,СВЦЭМ!$B$33:$B$776,F$11)+'СЕТ СН'!$F$9+СВЦЭМ!$D$10+'СЕТ СН'!$F$6-'СЕТ СН'!$F$19</f>
        <v>920.91919975000008</v>
      </c>
      <c r="G15" s="36">
        <f>SUMIFS(СВЦЭМ!$C$33:$C$776,СВЦЭМ!$A$33:$A$776,$A15,СВЦЭМ!$B$33:$B$776,G$11)+'СЕТ СН'!$F$9+СВЦЭМ!$D$10+'СЕТ СН'!$F$6-'СЕТ СН'!$F$19</f>
        <v>886.51212612000006</v>
      </c>
      <c r="H15" s="36">
        <f>SUMIFS(СВЦЭМ!$C$33:$C$776,СВЦЭМ!$A$33:$A$776,$A15,СВЦЭМ!$B$33:$B$776,H$11)+'СЕТ СН'!$F$9+СВЦЭМ!$D$10+'СЕТ СН'!$F$6-'СЕТ СН'!$F$19</f>
        <v>843.31311448000008</v>
      </c>
      <c r="I15" s="36">
        <f>SUMIFS(СВЦЭМ!$C$33:$C$776,СВЦЭМ!$A$33:$A$776,$A15,СВЦЭМ!$B$33:$B$776,I$11)+'СЕТ СН'!$F$9+СВЦЭМ!$D$10+'СЕТ СН'!$F$6-'СЕТ СН'!$F$19</f>
        <v>756.40889983000011</v>
      </c>
      <c r="J15" s="36">
        <f>SUMIFS(СВЦЭМ!$C$33:$C$776,СВЦЭМ!$A$33:$A$776,$A15,СВЦЭМ!$B$33:$B$776,J$11)+'СЕТ СН'!$F$9+СВЦЭМ!$D$10+'СЕТ СН'!$F$6-'СЕТ СН'!$F$19</f>
        <v>766.54208985000002</v>
      </c>
      <c r="K15" s="36">
        <f>SUMIFS(СВЦЭМ!$C$33:$C$776,СВЦЭМ!$A$33:$A$776,$A15,СВЦЭМ!$B$33:$B$776,K$11)+'СЕТ СН'!$F$9+СВЦЭМ!$D$10+'СЕТ СН'!$F$6-'СЕТ СН'!$F$19</f>
        <v>781.1716024000001</v>
      </c>
      <c r="L15" s="36">
        <f>SUMIFS(СВЦЭМ!$C$33:$C$776,СВЦЭМ!$A$33:$A$776,$A15,СВЦЭМ!$B$33:$B$776,L$11)+'СЕТ СН'!$F$9+СВЦЭМ!$D$10+'СЕТ СН'!$F$6-'СЕТ СН'!$F$19</f>
        <v>779.40938289000007</v>
      </c>
      <c r="M15" s="36">
        <f>SUMIFS(СВЦЭМ!$C$33:$C$776,СВЦЭМ!$A$33:$A$776,$A15,СВЦЭМ!$B$33:$B$776,M$11)+'СЕТ СН'!$F$9+СВЦЭМ!$D$10+'СЕТ СН'!$F$6-'СЕТ СН'!$F$19</f>
        <v>770.9138853500001</v>
      </c>
      <c r="N15" s="36">
        <f>SUMIFS(СВЦЭМ!$C$33:$C$776,СВЦЭМ!$A$33:$A$776,$A15,СВЦЭМ!$B$33:$B$776,N$11)+'СЕТ СН'!$F$9+СВЦЭМ!$D$10+'СЕТ СН'!$F$6-'СЕТ СН'!$F$19</f>
        <v>764.43185556000003</v>
      </c>
      <c r="O15" s="36">
        <f>SUMIFS(СВЦЭМ!$C$33:$C$776,СВЦЭМ!$A$33:$A$776,$A15,СВЦЭМ!$B$33:$B$776,O$11)+'СЕТ СН'!$F$9+СВЦЭМ!$D$10+'СЕТ СН'!$F$6-'СЕТ СН'!$F$19</f>
        <v>769.73757271000011</v>
      </c>
      <c r="P15" s="36">
        <f>SUMIFS(СВЦЭМ!$C$33:$C$776,СВЦЭМ!$A$33:$A$776,$A15,СВЦЭМ!$B$33:$B$776,P$11)+'СЕТ СН'!$F$9+СВЦЭМ!$D$10+'СЕТ СН'!$F$6-'СЕТ СН'!$F$19</f>
        <v>773.85224105000009</v>
      </c>
      <c r="Q15" s="36">
        <f>SUMIFS(СВЦЭМ!$C$33:$C$776,СВЦЭМ!$A$33:$A$776,$A15,СВЦЭМ!$B$33:$B$776,Q$11)+'СЕТ СН'!$F$9+СВЦЭМ!$D$10+'СЕТ СН'!$F$6-'СЕТ СН'!$F$19</f>
        <v>764.72626593000007</v>
      </c>
      <c r="R15" s="36">
        <f>SUMIFS(СВЦЭМ!$C$33:$C$776,СВЦЭМ!$A$33:$A$776,$A15,СВЦЭМ!$B$33:$B$776,R$11)+'СЕТ СН'!$F$9+СВЦЭМ!$D$10+'СЕТ СН'!$F$6-'СЕТ СН'!$F$19</f>
        <v>760.91191574000004</v>
      </c>
      <c r="S15" s="36">
        <f>SUMIFS(СВЦЭМ!$C$33:$C$776,СВЦЭМ!$A$33:$A$776,$A15,СВЦЭМ!$B$33:$B$776,S$11)+'СЕТ СН'!$F$9+СВЦЭМ!$D$10+'СЕТ СН'!$F$6-'СЕТ СН'!$F$19</f>
        <v>753.52533891000007</v>
      </c>
      <c r="T15" s="36">
        <f>SUMIFS(СВЦЭМ!$C$33:$C$776,СВЦЭМ!$A$33:$A$776,$A15,СВЦЭМ!$B$33:$B$776,T$11)+'СЕТ СН'!$F$9+СВЦЭМ!$D$10+'СЕТ СН'!$F$6-'СЕТ СН'!$F$19</f>
        <v>763.80772626000009</v>
      </c>
      <c r="U15" s="36">
        <f>SUMIFS(СВЦЭМ!$C$33:$C$776,СВЦЭМ!$A$33:$A$776,$A15,СВЦЭМ!$B$33:$B$776,U$11)+'СЕТ СН'!$F$9+СВЦЭМ!$D$10+'СЕТ СН'!$F$6-'СЕТ СН'!$F$19</f>
        <v>783.4704236</v>
      </c>
      <c r="V15" s="36">
        <f>SUMIFS(СВЦЭМ!$C$33:$C$776,СВЦЭМ!$A$33:$A$776,$A15,СВЦЭМ!$B$33:$B$776,V$11)+'СЕТ СН'!$F$9+СВЦЭМ!$D$10+'СЕТ СН'!$F$6-'СЕТ СН'!$F$19</f>
        <v>775.38530975000003</v>
      </c>
      <c r="W15" s="36">
        <f>SUMIFS(СВЦЭМ!$C$33:$C$776,СВЦЭМ!$A$33:$A$776,$A15,СВЦЭМ!$B$33:$B$776,W$11)+'СЕТ СН'!$F$9+СВЦЭМ!$D$10+'СЕТ СН'!$F$6-'СЕТ СН'!$F$19</f>
        <v>758.75816750000001</v>
      </c>
      <c r="X15" s="36">
        <f>SUMIFS(СВЦЭМ!$C$33:$C$776,СВЦЭМ!$A$33:$A$776,$A15,СВЦЭМ!$B$33:$B$776,X$11)+'СЕТ СН'!$F$9+СВЦЭМ!$D$10+'СЕТ СН'!$F$6-'СЕТ СН'!$F$19</f>
        <v>790.57722236000006</v>
      </c>
      <c r="Y15" s="36">
        <f>SUMIFS(СВЦЭМ!$C$33:$C$776,СВЦЭМ!$A$33:$A$776,$A15,СВЦЭМ!$B$33:$B$776,Y$11)+'СЕТ СН'!$F$9+СВЦЭМ!$D$10+'СЕТ СН'!$F$6-'СЕТ СН'!$F$19</f>
        <v>853.76631346000011</v>
      </c>
    </row>
    <row r="16" spans="1:27" ht="15.75" x14ac:dyDescent="0.2">
      <c r="A16" s="35">
        <f t="shared" si="0"/>
        <v>43743</v>
      </c>
      <c r="B16" s="36">
        <f>SUMIFS(СВЦЭМ!$C$33:$C$776,СВЦЭМ!$A$33:$A$776,$A16,СВЦЭМ!$B$33:$B$776,B$11)+'СЕТ СН'!$F$9+СВЦЭМ!$D$10+'СЕТ СН'!$F$6-'СЕТ СН'!$F$19</f>
        <v>891.41088466000008</v>
      </c>
      <c r="C16" s="36">
        <f>SUMIFS(СВЦЭМ!$C$33:$C$776,СВЦЭМ!$A$33:$A$776,$A16,СВЦЭМ!$B$33:$B$776,C$11)+'СЕТ СН'!$F$9+СВЦЭМ!$D$10+'СЕТ СН'!$F$6-'СЕТ СН'!$F$19</f>
        <v>938.38321049000001</v>
      </c>
      <c r="D16" s="36">
        <f>SUMIFS(СВЦЭМ!$C$33:$C$776,СВЦЭМ!$A$33:$A$776,$A16,СВЦЭМ!$B$33:$B$776,D$11)+'СЕТ СН'!$F$9+СВЦЭМ!$D$10+'СЕТ СН'!$F$6-'СЕТ СН'!$F$19</f>
        <v>947.89702161000002</v>
      </c>
      <c r="E16" s="36">
        <f>SUMIFS(СВЦЭМ!$C$33:$C$776,СВЦЭМ!$A$33:$A$776,$A16,СВЦЭМ!$B$33:$B$776,E$11)+'СЕТ СН'!$F$9+СВЦЭМ!$D$10+'СЕТ СН'!$F$6-'СЕТ СН'!$F$19</f>
        <v>956.9997725500001</v>
      </c>
      <c r="F16" s="36">
        <f>SUMIFS(СВЦЭМ!$C$33:$C$776,СВЦЭМ!$A$33:$A$776,$A16,СВЦЭМ!$B$33:$B$776,F$11)+'СЕТ СН'!$F$9+СВЦЭМ!$D$10+'СЕТ СН'!$F$6-'СЕТ СН'!$F$19</f>
        <v>937.77498864000006</v>
      </c>
      <c r="G16" s="36">
        <f>SUMIFS(СВЦЭМ!$C$33:$C$776,СВЦЭМ!$A$33:$A$776,$A16,СВЦЭМ!$B$33:$B$776,G$11)+'СЕТ СН'!$F$9+СВЦЭМ!$D$10+'СЕТ СН'!$F$6-'СЕТ СН'!$F$19</f>
        <v>937.58662475000006</v>
      </c>
      <c r="H16" s="36">
        <f>SUMIFS(СВЦЭМ!$C$33:$C$776,СВЦЭМ!$A$33:$A$776,$A16,СВЦЭМ!$B$33:$B$776,H$11)+'СЕТ СН'!$F$9+СВЦЭМ!$D$10+'СЕТ СН'!$F$6-'СЕТ СН'!$F$19</f>
        <v>908.79342888000008</v>
      </c>
      <c r="I16" s="36">
        <f>SUMIFS(СВЦЭМ!$C$33:$C$776,СВЦЭМ!$A$33:$A$776,$A16,СВЦЭМ!$B$33:$B$776,I$11)+'СЕТ СН'!$F$9+СВЦЭМ!$D$10+'СЕТ СН'!$F$6-'СЕТ СН'!$F$19</f>
        <v>834.44493526000008</v>
      </c>
      <c r="J16" s="36">
        <f>SUMIFS(СВЦЭМ!$C$33:$C$776,СВЦЭМ!$A$33:$A$776,$A16,СВЦЭМ!$B$33:$B$776,J$11)+'СЕТ СН'!$F$9+СВЦЭМ!$D$10+'СЕТ СН'!$F$6-'СЕТ СН'!$F$19</f>
        <v>774.16945936000002</v>
      </c>
      <c r="K16" s="36">
        <f>SUMIFS(СВЦЭМ!$C$33:$C$776,СВЦЭМ!$A$33:$A$776,$A16,СВЦЭМ!$B$33:$B$776,K$11)+'СЕТ СН'!$F$9+СВЦЭМ!$D$10+'СЕТ СН'!$F$6-'СЕТ СН'!$F$19</f>
        <v>757.06555583000011</v>
      </c>
      <c r="L16" s="36">
        <f>SUMIFS(СВЦЭМ!$C$33:$C$776,СВЦЭМ!$A$33:$A$776,$A16,СВЦЭМ!$B$33:$B$776,L$11)+'СЕТ СН'!$F$9+СВЦЭМ!$D$10+'СЕТ СН'!$F$6-'СЕТ СН'!$F$19</f>
        <v>763.94944794000003</v>
      </c>
      <c r="M16" s="36">
        <f>SUMIFS(СВЦЭМ!$C$33:$C$776,СВЦЭМ!$A$33:$A$776,$A16,СВЦЭМ!$B$33:$B$776,M$11)+'СЕТ СН'!$F$9+СВЦЭМ!$D$10+'СЕТ СН'!$F$6-'СЕТ СН'!$F$19</f>
        <v>757.80141559000003</v>
      </c>
      <c r="N16" s="36">
        <f>SUMIFS(СВЦЭМ!$C$33:$C$776,СВЦЭМ!$A$33:$A$776,$A16,СВЦЭМ!$B$33:$B$776,N$11)+'СЕТ СН'!$F$9+СВЦЭМ!$D$10+'СЕТ СН'!$F$6-'СЕТ СН'!$F$19</f>
        <v>757.07296473000008</v>
      </c>
      <c r="O16" s="36">
        <f>SUMIFS(СВЦЭМ!$C$33:$C$776,СВЦЭМ!$A$33:$A$776,$A16,СВЦЭМ!$B$33:$B$776,O$11)+'СЕТ СН'!$F$9+СВЦЭМ!$D$10+'СЕТ СН'!$F$6-'СЕТ СН'!$F$19</f>
        <v>762.54158318000009</v>
      </c>
      <c r="P16" s="36">
        <f>SUMIFS(СВЦЭМ!$C$33:$C$776,СВЦЭМ!$A$33:$A$776,$A16,СВЦЭМ!$B$33:$B$776,P$11)+'СЕТ СН'!$F$9+СВЦЭМ!$D$10+'СЕТ СН'!$F$6-'СЕТ СН'!$F$19</f>
        <v>770.50921253000001</v>
      </c>
      <c r="Q16" s="36">
        <f>SUMIFS(СВЦЭМ!$C$33:$C$776,СВЦЭМ!$A$33:$A$776,$A16,СВЦЭМ!$B$33:$B$776,Q$11)+'СЕТ СН'!$F$9+СВЦЭМ!$D$10+'СЕТ СН'!$F$6-'СЕТ СН'!$F$19</f>
        <v>772.10016987000006</v>
      </c>
      <c r="R16" s="36">
        <f>SUMIFS(СВЦЭМ!$C$33:$C$776,СВЦЭМ!$A$33:$A$776,$A16,СВЦЭМ!$B$33:$B$776,R$11)+'СЕТ СН'!$F$9+СВЦЭМ!$D$10+'СЕТ СН'!$F$6-'СЕТ СН'!$F$19</f>
        <v>775.50556182000003</v>
      </c>
      <c r="S16" s="36">
        <f>SUMIFS(СВЦЭМ!$C$33:$C$776,СВЦЭМ!$A$33:$A$776,$A16,СВЦЭМ!$B$33:$B$776,S$11)+'СЕТ СН'!$F$9+СВЦЭМ!$D$10+'СЕТ СН'!$F$6-'СЕТ СН'!$F$19</f>
        <v>772.83760935000009</v>
      </c>
      <c r="T16" s="36">
        <f>SUMIFS(СВЦЭМ!$C$33:$C$776,СВЦЭМ!$A$33:$A$776,$A16,СВЦЭМ!$B$33:$B$776,T$11)+'СЕТ СН'!$F$9+СВЦЭМ!$D$10+'СЕТ СН'!$F$6-'СЕТ СН'!$F$19</f>
        <v>767.43597452000006</v>
      </c>
      <c r="U16" s="36">
        <f>SUMIFS(СВЦЭМ!$C$33:$C$776,СВЦЭМ!$A$33:$A$776,$A16,СВЦЭМ!$B$33:$B$776,U$11)+'СЕТ СН'!$F$9+СВЦЭМ!$D$10+'СЕТ СН'!$F$6-'СЕТ СН'!$F$19</f>
        <v>786.68248451000011</v>
      </c>
      <c r="V16" s="36">
        <f>SUMIFS(СВЦЭМ!$C$33:$C$776,СВЦЭМ!$A$33:$A$776,$A16,СВЦЭМ!$B$33:$B$776,V$11)+'СЕТ СН'!$F$9+СВЦЭМ!$D$10+'СЕТ СН'!$F$6-'СЕТ СН'!$F$19</f>
        <v>781.81621842000004</v>
      </c>
      <c r="W16" s="36">
        <f>SUMIFS(СВЦЭМ!$C$33:$C$776,СВЦЭМ!$A$33:$A$776,$A16,СВЦЭМ!$B$33:$B$776,W$11)+'СЕТ СН'!$F$9+СВЦЭМ!$D$10+'СЕТ СН'!$F$6-'СЕТ СН'!$F$19</f>
        <v>777.95533135000005</v>
      </c>
      <c r="X16" s="36">
        <f>SUMIFS(СВЦЭМ!$C$33:$C$776,СВЦЭМ!$A$33:$A$776,$A16,СВЦЭМ!$B$33:$B$776,X$11)+'СЕТ СН'!$F$9+СВЦЭМ!$D$10+'СЕТ СН'!$F$6-'СЕТ СН'!$F$19</f>
        <v>770.88605696000002</v>
      </c>
      <c r="Y16" s="36">
        <f>SUMIFS(СВЦЭМ!$C$33:$C$776,СВЦЭМ!$A$33:$A$776,$A16,СВЦЭМ!$B$33:$B$776,Y$11)+'СЕТ СН'!$F$9+СВЦЭМ!$D$10+'СЕТ СН'!$F$6-'СЕТ СН'!$F$19</f>
        <v>881.05925906000004</v>
      </c>
    </row>
    <row r="17" spans="1:25" ht="15.75" x14ac:dyDescent="0.2">
      <c r="A17" s="35">
        <f t="shared" si="0"/>
        <v>43744</v>
      </c>
      <c r="B17" s="36">
        <f>SUMIFS(СВЦЭМ!$C$33:$C$776,СВЦЭМ!$A$33:$A$776,$A17,СВЦЭМ!$B$33:$B$776,B$11)+'СЕТ СН'!$F$9+СВЦЭМ!$D$10+'СЕТ СН'!$F$6-'СЕТ СН'!$F$19</f>
        <v>872.04409541000007</v>
      </c>
      <c r="C17" s="36">
        <f>SUMIFS(СВЦЭМ!$C$33:$C$776,СВЦЭМ!$A$33:$A$776,$A17,СВЦЭМ!$B$33:$B$776,C$11)+'СЕТ СН'!$F$9+СВЦЭМ!$D$10+'СЕТ СН'!$F$6-'СЕТ СН'!$F$19</f>
        <v>904.47533297000007</v>
      </c>
      <c r="D17" s="36">
        <f>SUMIFS(СВЦЭМ!$C$33:$C$776,СВЦЭМ!$A$33:$A$776,$A17,СВЦЭМ!$B$33:$B$776,D$11)+'СЕТ СН'!$F$9+СВЦЭМ!$D$10+'СЕТ СН'!$F$6-'СЕТ СН'!$F$19</f>
        <v>931.84005398000011</v>
      </c>
      <c r="E17" s="36">
        <f>SUMIFS(СВЦЭМ!$C$33:$C$776,СВЦЭМ!$A$33:$A$776,$A17,СВЦЭМ!$B$33:$B$776,E$11)+'СЕТ СН'!$F$9+СВЦЭМ!$D$10+'СЕТ СН'!$F$6-'СЕТ СН'!$F$19</f>
        <v>942.43900383000005</v>
      </c>
      <c r="F17" s="36">
        <f>SUMIFS(СВЦЭМ!$C$33:$C$776,СВЦЭМ!$A$33:$A$776,$A17,СВЦЭМ!$B$33:$B$776,F$11)+'СЕТ СН'!$F$9+СВЦЭМ!$D$10+'СЕТ СН'!$F$6-'СЕТ СН'!$F$19</f>
        <v>941.38502056000004</v>
      </c>
      <c r="G17" s="36">
        <f>SUMIFS(СВЦЭМ!$C$33:$C$776,СВЦЭМ!$A$33:$A$776,$A17,СВЦЭМ!$B$33:$B$776,G$11)+'СЕТ СН'!$F$9+СВЦЭМ!$D$10+'СЕТ СН'!$F$6-'СЕТ СН'!$F$19</f>
        <v>936.81434667000008</v>
      </c>
      <c r="H17" s="36">
        <f>SUMIFS(СВЦЭМ!$C$33:$C$776,СВЦЭМ!$A$33:$A$776,$A17,СВЦЭМ!$B$33:$B$776,H$11)+'СЕТ СН'!$F$9+СВЦЭМ!$D$10+'СЕТ СН'!$F$6-'СЕТ СН'!$F$19</f>
        <v>888.28558749000001</v>
      </c>
      <c r="I17" s="36">
        <f>SUMIFS(СВЦЭМ!$C$33:$C$776,СВЦЭМ!$A$33:$A$776,$A17,СВЦЭМ!$B$33:$B$776,I$11)+'СЕТ СН'!$F$9+СВЦЭМ!$D$10+'СЕТ СН'!$F$6-'СЕТ СН'!$F$19</f>
        <v>795.22870667000007</v>
      </c>
      <c r="J17" s="36">
        <f>SUMIFS(СВЦЭМ!$C$33:$C$776,СВЦЭМ!$A$33:$A$776,$A17,СВЦЭМ!$B$33:$B$776,J$11)+'СЕТ СН'!$F$9+СВЦЭМ!$D$10+'СЕТ СН'!$F$6-'СЕТ СН'!$F$19</f>
        <v>749.24492527000007</v>
      </c>
      <c r="K17" s="36">
        <f>SUMIFS(СВЦЭМ!$C$33:$C$776,СВЦЭМ!$A$33:$A$776,$A17,СВЦЭМ!$B$33:$B$776,K$11)+'СЕТ СН'!$F$9+СВЦЭМ!$D$10+'СЕТ СН'!$F$6-'СЕТ СН'!$F$19</f>
        <v>886.42963220000001</v>
      </c>
      <c r="L17" s="36">
        <f>SUMIFS(СВЦЭМ!$C$33:$C$776,СВЦЭМ!$A$33:$A$776,$A17,СВЦЭМ!$B$33:$B$776,L$11)+'СЕТ СН'!$F$9+СВЦЭМ!$D$10+'СЕТ СН'!$F$6-'СЕТ СН'!$F$19</f>
        <v>115.68547422</v>
      </c>
      <c r="M17" s="36">
        <f>SUMIFS(СВЦЭМ!$C$33:$C$776,СВЦЭМ!$A$33:$A$776,$A17,СВЦЭМ!$B$33:$B$776,M$11)+'СЕТ СН'!$F$9+СВЦЭМ!$D$10+'СЕТ СН'!$F$6-'СЕТ СН'!$F$19</f>
        <v>115.68547422</v>
      </c>
      <c r="N17" s="36">
        <f>SUMIFS(СВЦЭМ!$C$33:$C$776,СВЦЭМ!$A$33:$A$776,$A17,СВЦЭМ!$B$33:$B$776,N$11)+'СЕТ СН'!$F$9+СВЦЭМ!$D$10+'СЕТ СН'!$F$6-'СЕТ СН'!$F$19</f>
        <v>115.68547422</v>
      </c>
      <c r="O17" s="36">
        <f>SUMIFS(СВЦЭМ!$C$33:$C$776,СВЦЭМ!$A$33:$A$776,$A17,СВЦЭМ!$B$33:$B$776,O$11)+'СЕТ СН'!$F$9+СВЦЭМ!$D$10+'СЕТ СН'!$F$6-'СЕТ СН'!$F$19</f>
        <v>115.68547422</v>
      </c>
      <c r="P17" s="36">
        <f>SUMIFS(СВЦЭМ!$C$33:$C$776,СВЦЭМ!$A$33:$A$776,$A17,СВЦЭМ!$B$33:$B$776,P$11)+'СЕТ СН'!$F$9+СВЦЭМ!$D$10+'СЕТ СН'!$F$6-'СЕТ СН'!$F$19</f>
        <v>115.68547422</v>
      </c>
      <c r="Q17" s="36">
        <f>SUMIFS(СВЦЭМ!$C$33:$C$776,СВЦЭМ!$A$33:$A$776,$A17,СВЦЭМ!$B$33:$B$776,Q$11)+'СЕТ СН'!$F$9+СВЦЭМ!$D$10+'СЕТ СН'!$F$6-'СЕТ СН'!$F$19</f>
        <v>115.68547422</v>
      </c>
      <c r="R17" s="36">
        <f>SUMIFS(СВЦЭМ!$C$33:$C$776,СВЦЭМ!$A$33:$A$776,$A17,СВЦЭМ!$B$33:$B$776,R$11)+'СЕТ СН'!$F$9+СВЦЭМ!$D$10+'СЕТ СН'!$F$6-'СЕТ СН'!$F$19</f>
        <v>775.35437587000001</v>
      </c>
      <c r="S17" s="36">
        <f>SUMIFS(СВЦЭМ!$C$33:$C$776,СВЦЭМ!$A$33:$A$776,$A17,СВЦЭМ!$B$33:$B$776,S$11)+'СЕТ СН'!$F$9+СВЦЭМ!$D$10+'СЕТ СН'!$F$6-'СЕТ СН'!$F$19</f>
        <v>761.94186033000005</v>
      </c>
      <c r="T17" s="36">
        <f>SUMIFS(СВЦЭМ!$C$33:$C$776,СВЦЭМ!$A$33:$A$776,$A17,СВЦЭМ!$B$33:$B$776,T$11)+'СЕТ СН'!$F$9+СВЦЭМ!$D$10+'СЕТ СН'!$F$6-'СЕТ СН'!$F$19</f>
        <v>765.24855949000005</v>
      </c>
      <c r="U17" s="36">
        <f>SUMIFS(СВЦЭМ!$C$33:$C$776,СВЦЭМ!$A$33:$A$776,$A17,СВЦЭМ!$B$33:$B$776,U$11)+'СЕТ СН'!$F$9+СВЦЭМ!$D$10+'СЕТ СН'!$F$6-'СЕТ СН'!$F$19</f>
        <v>797.46618424000008</v>
      </c>
      <c r="V17" s="36">
        <f>SUMIFS(СВЦЭМ!$C$33:$C$776,СВЦЭМ!$A$33:$A$776,$A17,СВЦЭМ!$B$33:$B$776,V$11)+'СЕТ СН'!$F$9+СВЦЭМ!$D$10+'СЕТ СН'!$F$6-'СЕТ СН'!$F$19</f>
        <v>789.26924041000007</v>
      </c>
      <c r="W17" s="36">
        <f>SUMIFS(СВЦЭМ!$C$33:$C$776,СВЦЭМ!$A$33:$A$776,$A17,СВЦЭМ!$B$33:$B$776,W$11)+'СЕТ СН'!$F$9+СВЦЭМ!$D$10+'СЕТ СН'!$F$6-'СЕТ СН'!$F$19</f>
        <v>773.57840807000002</v>
      </c>
      <c r="X17" s="36">
        <f>SUMIFS(СВЦЭМ!$C$33:$C$776,СВЦЭМ!$A$33:$A$776,$A17,СВЦЭМ!$B$33:$B$776,X$11)+'СЕТ СН'!$F$9+СВЦЭМ!$D$10+'СЕТ СН'!$F$6-'СЕТ СН'!$F$19</f>
        <v>762.66616050000005</v>
      </c>
      <c r="Y17" s="36">
        <f>SUMIFS(СВЦЭМ!$C$33:$C$776,СВЦЭМ!$A$33:$A$776,$A17,СВЦЭМ!$B$33:$B$776,Y$11)+'СЕТ СН'!$F$9+СВЦЭМ!$D$10+'СЕТ СН'!$F$6-'СЕТ СН'!$F$19</f>
        <v>806.23785501000009</v>
      </c>
    </row>
    <row r="18" spans="1:25" ht="15.75" x14ac:dyDescent="0.2">
      <c r="A18" s="35">
        <f t="shared" si="0"/>
        <v>43745</v>
      </c>
      <c r="B18" s="36">
        <f>SUMIFS(СВЦЭМ!$C$33:$C$776,СВЦЭМ!$A$33:$A$776,$A18,СВЦЭМ!$B$33:$B$776,B$11)+'СЕТ СН'!$F$9+СВЦЭМ!$D$10+'СЕТ СН'!$F$6-'СЕТ СН'!$F$19</f>
        <v>900.52305301000001</v>
      </c>
      <c r="C18" s="36">
        <f>SUMIFS(СВЦЭМ!$C$33:$C$776,СВЦЭМ!$A$33:$A$776,$A18,СВЦЭМ!$B$33:$B$776,C$11)+'СЕТ СН'!$F$9+СВЦЭМ!$D$10+'СЕТ СН'!$F$6-'СЕТ СН'!$F$19</f>
        <v>917.81795998000007</v>
      </c>
      <c r="D18" s="36">
        <f>SUMIFS(СВЦЭМ!$C$33:$C$776,СВЦЭМ!$A$33:$A$776,$A18,СВЦЭМ!$B$33:$B$776,D$11)+'СЕТ СН'!$F$9+СВЦЭМ!$D$10+'СЕТ СН'!$F$6-'СЕТ СН'!$F$19</f>
        <v>935.7003308300001</v>
      </c>
      <c r="E18" s="36">
        <f>SUMIFS(СВЦЭМ!$C$33:$C$776,СВЦЭМ!$A$33:$A$776,$A18,СВЦЭМ!$B$33:$B$776,E$11)+'СЕТ СН'!$F$9+СВЦЭМ!$D$10+'СЕТ СН'!$F$6-'СЕТ СН'!$F$19</f>
        <v>947.84174146000009</v>
      </c>
      <c r="F18" s="36">
        <f>SUMIFS(СВЦЭМ!$C$33:$C$776,СВЦЭМ!$A$33:$A$776,$A18,СВЦЭМ!$B$33:$B$776,F$11)+'СЕТ СН'!$F$9+СВЦЭМ!$D$10+'СЕТ СН'!$F$6-'СЕТ СН'!$F$19</f>
        <v>953.8029177200001</v>
      </c>
      <c r="G18" s="36">
        <f>SUMIFS(СВЦЭМ!$C$33:$C$776,СВЦЭМ!$A$33:$A$776,$A18,СВЦЭМ!$B$33:$B$776,G$11)+'СЕТ СН'!$F$9+СВЦЭМ!$D$10+'СЕТ СН'!$F$6-'СЕТ СН'!$F$19</f>
        <v>936.3829251200001</v>
      </c>
      <c r="H18" s="36">
        <f>SUMIFS(СВЦЭМ!$C$33:$C$776,СВЦЭМ!$A$33:$A$776,$A18,СВЦЭМ!$B$33:$B$776,H$11)+'СЕТ СН'!$F$9+СВЦЭМ!$D$10+'СЕТ СН'!$F$6-'СЕТ СН'!$F$19</f>
        <v>852.2542282600001</v>
      </c>
      <c r="I18" s="36">
        <f>SUMIFS(СВЦЭМ!$C$33:$C$776,СВЦЭМ!$A$33:$A$776,$A18,СВЦЭМ!$B$33:$B$776,I$11)+'СЕТ СН'!$F$9+СВЦЭМ!$D$10+'СЕТ СН'!$F$6-'СЕТ СН'!$F$19</f>
        <v>764.78160068000011</v>
      </c>
      <c r="J18" s="36">
        <f>SUMIFS(СВЦЭМ!$C$33:$C$776,СВЦЭМ!$A$33:$A$776,$A18,СВЦЭМ!$B$33:$B$776,J$11)+'СЕТ СН'!$F$9+СВЦЭМ!$D$10+'СЕТ СН'!$F$6-'СЕТ СН'!$F$19</f>
        <v>750.81125524000004</v>
      </c>
      <c r="K18" s="36">
        <f>SUMIFS(СВЦЭМ!$C$33:$C$776,СВЦЭМ!$A$33:$A$776,$A18,СВЦЭМ!$B$33:$B$776,K$11)+'СЕТ СН'!$F$9+СВЦЭМ!$D$10+'СЕТ СН'!$F$6-'СЕТ СН'!$F$19</f>
        <v>751.01170341000011</v>
      </c>
      <c r="L18" s="36">
        <f>SUMIFS(СВЦЭМ!$C$33:$C$776,СВЦЭМ!$A$33:$A$776,$A18,СВЦЭМ!$B$33:$B$776,L$11)+'СЕТ СН'!$F$9+СВЦЭМ!$D$10+'СЕТ СН'!$F$6-'СЕТ СН'!$F$19</f>
        <v>748.07850858000006</v>
      </c>
      <c r="M18" s="36">
        <f>SUMIFS(СВЦЭМ!$C$33:$C$776,СВЦЭМ!$A$33:$A$776,$A18,СВЦЭМ!$B$33:$B$776,M$11)+'СЕТ СН'!$F$9+СВЦЭМ!$D$10+'СЕТ СН'!$F$6-'СЕТ СН'!$F$19</f>
        <v>757.91903693000006</v>
      </c>
      <c r="N18" s="36">
        <f>SUMIFS(СВЦЭМ!$C$33:$C$776,СВЦЭМ!$A$33:$A$776,$A18,СВЦЭМ!$B$33:$B$776,N$11)+'СЕТ СН'!$F$9+СВЦЭМ!$D$10+'СЕТ СН'!$F$6-'СЕТ СН'!$F$19</f>
        <v>767.6578182500001</v>
      </c>
      <c r="O18" s="36">
        <f>SUMIFS(СВЦЭМ!$C$33:$C$776,СВЦЭМ!$A$33:$A$776,$A18,СВЦЭМ!$B$33:$B$776,O$11)+'СЕТ СН'!$F$9+СВЦЭМ!$D$10+'СЕТ СН'!$F$6-'СЕТ СН'!$F$19</f>
        <v>763.92482698000003</v>
      </c>
      <c r="P18" s="36">
        <f>SUMIFS(СВЦЭМ!$C$33:$C$776,СВЦЭМ!$A$33:$A$776,$A18,СВЦЭМ!$B$33:$B$776,P$11)+'СЕТ СН'!$F$9+СВЦЭМ!$D$10+'СЕТ СН'!$F$6-'СЕТ СН'!$F$19</f>
        <v>764.06511654000008</v>
      </c>
      <c r="Q18" s="36">
        <f>SUMIFS(СВЦЭМ!$C$33:$C$776,СВЦЭМ!$A$33:$A$776,$A18,СВЦЭМ!$B$33:$B$776,Q$11)+'СЕТ СН'!$F$9+СВЦЭМ!$D$10+'СЕТ СН'!$F$6-'СЕТ СН'!$F$19</f>
        <v>767.17713311000011</v>
      </c>
      <c r="R18" s="36">
        <f>SUMIFS(СВЦЭМ!$C$33:$C$776,СВЦЭМ!$A$33:$A$776,$A18,СВЦЭМ!$B$33:$B$776,R$11)+'СЕТ СН'!$F$9+СВЦЭМ!$D$10+'СЕТ СН'!$F$6-'СЕТ СН'!$F$19</f>
        <v>769.02310377000003</v>
      </c>
      <c r="S18" s="36">
        <f>SUMIFS(СВЦЭМ!$C$33:$C$776,СВЦЭМ!$A$33:$A$776,$A18,СВЦЭМ!$B$33:$B$776,S$11)+'СЕТ СН'!$F$9+СВЦЭМ!$D$10+'СЕТ СН'!$F$6-'СЕТ СН'!$F$19</f>
        <v>770.48135542000011</v>
      </c>
      <c r="T18" s="36">
        <f>SUMIFS(СВЦЭМ!$C$33:$C$776,СВЦЭМ!$A$33:$A$776,$A18,СВЦЭМ!$B$33:$B$776,T$11)+'СЕТ СН'!$F$9+СВЦЭМ!$D$10+'СЕТ СН'!$F$6-'СЕТ СН'!$F$19</f>
        <v>758.3967363700001</v>
      </c>
      <c r="U18" s="36">
        <f>SUMIFS(СВЦЭМ!$C$33:$C$776,СВЦЭМ!$A$33:$A$776,$A18,СВЦЭМ!$B$33:$B$776,U$11)+'СЕТ СН'!$F$9+СВЦЭМ!$D$10+'СЕТ СН'!$F$6-'СЕТ СН'!$F$19</f>
        <v>760.34192564000011</v>
      </c>
      <c r="V18" s="36">
        <f>SUMIFS(СВЦЭМ!$C$33:$C$776,СВЦЭМ!$A$33:$A$776,$A18,СВЦЭМ!$B$33:$B$776,V$11)+'СЕТ СН'!$F$9+СВЦЭМ!$D$10+'СЕТ СН'!$F$6-'СЕТ СН'!$F$19</f>
        <v>747.49443406000012</v>
      </c>
      <c r="W18" s="36">
        <f>SUMIFS(СВЦЭМ!$C$33:$C$776,СВЦЭМ!$A$33:$A$776,$A18,СВЦЭМ!$B$33:$B$776,W$11)+'СЕТ СН'!$F$9+СВЦЭМ!$D$10+'СЕТ СН'!$F$6-'СЕТ СН'!$F$19</f>
        <v>769.82292127000005</v>
      </c>
      <c r="X18" s="36">
        <f>SUMIFS(СВЦЭМ!$C$33:$C$776,СВЦЭМ!$A$33:$A$776,$A18,СВЦЭМ!$B$33:$B$776,X$11)+'СЕТ СН'!$F$9+СВЦЭМ!$D$10+'СЕТ СН'!$F$6-'СЕТ СН'!$F$19</f>
        <v>792.15329441000006</v>
      </c>
      <c r="Y18" s="36">
        <f>SUMIFS(СВЦЭМ!$C$33:$C$776,СВЦЭМ!$A$33:$A$776,$A18,СВЦЭМ!$B$33:$B$776,Y$11)+'СЕТ СН'!$F$9+СВЦЭМ!$D$10+'СЕТ СН'!$F$6-'СЕТ СН'!$F$19</f>
        <v>835.15580896000006</v>
      </c>
    </row>
    <row r="19" spans="1:25" ht="15.75" x14ac:dyDescent="0.2">
      <c r="A19" s="35">
        <f t="shared" si="0"/>
        <v>43746</v>
      </c>
      <c r="B19" s="36">
        <f>SUMIFS(СВЦЭМ!$C$33:$C$776,СВЦЭМ!$A$33:$A$776,$A19,СВЦЭМ!$B$33:$B$776,B$11)+'СЕТ СН'!$F$9+СВЦЭМ!$D$10+'СЕТ СН'!$F$6-'СЕТ СН'!$F$19</f>
        <v>800.53925795000009</v>
      </c>
      <c r="C19" s="36">
        <f>SUMIFS(СВЦЭМ!$C$33:$C$776,СВЦЭМ!$A$33:$A$776,$A19,СВЦЭМ!$B$33:$B$776,C$11)+'СЕТ СН'!$F$9+СВЦЭМ!$D$10+'СЕТ СН'!$F$6-'СЕТ СН'!$F$19</f>
        <v>854.69422699000006</v>
      </c>
      <c r="D19" s="36">
        <f>SUMIFS(СВЦЭМ!$C$33:$C$776,СВЦЭМ!$A$33:$A$776,$A19,СВЦЭМ!$B$33:$B$776,D$11)+'СЕТ СН'!$F$9+СВЦЭМ!$D$10+'СЕТ СН'!$F$6-'СЕТ СН'!$F$19</f>
        <v>851.37707496000007</v>
      </c>
      <c r="E19" s="36">
        <f>SUMIFS(СВЦЭМ!$C$33:$C$776,СВЦЭМ!$A$33:$A$776,$A19,СВЦЭМ!$B$33:$B$776,E$11)+'СЕТ СН'!$F$9+СВЦЭМ!$D$10+'СЕТ СН'!$F$6-'СЕТ СН'!$F$19</f>
        <v>865.17948433000004</v>
      </c>
      <c r="F19" s="36">
        <f>SUMIFS(СВЦЭМ!$C$33:$C$776,СВЦЭМ!$A$33:$A$776,$A19,СВЦЭМ!$B$33:$B$776,F$11)+'СЕТ СН'!$F$9+СВЦЭМ!$D$10+'СЕТ СН'!$F$6-'СЕТ СН'!$F$19</f>
        <v>860.62855588000002</v>
      </c>
      <c r="G19" s="36">
        <f>SUMIFS(СВЦЭМ!$C$33:$C$776,СВЦЭМ!$A$33:$A$776,$A19,СВЦЭМ!$B$33:$B$776,G$11)+'СЕТ СН'!$F$9+СВЦЭМ!$D$10+'СЕТ СН'!$F$6-'СЕТ СН'!$F$19</f>
        <v>855.31093550000003</v>
      </c>
      <c r="H19" s="36">
        <f>SUMIFS(СВЦЭМ!$C$33:$C$776,СВЦЭМ!$A$33:$A$776,$A19,СВЦЭМ!$B$33:$B$776,H$11)+'СЕТ СН'!$F$9+СВЦЭМ!$D$10+'СЕТ СН'!$F$6-'СЕТ СН'!$F$19</f>
        <v>825.78672429000005</v>
      </c>
      <c r="I19" s="36">
        <f>SUMIFS(СВЦЭМ!$C$33:$C$776,СВЦЭМ!$A$33:$A$776,$A19,СВЦЭМ!$B$33:$B$776,I$11)+'СЕТ СН'!$F$9+СВЦЭМ!$D$10+'СЕТ СН'!$F$6-'СЕТ СН'!$F$19</f>
        <v>785.56282413000008</v>
      </c>
      <c r="J19" s="36">
        <f>SUMIFS(СВЦЭМ!$C$33:$C$776,СВЦЭМ!$A$33:$A$776,$A19,СВЦЭМ!$B$33:$B$776,J$11)+'СЕТ СН'!$F$9+СВЦЭМ!$D$10+'СЕТ СН'!$F$6-'СЕТ СН'!$F$19</f>
        <v>755.75587701000006</v>
      </c>
      <c r="K19" s="36">
        <f>SUMIFS(СВЦЭМ!$C$33:$C$776,СВЦЭМ!$A$33:$A$776,$A19,СВЦЭМ!$B$33:$B$776,K$11)+'СЕТ СН'!$F$9+СВЦЭМ!$D$10+'СЕТ СН'!$F$6-'СЕТ СН'!$F$19</f>
        <v>759.55204227000002</v>
      </c>
      <c r="L19" s="36">
        <f>SUMIFS(СВЦЭМ!$C$33:$C$776,СВЦЭМ!$A$33:$A$776,$A19,СВЦЭМ!$B$33:$B$776,L$11)+'СЕТ СН'!$F$9+СВЦЭМ!$D$10+'СЕТ СН'!$F$6-'СЕТ СН'!$F$19</f>
        <v>774.68630040000005</v>
      </c>
      <c r="M19" s="36">
        <f>SUMIFS(СВЦЭМ!$C$33:$C$776,СВЦЭМ!$A$33:$A$776,$A19,СВЦЭМ!$B$33:$B$776,M$11)+'СЕТ СН'!$F$9+СВЦЭМ!$D$10+'СЕТ СН'!$F$6-'СЕТ СН'!$F$19</f>
        <v>755.16436760000011</v>
      </c>
      <c r="N19" s="36">
        <f>SUMIFS(СВЦЭМ!$C$33:$C$776,СВЦЭМ!$A$33:$A$776,$A19,СВЦЭМ!$B$33:$B$776,N$11)+'СЕТ СН'!$F$9+СВЦЭМ!$D$10+'СЕТ СН'!$F$6-'СЕТ СН'!$F$19</f>
        <v>734.28344856000001</v>
      </c>
      <c r="O19" s="36">
        <f>SUMIFS(СВЦЭМ!$C$33:$C$776,СВЦЭМ!$A$33:$A$776,$A19,СВЦЭМ!$B$33:$B$776,O$11)+'СЕТ СН'!$F$9+СВЦЭМ!$D$10+'СЕТ СН'!$F$6-'СЕТ СН'!$F$19</f>
        <v>713.06875677000005</v>
      </c>
      <c r="P19" s="36">
        <f>SUMIFS(СВЦЭМ!$C$33:$C$776,СВЦЭМ!$A$33:$A$776,$A19,СВЦЭМ!$B$33:$B$776,P$11)+'СЕТ СН'!$F$9+СВЦЭМ!$D$10+'СЕТ СН'!$F$6-'СЕТ СН'!$F$19</f>
        <v>755.55320309000001</v>
      </c>
      <c r="Q19" s="36">
        <f>SUMIFS(СВЦЭМ!$C$33:$C$776,СВЦЭМ!$A$33:$A$776,$A19,СВЦЭМ!$B$33:$B$776,Q$11)+'СЕТ СН'!$F$9+СВЦЭМ!$D$10+'СЕТ СН'!$F$6-'СЕТ СН'!$F$19</f>
        <v>807.84642529000007</v>
      </c>
      <c r="R19" s="36">
        <f>SUMIFS(СВЦЭМ!$C$33:$C$776,СВЦЭМ!$A$33:$A$776,$A19,СВЦЭМ!$B$33:$B$776,R$11)+'СЕТ СН'!$F$9+СВЦЭМ!$D$10+'СЕТ СН'!$F$6-'СЕТ СН'!$F$19</f>
        <v>700.87610145000008</v>
      </c>
      <c r="S19" s="36">
        <f>SUMIFS(СВЦЭМ!$C$33:$C$776,СВЦЭМ!$A$33:$A$776,$A19,СВЦЭМ!$B$33:$B$776,S$11)+'СЕТ СН'!$F$9+СВЦЭМ!$D$10+'СЕТ СН'!$F$6-'СЕТ СН'!$F$19</f>
        <v>707.08264469000005</v>
      </c>
      <c r="T19" s="36">
        <f>SUMIFS(СВЦЭМ!$C$33:$C$776,СВЦЭМ!$A$33:$A$776,$A19,СВЦЭМ!$B$33:$B$776,T$11)+'СЕТ СН'!$F$9+СВЦЭМ!$D$10+'СЕТ СН'!$F$6-'СЕТ СН'!$F$19</f>
        <v>721.15400912000007</v>
      </c>
      <c r="U19" s="36">
        <f>SUMIFS(СВЦЭМ!$C$33:$C$776,СВЦЭМ!$A$33:$A$776,$A19,СВЦЭМ!$B$33:$B$776,U$11)+'СЕТ СН'!$F$9+СВЦЭМ!$D$10+'СЕТ СН'!$F$6-'СЕТ СН'!$F$19</f>
        <v>747.34645993000004</v>
      </c>
      <c r="V19" s="36">
        <f>SUMIFS(СВЦЭМ!$C$33:$C$776,СВЦЭМ!$A$33:$A$776,$A19,СВЦЭМ!$B$33:$B$776,V$11)+'СЕТ СН'!$F$9+СВЦЭМ!$D$10+'СЕТ СН'!$F$6-'СЕТ СН'!$F$19</f>
        <v>747.95998622000002</v>
      </c>
      <c r="W19" s="36">
        <f>SUMIFS(СВЦЭМ!$C$33:$C$776,СВЦЭМ!$A$33:$A$776,$A19,СВЦЭМ!$B$33:$B$776,W$11)+'СЕТ СН'!$F$9+СВЦЭМ!$D$10+'СЕТ СН'!$F$6-'СЕТ СН'!$F$19</f>
        <v>736.01883981000003</v>
      </c>
      <c r="X19" s="36">
        <f>SUMIFS(СВЦЭМ!$C$33:$C$776,СВЦЭМ!$A$33:$A$776,$A19,СВЦЭМ!$B$33:$B$776,X$11)+'СЕТ СН'!$F$9+СВЦЭМ!$D$10+'СЕТ СН'!$F$6-'СЕТ СН'!$F$19</f>
        <v>701.27989133000005</v>
      </c>
      <c r="Y19" s="36">
        <f>SUMIFS(СВЦЭМ!$C$33:$C$776,СВЦЭМ!$A$33:$A$776,$A19,СВЦЭМ!$B$33:$B$776,Y$11)+'СЕТ СН'!$F$9+СВЦЭМ!$D$10+'СЕТ СН'!$F$6-'СЕТ СН'!$F$19</f>
        <v>682.79534958000011</v>
      </c>
    </row>
    <row r="20" spans="1:25" ht="15.75" x14ac:dyDescent="0.2">
      <c r="A20" s="35">
        <f t="shared" si="0"/>
        <v>43747</v>
      </c>
      <c r="B20" s="36">
        <f>SUMIFS(СВЦЭМ!$C$33:$C$776,СВЦЭМ!$A$33:$A$776,$A20,СВЦЭМ!$B$33:$B$776,B$11)+'СЕТ СН'!$F$9+СВЦЭМ!$D$10+'СЕТ СН'!$F$6-'СЕТ СН'!$F$19</f>
        <v>827.90052606000006</v>
      </c>
      <c r="C20" s="36">
        <f>SUMIFS(СВЦЭМ!$C$33:$C$776,СВЦЭМ!$A$33:$A$776,$A20,СВЦЭМ!$B$33:$B$776,C$11)+'СЕТ СН'!$F$9+СВЦЭМ!$D$10+'СЕТ СН'!$F$6-'СЕТ СН'!$F$19</f>
        <v>850.38824390000002</v>
      </c>
      <c r="D20" s="36">
        <f>SUMIFS(СВЦЭМ!$C$33:$C$776,СВЦЭМ!$A$33:$A$776,$A20,СВЦЭМ!$B$33:$B$776,D$11)+'СЕТ СН'!$F$9+СВЦЭМ!$D$10+'СЕТ СН'!$F$6-'СЕТ СН'!$F$19</f>
        <v>885.15633746000003</v>
      </c>
      <c r="E20" s="36">
        <f>SUMIFS(СВЦЭМ!$C$33:$C$776,СВЦЭМ!$A$33:$A$776,$A20,СВЦЭМ!$B$33:$B$776,E$11)+'СЕТ СН'!$F$9+СВЦЭМ!$D$10+'СЕТ СН'!$F$6-'СЕТ СН'!$F$19</f>
        <v>899.23107476000007</v>
      </c>
      <c r="F20" s="36">
        <f>SUMIFS(СВЦЭМ!$C$33:$C$776,СВЦЭМ!$A$33:$A$776,$A20,СВЦЭМ!$B$33:$B$776,F$11)+'СЕТ СН'!$F$9+СВЦЭМ!$D$10+'СЕТ СН'!$F$6-'СЕТ СН'!$F$19</f>
        <v>900.28037851000011</v>
      </c>
      <c r="G20" s="36">
        <f>SUMIFS(СВЦЭМ!$C$33:$C$776,СВЦЭМ!$A$33:$A$776,$A20,СВЦЭМ!$B$33:$B$776,G$11)+'СЕТ СН'!$F$9+СВЦЭМ!$D$10+'СЕТ СН'!$F$6-'СЕТ СН'!$F$19</f>
        <v>880.36361761000001</v>
      </c>
      <c r="H20" s="36">
        <f>SUMIFS(СВЦЭМ!$C$33:$C$776,СВЦЭМ!$A$33:$A$776,$A20,СВЦЭМ!$B$33:$B$776,H$11)+'СЕТ СН'!$F$9+СВЦЭМ!$D$10+'СЕТ СН'!$F$6-'СЕТ СН'!$F$19</f>
        <v>845.68949966000002</v>
      </c>
      <c r="I20" s="36">
        <f>SUMIFS(СВЦЭМ!$C$33:$C$776,СВЦЭМ!$A$33:$A$776,$A20,СВЦЭМ!$B$33:$B$776,I$11)+'СЕТ СН'!$F$9+СВЦЭМ!$D$10+'СЕТ СН'!$F$6-'СЕТ СН'!$F$19</f>
        <v>822.57994927000004</v>
      </c>
      <c r="J20" s="36">
        <f>SUMIFS(СВЦЭМ!$C$33:$C$776,СВЦЭМ!$A$33:$A$776,$A20,СВЦЭМ!$B$33:$B$776,J$11)+'СЕТ СН'!$F$9+СВЦЭМ!$D$10+'СЕТ СН'!$F$6-'СЕТ СН'!$F$19</f>
        <v>835.08682596000006</v>
      </c>
      <c r="K20" s="36">
        <f>SUMIFS(СВЦЭМ!$C$33:$C$776,СВЦЭМ!$A$33:$A$776,$A20,СВЦЭМ!$B$33:$B$776,K$11)+'СЕТ СН'!$F$9+СВЦЭМ!$D$10+'СЕТ СН'!$F$6-'СЕТ СН'!$F$19</f>
        <v>847.73993388000008</v>
      </c>
      <c r="L20" s="36">
        <f>SUMIFS(СВЦЭМ!$C$33:$C$776,СВЦЭМ!$A$33:$A$776,$A20,СВЦЭМ!$B$33:$B$776,L$11)+'СЕТ СН'!$F$9+СВЦЭМ!$D$10+'СЕТ СН'!$F$6-'СЕТ СН'!$F$19</f>
        <v>853.34545289000005</v>
      </c>
      <c r="M20" s="36">
        <f>SUMIFS(СВЦЭМ!$C$33:$C$776,СВЦЭМ!$A$33:$A$776,$A20,СВЦЭМ!$B$33:$B$776,M$11)+'СЕТ СН'!$F$9+СВЦЭМ!$D$10+'СЕТ СН'!$F$6-'СЕТ СН'!$F$19</f>
        <v>848.51789167000004</v>
      </c>
      <c r="N20" s="36">
        <f>SUMIFS(СВЦЭМ!$C$33:$C$776,СВЦЭМ!$A$33:$A$776,$A20,СВЦЭМ!$B$33:$B$776,N$11)+'СЕТ СН'!$F$9+СВЦЭМ!$D$10+'СЕТ СН'!$F$6-'СЕТ СН'!$F$19</f>
        <v>777.36888318000001</v>
      </c>
      <c r="O20" s="36">
        <f>SUMIFS(СВЦЭМ!$C$33:$C$776,СВЦЭМ!$A$33:$A$776,$A20,СВЦЭМ!$B$33:$B$776,O$11)+'СЕТ СН'!$F$9+СВЦЭМ!$D$10+'СЕТ СН'!$F$6-'СЕТ СН'!$F$19</f>
        <v>756.70177867000007</v>
      </c>
      <c r="P20" s="36">
        <f>SUMIFS(СВЦЭМ!$C$33:$C$776,СВЦЭМ!$A$33:$A$776,$A20,СВЦЭМ!$B$33:$B$776,P$11)+'СЕТ СН'!$F$9+СВЦЭМ!$D$10+'СЕТ СН'!$F$6-'СЕТ СН'!$F$19</f>
        <v>759.85252416000003</v>
      </c>
      <c r="Q20" s="36">
        <f>SUMIFS(СВЦЭМ!$C$33:$C$776,СВЦЭМ!$A$33:$A$776,$A20,СВЦЭМ!$B$33:$B$776,Q$11)+'СЕТ СН'!$F$9+СВЦЭМ!$D$10+'СЕТ СН'!$F$6-'СЕТ СН'!$F$19</f>
        <v>758.29623031000006</v>
      </c>
      <c r="R20" s="36">
        <f>SUMIFS(СВЦЭМ!$C$33:$C$776,СВЦЭМ!$A$33:$A$776,$A20,СВЦЭМ!$B$33:$B$776,R$11)+'СЕТ СН'!$F$9+СВЦЭМ!$D$10+'СЕТ СН'!$F$6-'СЕТ СН'!$F$19</f>
        <v>751.21069323000006</v>
      </c>
      <c r="S20" s="36">
        <f>SUMIFS(СВЦЭМ!$C$33:$C$776,СВЦЭМ!$A$33:$A$776,$A20,СВЦЭМ!$B$33:$B$776,S$11)+'СЕТ СН'!$F$9+СВЦЭМ!$D$10+'СЕТ СН'!$F$6-'СЕТ СН'!$F$19</f>
        <v>755.20776154000009</v>
      </c>
      <c r="T20" s="36">
        <f>SUMIFS(СВЦЭМ!$C$33:$C$776,СВЦЭМ!$A$33:$A$776,$A20,СВЦЭМ!$B$33:$B$776,T$11)+'СЕТ СН'!$F$9+СВЦЭМ!$D$10+'СЕТ СН'!$F$6-'СЕТ СН'!$F$19</f>
        <v>770.72405971000001</v>
      </c>
      <c r="U20" s="36">
        <f>SUMIFS(СВЦЭМ!$C$33:$C$776,СВЦЭМ!$A$33:$A$776,$A20,СВЦЭМ!$B$33:$B$776,U$11)+'СЕТ СН'!$F$9+СВЦЭМ!$D$10+'СЕТ СН'!$F$6-'СЕТ СН'!$F$19</f>
        <v>766.8795538600001</v>
      </c>
      <c r="V20" s="36">
        <f>SUMIFS(СВЦЭМ!$C$33:$C$776,СВЦЭМ!$A$33:$A$776,$A20,СВЦЭМ!$B$33:$B$776,V$11)+'СЕТ СН'!$F$9+СВЦЭМ!$D$10+'СЕТ СН'!$F$6-'СЕТ СН'!$F$19</f>
        <v>759.00750171000004</v>
      </c>
      <c r="W20" s="36">
        <f>SUMIFS(СВЦЭМ!$C$33:$C$776,СВЦЭМ!$A$33:$A$776,$A20,СВЦЭМ!$B$33:$B$776,W$11)+'СЕТ СН'!$F$9+СВЦЭМ!$D$10+'СЕТ СН'!$F$6-'СЕТ СН'!$F$19</f>
        <v>774.74060909000002</v>
      </c>
      <c r="X20" s="36">
        <f>SUMIFS(СВЦЭМ!$C$33:$C$776,СВЦЭМ!$A$33:$A$776,$A20,СВЦЭМ!$B$33:$B$776,X$11)+'СЕТ СН'!$F$9+СВЦЭМ!$D$10+'СЕТ СН'!$F$6-'СЕТ СН'!$F$19</f>
        <v>750.71522714000002</v>
      </c>
      <c r="Y20" s="36">
        <f>SUMIFS(СВЦЭМ!$C$33:$C$776,СВЦЭМ!$A$33:$A$776,$A20,СВЦЭМ!$B$33:$B$776,Y$11)+'СЕТ СН'!$F$9+СВЦЭМ!$D$10+'СЕТ СН'!$F$6-'СЕТ СН'!$F$19</f>
        <v>762.1933263200001</v>
      </c>
    </row>
    <row r="21" spans="1:25" ht="15.75" x14ac:dyDescent="0.2">
      <c r="A21" s="35">
        <f t="shared" si="0"/>
        <v>43748</v>
      </c>
      <c r="B21" s="36">
        <f>SUMIFS(СВЦЭМ!$C$33:$C$776,СВЦЭМ!$A$33:$A$776,$A21,СВЦЭМ!$B$33:$B$776,B$11)+'СЕТ СН'!$F$9+СВЦЭМ!$D$10+'СЕТ СН'!$F$6-'СЕТ СН'!$F$19</f>
        <v>928.66844972000001</v>
      </c>
      <c r="C21" s="36">
        <f>SUMIFS(СВЦЭМ!$C$33:$C$776,СВЦЭМ!$A$33:$A$776,$A21,СВЦЭМ!$B$33:$B$776,C$11)+'СЕТ СН'!$F$9+СВЦЭМ!$D$10+'СЕТ СН'!$F$6-'СЕТ СН'!$F$19</f>
        <v>969.76861308000002</v>
      </c>
      <c r="D21" s="36">
        <f>SUMIFS(СВЦЭМ!$C$33:$C$776,СВЦЭМ!$A$33:$A$776,$A21,СВЦЭМ!$B$33:$B$776,D$11)+'СЕТ СН'!$F$9+СВЦЭМ!$D$10+'СЕТ СН'!$F$6-'СЕТ СН'!$F$19</f>
        <v>998.92249787000003</v>
      </c>
      <c r="E21" s="36">
        <f>SUMIFS(СВЦЭМ!$C$33:$C$776,СВЦЭМ!$A$33:$A$776,$A21,СВЦЭМ!$B$33:$B$776,E$11)+'СЕТ СН'!$F$9+СВЦЭМ!$D$10+'СЕТ СН'!$F$6-'СЕТ СН'!$F$19</f>
        <v>1002.5280813600001</v>
      </c>
      <c r="F21" s="36">
        <f>SUMIFS(СВЦЭМ!$C$33:$C$776,СВЦЭМ!$A$33:$A$776,$A21,СВЦЭМ!$B$33:$B$776,F$11)+'СЕТ СН'!$F$9+СВЦЭМ!$D$10+'СЕТ СН'!$F$6-'СЕТ СН'!$F$19</f>
        <v>1007.9699192600001</v>
      </c>
      <c r="G21" s="36">
        <f>SUMIFS(СВЦЭМ!$C$33:$C$776,СВЦЭМ!$A$33:$A$776,$A21,СВЦЭМ!$B$33:$B$776,G$11)+'СЕТ СН'!$F$9+СВЦЭМ!$D$10+'СЕТ СН'!$F$6-'СЕТ СН'!$F$19</f>
        <v>994.34860382000011</v>
      </c>
      <c r="H21" s="36">
        <f>SUMIFS(СВЦЭМ!$C$33:$C$776,СВЦЭМ!$A$33:$A$776,$A21,СВЦЭМ!$B$33:$B$776,H$11)+'СЕТ СН'!$F$9+СВЦЭМ!$D$10+'СЕТ СН'!$F$6-'СЕТ СН'!$F$19</f>
        <v>957.02722384000003</v>
      </c>
      <c r="I21" s="36">
        <f>SUMIFS(СВЦЭМ!$C$33:$C$776,СВЦЭМ!$A$33:$A$776,$A21,СВЦЭМ!$B$33:$B$776,I$11)+'СЕТ СН'!$F$9+СВЦЭМ!$D$10+'СЕТ СН'!$F$6-'СЕТ СН'!$F$19</f>
        <v>861.62291643000003</v>
      </c>
      <c r="J21" s="36">
        <f>SUMIFS(СВЦЭМ!$C$33:$C$776,СВЦЭМ!$A$33:$A$776,$A21,СВЦЭМ!$B$33:$B$776,J$11)+'СЕТ СН'!$F$9+СВЦЭМ!$D$10+'СЕТ СН'!$F$6-'СЕТ СН'!$F$19</f>
        <v>847.59501704000002</v>
      </c>
      <c r="K21" s="36">
        <f>SUMIFS(СВЦЭМ!$C$33:$C$776,СВЦЭМ!$A$33:$A$776,$A21,СВЦЭМ!$B$33:$B$776,K$11)+'СЕТ СН'!$F$9+СВЦЭМ!$D$10+'СЕТ СН'!$F$6-'СЕТ СН'!$F$19</f>
        <v>844.01436706000004</v>
      </c>
      <c r="L21" s="36">
        <f>SUMIFS(СВЦЭМ!$C$33:$C$776,СВЦЭМ!$A$33:$A$776,$A21,СВЦЭМ!$B$33:$B$776,L$11)+'СЕТ СН'!$F$9+СВЦЭМ!$D$10+'СЕТ СН'!$F$6-'СЕТ СН'!$F$19</f>
        <v>851.99057441000002</v>
      </c>
      <c r="M21" s="36">
        <f>SUMIFS(СВЦЭМ!$C$33:$C$776,СВЦЭМ!$A$33:$A$776,$A21,СВЦЭМ!$B$33:$B$776,M$11)+'СЕТ СН'!$F$9+СВЦЭМ!$D$10+'СЕТ СН'!$F$6-'СЕТ СН'!$F$19</f>
        <v>844.23382364000008</v>
      </c>
      <c r="N21" s="36">
        <f>SUMIFS(СВЦЭМ!$C$33:$C$776,СВЦЭМ!$A$33:$A$776,$A21,СВЦЭМ!$B$33:$B$776,N$11)+'СЕТ СН'!$F$9+СВЦЭМ!$D$10+'СЕТ СН'!$F$6-'СЕТ СН'!$F$19</f>
        <v>815.37067145000003</v>
      </c>
      <c r="O21" s="36">
        <f>SUMIFS(СВЦЭМ!$C$33:$C$776,СВЦЭМ!$A$33:$A$776,$A21,СВЦЭМ!$B$33:$B$776,O$11)+'СЕТ СН'!$F$9+СВЦЭМ!$D$10+'СЕТ СН'!$F$6-'СЕТ СН'!$F$19</f>
        <v>771.37669726000001</v>
      </c>
      <c r="P21" s="36">
        <f>SUMIFS(СВЦЭМ!$C$33:$C$776,СВЦЭМ!$A$33:$A$776,$A21,СВЦЭМ!$B$33:$B$776,P$11)+'СЕТ СН'!$F$9+СВЦЭМ!$D$10+'СЕТ СН'!$F$6-'СЕТ СН'!$F$19</f>
        <v>775.54505973000005</v>
      </c>
      <c r="Q21" s="36">
        <f>SUMIFS(СВЦЭМ!$C$33:$C$776,СВЦЭМ!$A$33:$A$776,$A21,СВЦЭМ!$B$33:$B$776,Q$11)+'СЕТ СН'!$F$9+СВЦЭМ!$D$10+'СЕТ СН'!$F$6-'СЕТ СН'!$F$19</f>
        <v>773.38362684000003</v>
      </c>
      <c r="R21" s="36">
        <f>SUMIFS(СВЦЭМ!$C$33:$C$776,СВЦЭМ!$A$33:$A$776,$A21,СВЦЭМ!$B$33:$B$776,R$11)+'СЕТ СН'!$F$9+СВЦЭМ!$D$10+'СЕТ СН'!$F$6-'СЕТ СН'!$F$19</f>
        <v>772.01590529000009</v>
      </c>
      <c r="S21" s="36">
        <f>SUMIFS(СВЦЭМ!$C$33:$C$776,СВЦЭМ!$A$33:$A$776,$A21,СВЦЭМ!$B$33:$B$776,S$11)+'СЕТ СН'!$F$9+СВЦЭМ!$D$10+'СЕТ СН'!$F$6-'СЕТ СН'!$F$19</f>
        <v>783.73829306000005</v>
      </c>
      <c r="T21" s="36">
        <f>SUMIFS(СВЦЭМ!$C$33:$C$776,СВЦЭМ!$A$33:$A$776,$A21,СВЦЭМ!$B$33:$B$776,T$11)+'СЕТ СН'!$F$9+СВЦЭМ!$D$10+'СЕТ СН'!$F$6-'СЕТ СН'!$F$19</f>
        <v>795.63101527000003</v>
      </c>
      <c r="U21" s="36">
        <f>SUMIFS(СВЦЭМ!$C$33:$C$776,СВЦЭМ!$A$33:$A$776,$A21,СВЦЭМ!$B$33:$B$776,U$11)+'СЕТ СН'!$F$9+СВЦЭМ!$D$10+'СЕТ СН'!$F$6-'СЕТ СН'!$F$19</f>
        <v>812.79059786000005</v>
      </c>
      <c r="V21" s="36">
        <f>SUMIFS(СВЦЭМ!$C$33:$C$776,СВЦЭМ!$A$33:$A$776,$A21,СВЦЭМ!$B$33:$B$776,V$11)+'СЕТ СН'!$F$9+СВЦЭМ!$D$10+'СЕТ СН'!$F$6-'СЕТ СН'!$F$19</f>
        <v>809.23418752000009</v>
      </c>
      <c r="W21" s="36">
        <f>SUMIFS(СВЦЭМ!$C$33:$C$776,СВЦЭМ!$A$33:$A$776,$A21,СВЦЭМ!$B$33:$B$776,W$11)+'СЕТ СН'!$F$9+СВЦЭМ!$D$10+'СЕТ СН'!$F$6-'СЕТ СН'!$F$19</f>
        <v>800.81362906000004</v>
      </c>
      <c r="X21" s="36">
        <f>SUMIFS(СВЦЭМ!$C$33:$C$776,СВЦЭМ!$A$33:$A$776,$A21,СВЦЭМ!$B$33:$B$776,X$11)+'СЕТ СН'!$F$9+СВЦЭМ!$D$10+'СЕТ СН'!$F$6-'СЕТ СН'!$F$19</f>
        <v>780.54296119000003</v>
      </c>
      <c r="Y21" s="36">
        <f>SUMIFS(СВЦЭМ!$C$33:$C$776,СВЦЭМ!$A$33:$A$776,$A21,СВЦЭМ!$B$33:$B$776,Y$11)+'СЕТ СН'!$F$9+СВЦЭМ!$D$10+'СЕТ СН'!$F$6-'СЕТ СН'!$F$19</f>
        <v>811.92925696000009</v>
      </c>
    </row>
    <row r="22" spans="1:25" ht="15.75" x14ac:dyDescent="0.2">
      <c r="A22" s="35">
        <f t="shared" si="0"/>
        <v>43749</v>
      </c>
      <c r="B22" s="36">
        <f>SUMIFS(СВЦЭМ!$C$33:$C$776,СВЦЭМ!$A$33:$A$776,$A22,СВЦЭМ!$B$33:$B$776,B$11)+'СЕТ СН'!$F$9+СВЦЭМ!$D$10+'СЕТ СН'!$F$6-'СЕТ СН'!$F$19</f>
        <v>881.60593216000007</v>
      </c>
      <c r="C22" s="36">
        <f>SUMIFS(СВЦЭМ!$C$33:$C$776,СВЦЭМ!$A$33:$A$776,$A22,СВЦЭМ!$B$33:$B$776,C$11)+'СЕТ СН'!$F$9+СВЦЭМ!$D$10+'СЕТ СН'!$F$6-'СЕТ СН'!$F$19</f>
        <v>942.01616872000011</v>
      </c>
      <c r="D22" s="36">
        <f>SUMIFS(СВЦЭМ!$C$33:$C$776,СВЦЭМ!$A$33:$A$776,$A22,СВЦЭМ!$B$33:$B$776,D$11)+'СЕТ СН'!$F$9+СВЦЭМ!$D$10+'СЕТ СН'!$F$6-'СЕТ СН'!$F$19</f>
        <v>953.46812965000004</v>
      </c>
      <c r="E22" s="36">
        <f>SUMIFS(СВЦЭМ!$C$33:$C$776,СВЦЭМ!$A$33:$A$776,$A22,СВЦЭМ!$B$33:$B$776,E$11)+'СЕТ СН'!$F$9+СВЦЭМ!$D$10+'СЕТ СН'!$F$6-'СЕТ СН'!$F$19</f>
        <v>957.99034872000004</v>
      </c>
      <c r="F22" s="36">
        <f>SUMIFS(СВЦЭМ!$C$33:$C$776,СВЦЭМ!$A$33:$A$776,$A22,СВЦЭМ!$B$33:$B$776,F$11)+'СЕТ СН'!$F$9+СВЦЭМ!$D$10+'СЕТ СН'!$F$6-'СЕТ СН'!$F$19</f>
        <v>952.72782794000011</v>
      </c>
      <c r="G22" s="36">
        <f>SUMIFS(СВЦЭМ!$C$33:$C$776,СВЦЭМ!$A$33:$A$776,$A22,СВЦЭМ!$B$33:$B$776,G$11)+'СЕТ СН'!$F$9+СВЦЭМ!$D$10+'СЕТ СН'!$F$6-'СЕТ СН'!$F$19</f>
        <v>931.15779248000001</v>
      </c>
      <c r="H22" s="36">
        <f>SUMIFS(СВЦЭМ!$C$33:$C$776,СВЦЭМ!$A$33:$A$776,$A22,СВЦЭМ!$B$33:$B$776,H$11)+'СЕТ СН'!$F$9+СВЦЭМ!$D$10+'СЕТ СН'!$F$6-'СЕТ СН'!$F$19</f>
        <v>889.04640116000007</v>
      </c>
      <c r="I22" s="36">
        <f>SUMIFS(СВЦЭМ!$C$33:$C$776,СВЦЭМ!$A$33:$A$776,$A22,СВЦЭМ!$B$33:$B$776,I$11)+'СЕТ СН'!$F$9+СВЦЭМ!$D$10+'СЕТ СН'!$F$6-'СЕТ СН'!$F$19</f>
        <v>864.26393231000009</v>
      </c>
      <c r="J22" s="36">
        <f>SUMIFS(СВЦЭМ!$C$33:$C$776,СВЦЭМ!$A$33:$A$776,$A22,СВЦЭМ!$B$33:$B$776,J$11)+'СЕТ СН'!$F$9+СВЦЭМ!$D$10+'СЕТ СН'!$F$6-'СЕТ СН'!$F$19</f>
        <v>841.89359485000011</v>
      </c>
      <c r="K22" s="36">
        <f>SUMIFS(СВЦЭМ!$C$33:$C$776,СВЦЭМ!$A$33:$A$776,$A22,СВЦЭМ!$B$33:$B$776,K$11)+'СЕТ СН'!$F$9+СВЦЭМ!$D$10+'СЕТ СН'!$F$6-'СЕТ СН'!$F$19</f>
        <v>834.3833579300001</v>
      </c>
      <c r="L22" s="36">
        <f>SUMIFS(СВЦЭМ!$C$33:$C$776,СВЦЭМ!$A$33:$A$776,$A22,СВЦЭМ!$B$33:$B$776,L$11)+'СЕТ СН'!$F$9+СВЦЭМ!$D$10+'СЕТ СН'!$F$6-'СЕТ СН'!$F$19</f>
        <v>837.94853621000004</v>
      </c>
      <c r="M22" s="36">
        <f>SUMIFS(СВЦЭМ!$C$33:$C$776,СВЦЭМ!$A$33:$A$776,$A22,СВЦЭМ!$B$33:$B$776,M$11)+'СЕТ СН'!$F$9+СВЦЭМ!$D$10+'СЕТ СН'!$F$6-'СЕТ СН'!$F$19</f>
        <v>840.06462997000006</v>
      </c>
      <c r="N22" s="36">
        <f>SUMIFS(СВЦЭМ!$C$33:$C$776,СВЦЭМ!$A$33:$A$776,$A22,СВЦЭМ!$B$33:$B$776,N$11)+'СЕТ СН'!$F$9+СВЦЭМ!$D$10+'СЕТ СН'!$F$6-'СЕТ СН'!$F$19</f>
        <v>810.19616732000009</v>
      </c>
      <c r="O22" s="36">
        <f>SUMIFS(СВЦЭМ!$C$33:$C$776,СВЦЭМ!$A$33:$A$776,$A22,СВЦЭМ!$B$33:$B$776,O$11)+'СЕТ СН'!$F$9+СВЦЭМ!$D$10+'СЕТ СН'!$F$6-'СЕТ СН'!$F$19</f>
        <v>783.91522543000008</v>
      </c>
      <c r="P22" s="36">
        <f>SUMIFS(СВЦЭМ!$C$33:$C$776,СВЦЭМ!$A$33:$A$776,$A22,СВЦЭМ!$B$33:$B$776,P$11)+'СЕТ СН'!$F$9+СВЦЭМ!$D$10+'СЕТ СН'!$F$6-'СЕТ СН'!$F$19</f>
        <v>796.78730229000007</v>
      </c>
      <c r="Q22" s="36">
        <f>SUMIFS(СВЦЭМ!$C$33:$C$776,СВЦЭМ!$A$33:$A$776,$A22,СВЦЭМ!$B$33:$B$776,Q$11)+'СЕТ СН'!$F$9+СВЦЭМ!$D$10+'СЕТ СН'!$F$6-'СЕТ СН'!$F$19</f>
        <v>796.11885357000006</v>
      </c>
      <c r="R22" s="36">
        <f>SUMIFS(СВЦЭМ!$C$33:$C$776,СВЦЭМ!$A$33:$A$776,$A22,СВЦЭМ!$B$33:$B$776,R$11)+'СЕТ СН'!$F$9+СВЦЭМ!$D$10+'СЕТ СН'!$F$6-'СЕТ СН'!$F$19</f>
        <v>792.53807301000006</v>
      </c>
      <c r="S22" s="36">
        <f>SUMIFS(СВЦЭМ!$C$33:$C$776,СВЦЭМ!$A$33:$A$776,$A22,СВЦЭМ!$B$33:$B$776,S$11)+'СЕТ СН'!$F$9+СВЦЭМ!$D$10+'СЕТ СН'!$F$6-'СЕТ СН'!$F$19</f>
        <v>780.83038928000008</v>
      </c>
      <c r="T22" s="36">
        <f>SUMIFS(СВЦЭМ!$C$33:$C$776,СВЦЭМ!$A$33:$A$776,$A22,СВЦЭМ!$B$33:$B$776,T$11)+'СЕТ СН'!$F$9+СВЦЭМ!$D$10+'СЕТ СН'!$F$6-'СЕТ СН'!$F$19</f>
        <v>766.06262275000006</v>
      </c>
      <c r="U22" s="36">
        <f>SUMIFS(СВЦЭМ!$C$33:$C$776,СВЦЭМ!$A$33:$A$776,$A22,СВЦЭМ!$B$33:$B$776,U$11)+'СЕТ СН'!$F$9+СВЦЭМ!$D$10+'СЕТ СН'!$F$6-'СЕТ СН'!$F$19</f>
        <v>790.09100210000008</v>
      </c>
      <c r="V22" s="36">
        <f>SUMIFS(СВЦЭМ!$C$33:$C$776,СВЦЭМ!$A$33:$A$776,$A22,СВЦЭМ!$B$33:$B$776,V$11)+'СЕТ СН'!$F$9+СВЦЭМ!$D$10+'СЕТ СН'!$F$6-'СЕТ СН'!$F$19</f>
        <v>815.98109420000003</v>
      </c>
      <c r="W22" s="36">
        <f>SUMIFS(СВЦЭМ!$C$33:$C$776,СВЦЭМ!$A$33:$A$776,$A22,СВЦЭМ!$B$33:$B$776,W$11)+'СЕТ СН'!$F$9+СВЦЭМ!$D$10+'СЕТ СН'!$F$6-'СЕТ СН'!$F$19</f>
        <v>823.28963104000002</v>
      </c>
      <c r="X22" s="36">
        <f>SUMIFS(СВЦЭМ!$C$33:$C$776,СВЦЭМ!$A$33:$A$776,$A22,СВЦЭМ!$B$33:$B$776,X$11)+'СЕТ СН'!$F$9+СВЦЭМ!$D$10+'СЕТ СН'!$F$6-'СЕТ СН'!$F$19</f>
        <v>823.5195573100001</v>
      </c>
      <c r="Y22" s="36">
        <f>SUMIFS(СВЦЭМ!$C$33:$C$776,СВЦЭМ!$A$33:$A$776,$A22,СВЦЭМ!$B$33:$B$776,Y$11)+'СЕТ СН'!$F$9+СВЦЭМ!$D$10+'СЕТ СН'!$F$6-'СЕТ СН'!$F$19</f>
        <v>853.05257991000008</v>
      </c>
    </row>
    <row r="23" spans="1:25" ht="15.75" x14ac:dyDescent="0.2">
      <c r="A23" s="35">
        <f t="shared" si="0"/>
        <v>43750</v>
      </c>
      <c r="B23" s="36">
        <f>SUMIFS(СВЦЭМ!$C$33:$C$776,СВЦЭМ!$A$33:$A$776,$A23,СВЦЭМ!$B$33:$B$776,B$11)+'СЕТ СН'!$F$9+СВЦЭМ!$D$10+'СЕТ СН'!$F$6-'СЕТ СН'!$F$19</f>
        <v>853.8908981400001</v>
      </c>
      <c r="C23" s="36">
        <f>SUMIFS(СВЦЭМ!$C$33:$C$776,СВЦЭМ!$A$33:$A$776,$A23,СВЦЭМ!$B$33:$B$776,C$11)+'СЕТ СН'!$F$9+СВЦЭМ!$D$10+'СЕТ СН'!$F$6-'СЕТ СН'!$F$19</f>
        <v>848.35087625000006</v>
      </c>
      <c r="D23" s="36">
        <f>SUMIFS(СВЦЭМ!$C$33:$C$776,СВЦЭМ!$A$33:$A$776,$A23,СВЦЭМ!$B$33:$B$776,D$11)+'СЕТ СН'!$F$9+СВЦЭМ!$D$10+'СЕТ СН'!$F$6-'СЕТ СН'!$F$19</f>
        <v>849.75997293</v>
      </c>
      <c r="E23" s="36">
        <f>SUMIFS(СВЦЭМ!$C$33:$C$776,СВЦЭМ!$A$33:$A$776,$A23,СВЦЭМ!$B$33:$B$776,E$11)+'СЕТ СН'!$F$9+СВЦЭМ!$D$10+'СЕТ СН'!$F$6-'СЕТ СН'!$F$19</f>
        <v>857.90782417000003</v>
      </c>
      <c r="F23" s="36">
        <f>SUMIFS(СВЦЭМ!$C$33:$C$776,СВЦЭМ!$A$33:$A$776,$A23,СВЦЭМ!$B$33:$B$776,F$11)+'СЕТ СН'!$F$9+СВЦЭМ!$D$10+'СЕТ СН'!$F$6-'СЕТ СН'!$F$19</f>
        <v>866.96441258000004</v>
      </c>
      <c r="G23" s="36">
        <f>SUMIFS(СВЦЭМ!$C$33:$C$776,СВЦЭМ!$A$33:$A$776,$A23,СВЦЭМ!$B$33:$B$776,G$11)+'СЕТ СН'!$F$9+СВЦЭМ!$D$10+'СЕТ СН'!$F$6-'СЕТ СН'!$F$19</f>
        <v>857.61076727000011</v>
      </c>
      <c r="H23" s="36">
        <f>SUMIFS(СВЦЭМ!$C$33:$C$776,СВЦЭМ!$A$33:$A$776,$A23,СВЦЭМ!$B$33:$B$776,H$11)+'СЕТ СН'!$F$9+СВЦЭМ!$D$10+'СЕТ СН'!$F$6-'СЕТ СН'!$F$19</f>
        <v>835.88946098000008</v>
      </c>
      <c r="I23" s="36">
        <f>SUMIFS(СВЦЭМ!$C$33:$C$776,СВЦЭМ!$A$33:$A$776,$A23,СВЦЭМ!$B$33:$B$776,I$11)+'СЕТ СН'!$F$9+СВЦЭМ!$D$10+'СЕТ СН'!$F$6-'СЕТ СН'!$F$19</f>
        <v>871.43093182000007</v>
      </c>
      <c r="J23" s="36">
        <f>SUMIFS(СВЦЭМ!$C$33:$C$776,СВЦЭМ!$A$33:$A$776,$A23,СВЦЭМ!$B$33:$B$776,J$11)+'СЕТ СН'!$F$9+СВЦЭМ!$D$10+'СЕТ СН'!$F$6-'СЕТ СН'!$F$19</f>
        <v>871.17970203000004</v>
      </c>
      <c r="K23" s="36">
        <f>SUMIFS(СВЦЭМ!$C$33:$C$776,СВЦЭМ!$A$33:$A$776,$A23,СВЦЭМ!$B$33:$B$776,K$11)+'СЕТ СН'!$F$9+СВЦЭМ!$D$10+'СЕТ СН'!$F$6-'СЕТ СН'!$F$19</f>
        <v>881.71463604000007</v>
      </c>
      <c r="L23" s="36">
        <f>SUMIFS(СВЦЭМ!$C$33:$C$776,СВЦЭМ!$A$33:$A$776,$A23,СВЦЭМ!$B$33:$B$776,L$11)+'СЕТ СН'!$F$9+СВЦЭМ!$D$10+'СЕТ СН'!$F$6-'СЕТ СН'!$F$19</f>
        <v>880.64070905000005</v>
      </c>
      <c r="M23" s="36">
        <f>SUMIFS(СВЦЭМ!$C$33:$C$776,СВЦЭМ!$A$33:$A$776,$A23,СВЦЭМ!$B$33:$B$776,M$11)+'СЕТ СН'!$F$9+СВЦЭМ!$D$10+'СЕТ СН'!$F$6-'СЕТ СН'!$F$19</f>
        <v>882.04451461000008</v>
      </c>
      <c r="N23" s="36">
        <f>SUMIFS(СВЦЭМ!$C$33:$C$776,СВЦЭМ!$A$33:$A$776,$A23,СВЦЭМ!$B$33:$B$776,N$11)+'СЕТ СН'!$F$9+СВЦЭМ!$D$10+'СЕТ СН'!$F$6-'СЕТ СН'!$F$19</f>
        <v>827.4555823500001</v>
      </c>
      <c r="O23" s="36">
        <f>SUMIFS(СВЦЭМ!$C$33:$C$776,СВЦЭМ!$A$33:$A$776,$A23,СВЦЭМ!$B$33:$B$776,O$11)+'СЕТ СН'!$F$9+СВЦЭМ!$D$10+'СЕТ СН'!$F$6-'СЕТ СН'!$F$19</f>
        <v>784.43724946000009</v>
      </c>
      <c r="P23" s="36">
        <f>SUMIFS(СВЦЭМ!$C$33:$C$776,СВЦЭМ!$A$33:$A$776,$A23,СВЦЭМ!$B$33:$B$776,P$11)+'СЕТ СН'!$F$9+СВЦЭМ!$D$10+'СЕТ СН'!$F$6-'СЕТ СН'!$F$19</f>
        <v>776.32533402000001</v>
      </c>
      <c r="Q23" s="36">
        <f>SUMIFS(СВЦЭМ!$C$33:$C$776,СВЦЭМ!$A$33:$A$776,$A23,СВЦЭМ!$B$33:$B$776,Q$11)+'СЕТ СН'!$F$9+СВЦЭМ!$D$10+'СЕТ СН'!$F$6-'СЕТ СН'!$F$19</f>
        <v>769.63132768000003</v>
      </c>
      <c r="R23" s="36">
        <f>SUMIFS(СВЦЭМ!$C$33:$C$776,СВЦЭМ!$A$33:$A$776,$A23,СВЦЭМ!$B$33:$B$776,R$11)+'СЕТ СН'!$F$9+СВЦЭМ!$D$10+'СЕТ СН'!$F$6-'СЕТ СН'!$F$19</f>
        <v>765.80545685000004</v>
      </c>
      <c r="S23" s="36">
        <f>SUMIFS(СВЦЭМ!$C$33:$C$776,СВЦЭМ!$A$33:$A$776,$A23,СВЦЭМ!$B$33:$B$776,S$11)+'СЕТ СН'!$F$9+СВЦЭМ!$D$10+'СЕТ СН'!$F$6-'СЕТ СН'!$F$19</f>
        <v>778.29632450000008</v>
      </c>
      <c r="T23" s="36">
        <f>SUMIFS(СВЦЭМ!$C$33:$C$776,СВЦЭМ!$A$33:$A$776,$A23,СВЦЭМ!$B$33:$B$776,T$11)+'СЕТ СН'!$F$9+СВЦЭМ!$D$10+'СЕТ СН'!$F$6-'СЕТ СН'!$F$19</f>
        <v>787.57834791000005</v>
      </c>
      <c r="U23" s="36">
        <f>SUMIFS(СВЦЭМ!$C$33:$C$776,СВЦЭМ!$A$33:$A$776,$A23,СВЦЭМ!$B$33:$B$776,U$11)+'СЕТ СН'!$F$9+СВЦЭМ!$D$10+'СЕТ СН'!$F$6-'СЕТ СН'!$F$19</f>
        <v>739.03006347000007</v>
      </c>
      <c r="V23" s="36">
        <f>SUMIFS(СВЦЭМ!$C$33:$C$776,СВЦЭМ!$A$33:$A$776,$A23,СВЦЭМ!$B$33:$B$776,V$11)+'СЕТ СН'!$F$9+СВЦЭМ!$D$10+'СЕТ СН'!$F$6-'СЕТ СН'!$F$19</f>
        <v>741.78457945000002</v>
      </c>
      <c r="W23" s="36">
        <f>SUMIFS(СВЦЭМ!$C$33:$C$776,СВЦЭМ!$A$33:$A$776,$A23,СВЦЭМ!$B$33:$B$776,W$11)+'СЕТ СН'!$F$9+СВЦЭМ!$D$10+'СЕТ СН'!$F$6-'СЕТ СН'!$F$19</f>
        <v>748.69837198000005</v>
      </c>
      <c r="X23" s="36">
        <f>SUMIFS(СВЦЭМ!$C$33:$C$776,СВЦЭМ!$A$33:$A$776,$A23,СВЦЭМ!$B$33:$B$776,X$11)+'СЕТ СН'!$F$9+СВЦЭМ!$D$10+'СЕТ СН'!$F$6-'СЕТ СН'!$F$19</f>
        <v>767.34641571000009</v>
      </c>
      <c r="Y23" s="36">
        <f>SUMIFS(СВЦЭМ!$C$33:$C$776,СВЦЭМ!$A$33:$A$776,$A23,СВЦЭМ!$B$33:$B$776,Y$11)+'СЕТ СН'!$F$9+СВЦЭМ!$D$10+'СЕТ СН'!$F$6-'СЕТ СН'!$F$19</f>
        <v>787.40610278000008</v>
      </c>
    </row>
    <row r="24" spans="1:25" ht="15.75" x14ac:dyDescent="0.2">
      <c r="A24" s="35">
        <f t="shared" si="0"/>
        <v>43751</v>
      </c>
      <c r="B24" s="36">
        <f>SUMIFS(СВЦЭМ!$C$33:$C$776,СВЦЭМ!$A$33:$A$776,$A24,СВЦЭМ!$B$33:$B$776,B$11)+'СЕТ СН'!$F$9+СВЦЭМ!$D$10+'СЕТ СН'!$F$6-'СЕТ СН'!$F$19</f>
        <v>885.09856244000002</v>
      </c>
      <c r="C24" s="36">
        <f>SUMIFS(СВЦЭМ!$C$33:$C$776,СВЦЭМ!$A$33:$A$776,$A24,СВЦЭМ!$B$33:$B$776,C$11)+'СЕТ СН'!$F$9+СВЦЭМ!$D$10+'СЕТ СН'!$F$6-'СЕТ СН'!$F$19</f>
        <v>928.92854348000003</v>
      </c>
      <c r="D24" s="36">
        <f>SUMIFS(СВЦЭМ!$C$33:$C$776,СВЦЭМ!$A$33:$A$776,$A24,СВЦЭМ!$B$33:$B$776,D$11)+'СЕТ СН'!$F$9+СВЦЭМ!$D$10+'СЕТ СН'!$F$6-'СЕТ СН'!$F$19</f>
        <v>954.35175397</v>
      </c>
      <c r="E24" s="36">
        <f>SUMIFS(СВЦЭМ!$C$33:$C$776,СВЦЭМ!$A$33:$A$776,$A24,СВЦЭМ!$B$33:$B$776,E$11)+'СЕТ СН'!$F$9+СВЦЭМ!$D$10+'СЕТ СН'!$F$6-'СЕТ СН'!$F$19</f>
        <v>967.89643825000007</v>
      </c>
      <c r="F24" s="36">
        <f>SUMIFS(СВЦЭМ!$C$33:$C$776,СВЦЭМ!$A$33:$A$776,$A24,СВЦЭМ!$B$33:$B$776,F$11)+'СЕТ СН'!$F$9+СВЦЭМ!$D$10+'СЕТ СН'!$F$6-'СЕТ СН'!$F$19</f>
        <v>964.33499563000009</v>
      </c>
      <c r="G24" s="36">
        <f>SUMIFS(СВЦЭМ!$C$33:$C$776,СВЦЭМ!$A$33:$A$776,$A24,СВЦЭМ!$B$33:$B$776,G$11)+'СЕТ СН'!$F$9+СВЦЭМ!$D$10+'СЕТ СН'!$F$6-'СЕТ СН'!$F$19</f>
        <v>953.16974947000006</v>
      </c>
      <c r="H24" s="36">
        <f>SUMIFS(СВЦЭМ!$C$33:$C$776,СВЦЭМ!$A$33:$A$776,$A24,СВЦЭМ!$B$33:$B$776,H$11)+'СЕТ СН'!$F$9+СВЦЭМ!$D$10+'СЕТ СН'!$F$6-'СЕТ СН'!$F$19</f>
        <v>921.95816485000012</v>
      </c>
      <c r="I24" s="36">
        <f>SUMIFS(СВЦЭМ!$C$33:$C$776,СВЦЭМ!$A$33:$A$776,$A24,СВЦЭМ!$B$33:$B$776,I$11)+'СЕТ СН'!$F$9+СВЦЭМ!$D$10+'СЕТ СН'!$F$6-'СЕТ СН'!$F$19</f>
        <v>878.99877182000012</v>
      </c>
      <c r="J24" s="36">
        <f>SUMIFS(СВЦЭМ!$C$33:$C$776,СВЦЭМ!$A$33:$A$776,$A24,СВЦЭМ!$B$33:$B$776,J$11)+'СЕТ СН'!$F$9+СВЦЭМ!$D$10+'СЕТ СН'!$F$6-'СЕТ СН'!$F$19</f>
        <v>852.17999611000005</v>
      </c>
      <c r="K24" s="36">
        <f>SUMIFS(СВЦЭМ!$C$33:$C$776,СВЦЭМ!$A$33:$A$776,$A24,СВЦЭМ!$B$33:$B$776,K$11)+'СЕТ СН'!$F$9+СВЦЭМ!$D$10+'СЕТ СН'!$F$6-'СЕТ СН'!$F$19</f>
        <v>861.68778885000006</v>
      </c>
      <c r="L24" s="36">
        <f>SUMIFS(СВЦЭМ!$C$33:$C$776,СВЦЭМ!$A$33:$A$776,$A24,СВЦЭМ!$B$33:$B$776,L$11)+'СЕТ СН'!$F$9+СВЦЭМ!$D$10+'СЕТ СН'!$F$6-'СЕТ СН'!$F$19</f>
        <v>869.6273237800001</v>
      </c>
      <c r="M24" s="36">
        <f>SUMIFS(СВЦЭМ!$C$33:$C$776,СВЦЭМ!$A$33:$A$776,$A24,СВЦЭМ!$B$33:$B$776,M$11)+'СЕТ СН'!$F$9+СВЦЭМ!$D$10+'СЕТ СН'!$F$6-'СЕТ СН'!$F$19</f>
        <v>858.31591771000001</v>
      </c>
      <c r="N24" s="36">
        <f>SUMIFS(СВЦЭМ!$C$33:$C$776,СВЦЭМ!$A$33:$A$776,$A24,СВЦЭМ!$B$33:$B$776,N$11)+'СЕТ СН'!$F$9+СВЦЭМ!$D$10+'СЕТ СН'!$F$6-'СЕТ СН'!$F$19</f>
        <v>818.58121248000009</v>
      </c>
      <c r="O24" s="36">
        <f>SUMIFS(СВЦЭМ!$C$33:$C$776,СВЦЭМ!$A$33:$A$776,$A24,СВЦЭМ!$B$33:$B$776,O$11)+'СЕТ СН'!$F$9+СВЦЭМ!$D$10+'СЕТ СН'!$F$6-'СЕТ СН'!$F$19</f>
        <v>774.76661087000002</v>
      </c>
      <c r="P24" s="36">
        <f>SUMIFS(СВЦЭМ!$C$33:$C$776,СВЦЭМ!$A$33:$A$776,$A24,СВЦЭМ!$B$33:$B$776,P$11)+'СЕТ СН'!$F$9+СВЦЭМ!$D$10+'СЕТ СН'!$F$6-'СЕТ СН'!$F$19</f>
        <v>771.9999670200001</v>
      </c>
      <c r="Q24" s="36">
        <f>SUMIFS(СВЦЭМ!$C$33:$C$776,СВЦЭМ!$A$33:$A$776,$A24,СВЦЭМ!$B$33:$B$776,Q$11)+'СЕТ СН'!$F$9+СВЦЭМ!$D$10+'СЕТ СН'!$F$6-'СЕТ СН'!$F$19</f>
        <v>776.36403019000011</v>
      </c>
      <c r="R24" s="36">
        <f>SUMIFS(СВЦЭМ!$C$33:$C$776,СВЦЭМ!$A$33:$A$776,$A24,СВЦЭМ!$B$33:$B$776,R$11)+'СЕТ СН'!$F$9+СВЦЭМ!$D$10+'СЕТ СН'!$F$6-'СЕТ СН'!$F$19</f>
        <v>767.91711314000008</v>
      </c>
      <c r="S24" s="36">
        <f>SUMIFS(СВЦЭМ!$C$33:$C$776,СВЦЭМ!$A$33:$A$776,$A24,СВЦЭМ!$B$33:$B$776,S$11)+'СЕТ СН'!$F$9+СВЦЭМ!$D$10+'СЕТ СН'!$F$6-'СЕТ СН'!$F$19</f>
        <v>777.10033644000009</v>
      </c>
      <c r="T24" s="36">
        <f>SUMIFS(СВЦЭМ!$C$33:$C$776,СВЦЭМ!$A$33:$A$776,$A24,СВЦЭМ!$B$33:$B$776,T$11)+'СЕТ СН'!$F$9+СВЦЭМ!$D$10+'СЕТ СН'!$F$6-'СЕТ СН'!$F$19</f>
        <v>786.84416576000001</v>
      </c>
      <c r="U24" s="36">
        <f>SUMIFS(СВЦЭМ!$C$33:$C$776,СВЦЭМ!$A$33:$A$776,$A24,СВЦЭМ!$B$33:$B$776,U$11)+'СЕТ СН'!$F$9+СВЦЭМ!$D$10+'СЕТ СН'!$F$6-'СЕТ СН'!$F$19</f>
        <v>758.99911147000012</v>
      </c>
      <c r="V24" s="36">
        <f>SUMIFS(СВЦЭМ!$C$33:$C$776,СВЦЭМ!$A$33:$A$776,$A24,СВЦЭМ!$B$33:$B$776,V$11)+'СЕТ СН'!$F$9+СВЦЭМ!$D$10+'СЕТ СН'!$F$6-'СЕТ СН'!$F$19</f>
        <v>754.26691153000002</v>
      </c>
      <c r="W24" s="36">
        <f>SUMIFS(СВЦЭМ!$C$33:$C$776,СВЦЭМ!$A$33:$A$776,$A24,СВЦЭМ!$B$33:$B$776,W$11)+'СЕТ СН'!$F$9+СВЦЭМ!$D$10+'СЕТ СН'!$F$6-'СЕТ СН'!$F$19</f>
        <v>768.25165081000011</v>
      </c>
      <c r="X24" s="36">
        <f>SUMIFS(СВЦЭМ!$C$33:$C$776,СВЦЭМ!$A$33:$A$776,$A24,СВЦЭМ!$B$33:$B$776,X$11)+'СЕТ СН'!$F$9+СВЦЭМ!$D$10+'СЕТ СН'!$F$6-'СЕТ СН'!$F$19</f>
        <v>794.42284232000009</v>
      </c>
      <c r="Y24" s="36">
        <f>SUMIFS(СВЦЭМ!$C$33:$C$776,СВЦЭМ!$A$33:$A$776,$A24,СВЦЭМ!$B$33:$B$776,Y$11)+'СЕТ СН'!$F$9+СВЦЭМ!$D$10+'СЕТ СН'!$F$6-'СЕТ СН'!$F$19</f>
        <v>840.11013842000011</v>
      </c>
    </row>
    <row r="25" spans="1:25" ht="15.75" x14ac:dyDescent="0.2">
      <c r="A25" s="35">
        <f t="shared" si="0"/>
        <v>43752</v>
      </c>
      <c r="B25" s="36">
        <f>SUMIFS(СВЦЭМ!$C$33:$C$776,СВЦЭМ!$A$33:$A$776,$A25,СВЦЭМ!$B$33:$B$776,B$11)+'СЕТ СН'!$F$9+СВЦЭМ!$D$10+'СЕТ СН'!$F$6-'СЕТ СН'!$F$19</f>
        <v>865.97090662000005</v>
      </c>
      <c r="C25" s="36">
        <f>SUMIFS(СВЦЭМ!$C$33:$C$776,СВЦЭМ!$A$33:$A$776,$A25,СВЦЭМ!$B$33:$B$776,C$11)+'СЕТ СН'!$F$9+СВЦЭМ!$D$10+'СЕТ СН'!$F$6-'СЕТ СН'!$F$19</f>
        <v>907.4681191200001</v>
      </c>
      <c r="D25" s="36">
        <f>SUMIFS(СВЦЭМ!$C$33:$C$776,СВЦЭМ!$A$33:$A$776,$A25,СВЦЭМ!$B$33:$B$776,D$11)+'СЕТ СН'!$F$9+СВЦЭМ!$D$10+'СЕТ СН'!$F$6-'СЕТ СН'!$F$19</f>
        <v>917.49522446000003</v>
      </c>
      <c r="E25" s="36">
        <f>SUMIFS(СВЦЭМ!$C$33:$C$776,СВЦЭМ!$A$33:$A$776,$A25,СВЦЭМ!$B$33:$B$776,E$11)+'СЕТ СН'!$F$9+СВЦЭМ!$D$10+'СЕТ СН'!$F$6-'СЕТ СН'!$F$19</f>
        <v>885.98929404</v>
      </c>
      <c r="F25" s="36">
        <f>SUMIFS(СВЦЭМ!$C$33:$C$776,СВЦЭМ!$A$33:$A$776,$A25,СВЦЭМ!$B$33:$B$776,F$11)+'СЕТ СН'!$F$9+СВЦЭМ!$D$10+'СЕТ СН'!$F$6-'СЕТ СН'!$F$19</f>
        <v>889.66349006000007</v>
      </c>
      <c r="G25" s="36">
        <f>SUMIFS(СВЦЭМ!$C$33:$C$776,СВЦЭМ!$A$33:$A$776,$A25,СВЦЭМ!$B$33:$B$776,G$11)+'СЕТ СН'!$F$9+СВЦЭМ!$D$10+'СЕТ СН'!$F$6-'СЕТ СН'!$F$19</f>
        <v>886.02547977000006</v>
      </c>
      <c r="H25" s="36">
        <f>SUMIFS(СВЦЭМ!$C$33:$C$776,СВЦЭМ!$A$33:$A$776,$A25,СВЦЭМ!$B$33:$B$776,H$11)+'СЕТ СН'!$F$9+СВЦЭМ!$D$10+'СЕТ СН'!$F$6-'СЕТ СН'!$F$19</f>
        <v>893.57907999000008</v>
      </c>
      <c r="I25" s="36">
        <f>SUMIFS(СВЦЭМ!$C$33:$C$776,СВЦЭМ!$A$33:$A$776,$A25,СВЦЭМ!$B$33:$B$776,I$11)+'СЕТ СН'!$F$9+СВЦЭМ!$D$10+'СЕТ СН'!$F$6-'СЕТ СН'!$F$19</f>
        <v>867.99866096000005</v>
      </c>
      <c r="J25" s="36">
        <f>SUMIFS(СВЦЭМ!$C$33:$C$776,СВЦЭМ!$A$33:$A$776,$A25,СВЦЭМ!$B$33:$B$776,J$11)+'СЕТ СН'!$F$9+СВЦЭМ!$D$10+'СЕТ СН'!$F$6-'СЕТ СН'!$F$19</f>
        <v>836.72610932000009</v>
      </c>
      <c r="K25" s="36">
        <f>SUMIFS(СВЦЭМ!$C$33:$C$776,СВЦЭМ!$A$33:$A$776,$A25,СВЦЭМ!$B$33:$B$776,K$11)+'СЕТ СН'!$F$9+СВЦЭМ!$D$10+'СЕТ СН'!$F$6-'СЕТ СН'!$F$19</f>
        <v>827.5598245000001</v>
      </c>
      <c r="L25" s="36">
        <f>SUMIFS(СВЦЭМ!$C$33:$C$776,СВЦЭМ!$A$33:$A$776,$A25,СВЦЭМ!$B$33:$B$776,L$11)+'СЕТ СН'!$F$9+СВЦЭМ!$D$10+'СЕТ СН'!$F$6-'СЕТ СН'!$F$19</f>
        <v>814.52430148000008</v>
      </c>
      <c r="M25" s="36">
        <f>SUMIFS(СВЦЭМ!$C$33:$C$776,СВЦЭМ!$A$33:$A$776,$A25,СВЦЭМ!$B$33:$B$776,M$11)+'СЕТ СН'!$F$9+СВЦЭМ!$D$10+'СЕТ СН'!$F$6-'СЕТ СН'!$F$19</f>
        <v>841.7010666000001</v>
      </c>
      <c r="N25" s="36">
        <f>SUMIFS(СВЦЭМ!$C$33:$C$776,СВЦЭМ!$A$33:$A$776,$A25,СВЦЭМ!$B$33:$B$776,N$11)+'СЕТ СН'!$F$9+СВЦЭМ!$D$10+'СЕТ СН'!$F$6-'СЕТ СН'!$F$19</f>
        <v>812.21970553000006</v>
      </c>
      <c r="O25" s="36">
        <f>SUMIFS(СВЦЭМ!$C$33:$C$776,СВЦЭМ!$A$33:$A$776,$A25,СВЦЭМ!$B$33:$B$776,O$11)+'СЕТ СН'!$F$9+СВЦЭМ!$D$10+'СЕТ СН'!$F$6-'СЕТ СН'!$F$19</f>
        <v>800.09364687000004</v>
      </c>
      <c r="P25" s="36">
        <f>SUMIFS(СВЦЭМ!$C$33:$C$776,СВЦЭМ!$A$33:$A$776,$A25,СВЦЭМ!$B$33:$B$776,P$11)+'СЕТ СН'!$F$9+СВЦЭМ!$D$10+'СЕТ СН'!$F$6-'СЕТ СН'!$F$19</f>
        <v>787.4483385100001</v>
      </c>
      <c r="Q25" s="36">
        <f>SUMIFS(СВЦЭМ!$C$33:$C$776,СВЦЭМ!$A$33:$A$776,$A25,СВЦЭМ!$B$33:$B$776,Q$11)+'СЕТ СН'!$F$9+СВЦЭМ!$D$10+'СЕТ СН'!$F$6-'СЕТ СН'!$F$19</f>
        <v>792.36319176000006</v>
      </c>
      <c r="R25" s="36">
        <f>SUMIFS(СВЦЭМ!$C$33:$C$776,СВЦЭМ!$A$33:$A$776,$A25,СВЦЭМ!$B$33:$B$776,R$11)+'СЕТ СН'!$F$9+СВЦЭМ!$D$10+'СЕТ СН'!$F$6-'СЕТ СН'!$F$19</f>
        <v>787.22234657000001</v>
      </c>
      <c r="S25" s="36">
        <f>SUMIFS(СВЦЭМ!$C$33:$C$776,СВЦЭМ!$A$33:$A$776,$A25,СВЦЭМ!$B$33:$B$776,S$11)+'СЕТ СН'!$F$9+СВЦЭМ!$D$10+'СЕТ СН'!$F$6-'СЕТ СН'!$F$19</f>
        <v>786.87041395000006</v>
      </c>
      <c r="T25" s="36">
        <f>SUMIFS(СВЦЭМ!$C$33:$C$776,СВЦЭМ!$A$33:$A$776,$A25,СВЦЭМ!$B$33:$B$776,T$11)+'СЕТ СН'!$F$9+СВЦЭМ!$D$10+'СЕТ СН'!$F$6-'СЕТ СН'!$F$19</f>
        <v>803.24790459000008</v>
      </c>
      <c r="U25" s="36">
        <f>SUMIFS(СВЦЭМ!$C$33:$C$776,СВЦЭМ!$A$33:$A$776,$A25,СВЦЭМ!$B$33:$B$776,U$11)+'СЕТ СН'!$F$9+СВЦЭМ!$D$10+'СЕТ СН'!$F$6-'СЕТ СН'!$F$19</f>
        <v>740.38595793000002</v>
      </c>
      <c r="V25" s="36">
        <f>SUMIFS(СВЦЭМ!$C$33:$C$776,СВЦЭМ!$A$33:$A$776,$A25,СВЦЭМ!$B$33:$B$776,V$11)+'СЕТ СН'!$F$9+СВЦЭМ!$D$10+'СЕТ СН'!$F$6-'СЕТ СН'!$F$19</f>
        <v>746.38391755000009</v>
      </c>
      <c r="W25" s="36">
        <f>SUMIFS(СВЦЭМ!$C$33:$C$776,СВЦЭМ!$A$33:$A$776,$A25,СВЦЭМ!$B$33:$B$776,W$11)+'СЕТ СН'!$F$9+СВЦЭМ!$D$10+'СЕТ СН'!$F$6-'СЕТ СН'!$F$19</f>
        <v>768.82048402000009</v>
      </c>
      <c r="X25" s="36">
        <f>SUMIFS(СВЦЭМ!$C$33:$C$776,СВЦЭМ!$A$33:$A$776,$A25,СВЦЭМ!$B$33:$B$776,X$11)+'СЕТ СН'!$F$9+СВЦЭМ!$D$10+'СЕТ СН'!$F$6-'СЕТ СН'!$F$19</f>
        <v>797.7111762400001</v>
      </c>
      <c r="Y25" s="36">
        <f>SUMIFS(СВЦЭМ!$C$33:$C$776,СВЦЭМ!$A$33:$A$776,$A25,СВЦЭМ!$B$33:$B$776,Y$11)+'СЕТ СН'!$F$9+СВЦЭМ!$D$10+'СЕТ СН'!$F$6-'СЕТ СН'!$F$19</f>
        <v>837.59273096000004</v>
      </c>
    </row>
    <row r="26" spans="1:25" ht="15.75" x14ac:dyDescent="0.2">
      <c r="A26" s="35">
        <f t="shared" si="0"/>
        <v>43753</v>
      </c>
      <c r="B26" s="36">
        <f>SUMIFS(СВЦЭМ!$C$33:$C$776,СВЦЭМ!$A$33:$A$776,$A26,СВЦЭМ!$B$33:$B$776,B$11)+'СЕТ СН'!$F$9+СВЦЭМ!$D$10+'СЕТ СН'!$F$6-'СЕТ СН'!$F$19</f>
        <v>894.28009628000007</v>
      </c>
      <c r="C26" s="36">
        <f>SUMIFS(СВЦЭМ!$C$33:$C$776,СВЦЭМ!$A$33:$A$776,$A26,СВЦЭМ!$B$33:$B$776,C$11)+'СЕТ СН'!$F$9+СВЦЭМ!$D$10+'СЕТ СН'!$F$6-'СЕТ СН'!$F$19</f>
        <v>948.13990229000001</v>
      </c>
      <c r="D26" s="36">
        <f>SUMIFS(СВЦЭМ!$C$33:$C$776,СВЦЭМ!$A$33:$A$776,$A26,СВЦЭМ!$B$33:$B$776,D$11)+'СЕТ СН'!$F$9+СВЦЭМ!$D$10+'СЕТ СН'!$F$6-'СЕТ СН'!$F$19</f>
        <v>965.31168920000005</v>
      </c>
      <c r="E26" s="36">
        <f>SUMIFS(СВЦЭМ!$C$33:$C$776,СВЦЭМ!$A$33:$A$776,$A26,СВЦЭМ!$B$33:$B$776,E$11)+'СЕТ СН'!$F$9+СВЦЭМ!$D$10+'СЕТ СН'!$F$6-'СЕТ СН'!$F$19</f>
        <v>986.69612831000006</v>
      </c>
      <c r="F26" s="36">
        <f>SUMIFS(СВЦЭМ!$C$33:$C$776,СВЦЭМ!$A$33:$A$776,$A26,СВЦЭМ!$B$33:$B$776,F$11)+'СЕТ СН'!$F$9+СВЦЭМ!$D$10+'СЕТ СН'!$F$6-'СЕТ СН'!$F$19</f>
        <v>988.82812967000007</v>
      </c>
      <c r="G26" s="36">
        <f>SUMIFS(СВЦЭМ!$C$33:$C$776,СВЦЭМ!$A$33:$A$776,$A26,СВЦЭМ!$B$33:$B$776,G$11)+'СЕТ СН'!$F$9+СВЦЭМ!$D$10+'СЕТ СН'!$F$6-'СЕТ СН'!$F$19</f>
        <v>965.29072350000001</v>
      </c>
      <c r="H26" s="36">
        <f>SUMIFS(СВЦЭМ!$C$33:$C$776,СВЦЭМ!$A$33:$A$776,$A26,СВЦЭМ!$B$33:$B$776,H$11)+'СЕТ СН'!$F$9+СВЦЭМ!$D$10+'СЕТ СН'!$F$6-'СЕТ СН'!$F$19</f>
        <v>910.41224642000009</v>
      </c>
      <c r="I26" s="36">
        <f>SUMIFS(СВЦЭМ!$C$33:$C$776,СВЦЭМ!$A$33:$A$776,$A26,СВЦЭМ!$B$33:$B$776,I$11)+'СЕТ СН'!$F$9+СВЦЭМ!$D$10+'СЕТ СН'!$F$6-'СЕТ СН'!$F$19</f>
        <v>901.63143825000009</v>
      </c>
      <c r="J26" s="36">
        <f>SUMIFS(СВЦЭМ!$C$33:$C$776,СВЦЭМ!$A$33:$A$776,$A26,СВЦЭМ!$B$33:$B$776,J$11)+'СЕТ СН'!$F$9+СВЦЭМ!$D$10+'СЕТ СН'!$F$6-'СЕТ СН'!$F$19</f>
        <v>876.90965535000009</v>
      </c>
      <c r="K26" s="36">
        <f>SUMIFS(СВЦЭМ!$C$33:$C$776,СВЦЭМ!$A$33:$A$776,$A26,СВЦЭМ!$B$33:$B$776,K$11)+'СЕТ СН'!$F$9+СВЦЭМ!$D$10+'СЕТ СН'!$F$6-'СЕТ СН'!$F$19</f>
        <v>861.47149619000004</v>
      </c>
      <c r="L26" s="36">
        <f>SUMIFS(СВЦЭМ!$C$33:$C$776,СВЦЭМ!$A$33:$A$776,$A26,СВЦЭМ!$B$33:$B$776,L$11)+'СЕТ СН'!$F$9+СВЦЭМ!$D$10+'СЕТ СН'!$F$6-'СЕТ СН'!$F$19</f>
        <v>869.31029048000005</v>
      </c>
      <c r="M26" s="36">
        <f>SUMIFS(СВЦЭМ!$C$33:$C$776,СВЦЭМ!$A$33:$A$776,$A26,СВЦЭМ!$B$33:$B$776,M$11)+'СЕТ СН'!$F$9+СВЦЭМ!$D$10+'СЕТ СН'!$F$6-'СЕТ СН'!$F$19</f>
        <v>901.21423443000003</v>
      </c>
      <c r="N26" s="36">
        <f>SUMIFS(СВЦЭМ!$C$33:$C$776,СВЦЭМ!$A$33:$A$776,$A26,СВЦЭМ!$B$33:$B$776,N$11)+'СЕТ СН'!$F$9+СВЦЭМ!$D$10+'СЕТ СН'!$F$6-'СЕТ СН'!$F$19</f>
        <v>858.36157514000001</v>
      </c>
      <c r="O26" s="36">
        <f>SUMIFS(СВЦЭМ!$C$33:$C$776,СВЦЭМ!$A$33:$A$776,$A26,СВЦЭМ!$B$33:$B$776,O$11)+'СЕТ СН'!$F$9+СВЦЭМ!$D$10+'СЕТ СН'!$F$6-'СЕТ СН'!$F$19</f>
        <v>834.60382286000004</v>
      </c>
      <c r="P26" s="36">
        <f>SUMIFS(СВЦЭМ!$C$33:$C$776,СВЦЭМ!$A$33:$A$776,$A26,СВЦЭМ!$B$33:$B$776,P$11)+'СЕТ СН'!$F$9+СВЦЭМ!$D$10+'СЕТ СН'!$F$6-'СЕТ СН'!$F$19</f>
        <v>822.83365408000009</v>
      </c>
      <c r="Q26" s="36">
        <f>SUMIFS(СВЦЭМ!$C$33:$C$776,СВЦЭМ!$A$33:$A$776,$A26,СВЦЭМ!$B$33:$B$776,Q$11)+'СЕТ СН'!$F$9+СВЦЭМ!$D$10+'СЕТ СН'!$F$6-'СЕТ СН'!$F$19</f>
        <v>807.41256999000007</v>
      </c>
      <c r="R26" s="36">
        <f>SUMIFS(СВЦЭМ!$C$33:$C$776,СВЦЭМ!$A$33:$A$776,$A26,СВЦЭМ!$B$33:$B$776,R$11)+'СЕТ СН'!$F$9+СВЦЭМ!$D$10+'СЕТ СН'!$F$6-'СЕТ СН'!$F$19</f>
        <v>804.39636790000009</v>
      </c>
      <c r="S26" s="36">
        <f>SUMIFS(СВЦЭМ!$C$33:$C$776,СВЦЭМ!$A$33:$A$776,$A26,СВЦЭМ!$B$33:$B$776,S$11)+'СЕТ СН'!$F$9+СВЦЭМ!$D$10+'СЕТ СН'!$F$6-'СЕТ СН'!$F$19</f>
        <v>809.54524527000001</v>
      </c>
      <c r="T26" s="36">
        <f>SUMIFS(СВЦЭМ!$C$33:$C$776,СВЦЭМ!$A$33:$A$776,$A26,СВЦЭМ!$B$33:$B$776,T$11)+'СЕТ СН'!$F$9+СВЦЭМ!$D$10+'СЕТ СН'!$F$6-'СЕТ СН'!$F$19</f>
        <v>837.01812631000007</v>
      </c>
      <c r="U26" s="36">
        <f>SUMIFS(СВЦЭМ!$C$33:$C$776,СВЦЭМ!$A$33:$A$776,$A26,СВЦЭМ!$B$33:$B$776,U$11)+'СЕТ СН'!$F$9+СВЦЭМ!$D$10+'СЕТ СН'!$F$6-'СЕТ СН'!$F$19</f>
        <v>774.03296705000002</v>
      </c>
      <c r="V26" s="36">
        <f>SUMIFS(СВЦЭМ!$C$33:$C$776,СВЦЭМ!$A$33:$A$776,$A26,СВЦЭМ!$B$33:$B$776,V$11)+'СЕТ СН'!$F$9+СВЦЭМ!$D$10+'СЕТ СН'!$F$6-'СЕТ СН'!$F$19</f>
        <v>776.42128083000011</v>
      </c>
      <c r="W26" s="36">
        <f>SUMIFS(СВЦЭМ!$C$33:$C$776,СВЦЭМ!$A$33:$A$776,$A26,СВЦЭМ!$B$33:$B$776,W$11)+'СЕТ СН'!$F$9+СВЦЭМ!$D$10+'СЕТ СН'!$F$6-'СЕТ СН'!$F$19</f>
        <v>795.4606889800001</v>
      </c>
      <c r="X26" s="36">
        <f>SUMIFS(СВЦЭМ!$C$33:$C$776,СВЦЭМ!$A$33:$A$776,$A26,СВЦЭМ!$B$33:$B$776,X$11)+'СЕТ СН'!$F$9+СВЦЭМ!$D$10+'СЕТ СН'!$F$6-'СЕТ СН'!$F$19</f>
        <v>788.43920351000008</v>
      </c>
      <c r="Y26" s="36">
        <f>SUMIFS(СВЦЭМ!$C$33:$C$776,СВЦЭМ!$A$33:$A$776,$A26,СВЦЭМ!$B$33:$B$776,Y$11)+'СЕТ СН'!$F$9+СВЦЭМ!$D$10+'СЕТ СН'!$F$6-'СЕТ СН'!$F$19</f>
        <v>806.55122931000005</v>
      </c>
    </row>
    <row r="27" spans="1:25" ht="15.75" x14ac:dyDescent="0.2">
      <c r="A27" s="35">
        <f t="shared" si="0"/>
        <v>43754</v>
      </c>
      <c r="B27" s="36">
        <f>SUMIFS(СВЦЭМ!$C$33:$C$776,СВЦЭМ!$A$33:$A$776,$A27,СВЦЭМ!$B$33:$B$776,B$11)+'СЕТ СН'!$F$9+СВЦЭМ!$D$10+'СЕТ СН'!$F$6-'СЕТ СН'!$F$19</f>
        <v>968.80281937000007</v>
      </c>
      <c r="C27" s="36">
        <f>SUMIFS(СВЦЭМ!$C$33:$C$776,СВЦЭМ!$A$33:$A$776,$A27,СВЦЭМ!$B$33:$B$776,C$11)+'СЕТ СН'!$F$9+СВЦЭМ!$D$10+'СЕТ СН'!$F$6-'СЕТ СН'!$F$19</f>
        <v>1024.3781744099999</v>
      </c>
      <c r="D27" s="36">
        <f>SUMIFS(СВЦЭМ!$C$33:$C$776,СВЦЭМ!$A$33:$A$776,$A27,СВЦЭМ!$B$33:$B$776,D$11)+'СЕТ СН'!$F$9+СВЦЭМ!$D$10+'СЕТ СН'!$F$6-'СЕТ СН'!$F$19</f>
        <v>1029.79256227</v>
      </c>
      <c r="E27" s="36">
        <f>SUMIFS(СВЦЭМ!$C$33:$C$776,СВЦЭМ!$A$33:$A$776,$A27,СВЦЭМ!$B$33:$B$776,E$11)+'СЕТ СН'!$F$9+СВЦЭМ!$D$10+'СЕТ СН'!$F$6-'СЕТ СН'!$F$19</f>
        <v>1031.3525664199999</v>
      </c>
      <c r="F27" s="36">
        <f>SUMIFS(СВЦЭМ!$C$33:$C$776,СВЦЭМ!$A$33:$A$776,$A27,СВЦЭМ!$B$33:$B$776,F$11)+'СЕТ СН'!$F$9+СВЦЭМ!$D$10+'СЕТ СН'!$F$6-'СЕТ СН'!$F$19</f>
        <v>1024.84270384</v>
      </c>
      <c r="G27" s="36">
        <f>SUMIFS(СВЦЭМ!$C$33:$C$776,СВЦЭМ!$A$33:$A$776,$A27,СВЦЭМ!$B$33:$B$776,G$11)+'СЕТ СН'!$F$9+СВЦЭМ!$D$10+'СЕТ СН'!$F$6-'СЕТ СН'!$F$19</f>
        <v>988.78504076000002</v>
      </c>
      <c r="H27" s="36">
        <f>SUMIFS(СВЦЭМ!$C$33:$C$776,СВЦЭМ!$A$33:$A$776,$A27,СВЦЭМ!$B$33:$B$776,H$11)+'СЕТ СН'!$F$9+СВЦЭМ!$D$10+'СЕТ СН'!$F$6-'СЕТ СН'!$F$19</f>
        <v>925.22406779000005</v>
      </c>
      <c r="I27" s="36">
        <f>SUMIFS(СВЦЭМ!$C$33:$C$776,СВЦЭМ!$A$33:$A$776,$A27,СВЦЭМ!$B$33:$B$776,I$11)+'СЕТ СН'!$F$9+СВЦЭМ!$D$10+'СЕТ СН'!$F$6-'СЕТ СН'!$F$19</f>
        <v>873.89214271000003</v>
      </c>
      <c r="J27" s="36">
        <f>SUMIFS(СВЦЭМ!$C$33:$C$776,СВЦЭМ!$A$33:$A$776,$A27,СВЦЭМ!$B$33:$B$776,J$11)+'СЕТ СН'!$F$9+СВЦЭМ!$D$10+'СЕТ СН'!$F$6-'СЕТ СН'!$F$19</f>
        <v>878.14888066000003</v>
      </c>
      <c r="K27" s="36">
        <f>SUMIFS(СВЦЭМ!$C$33:$C$776,СВЦЭМ!$A$33:$A$776,$A27,СВЦЭМ!$B$33:$B$776,K$11)+'СЕТ СН'!$F$9+СВЦЭМ!$D$10+'СЕТ СН'!$F$6-'СЕТ СН'!$F$19</f>
        <v>895.58743081000011</v>
      </c>
      <c r="L27" s="36">
        <f>SUMIFS(СВЦЭМ!$C$33:$C$776,СВЦЭМ!$A$33:$A$776,$A27,СВЦЭМ!$B$33:$B$776,L$11)+'СЕТ СН'!$F$9+СВЦЭМ!$D$10+'СЕТ СН'!$F$6-'СЕТ СН'!$F$19</f>
        <v>914.45760552000002</v>
      </c>
      <c r="M27" s="36">
        <f>SUMIFS(СВЦЭМ!$C$33:$C$776,СВЦЭМ!$A$33:$A$776,$A27,СВЦЭМ!$B$33:$B$776,M$11)+'СЕТ СН'!$F$9+СВЦЭМ!$D$10+'СЕТ СН'!$F$6-'СЕТ СН'!$F$19</f>
        <v>909.58371546000001</v>
      </c>
      <c r="N27" s="36">
        <f>SUMIFS(СВЦЭМ!$C$33:$C$776,СВЦЭМ!$A$33:$A$776,$A27,СВЦЭМ!$B$33:$B$776,N$11)+'СЕТ СН'!$F$9+СВЦЭМ!$D$10+'СЕТ СН'!$F$6-'СЕТ СН'!$F$19</f>
        <v>871.33231791000003</v>
      </c>
      <c r="O27" s="36">
        <f>SUMIFS(СВЦЭМ!$C$33:$C$776,СВЦЭМ!$A$33:$A$776,$A27,СВЦЭМ!$B$33:$B$776,O$11)+'СЕТ СН'!$F$9+СВЦЭМ!$D$10+'СЕТ СН'!$F$6-'СЕТ СН'!$F$19</f>
        <v>843.68763679000006</v>
      </c>
      <c r="P27" s="36">
        <f>SUMIFS(СВЦЭМ!$C$33:$C$776,СВЦЭМ!$A$33:$A$776,$A27,СВЦЭМ!$B$33:$B$776,P$11)+'СЕТ СН'!$F$9+СВЦЭМ!$D$10+'СЕТ СН'!$F$6-'СЕТ СН'!$F$19</f>
        <v>841.94217857000001</v>
      </c>
      <c r="Q27" s="36">
        <f>SUMIFS(СВЦЭМ!$C$33:$C$776,СВЦЭМ!$A$33:$A$776,$A27,СВЦЭМ!$B$33:$B$776,Q$11)+'СЕТ СН'!$F$9+СВЦЭМ!$D$10+'СЕТ СН'!$F$6-'СЕТ СН'!$F$19</f>
        <v>849.72878944000001</v>
      </c>
      <c r="R27" s="36">
        <f>SUMIFS(СВЦЭМ!$C$33:$C$776,СВЦЭМ!$A$33:$A$776,$A27,СВЦЭМ!$B$33:$B$776,R$11)+'СЕТ СН'!$F$9+СВЦЭМ!$D$10+'СЕТ СН'!$F$6-'СЕТ СН'!$F$19</f>
        <v>856.05270425000003</v>
      </c>
      <c r="S27" s="36">
        <f>SUMIFS(СВЦЭМ!$C$33:$C$776,СВЦЭМ!$A$33:$A$776,$A27,СВЦЭМ!$B$33:$B$776,S$11)+'СЕТ СН'!$F$9+СВЦЭМ!$D$10+'СЕТ СН'!$F$6-'СЕТ СН'!$F$19</f>
        <v>862.97340883000004</v>
      </c>
      <c r="T27" s="36">
        <f>SUMIFS(СВЦЭМ!$C$33:$C$776,СВЦЭМ!$A$33:$A$776,$A27,СВЦЭМ!$B$33:$B$776,T$11)+'СЕТ СН'!$F$9+СВЦЭМ!$D$10+'СЕТ СН'!$F$6-'СЕТ СН'!$F$19</f>
        <v>829.36121295000009</v>
      </c>
      <c r="U27" s="36">
        <f>SUMIFS(СВЦЭМ!$C$33:$C$776,СВЦЭМ!$A$33:$A$776,$A27,СВЦЭМ!$B$33:$B$776,U$11)+'СЕТ СН'!$F$9+СВЦЭМ!$D$10+'СЕТ СН'!$F$6-'СЕТ СН'!$F$19</f>
        <v>848.74259382000002</v>
      </c>
      <c r="V27" s="36">
        <f>SUMIFS(СВЦЭМ!$C$33:$C$776,СВЦЭМ!$A$33:$A$776,$A27,СВЦЭМ!$B$33:$B$776,V$11)+'СЕТ СН'!$F$9+СВЦЭМ!$D$10+'СЕТ СН'!$F$6-'СЕТ СН'!$F$19</f>
        <v>837.97376374000009</v>
      </c>
      <c r="W27" s="36">
        <f>SUMIFS(СВЦЭМ!$C$33:$C$776,СВЦЭМ!$A$33:$A$776,$A27,СВЦЭМ!$B$33:$B$776,W$11)+'СЕТ СН'!$F$9+СВЦЭМ!$D$10+'СЕТ СН'!$F$6-'СЕТ СН'!$F$19</f>
        <v>824.72700146000011</v>
      </c>
      <c r="X27" s="36">
        <f>SUMIFS(СВЦЭМ!$C$33:$C$776,СВЦЭМ!$A$33:$A$776,$A27,СВЦЭМ!$B$33:$B$776,X$11)+'СЕТ СН'!$F$9+СВЦЭМ!$D$10+'СЕТ СН'!$F$6-'СЕТ СН'!$F$19</f>
        <v>799.02230871000006</v>
      </c>
      <c r="Y27" s="36">
        <f>SUMIFS(СВЦЭМ!$C$33:$C$776,СВЦЭМ!$A$33:$A$776,$A27,СВЦЭМ!$B$33:$B$776,Y$11)+'СЕТ СН'!$F$9+СВЦЭМ!$D$10+'СЕТ СН'!$F$6-'СЕТ СН'!$F$19</f>
        <v>852.15608153000005</v>
      </c>
    </row>
    <row r="28" spans="1:25" ht="15.75" x14ac:dyDescent="0.2">
      <c r="A28" s="35">
        <f t="shared" si="0"/>
        <v>43755</v>
      </c>
      <c r="B28" s="36">
        <f>SUMIFS(СВЦЭМ!$C$33:$C$776,СВЦЭМ!$A$33:$A$776,$A28,СВЦЭМ!$B$33:$B$776,B$11)+'СЕТ СН'!$F$9+СВЦЭМ!$D$10+'СЕТ СН'!$F$6-'СЕТ СН'!$F$19</f>
        <v>930.83486902000004</v>
      </c>
      <c r="C28" s="36">
        <f>SUMIFS(СВЦЭМ!$C$33:$C$776,СВЦЭМ!$A$33:$A$776,$A28,СВЦЭМ!$B$33:$B$776,C$11)+'СЕТ СН'!$F$9+СВЦЭМ!$D$10+'СЕТ СН'!$F$6-'СЕТ СН'!$F$19</f>
        <v>998.39686070000005</v>
      </c>
      <c r="D28" s="36">
        <f>SUMIFS(СВЦЭМ!$C$33:$C$776,СВЦЭМ!$A$33:$A$776,$A28,СВЦЭМ!$B$33:$B$776,D$11)+'СЕТ СН'!$F$9+СВЦЭМ!$D$10+'СЕТ СН'!$F$6-'СЕТ СН'!$F$19</f>
        <v>1044.4540508800001</v>
      </c>
      <c r="E28" s="36">
        <f>SUMIFS(СВЦЭМ!$C$33:$C$776,СВЦЭМ!$A$33:$A$776,$A28,СВЦЭМ!$B$33:$B$776,E$11)+'СЕТ СН'!$F$9+СВЦЭМ!$D$10+'СЕТ СН'!$F$6-'СЕТ СН'!$F$19</f>
        <v>1071.5132230300001</v>
      </c>
      <c r="F28" s="36">
        <f>SUMIFS(СВЦЭМ!$C$33:$C$776,СВЦЭМ!$A$33:$A$776,$A28,СВЦЭМ!$B$33:$B$776,F$11)+'СЕТ СН'!$F$9+СВЦЭМ!$D$10+'СЕТ СН'!$F$6-'СЕТ СН'!$F$19</f>
        <v>1074.9711296400001</v>
      </c>
      <c r="G28" s="36">
        <f>SUMIFS(СВЦЭМ!$C$33:$C$776,СВЦЭМ!$A$33:$A$776,$A28,СВЦЭМ!$B$33:$B$776,G$11)+'СЕТ СН'!$F$9+СВЦЭМ!$D$10+'СЕТ СН'!$F$6-'СЕТ СН'!$F$19</f>
        <v>1057.9285691499999</v>
      </c>
      <c r="H28" s="36">
        <f>SUMIFS(СВЦЭМ!$C$33:$C$776,СВЦЭМ!$A$33:$A$776,$A28,СВЦЭМ!$B$33:$B$776,H$11)+'СЕТ СН'!$F$9+СВЦЭМ!$D$10+'СЕТ СН'!$F$6-'СЕТ СН'!$F$19</f>
        <v>1001.95810481</v>
      </c>
      <c r="I28" s="36">
        <f>SUMIFS(СВЦЭМ!$C$33:$C$776,СВЦЭМ!$A$33:$A$776,$A28,СВЦЭМ!$B$33:$B$776,I$11)+'СЕТ СН'!$F$9+СВЦЭМ!$D$10+'СЕТ СН'!$F$6-'СЕТ СН'!$F$19</f>
        <v>924.81661773000008</v>
      </c>
      <c r="J28" s="36">
        <f>SUMIFS(СВЦЭМ!$C$33:$C$776,СВЦЭМ!$A$33:$A$776,$A28,СВЦЭМ!$B$33:$B$776,J$11)+'СЕТ СН'!$F$9+СВЦЭМ!$D$10+'СЕТ СН'!$F$6-'СЕТ СН'!$F$19</f>
        <v>933.34500526000011</v>
      </c>
      <c r="K28" s="36">
        <f>SUMIFS(СВЦЭМ!$C$33:$C$776,СВЦЭМ!$A$33:$A$776,$A28,СВЦЭМ!$B$33:$B$776,K$11)+'СЕТ СН'!$F$9+СВЦЭМ!$D$10+'СЕТ СН'!$F$6-'СЕТ СН'!$F$19</f>
        <v>928.16960628000004</v>
      </c>
      <c r="L28" s="36">
        <f>SUMIFS(СВЦЭМ!$C$33:$C$776,СВЦЭМ!$A$33:$A$776,$A28,СВЦЭМ!$B$33:$B$776,L$11)+'СЕТ СН'!$F$9+СВЦЭМ!$D$10+'СЕТ СН'!$F$6-'СЕТ СН'!$F$19</f>
        <v>924.02234305000002</v>
      </c>
      <c r="M28" s="36">
        <f>SUMIFS(СВЦЭМ!$C$33:$C$776,СВЦЭМ!$A$33:$A$776,$A28,СВЦЭМ!$B$33:$B$776,M$11)+'СЕТ СН'!$F$9+СВЦЭМ!$D$10+'СЕТ СН'!$F$6-'СЕТ СН'!$F$19</f>
        <v>934.30762306000008</v>
      </c>
      <c r="N28" s="36">
        <f>SUMIFS(СВЦЭМ!$C$33:$C$776,СВЦЭМ!$A$33:$A$776,$A28,СВЦЭМ!$B$33:$B$776,N$11)+'СЕТ СН'!$F$9+СВЦЭМ!$D$10+'СЕТ СН'!$F$6-'СЕТ СН'!$F$19</f>
        <v>899.44397196000011</v>
      </c>
      <c r="O28" s="36">
        <f>SUMIFS(СВЦЭМ!$C$33:$C$776,СВЦЭМ!$A$33:$A$776,$A28,СВЦЭМ!$B$33:$B$776,O$11)+'СЕТ СН'!$F$9+СВЦЭМ!$D$10+'СЕТ СН'!$F$6-'СЕТ СН'!$F$19</f>
        <v>856.20793663000006</v>
      </c>
      <c r="P28" s="36">
        <f>SUMIFS(СВЦЭМ!$C$33:$C$776,СВЦЭМ!$A$33:$A$776,$A28,СВЦЭМ!$B$33:$B$776,P$11)+'СЕТ СН'!$F$9+СВЦЭМ!$D$10+'СЕТ СН'!$F$6-'СЕТ СН'!$F$19</f>
        <v>857.16904603</v>
      </c>
      <c r="Q28" s="36">
        <f>SUMIFS(СВЦЭМ!$C$33:$C$776,СВЦЭМ!$A$33:$A$776,$A28,СВЦЭМ!$B$33:$B$776,Q$11)+'СЕТ СН'!$F$9+СВЦЭМ!$D$10+'СЕТ СН'!$F$6-'СЕТ СН'!$F$19</f>
        <v>852.18884035000008</v>
      </c>
      <c r="R28" s="36">
        <f>SUMIFS(СВЦЭМ!$C$33:$C$776,СВЦЭМ!$A$33:$A$776,$A28,СВЦЭМ!$B$33:$B$776,R$11)+'СЕТ СН'!$F$9+СВЦЭМ!$D$10+'СЕТ СН'!$F$6-'СЕТ СН'!$F$19</f>
        <v>859.00002347000009</v>
      </c>
      <c r="S28" s="36">
        <f>SUMIFS(СВЦЭМ!$C$33:$C$776,СВЦЭМ!$A$33:$A$776,$A28,СВЦЭМ!$B$33:$B$776,S$11)+'СЕТ СН'!$F$9+СВЦЭМ!$D$10+'СЕТ СН'!$F$6-'СЕТ СН'!$F$19</f>
        <v>857.58902429000011</v>
      </c>
      <c r="T28" s="36">
        <f>SUMIFS(СВЦЭМ!$C$33:$C$776,СВЦЭМ!$A$33:$A$776,$A28,СВЦЭМ!$B$33:$B$776,T$11)+'СЕТ СН'!$F$9+СВЦЭМ!$D$10+'СЕТ СН'!$F$6-'СЕТ СН'!$F$19</f>
        <v>827.15330159000007</v>
      </c>
      <c r="U28" s="36">
        <f>SUMIFS(СВЦЭМ!$C$33:$C$776,СВЦЭМ!$A$33:$A$776,$A28,СВЦЭМ!$B$33:$B$776,U$11)+'СЕТ СН'!$F$9+СВЦЭМ!$D$10+'СЕТ СН'!$F$6-'СЕТ СН'!$F$19</f>
        <v>822.1388019100001</v>
      </c>
      <c r="V28" s="36">
        <f>SUMIFS(СВЦЭМ!$C$33:$C$776,СВЦЭМ!$A$33:$A$776,$A28,СВЦЭМ!$B$33:$B$776,V$11)+'СЕТ СН'!$F$9+СВЦЭМ!$D$10+'СЕТ СН'!$F$6-'СЕТ СН'!$F$19</f>
        <v>805.39503486000001</v>
      </c>
      <c r="W28" s="36">
        <f>SUMIFS(СВЦЭМ!$C$33:$C$776,СВЦЭМ!$A$33:$A$776,$A28,СВЦЭМ!$B$33:$B$776,W$11)+'СЕТ СН'!$F$9+СВЦЭМ!$D$10+'СЕТ СН'!$F$6-'СЕТ СН'!$F$19</f>
        <v>815.4699006300001</v>
      </c>
      <c r="X28" s="36">
        <f>SUMIFS(СВЦЭМ!$C$33:$C$776,СВЦЭМ!$A$33:$A$776,$A28,СВЦЭМ!$B$33:$B$776,X$11)+'СЕТ СН'!$F$9+СВЦЭМ!$D$10+'СЕТ СН'!$F$6-'СЕТ СН'!$F$19</f>
        <v>836.64343878000011</v>
      </c>
      <c r="Y28" s="36">
        <f>SUMIFS(СВЦЭМ!$C$33:$C$776,СВЦЭМ!$A$33:$A$776,$A28,СВЦЭМ!$B$33:$B$776,Y$11)+'СЕТ СН'!$F$9+СВЦЭМ!$D$10+'СЕТ СН'!$F$6-'СЕТ СН'!$F$19</f>
        <v>881.38717197000005</v>
      </c>
    </row>
    <row r="29" spans="1:25" ht="15.75" x14ac:dyDescent="0.2">
      <c r="A29" s="35">
        <f t="shared" si="0"/>
        <v>43756</v>
      </c>
      <c r="B29" s="36">
        <f>SUMIFS(СВЦЭМ!$C$33:$C$776,СВЦЭМ!$A$33:$A$776,$A29,СВЦЭМ!$B$33:$B$776,B$11)+'СЕТ СН'!$F$9+СВЦЭМ!$D$10+'СЕТ СН'!$F$6-'СЕТ СН'!$F$19</f>
        <v>1007.6575209600001</v>
      </c>
      <c r="C29" s="36">
        <f>SUMIFS(СВЦЭМ!$C$33:$C$776,СВЦЭМ!$A$33:$A$776,$A29,СВЦЭМ!$B$33:$B$776,C$11)+'СЕТ СН'!$F$9+СВЦЭМ!$D$10+'СЕТ СН'!$F$6-'СЕТ СН'!$F$19</f>
        <v>1003.8463972000001</v>
      </c>
      <c r="D29" s="36">
        <f>SUMIFS(СВЦЭМ!$C$33:$C$776,СВЦЭМ!$A$33:$A$776,$A29,СВЦЭМ!$B$33:$B$776,D$11)+'СЕТ СН'!$F$9+СВЦЭМ!$D$10+'СЕТ СН'!$F$6-'СЕТ СН'!$F$19</f>
        <v>1034.1898417299999</v>
      </c>
      <c r="E29" s="36">
        <f>SUMIFS(СВЦЭМ!$C$33:$C$776,СВЦЭМ!$A$33:$A$776,$A29,СВЦЭМ!$B$33:$B$776,E$11)+'СЕТ СН'!$F$9+СВЦЭМ!$D$10+'СЕТ СН'!$F$6-'СЕТ СН'!$F$19</f>
        <v>1043.9853167000001</v>
      </c>
      <c r="F29" s="36">
        <f>SUMIFS(СВЦЭМ!$C$33:$C$776,СВЦЭМ!$A$33:$A$776,$A29,СВЦЭМ!$B$33:$B$776,F$11)+'СЕТ СН'!$F$9+СВЦЭМ!$D$10+'СЕТ СН'!$F$6-'СЕТ СН'!$F$19</f>
        <v>1047.09133647</v>
      </c>
      <c r="G29" s="36">
        <f>SUMIFS(СВЦЭМ!$C$33:$C$776,СВЦЭМ!$A$33:$A$776,$A29,СВЦЭМ!$B$33:$B$776,G$11)+'СЕТ СН'!$F$9+СВЦЭМ!$D$10+'СЕТ СН'!$F$6-'СЕТ СН'!$F$19</f>
        <v>1020.16425555</v>
      </c>
      <c r="H29" s="36">
        <f>SUMIFS(СВЦЭМ!$C$33:$C$776,СВЦЭМ!$A$33:$A$776,$A29,СВЦЭМ!$B$33:$B$776,H$11)+'СЕТ СН'!$F$9+СВЦЭМ!$D$10+'СЕТ СН'!$F$6-'СЕТ СН'!$F$19</f>
        <v>957.81791219000002</v>
      </c>
      <c r="I29" s="36">
        <f>SUMIFS(СВЦЭМ!$C$33:$C$776,СВЦЭМ!$A$33:$A$776,$A29,СВЦЭМ!$B$33:$B$776,I$11)+'СЕТ СН'!$F$9+СВЦЭМ!$D$10+'СЕТ СН'!$F$6-'СЕТ СН'!$F$19</f>
        <v>888.78494078000006</v>
      </c>
      <c r="J29" s="36">
        <f>SUMIFS(СВЦЭМ!$C$33:$C$776,СВЦЭМ!$A$33:$A$776,$A29,СВЦЭМ!$B$33:$B$776,J$11)+'СЕТ СН'!$F$9+СВЦЭМ!$D$10+'СЕТ СН'!$F$6-'СЕТ СН'!$F$19</f>
        <v>878.07464009000012</v>
      </c>
      <c r="K29" s="36">
        <f>SUMIFS(СВЦЭМ!$C$33:$C$776,СВЦЭМ!$A$33:$A$776,$A29,СВЦЭМ!$B$33:$B$776,K$11)+'СЕТ СН'!$F$9+СВЦЭМ!$D$10+'СЕТ СН'!$F$6-'СЕТ СН'!$F$19</f>
        <v>874.96341445000007</v>
      </c>
      <c r="L29" s="36">
        <f>SUMIFS(СВЦЭМ!$C$33:$C$776,СВЦЭМ!$A$33:$A$776,$A29,СВЦЭМ!$B$33:$B$776,L$11)+'СЕТ СН'!$F$9+СВЦЭМ!$D$10+'СЕТ СН'!$F$6-'СЕТ СН'!$F$19</f>
        <v>877.47711198000002</v>
      </c>
      <c r="M29" s="36">
        <f>SUMIFS(СВЦЭМ!$C$33:$C$776,СВЦЭМ!$A$33:$A$776,$A29,СВЦЭМ!$B$33:$B$776,M$11)+'СЕТ СН'!$F$9+СВЦЭМ!$D$10+'СЕТ СН'!$F$6-'СЕТ СН'!$F$19</f>
        <v>886.17757541000003</v>
      </c>
      <c r="N29" s="36">
        <f>SUMIFS(СВЦЭМ!$C$33:$C$776,СВЦЭМ!$A$33:$A$776,$A29,СВЦЭМ!$B$33:$B$776,N$11)+'СЕТ СН'!$F$9+СВЦЭМ!$D$10+'СЕТ СН'!$F$6-'СЕТ СН'!$F$19</f>
        <v>848.23007363000011</v>
      </c>
      <c r="O29" s="36">
        <f>SUMIFS(СВЦЭМ!$C$33:$C$776,СВЦЭМ!$A$33:$A$776,$A29,СВЦЭМ!$B$33:$B$776,O$11)+'СЕТ СН'!$F$9+СВЦЭМ!$D$10+'СЕТ СН'!$F$6-'СЕТ СН'!$F$19</f>
        <v>818.29182958000001</v>
      </c>
      <c r="P29" s="36">
        <f>SUMIFS(СВЦЭМ!$C$33:$C$776,СВЦЭМ!$A$33:$A$776,$A29,СВЦЭМ!$B$33:$B$776,P$11)+'СЕТ СН'!$F$9+СВЦЭМ!$D$10+'СЕТ СН'!$F$6-'СЕТ СН'!$F$19</f>
        <v>826.69634927000004</v>
      </c>
      <c r="Q29" s="36">
        <f>SUMIFS(СВЦЭМ!$C$33:$C$776,СВЦЭМ!$A$33:$A$776,$A29,СВЦЭМ!$B$33:$B$776,Q$11)+'СЕТ СН'!$F$9+СВЦЭМ!$D$10+'СЕТ СН'!$F$6-'СЕТ СН'!$F$19</f>
        <v>835.39566032000005</v>
      </c>
      <c r="R29" s="36">
        <f>SUMIFS(СВЦЭМ!$C$33:$C$776,СВЦЭМ!$A$33:$A$776,$A29,СВЦЭМ!$B$33:$B$776,R$11)+'СЕТ СН'!$F$9+СВЦЭМ!$D$10+'СЕТ СН'!$F$6-'СЕТ СН'!$F$19</f>
        <v>826.31476834000011</v>
      </c>
      <c r="S29" s="36">
        <f>SUMIFS(СВЦЭМ!$C$33:$C$776,СВЦЭМ!$A$33:$A$776,$A29,СВЦЭМ!$B$33:$B$776,S$11)+'СЕТ СН'!$F$9+СВЦЭМ!$D$10+'СЕТ СН'!$F$6-'СЕТ СН'!$F$19</f>
        <v>814.62250533000008</v>
      </c>
      <c r="T29" s="36">
        <f>SUMIFS(СВЦЭМ!$C$33:$C$776,СВЦЭМ!$A$33:$A$776,$A29,СВЦЭМ!$B$33:$B$776,T$11)+'СЕТ СН'!$F$9+СВЦЭМ!$D$10+'СЕТ СН'!$F$6-'СЕТ СН'!$F$19</f>
        <v>810.23416682000004</v>
      </c>
      <c r="U29" s="36">
        <f>SUMIFS(СВЦЭМ!$C$33:$C$776,СВЦЭМ!$A$33:$A$776,$A29,СВЦЭМ!$B$33:$B$776,U$11)+'СЕТ СН'!$F$9+СВЦЭМ!$D$10+'СЕТ СН'!$F$6-'СЕТ СН'!$F$19</f>
        <v>815.20040181000002</v>
      </c>
      <c r="V29" s="36">
        <f>SUMIFS(СВЦЭМ!$C$33:$C$776,СВЦЭМ!$A$33:$A$776,$A29,СВЦЭМ!$B$33:$B$776,V$11)+'СЕТ СН'!$F$9+СВЦЭМ!$D$10+'СЕТ СН'!$F$6-'СЕТ СН'!$F$19</f>
        <v>809.14585900000009</v>
      </c>
      <c r="W29" s="36">
        <f>SUMIFS(СВЦЭМ!$C$33:$C$776,СВЦЭМ!$A$33:$A$776,$A29,СВЦЭМ!$B$33:$B$776,W$11)+'СЕТ СН'!$F$9+СВЦЭМ!$D$10+'СЕТ СН'!$F$6-'СЕТ СН'!$F$19</f>
        <v>834.99685671000009</v>
      </c>
      <c r="X29" s="36">
        <f>SUMIFS(СВЦЭМ!$C$33:$C$776,СВЦЭМ!$A$33:$A$776,$A29,СВЦЭМ!$B$33:$B$776,X$11)+'СЕТ СН'!$F$9+СВЦЭМ!$D$10+'СЕТ СН'!$F$6-'СЕТ СН'!$F$19</f>
        <v>852.2462254400001</v>
      </c>
      <c r="Y29" s="36">
        <f>SUMIFS(СВЦЭМ!$C$33:$C$776,СВЦЭМ!$A$33:$A$776,$A29,СВЦЭМ!$B$33:$B$776,Y$11)+'СЕТ СН'!$F$9+СВЦЭМ!$D$10+'СЕТ СН'!$F$6-'СЕТ СН'!$F$19</f>
        <v>910.93779031000008</v>
      </c>
    </row>
    <row r="30" spans="1:25" ht="15.75" x14ac:dyDescent="0.2">
      <c r="A30" s="35">
        <f t="shared" si="0"/>
        <v>43757</v>
      </c>
      <c r="B30" s="36">
        <f>SUMIFS(СВЦЭМ!$C$33:$C$776,СВЦЭМ!$A$33:$A$776,$A30,СВЦЭМ!$B$33:$B$776,B$11)+'СЕТ СН'!$F$9+СВЦЭМ!$D$10+'СЕТ СН'!$F$6-'СЕТ СН'!$F$19</f>
        <v>960.83850426000004</v>
      </c>
      <c r="C30" s="36">
        <f>SUMIFS(СВЦЭМ!$C$33:$C$776,СВЦЭМ!$A$33:$A$776,$A30,СВЦЭМ!$B$33:$B$776,C$11)+'СЕТ СН'!$F$9+СВЦЭМ!$D$10+'СЕТ СН'!$F$6-'СЕТ СН'!$F$19</f>
        <v>1010.90405406</v>
      </c>
      <c r="D30" s="36">
        <f>SUMIFS(СВЦЭМ!$C$33:$C$776,СВЦЭМ!$A$33:$A$776,$A30,СВЦЭМ!$B$33:$B$776,D$11)+'СЕТ СН'!$F$9+СВЦЭМ!$D$10+'СЕТ СН'!$F$6-'СЕТ СН'!$F$19</f>
        <v>1002.9880340000001</v>
      </c>
      <c r="E30" s="36">
        <f>SUMIFS(СВЦЭМ!$C$33:$C$776,СВЦЭМ!$A$33:$A$776,$A30,СВЦЭМ!$B$33:$B$776,E$11)+'СЕТ СН'!$F$9+СВЦЭМ!$D$10+'СЕТ СН'!$F$6-'СЕТ СН'!$F$19</f>
        <v>1003.69037774</v>
      </c>
      <c r="F30" s="36">
        <f>SUMIFS(СВЦЭМ!$C$33:$C$776,СВЦЭМ!$A$33:$A$776,$A30,СВЦЭМ!$B$33:$B$776,F$11)+'СЕТ СН'!$F$9+СВЦЭМ!$D$10+'СЕТ СН'!$F$6-'СЕТ СН'!$F$19</f>
        <v>1010.0684709400001</v>
      </c>
      <c r="G30" s="36">
        <f>SUMIFS(СВЦЭМ!$C$33:$C$776,СВЦЭМ!$A$33:$A$776,$A30,СВЦЭМ!$B$33:$B$776,G$11)+'СЕТ СН'!$F$9+СВЦЭМ!$D$10+'СЕТ СН'!$F$6-'СЕТ СН'!$F$19</f>
        <v>982.27464108000004</v>
      </c>
      <c r="H30" s="36">
        <f>SUMIFS(СВЦЭМ!$C$33:$C$776,СВЦЭМ!$A$33:$A$776,$A30,СВЦЭМ!$B$33:$B$776,H$11)+'СЕТ СН'!$F$9+СВЦЭМ!$D$10+'СЕТ СН'!$F$6-'СЕТ СН'!$F$19</f>
        <v>947.43649684000002</v>
      </c>
      <c r="I30" s="36">
        <f>SUMIFS(СВЦЭМ!$C$33:$C$776,СВЦЭМ!$A$33:$A$776,$A30,СВЦЭМ!$B$33:$B$776,I$11)+'СЕТ СН'!$F$9+СВЦЭМ!$D$10+'СЕТ СН'!$F$6-'СЕТ СН'!$F$19</f>
        <v>913.64636280000002</v>
      </c>
      <c r="J30" s="36">
        <f>SUMIFS(СВЦЭМ!$C$33:$C$776,СВЦЭМ!$A$33:$A$776,$A30,СВЦЭМ!$B$33:$B$776,J$11)+'СЕТ СН'!$F$9+СВЦЭМ!$D$10+'СЕТ СН'!$F$6-'СЕТ СН'!$F$19</f>
        <v>880.36161748000006</v>
      </c>
      <c r="K30" s="36">
        <f>SUMIFS(СВЦЭМ!$C$33:$C$776,СВЦЭМ!$A$33:$A$776,$A30,СВЦЭМ!$B$33:$B$776,K$11)+'СЕТ СН'!$F$9+СВЦЭМ!$D$10+'СЕТ СН'!$F$6-'СЕТ СН'!$F$19</f>
        <v>876.90724511000008</v>
      </c>
      <c r="L30" s="36">
        <f>SUMIFS(СВЦЭМ!$C$33:$C$776,СВЦЭМ!$A$33:$A$776,$A30,СВЦЭМ!$B$33:$B$776,L$11)+'СЕТ СН'!$F$9+СВЦЭМ!$D$10+'СЕТ СН'!$F$6-'СЕТ СН'!$F$19</f>
        <v>862.14434363000009</v>
      </c>
      <c r="M30" s="36">
        <f>SUMIFS(СВЦЭМ!$C$33:$C$776,СВЦЭМ!$A$33:$A$776,$A30,СВЦЭМ!$B$33:$B$776,M$11)+'СЕТ СН'!$F$9+СВЦЭМ!$D$10+'СЕТ СН'!$F$6-'СЕТ СН'!$F$19</f>
        <v>857.11063935000004</v>
      </c>
      <c r="N30" s="36">
        <f>SUMIFS(СВЦЭМ!$C$33:$C$776,СВЦЭМ!$A$33:$A$776,$A30,СВЦЭМ!$B$33:$B$776,N$11)+'СЕТ СН'!$F$9+СВЦЭМ!$D$10+'СЕТ СН'!$F$6-'СЕТ СН'!$F$19</f>
        <v>840.16447462000008</v>
      </c>
      <c r="O30" s="36">
        <f>SUMIFS(СВЦЭМ!$C$33:$C$776,СВЦЭМ!$A$33:$A$776,$A30,СВЦЭМ!$B$33:$B$776,O$11)+'СЕТ СН'!$F$9+СВЦЭМ!$D$10+'СЕТ СН'!$F$6-'СЕТ СН'!$F$19</f>
        <v>816.33403484000007</v>
      </c>
      <c r="P30" s="36">
        <f>SUMIFS(СВЦЭМ!$C$33:$C$776,СВЦЭМ!$A$33:$A$776,$A30,СВЦЭМ!$B$33:$B$776,P$11)+'СЕТ СН'!$F$9+СВЦЭМ!$D$10+'СЕТ СН'!$F$6-'СЕТ СН'!$F$19</f>
        <v>823.07242652000002</v>
      </c>
      <c r="Q30" s="36">
        <f>SUMIFS(СВЦЭМ!$C$33:$C$776,СВЦЭМ!$A$33:$A$776,$A30,СВЦЭМ!$B$33:$B$776,Q$11)+'СЕТ СН'!$F$9+СВЦЭМ!$D$10+'СЕТ СН'!$F$6-'СЕТ СН'!$F$19</f>
        <v>823.56415159000005</v>
      </c>
      <c r="R30" s="36">
        <f>SUMIFS(СВЦЭМ!$C$33:$C$776,СВЦЭМ!$A$33:$A$776,$A30,СВЦЭМ!$B$33:$B$776,R$11)+'СЕТ СН'!$F$9+СВЦЭМ!$D$10+'СЕТ СН'!$F$6-'СЕТ СН'!$F$19</f>
        <v>818.94722843000011</v>
      </c>
      <c r="S30" s="36">
        <f>SUMIFS(СВЦЭМ!$C$33:$C$776,СВЦЭМ!$A$33:$A$776,$A30,СВЦЭМ!$B$33:$B$776,S$11)+'СЕТ СН'!$F$9+СВЦЭМ!$D$10+'СЕТ СН'!$F$6-'СЕТ СН'!$F$19</f>
        <v>813.34184786000003</v>
      </c>
      <c r="T30" s="36">
        <f>SUMIFS(СВЦЭМ!$C$33:$C$776,СВЦЭМ!$A$33:$A$776,$A30,СВЦЭМ!$B$33:$B$776,T$11)+'СЕТ СН'!$F$9+СВЦЭМ!$D$10+'СЕТ СН'!$F$6-'СЕТ СН'!$F$19</f>
        <v>793.98973379000006</v>
      </c>
      <c r="U30" s="36">
        <f>SUMIFS(СВЦЭМ!$C$33:$C$776,СВЦЭМ!$A$33:$A$776,$A30,СВЦЭМ!$B$33:$B$776,U$11)+'СЕТ СН'!$F$9+СВЦЭМ!$D$10+'СЕТ СН'!$F$6-'СЕТ СН'!$F$19</f>
        <v>811.59536420000006</v>
      </c>
      <c r="V30" s="36">
        <f>SUMIFS(СВЦЭМ!$C$33:$C$776,СВЦЭМ!$A$33:$A$776,$A30,СВЦЭМ!$B$33:$B$776,V$11)+'СЕТ СН'!$F$9+СВЦЭМ!$D$10+'СЕТ СН'!$F$6-'СЕТ СН'!$F$19</f>
        <v>796.46169548000012</v>
      </c>
      <c r="W30" s="36">
        <f>SUMIFS(СВЦЭМ!$C$33:$C$776,СВЦЭМ!$A$33:$A$776,$A30,СВЦЭМ!$B$33:$B$776,W$11)+'СЕТ СН'!$F$9+СВЦЭМ!$D$10+'СЕТ СН'!$F$6-'СЕТ СН'!$F$19</f>
        <v>807.55005763000008</v>
      </c>
      <c r="X30" s="36">
        <f>SUMIFS(СВЦЭМ!$C$33:$C$776,СВЦЭМ!$A$33:$A$776,$A30,СВЦЭМ!$B$33:$B$776,X$11)+'СЕТ СН'!$F$9+СВЦЭМ!$D$10+'СЕТ СН'!$F$6-'СЕТ СН'!$F$19</f>
        <v>822.96070387000009</v>
      </c>
      <c r="Y30" s="36">
        <f>SUMIFS(СВЦЭМ!$C$33:$C$776,СВЦЭМ!$A$33:$A$776,$A30,СВЦЭМ!$B$33:$B$776,Y$11)+'СЕТ СН'!$F$9+СВЦЭМ!$D$10+'СЕТ СН'!$F$6-'СЕТ СН'!$F$19</f>
        <v>885.52908271000001</v>
      </c>
    </row>
    <row r="31" spans="1:25" ht="15.75" x14ac:dyDescent="0.2">
      <c r="A31" s="35">
        <f t="shared" si="0"/>
        <v>43758</v>
      </c>
      <c r="B31" s="36">
        <f>SUMIFS(СВЦЭМ!$C$33:$C$776,СВЦЭМ!$A$33:$A$776,$A31,СВЦЭМ!$B$33:$B$776,B$11)+'СЕТ СН'!$F$9+СВЦЭМ!$D$10+'СЕТ СН'!$F$6-'СЕТ СН'!$F$19</f>
        <v>949.70128596000006</v>
      </c>
      <c r="C31" s="36">
        <f>SUMIFS(СВЦЭМ!$C$33:$C$776,СВЦЭМ!$A$33:$A$776,$A31,СВЦЭМ!$B$33:$B$776,C$11)+'СЕТ СН'!$F$9+СВЦЭМ!$D$10+'СЕТ СН'!$F$6-'СЕТ СН'!$F$19</f>
        <v>993.73204829000008</v>
      </c>
      <c r="D31" s="36">
        <f>SUMIFS(СВЦЭМ!$C$33:$C$776,СВЦЭМ!$A$33:$A$776,$A31,СВЦЭМ!$B$33:$B$776,D$11)+'СЕТ СН'!$F$9+СВЦЭМ!$D$10+'СЕТ СН'!$F$6-'СЕТ СН'!$F$19</f>
        <v>1010.6873525100001</v>
      </c>
      <c r="E31" s="36">
        <f>SUMIFS(СВЦЭМ!$C$33:$C$776,СВЦЭМ!$A$33:$A$776,$A31,СВЦЭМ!$B$33:$B$776,E$11)+'СЕТ СН'!$F$9+СВЦЭМ!$D$10+'СЕТ СН'!$F$6-'СЕТ СН'!$F$19</f>
        <v>1017.3350502500001</v>
      </c>
      <c r="F31" s="36">
        <f>SUMIFS(СВЦЭМ!$C$33:$C$776,СВЦЭМ!$A$33:$A$776,$A31,СВЦЭМ!$B$33:$B$776,F$11)+'СЕТ СН'!$F$9+СВЦЭМ!$D$10+'СЕТ СН'!$F$6-'СЕТ СН'!$F$19</f>
        <v>1024.1469943500001</v>
      </c>
      <c r="G31" s="36">
        <f>SUMIFS(СВЦЭМ!$C$33:$C$776,СВЦЭМ!$A$33:$A$776,$A31,СВЦЭМ!$B$33:$B$776,G$11)+'СЕТ СН'!$F$9+СВЦЭМ!$D$10+'СЕТ СН'!$F$6-'СЕТ СН'!$F$19</f>
        <v>997.44126810000012</v>
      </c>
      <c r="H31" s="36">
        <f>SUMIFS(СВЦЭМ!$C$33:$C$776,СВЦЭМ!$A$33:$A$776,$A31,СВЦЭМ!$B$33:$B$776,H$11)+'СЕТ СН'!$F$9+СВЦЭМ!$D$10+'СЕТ СН'!$F$6-'СЕТ СН'!$F$19</f>
        <v>983.52655575000006</v>
      </c>
      <c r="I31" s="36">
        <f>SUMIFS(СВЦЭМ!$C$33:$C$776,СВЦЭМ!$A$33:$A$776,$A31,СВЦЭМ!$B$33:$B$776,I$11)+'СЕТ СН'!$F$9+СВЦЭМ!$D$10+'СЕТ СН'!$F$6-'СЕТ СН'!$F$19</f>
        <v>954.05525895000005</v>
      </c>
      <c r="J31" s="36">
        <f>SUMIFS(СВЦЭМ!$C$33:$C$776,СВЦЭМ!$A$33:$A$776,$A31,СВЦЭМ!$B$33:$B$776,J$11)+'СЕТ СН'!$F$9+СВЦЭМ!$D$10+'СЕТ СН'!$F$6-'СЕТ СН'!$F$19</f>
        <v>892.5738137300001</v>
      </c>
      <c r="K31" s="36">
        <f>SUMIFS(СВЦЭМ!$C$33:$C$776,СВЦЭМ!$A$33:$A$776,$A31,СВЦЭМ!$B$33:$B$776,K$11)+'СЕТ СН'!$F$9+СВЦЭМ!$D$10+'СЕТ СН'!$F$6-'СЕТ СН'!$F$19</f>
        <v>870.31022363000011</v>
      </c>
      <c r="L31" s="36">
        <f>SUMIFS(СВЦЭМ!$C$33:$C$776,СВЦЭМ!$A$33:$A$776,$A31,СВЦЭМ!$B$33:$B$776,L$11)+'СЕТ СН'!$F$9+СВЦЭМ!$D$10+'СЕТ СН'!$F$6-'СЕТ СН'!$F$19</f>
        <v>872.58374304000006</v>
      </c>
      <c r="M31" s="36">
        <f>SUMIFS(СВЦЭМ!$C$33:$C$776,СВЦЭМ!$A$33:$A$776,$A31,СВЦЭМ!$B$33:$B$776,M$11)+'СЕТ СН'!$F$9+СВЦЭМ!$D$10+'СЕТ СН'!$F$6-'СЕТ СН'!$F$19</f>
        <v>873.90132033000009</v>
      </c>
      <c r="N31" s="36">
        <f>SUMIFS(СВЦЭМ!$C$33:$C$776,СВЦЭМ!$A$33:$A$776,$A31,СВЦЭМ!$B$33:$B$776,N$11)+'СЕТ СН'!$F$9+СВЦЭМ!$D$10+'СЕТ СН'!$F$6-'СЕТ СН'!$F$19</f>
        <v>826.69158326000002</v>
      </c>
      <c r="O31" s="36">
        <f>SUMIFS(СВЦЭМ!$C$33:$C$776,СВЦЭМ!$A$33:$A$776,$A31,СВЦЭМ!$B$33:$B$776,O$11)+'СЕТ СН'!$F$9+СВЦЭМ!$D$10+'СЕТ СН'!$F$6-'СЕТ СН'!$F$19</f>
        <v>825.59284001000003</v>
      </c>
      <c r="P31" s="36">
        <f>SUMIFS(СВЦЭМ!$C$33:$C$776,СВЦЭМ!$A$33:$A$776,$A31,СВЦЭМ!$B$33:$B$776,P$11)+'СЕТ СН'!$F$9+СВЦЭМ!$D$10+'СЕТ СН'!$F$6-'СЕТ СН'!$F$19</f>
        <v>829.87001304</v>
      </c>
      <c r="Q31" s="36">
        <f>SUMIFS(СВЦЭМ!$C$33:$C$776,СВЦЭМ!$A$33:$A$776,$A31,СВЦЭМ!$B$33:$B$776,Q$11)+'СЕТ СН'!$F$9+СВЦЭМ!$D$10+'СЕТ СН'!$F$6-'СЕТ СН'!$F$19</f>
        <v>824.72832563000009</v>
      </c>
      <c r="R31" s="36">
        <f>SUMIFS(СВЦЭМ!$C$33:$C$776,СВЦЭМ!$A$33:$A$776,$A31,СВЦЭМ!$B$33:$B$776,R$11)+'СЕТ СН'!$F$9+СВЦЭМ!$D$10+'СЕТ СН'!$F$6-'СЕТ СН'!$F$19</f>
        <v>829.08174641000005</v>
      </c>
      <c r="S31" s="36">
        <f>SUMIFS(СВЦЭМ!$C$33:$C$776,СВЦЭМ!$A$33:$A$776,$A31,СВЦЭМ!$B$33:$B$776,S$11)+'СЕТ СН'!$F$9+СВЦЭМ!$D$10+'СЕТ СН'!$F$6-'СЕТ СН'!$F$19</f>
        <v>825.13150836000011</v>
      </c>
      <c r="T31" s="36">
        <f>SUMIFS(СВЦЭМ!$C$33:$C$776,СВЦЭМ!$A$33:$A$776,$A31,СВЦЭМ!$B$33:$B$776,T$11)+'СЕТ СН'!$F$9+СВЦЭМ!$D$10+'СЕТ СН'!$F$6-'СЕТ СН'!$F$19</f>
        <v>810.12864904000003</v>
      </c>
      <c r="U31" s="36">
        <f>SUMIFS(СВЦЭМ!$C$33:$C$776,СВЦЭМ!$A$33:$A$776,$A31,СВЦЭМ!$B$33:$B$776,U$11)+'СЕТ СН'!$F$9+СВЦЭМ!$D$10+'СЕТ СН'!$F$6-'СЕТ СН'!$F$19</f>
        <v>820.40512143000001</v>
      </c>
      <c r="V31" s="36">
        <f>SUMIFS(СВЦЭМ!$C$33:$C$776,СВЦЭМ!$A$33:$A$776,$A31,СВЦЭМ!$B$33:$B$776,V$11)+'СЕТ СН'!$F$9+СВЦЭМ!$D$10+'СЕТ СН'!$F$6-'СЕТ СН'!$F$19</f>
        <v>803.17365058000007</v>
      </c>
      <c r="W31" s="36">
        <f>SUMIFS(СВЦЭМ!$C$33:$C$776,СВЦЭМ!$A$33:$A$776,$A31,СВЦЭМ!$B$33:$B$776,W$11)+'СЕТ СН'!$F$9+СВЦЭМ!$D$10+'СЕТ СН'!$F$6-'СЕТ СН'!$F$19</f>
        <v>798.42888547000007</v>
      </c>
      <c r="X31" s="36">
        <f>SUMIFS(СВЦЭМ!$C$33:$C$776,СВЦЭМ!$A$33:$A$776,$A31,СВЦЭМ!$B$33:$B$776,X$11)+'СЕТ СН'!$F$9+СВЦЭМ!$D$10+'СЕТ СН'!$F$6-'СЕТ СН'!$F$19</f>
        <v>800.19174901000008</v>
      </c>
      <c r="Y31" s="36">
        <f>SUMIFS(СВЦЭМ!$C$33:$C$776,СВЦЭМ!$A$33:$A$776,$A31,СВЦЭМ!$B$33:$B$776,Y$11)+'СЕТ СН'!$F$9+СВЦЭМ!$D$10+'СЕТ СН'!$F$6-'СЕТ СН'!$F$19</f>
        <v>857.45094002000008</v>
      </c>
    </row>
    <row r="32" spans="1:25" ht="15.75" x14ac:dyDescent="0.2">
      <c r="A32" s="35">
        <f t="shared" si="0"/>
        <v>43759</v>
      </c>
      <c r="B32" s="36">
        <f>SUMIFS(СВЦЭМ!$C$33:$C$776,СВЦЭМ!$A$33:$A$776,$A32,СВЦЭМ!$B$33:$B$776,B$11)+'СЕТ СН'!$F$9+СВЦЭМ!$D$10+'СЕТ СН'!$F$6-'СЕТ СН'!$F$19</f>
        <v>965.22735868000007</v>
      </c>
      <c r="C32" s="36">
        <f>SUMIFS(СВЦЭМ!$C$33:$C$776,СВЦЭМ!$A$33:$A$776,$A32,СВЦЭМ!$B$33:$B$776,C$11)+'СЕТ СН'!$F$9+СВЦЭМ!$D$10+'СЕТ СН'!$F$6-'СЕТ СН'!$F$19</f>
        <v>1010.205317</v>
      </c>
      <c r="D32" s="36">
        <f>SUMIFS(СВЦЭМ!$C$33:$C$776,СВЦЭМ!$A$33:$A$776,$A32,СВЦЭМ!$B$33:$B$776,D$11)+'СЕТ СН'!$F$9+СВЦЭМ!$D$10+'СЕТ СН'!$F$6-'СЕТ СН'!$F$19</f>
        <v>1032.16790709</v>
      </c>
      <c r="E32" s="36">
        <f>SUMIFS(СВЦЭМ!$C$33:$C$776,СВЦЭМ!$A$33:$A$776,$A32,СВЦЭМ!$B$33:$B$776,E$11)+'СЕТ СН'!$F$9+СВЦЭМ!$D$10+'СЕТ СН'!$F$6-'СЕТ СН'!$F$19</f>
        <v>1039.0298126499999</v>
      </c>
      <c r="F32" s="36">
        <f>SUMIFS(СВЦЭМ!$C$33:$C$776,СВЦЭМ!$A$33:$A$776,$A32,СВЦЭМ!$B$33:$B$776,F$11)+'СЕТ СН'!$F$9+СВЦЭМ!$D$10+'СЕТ СН'!$F$6-'СЕТ СН'!$F$19</f>
        <v>1030.15495311</v>
      </c>
      <c r="G32" s="36">
        <f>SUMIFS(СВЦЭМ!$C$33:$C$776,СВЦЭМ!$A$33:$A$776,$A32,СВЦЭМ!$B$33:$B$776,G$11)+'СЕТ СН'!$F$9+СВЦЭМ!$D$10+'СЕТ СН'!$F$6-'СЕТ СН'!$F$19</f>
        <v>1014.6885340700001</v>
      </c>
      <c r="H32" s="36">
        <f>SUMIFS(СВЦЭМ!$C$33:$C$776,СВЦЭМ!$A$33:$A$776,$A32,СВЦЭМ!$B$33:$B$776,H$11)+'СЕТ СН'!$F$9+СВЦЭМ!$D$10+'СЕТ СН'!$F$6-'СЕТ СН'!$F$19</f>
        <v>975.54222890000005</v>
      </c>
      <c r="I32" s="36">
        <f>SUMIFS(СВЦЭМ!$C$33:$C$776,СВЦЭМ!$A$33:$A$776,$A32,СВЦЭМ!$B$33:$B$776,I$11)+'СЕТ СН'!$F$9+СВЦЭМ!$D$10+'СЕТ СН'!$F$6-'СЕТ СН'!$F$19</f>
        <v>931.69055364000008</v>
      </c>
      <c r="J32" s="36">
        <f>SUMIFS(СВЦЭМ!$C$33:$C$776,СВЦЭМ!$A$33:$A$776,$A32,СВЦЭМ!$B$33:$B$776,J$11)+'СЕТ СН'!$F$9+СВЦЭМ!$D$10+'СЕТ СН'!$F$6-'СЕТ СН'!$F$19</f>
        <v>915.28794867000011</v>
      </c>
      <c r="K32" s="36">
        <f>SUMIFS(СВЦЭМ!$C$33:$C$776,СВЦЭМ!$A$33:$A$776,$A32,СВЦЭМ!$B$33:$B$776,K$11)+'СЕТ СН'!$F$9+СВЦЭМ!$D$10+'СЕТ СН'!$F$6-'СЕТ СН'!$F$19</f>
        <v>904.51734599000008</v>
      </c>
      <c r="L32" s="36">
        <f>SUMIFS(СВЦЭМ!$C$33:$C$776,СВЦЭМ!$A$33:$A$776,$A32,СВЦЭМ!$B$33:$B$776,L$11)+'СЕТ СН'!$F$9+СВЦЭМ!$D$10+'СЕТ СН'!$F$6-'СЕТ СН'!$F$19</f>
        <v>888.43358306000005</v>
      </c>
      <c r="M32" s="36">
        <f>SUMIFS(СВЦЭМ!$C$33:$C$776,СВЦЭМ!$A$33:$A$776,$A32,СВЦЭМ!$B$33:$B$776,M$11)+'СЕТ СН'!$F$9+СВЦЭМ!$D$10+'СЕТ СН'!$F$6-'СЕТ СН'!$F$19</f>
        <v>894.10306581000009</v>
      </c>
      <c r="N32" s="36">
        <f>SUMIFS(СВЦЭМ!$C$33:$C$776,СВЦЭМ!$A$33:$A$776,$A32,СВЦЭМ!$B$33:$B$776,N$11)+'СЕТ СН'!$F$9+СВЦЭМ!$D$10+'СЕТ СН'!$F$6-'СЕТ СН'!$F$19</f>
        <v>853.16210923000006</v>
      </c>
      <c r="O32" s="36">
        <f>SUMIFS(СВЦЭМ!$C$33:$C$776,СВЦЭМ!$A$33:$A$776,$A32,СВЦЭМ!$B$33:$B$776,O$11)+'СЕТ СН'!$F$9+СВЦЭМ!$D$10+'СЕТ СН'!$F$6-'СЕТ СН'!$F$19</f>
        <v>824.01690264000001</v>
      </c>
      <c r="P32" s="36">
        <f>SUMIFS(СВЦЭМ!$C$33:$C$776,СВЦЭМ!$A$33:$A$776,$A32,СВЦЭМ!$B$33:$B$776,P$11)+'СЕТ СН'!$F$9+СВЦЭМ!$D$10+'СЕТ СН'!$F$6-'СЕТ СН'!$F$19</f>
        <v>816.57118025000011</v>
      </c>
      <c r="Q32" s="36">
        <f>SUMIFS(СВЦЭМ!$C$33:$C$776,СВЦЭМ!$A$33:$A$776,$A32,СВЦЭМ!$B$33:$B$776,Q$11)+'СЕТ СН'!$F$9+СВЦЭМ!$D$10+'СЕТ СН'!$F$6-'СЕТ СН'!$F$19</f>
        <v>819.35057417000007</v>
      </c>
      <c r="R32" s="36">
        <f>SUMIFS(СВЦЭМ!$C$33:$C$776,СВЦЭМ!$A$33:$A$776,$A32,СВЦЭМ!$B$33:$B$776,R$11)+'СЕТ СН'!$F$9+СВЦЭМ!$D$10+'СЕТ СН'!$F$6-'СЕТ СН'!$F$19</f>
        <v>816.48897833000001</v>
      </c>
      <c r="S32" s="36">
        <f>SUMIFS(СВЦЭМ!$C$33:$C$776,СВЦЭМ!$A$33:$A$776,$A32,СВЦЭМ!$B$33:$B$776,S$11)+'СЕТ СН'!$F$9+СВЦЭМ!$D$10+'СЕТ СН'!$F$6-'СЕТ СН'!$F$19</f>
        <v>820.98983256000008</v>
      </c>
      <c r="T32" s="36">
        <f>SUMIFS(СВЦЭМ!$C$33:$C$776,СВЦЭМ!$A$33:$A$776,$A32,СВЦЭМ!$B$33:$B$776,T$11)+'СЕТ СН'!$F$9+СВЦЭМ!$D$10+'СЕТ СН'!$F$6-'СЕТ СН'!$F$19</f>
        <v>809.81547262000004</v>
      </c>
      <c r="U32" s="36">
        <f>SUMIFS(СВЦЭМ!$C$33:$C$776,СВЦЭМ!$A$33:$A$776,$A32,СВЦЭМ!$B$33:$B$776,U$11)+'СЕТ СН'!$F$9+СВЦЭМ!$D$10+'СЕТ СН'!$F$6-'СЕТ СН'!$F$19</f>
        <v>806.91480721000005</v>
      </c>
      <c r="V32" s="36">
        <f>SUMIFS(СВЦЭМ!$C$33:$C$776,СВЦЭМ!$A$33:$A$776,$A32,СВЦЭМ!$B$33:$B$776,V$11)+'СЕТ СН'!$F$9+СВЦЭМ!$D$10+'СЕТ СН'!$F$6-'СЕТ СН'!$F$19</f>
        <v>799.78683201000001</v>
      </c>
      <c r="W32" s="36">
        <f>SUMIFS(СВЦЭМ!$C$33:$C$776,СВЦЭМ!$A$33:$A$776,$A32,СВЦЭМ!$B$33:$B$776,W$11)+'СЕТ СН'!$F$9+СВЦЭМ!$D$10+'СЕТ СН'!$F$6-'СЕТ СН'!$F$19</f>
        <v>832.18186576000005</v>
      </c>
      <c r="X32" s="36">
        <f>SUMIFS(СВЦЭМ!$C$33:$C$776,СВЦЭМ!$A$33:$A$776,$A32,СВЦЭМ!$B$33:$B$776,X$11)+'СЕТ СН'!$F$9+СВЦЭМ!$D$10+'СЕТ СН'!$F$6-'СЕТ СН'!$F$19</f>
        <v>837.48443901000007</v>
      </c>
      <c r="Y32" s="36">
        <f>SUMIFS(СВЦЭМ!$C$33:$C$776,СВЦЭМ!$A$33:$A$776,$A32,СВЦЭМ!$B$33:$B$776,Y$11)+'СЕТ СН'!$F$9+СВЦЭМ!$D$10+'СЕТ СН'!$F$6-'СЕТ СН'!$F$19</f>
        <v>887.64731890000007</v>
      </c>
    </row>
    <row r="33" spans="1:25" ht="15.75" x14ac:dyDescent="0.2">
      <c r="A33" s="35">
        <f t="shared" si="0"/>
        <v>43760</v>
      </c>
      <c r="B33" s="36">
        <f>SUMIFS(СВЦЭМ!$C$33:$C$776,СВЦЭМ!$A$33:$A$776,$A33,СВЦЭМ!$B$33:$B$776,B$11)+'СЕТ СН'!$F$9+СВЦЭМ!$D$10+'СЕТ СН'!$F$6-'СЕТ СН'!$F$19</f>
        <v>996.49998275000007</v>
      </c>
      <c r="C33" s="36">
        <f>SUMIFS(СВЦЭМ!$C$33:$C$776,СВЦЭМ!$A$33:$A$776,$A33,СВЦЭМ!$B$33:$B$776,C$11)+'СЕТ СН'!$F$9+СВЦЭМ!$D$10+'СЕТ СН'!$F$6-'СЕТ СН'!$F$19</f>
        <v>1044.2502181</v>
      </c>
      <c r="D33" s="36">
        <f>SUMIFS(СВЦЭМ!$C$33:$C$776,СВЦЭМ!$A$33:$A$776,$A33,СВЦЭМ!$B$33:$B$776,D$11)+'СЕТ СН'!$F$9+СВЦЭМ!$D$10+'СЕТ СН'!$F$6-'СЕТ СН'!$F$19</f>
        <v>1062.9051007999999</v>
      </c>
      <c r="E33" s="36">
        <f>SUMIFS(СВЦЭМ!$C$33:$C$776,СВЦЭМ!$A$33:$A$776,$A33,СВЦЭМ!$B$33:$B$776,E$11)+'СЕТ СН'!$F$9+СВЦЭМ!$D$10+'СЕТ СН'!$F$6-'СЕТ СН'!$F$19</f>
        <v>1059.55626936</v>
      </c>
      <c r="F33" s="36">
        <f>SUMIFS(СВЦЭМ!$C$33:$C$776,СВЦЭМ!$A$33:$A$776,$A33,СВЦЭМ!$B$33:$B$776,F$11)+'СЕТ СН'!$F$9+СВЦЭМ!$D$10+'СЕТ СН'!$F$6-'СЕТ СН'!$F$19</f>
        <v>1051.98934949</v>
      </c>
      <c r="G33" s="36">
        <f>SUMIFS(СВЦЭМ!$C$33:$C$776,СВЦЭМ!$A$33:$A$776,$A33,СВЦЭМ!$B$33:$B$776,G$11)+'СЕТ СН'!$F$9+СВЦЭМ!$D$10+'СЕТ СН'!$F$6-'СЕТ СН'!$F$19</f>
        <v>1039.5849579600001</v>
      </c>
      <c r="H33" s="36">
        <f>SUMIFS(СВЦЭМ!$C$33:$C$776,СВЦЭМ!$A$33:$A$776,$A33,СВЦЭМ!$B$33:$B$776,H$11)+'СЕТ СН'!$F$9+СВЦЭМ!$D$10+'СЕТ СН'!$F$6-'СЕТ СН'!$F$19</f>
        <v>971.24110499000005</v>
      </c>
      <c r="I33" s="36">
        <f>SUMIFS(СВЦЭМ!$C$33:$C$776,СВЦЭМ!$A$33:$A$776,$A33,СВЦЭМ!$B$33:$B$776,I$11)+'СЕТ СН'!$F$9+СВЦЭМ!$D$10+'СЕТ СН'!$F$6-'СЕТ СН'!$F$19</f>
        <v>922.42927172000009</v>
      </c>
      <c r="J33" s="36">
        <f>SUMIFS(СВЦЭМ!$C$33:$C$776,СВЦЭМ!$A$33:$A$776,$A33,СВЦЭМ!$B$33:$B$776,J$11)+'СЕТ СН'!$F$9+СВЦЭМ!$D$10+'СЕТ СН'!$F$6-'СЕТ СН'!$F$19</f>
        <v>901.74768193000011</v>
      </c>
      <c r="K33" s="36">
        <f>SUMIFS(СВЦЭМ!$C$33:$C$776,СВЦЭМ!$A$33:$A$776,$A33,СВЦЭМ!$B$33:$B$776,K$11)+'СЕТ СН'!$F$9+СВЦЭМ!$D$10+'СЕТ СН'!$F$6-'СЕТ СН'!$F$19</f>
        <v>881.54355239000006</v>
      </c>
      <c r="L33" s="36">
        <f>SUMIFS(СВЦЭМ!$C$33:$C$776,СВЦЭМ!$A$33:$A$776,$A33,СВЦЭМ!$B$33:$B$776,L$11)+'СЕТ СН'!$F$9+СВЦЭМ!$D$10+'СЕТ СН'!$F$6-'СЕТ СН'!$F$19</f>
        <v>876.47789861000001</v>
      </c>
      <c r="M33" s="36">
        <f>SUMIFS(СВЦЭМ!$C$33:$C$776,СВЦЭМ!$A$33:$A$776,$A33,СВЦЭМ!$B$33:$B$776,M$11)+'СЕТ СН'!$F$9+СВЦЭМ!$D$10+'СЕТ СН'!$F$6-'СЕТ СН'!$F$19</f>
        <v>886.58307634000005</v>
      </c>
      <c r="N33" s="36">
        <f>SUMIFS(СВЦЭМ!$C$33:$C$776,СВЦЭМ!$A$33:$A$776,$A33,СВЦЭМ!$B$33:$B$776,N$11)+'СЕТ СН'!$F$9+СВЦЭМ!$D$10+'СЕТ СН'!$F$6-'СЕТ СН'!$F$19</f>
        <v>848.65384902000005</v>
      </c>
      <c r="O33" s="36">
        <f>SUMIFS(СВЦЭМ!$C$33:$C$776,СВЦЭМ!$A$33:$A$776,$A33,СВЦЭМ!$B$33:$B$776,O$11)+'СЕТ СН'!$F$9+СВЦЭМ!$D$10+'СЕТ СН'!$F$6-'СЕТ СН'!$F$19</f>
        <v>835.14073843000006</v>
      </c>
      <c r="P33" s="36">
        <f>SUMIFS(СВЦЭМ!$C$33:$C$776,СВЦЭМ!$A$33:$A$776,$A33,СВЦЭМ!$B$33:$B$776,P$11)+'СЕТ СН'!$F$9+СВЦЭМ!$D$10+'СЕТ СН'!$F$6-'СЕТ СН'!$F$19</f>
        <v>838.3395876300001</v>
      </c>
      <c r="Q33" s="36">
        <f>SUMIFS(СВЦЭМ!$C$33:$C$776,СВЦЭМ!$A$33:$A$776,$A33,СВЦЭМ!$B$33:$B$776,Q$11)+'СЕТ СН'!$F$9+СВЦЭМ!$D$10+'СЕТ СН'!$F$6-'СЕТ СН'!$F$19</f>
        <v>844.81076171000007</v>
      </c>
      <c r="R33" s="36">
        <f>SUMIFS(СВЦЭМ!$C$33:$C$776,СВЦЭМ!$A$33:$A$776,$A33,СВЦЭМ!$B$33:$B$776,R$11)+'СЕТ СН'!$F$9+СВЦЭМ!$D$10+'СЕТ СН'!$F$6-'СЕТ СН'!$F$19</f>
        <v>829.10261202000004</v>
      </c>
      <c r="S33" s="36">
        <f>SUMIFS(СВЦЭМ!$C$33:$C$776,СВЦЭМ!$A$33:$A$776,$A33,СВЦЭМ!$B$33:$B$776,S$11)+'СЕТ СН'!$F$9+СВЦЭМ!$D$10+'СЕТ СН'!$F$6-'СЕТ СН'!$F$19</f>
        <v>817.2847926500001</v>
      </c>
      <c r="T33" s="36">
        <f>SUMIFS(СВЦЭМ!$C$33:$C$776,СВЦЭМ!$A$33:$A$776,$A33,СВЦЭМ!$B$33:$B$776,T$11)+'СЕТ СН'!$F$9+СВЦЭМ!$D$10+'СЕТ СН'!$F$6-'СЕТ СН'!$F$19</f>
        <v>787.20625861000008</v>
      </c>
      <c r="U33" s="36">
        <f>SUMIFS(СВЦЭМ!$C$33:$C$776,СВЦЭМ!$A$33:$A$776,$A33,СВЦЭМ!$B$33:$B$776,U$11)+'СЕТ СН'!$F$9+СВЦЭМ!$D$10+'СЕТ СН'!$F$6-'СЕТ СН'!$F$19</f>
        <v>771.00501895000002</v>
      </c>
      <c r="V33" s="36">
        <f>SUMIFS(СВЦЭМ!$C$33:$C$776,СВЦЭМ!$A$33:$A$776,$A33,СВЦЭМ!$B$33:$B$776,V$11)+'СЕТ СН'!$F$9+СВЦЭМ!$D$10+'СЕТ СН'!$F$6-'СЕТ СН'!$F$19</f>
        <v>774.63336799000001</v>
      </c>
      <c r="W33" s="36">
        <f>SUMIFS(СВЦЭМ!$C$33:$C$776,СВЦЭМ!$A$33:$A$776,$A33,СВЦЭМ!$B$33:$B$776,W$11)+'СЕТ СН'!$F$9+СВЦЭМ!$D$10+'СЕТ СН'!$F$6-'СЕТ СН'!$F$19</f>
        <v>786.53308503000005</v>
      </c>
      <c r="X33" s="36">
        <f>SUMIFS(СВЦЭМ!$C$33:$C$776,СВЦЭМ!$A$33:$A$776,$A33,СВЦЭМ!$B$33:$B$776,X$11)+'СЕТ СН'!$F$9+СВЦЭМ!$D$10+'СЕТ СН'!$F$6-'СЕТ СН'!$F$19</f>
        <v>818.29526967000004</v>
      </c>
      <c r="Y33" s="36">
        <f>SUMIFS(СВЦЭМ!$C$33:$C$776,СВЦЭМ!$A$33:$A$776,$A33,СВЦЭМ!$B$33:$B$776,Y$11)+'СЕТ СН'!$F$9+СВЦЭМ!$D$10+'СЕТ СН'!$F$6-'СЕТ СН'!$F$19</f>
        <v>887.00363238000011</v>
      </c>
    </row>
    <row r="34" spans="1:25" ht="15.75" x14ac:dyDescent="0.2">
      <c r="A34" s="35">
        <f t="shared" si="0"/>
        <v>43761</v>
      </c>
      <c r="B34" s="36">
        <f>SUMIFS(СВЦЭМ!$C$33:$C$776,СВЦЭМ!$A$33:$A$776,$A34,СВЦЭМ!$B$33:$B$776,B$11)+'СЕТ СН'!$F$9+СВЦЭМ!$D$10+'СЕТ СН'!$F$6-'СЕТ СН'!$F$19</f>
        <v>969.55919895000011</v>
      </c>
      <c r="C34" s="36">
        <f>SUMIFS(СВЦЭМ!$C$33:$C$776,СВЦЭМ!$A$33:$A$776,$A34,СВЦЭМ!$B$33:$B$776,C$11)+'СЕТ СН'!$F$9+СВЦЭМ!$D$10+'СЕТ СН'!$F$6-'СЕТ СН'!$F$19</f>
        <v>1001.33296999</v>
      </c>
      <c r="D34" s="36">
        <f>SUMIFS(СВЦЭМ!$C$33:$C$776,СВЦЭМ!$A$33:$A$776,$A34,СВЦЭМ!$B$33:$B$776,D$11)+'СЕТ СН'!$F$9+СВЦЭМ!$D$10+'СЕТ СН'!$F$6-'СЕТ СН'!$F$19</f>
        <v>1007.7464535500001</v>
      </c>
      <c r="E34" s="36">
        <f>SUMIFS(СВЦЭМ!$C$33:$C$776,СВЦЭМ!$A$33:$A$776,$A34,СВЦЭМ!$B$33:$B$776,E$11)+'СЕТ СН'!$F$9+СВЦЭМ!$D$10+'СЕТ СН'!$F$6-'СЕТ СН'!$F$19</f>
        <v>1043.77111941</v>
      </c>
      <c r="F34" s="36">
        <f>SUMIFS(СВЦЭМ!$C$33:$C$776,СВЦЭМ!$A$33:$A$776,$A34,СВЦЭМ!$B$33:$B$776,F$11)+'СЕТ СН'!$F$9+СВЦЭМ!$D$10+'СЕТ СН'!$F$6-'СЕТ СН'!$F$19</f>
        <v>1054.9727275299999</v>
      </c>
      <c r="G34" s="36">
        <f>SUMIFS(СВЦЭМ!$C$33:$C$776,СВЦЭМ!$A$33:$A$776,$A34,СВЦЭМ!$B$33:$B$776,G$11)+'СЕТ СН'!$F$9+СВЦЭМ!$D$10+'СЕТ СН'!$F$6-'СЕТ СН'!$F$19</f>
        <v>1032.89451648</v>
      </c>
      <c r="H34" s="36">
        <f>SUMIFS(СВЦЭМ!$C$33:$C$776,СВЦЭМ!$A$33:$A$776,$A34,СВЦЭМ!$B$33:$B$776,H$11)+'СЕТ СН'!$F$9+СВЦЭМ!$D$10+'СЕТ СН'!$F$6-'СЕТ СН'!$F$19</f>
        <v>966.90815069000007</v>
      </c>
      <c r="I34" s="36">
        <f>SUMIFS(СВЦЭМ!$C$33:$C$776,СВЦЭМ!$A$33:$A$776,$A34,СВЦЭМ!$B$33:$B$776,I$11)+'СЕТ СН'!$F$9+СВЦЭМ!$D$10+'СЕТ СН'!$F$6-'СЕТ СН'!$F$19</f>
        <v>917.5691470700001</v>
      </c>
      <c r="J34" s="36">
        <f>SUMIFS(СВЦЭМ!$C$33:$C$776,СВЦЭМ!$A$33:$A$776,$A34,СВЦЭМ!$B$33:$B$776,J$11)+'СЕТ СН'!$F$9+СВЦЭМ!$D$10+'СЕТ СН'!$F$6-'СЕТ СН'!$F$19</f>
        <v>897.60193930000003</v>
      </c>
      <c r="K34" s="36">
        <f>SUMIFS(СВЦЭМ!$C$33:$C$776,СВЦЭМ!$A$33:$A$776,$A34,СВЦЭМ!$B$33:$B$776,K$11)+'СЕТ СН'!$F$9+СВЦЭМ!$D$10+'СЕТ СН'!$F$6-'СЕТ СН'!$F$19</f>
        <v>882.76235072000009</v>
      </c>
      <c r="L34" s="36">
        <f>SUMIFS(СВЦЭМ!$C$33:$C$776,СВЦЭМ!$A$33:$A$776,$A34,СВЦЭМ!$B$33:$B$776,L$11)+'СЕТ СН'!$F$9+СВЦЭМ!$D$10+'СЕТ СН'!$F$6-'СЕТ СН'!$F$19</f>
        <v>883.1509286700001</v>
      </c>
      <c r="M34" s="36">
        <f>SUMIFS(СВЦЭМ!$C$33:$C$776,СВЦЭМ!$A$33:$A$776,$A34,СВЦЭМ!$B$33:$B$776,M$11)+'СЕТ СН'!$F$9+СВЦЭМ!$D$10+'СЕТ СН'!$F$6-'СЕТ СН'!$F$19</f>
        <v>895.39311139000006</v>
      </c>
      <c r="N34" s="36">
        <f>SUMIFS(СВЦЭМ!$C$33:$C$776,СВЦЭМ!$A$33:$A$776,$A34,СВЦЭМ!$B$33:$B$776,N$11)+'СЕТ СН'!$F$9+СВЦЭМ!$D$10+'СЕТ СН'!$F$6-'СЕТ СН'!$F$19</f>
        <v>874.69867854000006</v>
      </c>
      <c r="O34" s="36">
        <f>SUMIFS(СВЦЭМ!$C$33:$C$776,СВЦЭМ!$A$33:$A$776,$A34,СВЦЭМ!$B$33:$B$776,O$11)+'СЕТ СН'!$F$9+СВЦЭМ!$D$10+'СЕТ СН'!$F$6-'СЕТ СН'!$F$19</f>
        <v>851.21561271000007</v>
      </c>
      <c r="P34" s="36">
        <f>SUMIFS(СВЦЭМ!$C$33:$C$776,СВЦЭМ!$A$33:$A$776,$A34,СВЦЭМ!$B$33:$B$776,P$11)+'СЕТ СН'!$F$9+СВЦЭМ!$D$10+'СЕТ СН'!$F$6-'СЕТ СН'!$F$19</f>
        <v>848.17806371000006</v>
      </c>
      <c r="Q34" s="36">
        <f>SUMIFS(СВЦЭМ!$C$33:$C$776,СВЦЭМ!$A$33:$A$776,$A34,СВЦЭМ!$B$33:$B$776,Q$11)+'СЕТ СН'!$F$9+СВЦЭМ!$D$10+'СЕТ СН'!$F$6-'СЕТ СН'!$F$19</f>
        <v>846.0194491200001</v>
      </c>
      <c r="R34" s="36">
        <f>SUMIFS(СВЦЭМ!$C$33:$C$776,СВЦЭМ!$A$33:$A$776,$A34,СВЦЭМ!$B$33:$B$776,R$11)+'СЕТ СН'!$F$9+СВЦЭМ!$D$10+'СЕТ СН'!$F$6-'СЕТ СН'!$F$19</f>
        <v>840.5406996800001</v>
      </c>
      <c r="S34" s="36">
        <f>SUMIFS(СВЦЭМ!$C$33:$C$776,СВЦЭМ!$A$33:$A$776,$A34,СВЦЭМ!$B$33:$B$776,S$11)+'СЕТ СН'!$F$9+СВЦЭМ!$D$10+'СЕТ СН'!$F$6-'СЕТ СН'!$F$19</f>
        <v>842.36657937000007</v>
      </c>
      <c r="T34" s="36">
        <f>SUMIFS(СВЦЭМ!$C$33:$C$776,СВЦЭМ!$A$33:$A$776,$A34,СВЦЭМ!$B$33:$B$776,T$11)+'СЕТ СН'!$F$9+СВЦЭМ!$D$10+'СЕТ СН'!$F$6-'СЕТ СН'!$F$19</f>
        <v>818.94542201000002</v>
      </c>
      <c r="U34" s="36">
        <f>SUMIFS(СВЦЭМ!$C$33:$C$776,СВЦЭМ!$A$33:$A$776,$A34,СВЦЭМ!$B$33:$B$776,U$11)+'СЕТ СН'!$F$9+СВЦЭМ!$D$10+'СЕТ СН'!$F$6-'СЕТ СН'!$F$19</f>
        <v>775.50386221000008</v>
      </c>
      <c r="V34" s="36">
        <f>SUMIFS(СВЦЭМ!$C$33:$C$776,СВЦЭМ!$A$33:$A$776,$A34,СВЦЭМ!$B$33:$B$776,V$11)+'СЕТ СН'!$F$9+СВЦЭМ!$D$10+'СЕТ СН'!$F$6-'СЕТ СН'!$F$19</f>
        <v>769.58036199000003</v>
      </c>
      <c r="W34" s="36">
        <f>SUMIFS(СВЦЭМ!$C$33:$C$776,СВЦЭМ!$A$33:$A$776,$A34,СВЦЭМ!$B$33:$B$776,W$11)+'СЕТ СН'!$F$9+СВЦЭМ!$D$10+'СЕТ СН'!$F$6-'СЕТ СН'!$F$19</f>
        <v>783.81433791000006</v>
      </c>
      <c r="X34" s="36">
        <f>SUMIFS(СВЦЭМ!$C$33:$C$776,СВЦЭМ!$A$33:$A$776,$A34,СВЦЭМ!$B$33:$B$776,X$11)+'СЕТ СН'!$F$9+СВЦЭМ!$D$10+'СЕТ СН'!$F$6-'СЕТ СН'!$F$19</f>
        <v>810.98645120000003</v>
      </c>
      <c r="Y34" s="36">
        <f>SUMIFS(СВЦЭМ!$C$33:$C$776,СВЦЭМ!$A$33:$A$776,$A34,СВЦЭМ!$B$33:$B$776,Y$11)+'СЕТ СН'!$F$9+СВЦЭМ!$D$10+'СЕТ СН'!$F$6-'СЕТ СН'!$F$19</f>
        <v>868.19809190000001</v>
      </c>
    </row>
    <row r="35" spans="1:25" ht="15.75" x14ac:dyDescent="0.2">
      <c r="A35" s="35">
        <f t="shared" si="0"/>
        <v>43762</v>
      </c>
      <c r="B35" s="36">
        <f>SUMIFS(СВЦЭМ!$C$33:$C$776,СВЦЭМ!$A$33:$A$776,$A35,СВЦЭМ!$B$33:$B$776,B$11)+'СЕТ СН'!$F$9+СВЦЭМ!$D$10+'СЕТ СН'!$F$6-'СЕТ СН'!$F$19</f>
        <v>975.70325735000006</v>
      </c>
      <c r="C35" s="36">
        <f>SUMIFS(СВЦЭМ!$C$33:$C$776,СВЦЭМ!$A$33:$A$776,$A35,СВЦЭМ!$B$33:$B$776,C$11)+'СЕТ СН'!$F$9+СВЦЭМ!$D$10+'СЕТ СН'!$F$6-'СЕТ СН'!$F$19</f>
        <v>1022.6373711000001</v>
      </c>
      <c r="D35" s="36">
        <f>SUMIFS(СВЦЭМ!$C$33:$C$776,СВЦЭМ!$A$33:$A$776,$A35,СВЦЭМ!$B$33:$B$776,D$11)+'СЕТ СН'!$F$9+СВЦЭМ!$D$10+'СЕТ СН'!$F$6-'СЕТ СН'!$F$19</f>
        <v>1040.0248138700001</v>
      </c>
      <c r="E35" s="36">
        <f>SUMIFS(СВЦЭМ!$C$33:$C$776,СВЦЭМ!$A$33:$A$776,$A35,СВЦЭМ!$B$33:$B$776,E$11)+'СЕТ СН'!$F$9+СВЦЭМ!$D$10+'СЕТ СН'!$F$6-'СЕТ СН'!$F$19</f>
        <v>1048.9428188100001</v>
      </c>
      <c r="F35" s="36">
        <f>SUMIFS(СВЦЭМ!$C$33:$C$776,СВЦЭМ!$A$33:$A$776,$A35,СВЦЭМ!$B$33:$B$776,F$11)+'СЕТ СН'!$F$9+СВЦЭМ!$D$10+'СЕТ СН'!$F$6-'СЕТ СН'!$F$19</f>
        <v>1048.3691437800001</v>
      </c>
      <c r="G35" s="36">
        <f>SUMIFS(СВЦЭМ!$C$33:$C$776,СВЦЭМ!$A$33:$A$776,$A35,СВЦЭМ!$B$33:$B$776,G$11)+'СЕТ СН'!$F$9+СВЦЭМ!$D$10+'СЕТ СН'!$F$6-'СЕТ СН'!$F$19</f>
        <v>1017.9579708000001</v>
      </c>
      <c r="H35" s="36">
        <f>SUMIFS(СВЦЭМ!$C$33:$C$776,СВЦЭМ!$A$33:$A$776,$A35,СВЦЭМ!$B$33:$B$776,H$11)+'СЕТ СН'!$F$9+СВЦЭМ!$D$10+'СЕТ СН'!$F$6-'СЕТ СН'!$F$19</f>
        <v>953.52993347000006</v>
      </c>
      <c r="I35" s="36">
        <f>SUMIFS(СВЦЭМ!$C$33:$C$776,СВЦЭМ!$A$33:$A$776,$A35,СВЦЭМ!$B$33:$B$776,I$11)+'СЕТ СН'!$F$9+СВЦЭМ!$D$10+'СЕТ СН'!$F$6-'СЕТ СН'!$F$19</f>
        <v>911.94570236000004</v>
      </c>
      <c r="J35" s="36">
        <f>SUMIFS(СВЦЭМ!$C$33:$C$776,СВЦЭМ!$A$33:$A$776,$A35,СВЦЭМ!$B$33:$B$776,J$11)+'СЕТ СН'!$F$9+СВЦЭМ!$D$10+'СЕТ СН'!$F$6-'СЕТ СН'!$F$19</f>
        <v>901.18243150000001</v>
      </c>
      <c r="K35" s="36">
        <f>SUMIFS(СВЦЭМ!$C$33:$C$776,СВЦЭМ!$A$33:$A$776,$A35,СВЦЭМ!$B$33:$B$776,K$11)+'СЕТ СН'!$F$9+СВЦЭМ!$D$10+'СЕТ СН'!$F$6-'СЕТ СН'!$F$19</f>
        <v>898.80300792000003</v>
      </c>
      <c r="L35" s="36">
        <f>SUMIFS(СВЦЭМ!$C$33:$C$776,СВЦЭМ!$A$33:$A$776,$A35,СВЦЭМ!$B$33:$B$776,L$11)+'СЕТ СН'!$F$9+СВЦЭМ!$D$10+'СЕТ СН'!$F$6-'СЕТ СН'!$F$19</f>
        <v>907.87498429000004</v>
      </c>
      <c r="M35" s="36">
        <f>SUMIFS(СВЦЭМ!$C$33:$C$776,СВЦЭМ!$A$33:$A$776,$A35,СВЦЭМ!$B$33:$B$776,M$11)+'СЕТ СН'!$F$9+СВЦЭМ!$D$10+'СЕТ СН'!$F$6-'СЕТ СН'!$F$19</f>
        <v>906.74842967000006</v>
      </c>
      <c r="N35" s="36">
        <f>SUMIFS(СВЦЭМ!$C$33:$C$776,СВЦЭМ!$A$33:$A$776,$A35,СВЦЭМ!$B$33:$B$776,N$11)+'СЕТ СН'!$F$9+СВЦЭМ!$D$10+'СЕТ СН'!$F$6-'СЕТ СН'!$F$19</f>
        <v>874.30716832000007</v>
      </c>
      <c r="O35" s="36">
        <f>SUMIFS(СВЦЭМ!$C$33:$C$776,СВЦЭМ!$A$33:$A$776,$A35,СВЦЭМ!$B$33:$B$776,O$11)+'СЕТ СН'!$F$9+СВЦЭМ!$D$10+'СЕТ СН'!$F$6-'СЕТ СН'!$F$19</f>
        <v>834.00849176000008</v>
      </c>
      <c r="P35" s="36">
        <f>SUMIFS(СВЦЭМ!$C$33:$C$776,СВЦЭМ!$A$33:$A$776,$A35,СВЦЭМ!$B$33:$B$776,P$11)+'СЕТ СН'!$F$9+СВЦЭМ!$D$10+'СЕТ СН'!$F$6-'СЕТ СН'!$F$19</f>
        <v>842.76985977000004</v>
      </c>
      <c r="Q35" s="36">
        <f>SUMIFS(СВЦЭМ!$C$33:$C$776,СВЦЭМ!$A$33:$A$776,$A35,СВЦЭМ!$B$33:$B$776,Q$11)+'СЕТ СН'!$F$9+СВЦЭМ!$D$10+'СЕТ СН'!$F$6-'СЕТ СН'!$F$19</f>
        <v>840.50977645</v>
      </c>
      <c r="R35" s="36">
        <f>SUMIFS(СВЦЭМ!$C$33:$C$776,СВЦЭМ!$A$33:$A$776,$A35,СВЦЭМ!$B$33:$B$776,R$11)+'СЕТ СН'!$F$9+СВЦЭМ!$D$10+'СЕТ СН'!$F$6-'СЕТ СН'!$F$19</f>
        <v>833.32671460000006</v>
      </c>
      <c r="S35" s="36">
        <f>SUMIFS(СВЦЭМ!$C$33:$C$776,СВЦЭМ!$A$33:$A$776,$A35,СВЦЭМ!$B$33:$B$776,S$11)+'СЕТ СН'!$F$9+СВЦЭМ!$D$10+'СЕТ СН'!$F$6-'СЕТ СН'!$F$19</f>
        <v>827.11749542000007</v>
      </c>
      <c r="T35" s="36">
        <f>SUMIFS(СВЦЭМ!$C$33:$C$776,СВЦЭМ!$A$33:$A$776,$A35,СВЦЭМ!$B$33:$B$776,T$11)+'СЕТ СН'!$F$9+СВЦЭМ!$D$10+'СЕТ СН'!$F$6-'СЕТ СН'!$F$19</f>
        <v>830.5412268</v>
      </c>
      <c r="U35" s="36">
        <f>SUMIFS(СВЦЭМ!$C$33:$C$776,СВЦЭМ!$A$33:$A$776,$A35,СВЦЭМ!$B$33:$B$776,U$11)+'СЕТ СН'!$F$9+СВЦЭМ!$D$10+'СЕТ СН'!$F$6-'СЕТ СН'!$F$19</f>
        <v>802.54635480000002</v>
      </c>
      <c r="V35" s="36">
        <f>SUMIFS(СВЦЭМ!$C$33:$C$776,СВЦЭМ!$A$33:$A$776,$A35,СВЦЭМ!$B$33:$B$776,V$11)+'СЕТ СН'!$F$9+СВЦЭМ!$D$10+'СЕТ СН'!$F$6-'СЕТ СН'!$F$19</f>
        <v>798.31773131000011</v>
      </c>
      <c r="W35" s="36">
        <f>SUMIFS(СВЦЭМ!$C$33:$C$776,СВЦЭМ!$A$33:$A$776,$A35,СВЦЭМ!$B$33:$B$776,W$11)+'СЕТ СН'!$F$9+СВЦЭМ!$D$10+'СЕТ СН'!$F$6-'СЕТ СН'!$F$19</f>
        <v>803.6551665500001</v>
      </c>
      <c r="X35" s="36">
        <f>SUMIFS(СВЦЭМ!$C$33:$C$776,СВЦЭМ!$A$33:$A$776,$A35,СВЦЭМ!$B$33:$B$776,X$11)+'СЕТ СН'!$F$9+СВЦЭМ!$D$10+'СЕТ СН'!$F$6-'СЕТ СН'!$F$19</f>
        <v>811.35915058</v>
      </c>
      <c r="Y35" s="36">
        <f>SUMIFS(СВЦЭМ!$C$33:$C$776,СВЦЭМ!$A$33:$A$776,$A35,СВЦЭМ!$B$33:$B$776,Y$11)+'СЕТ СН'!$F$9+СВЦЭМ!$D$10+'СЕТ СН'!$F$6-'СЕТ СН'!$F$19</f>
        <v>853.52432008000005</v>
      </c>
    </row>
    <row r="36" spans="1:25" ht="15.75" x14ac:dyDescent="0.2">
      <c r="A36" s="35">
        <f t="shared" si="0"/>
        <v>43763</v>
      </c>
      <c r="B36" s="36">
        <f>SUMIFS(СВЦЭМ!$C$33:$C$776,СВЦЭМ!$A$33:$A$776,$A36,СВЦЭМ!$B$33:$B$776,B$11)+'СЕТ СН'!$F$9+СВЦЭМ!$D$10+'СЕТ СН'!$F$6-'СЕТ СН'!$F$19</f>
        <v>968.81936507</v>
      </c>
      <c r="C36" s="36">
        <f>SUMIFS(СВЦЭМ!$C$33:$C$776,СВЦЭМ!$A$33:$A$776,$A36,СВЦЭМ!$B$33:$B$776,C$11)+'СЕТ СН'!$F$9+СВЦЭМ!$D$10+'СЕТ СН'!$F$6-'СЕТ СН'!$F$19</f>
        <v>1019.4596663000001</v>
      </c>
      <c r="D36" s="36">
        <f>SUMIFS(СВЦЭМ!$C$33:$C$776,СВЦЭМ!$A$33:$A$776,$A36,СВЦЭМ!$B$33:$B$776,D$11)+'СЕТ СН'!$F$9+СВЦЭМ!$D$10+'СЕТ СН'!$F$6-'СЕТ СН'!$F$19</f>
        <v>1036.1701124199999</v>
      </c>
      <c r="E36" s="36">
        <f>SUMIFS(СВЦЭМ!$C$33:$C$776,СВЦЭМ!$A$33:$A$776,$A36,СВЦЭМ!$B$33:$B$776,E$11)+'СЕТ СН'!$F$9+СВЦЭМ!$D$10+'СЕТ СН'!$F$6-'СЕТ СН'!$F$19</f>
        <v>1047.9729651600001</v>
      </c>
      <c r="F36" s="36">
        <f>SUMIFS(СВЦЭМ!$C$33:$C$776,СВЦЭМ!$A$33:$A$776,$A36,СВЦЭМ!$B$33:$B$776,F$11)+'СЕТ СН'!$F$9+СВЦЭМ!$D$10+'СЕТ СН'!$F$6-'СЕТ СН'!$F$19</f>
        <v>1036.39046816</v>
      </c>
      <c r="G36" s="36">
        <f>SUMIFS(СВЦЭМ!$C$33:$C$776,СВЦЭМ!$A$33:$A$776,$A36,СВЦЭМ!$B$33:$B$776,G$11)+'СЕТ СН'!$F$9+СВЦЭМ!$D$10+'СЕТ СН'!$F$6-'СЕТ СН'!$F$19</f>
        <v>1005.44743784</v>
      </c>
      <c r="H36" s="36">
        <f>SUMIFS(СВЦЭМ!$C$33:$C$776,СВЦЭМ!$A$33:$A$776,$A36,СВЦЭМ!$B$33:$B$776,H$11)+'СЕТ СН'!$F$9+СВЦЭМ!$D$10+'СЕТ СН'!$F$6-'СЕТ СН'!$F$19</f>
        <v>951.44486481000001</v>
      </c>
      <c r="I36" s="36">
        <f>SUMIFS(СВЦЭМ!$C$33:$C$776,СВЦЭМ!$A$33:$A$776,$A36,СВЦЭМ!$B$33:$B$776,I$11)+'СЕТ СН'!$F$9+СВЦЭМ!$D$10+'СЕТ СН'!$F$6-'СЕТ СН'!$F$19</f>
        <v>929.13129939000009</v>
      </c>
      <c r="J36" s="36">
        <f>SUMIFS(СВЦЭМ!$C$33:$C$776,СВЦЭМ!$A$33:$A$776,$A36,СВЦЭМ!$B$33:$B$776,J$11)+'СЕТ СН'!$F$9+СВЦЭМ!$D$10+'СЕТ СН'!$F$6-'СЕТ СН'!$F$19</f>
        <v>915.06365467000001</v>
      </c>
      <c r="K36" s="36">
        <f>SUMIFS(СВЦЭМ!$C$33:$C$776,СВЦЭМ!$A$33:$A$776,$A36,СВЦЭМ!$B$33:$B$776,K$11)+'СЕТ СН'!$F$9+СВЦЭМ!$D$10+'СЕТ СН'!$F$6-'СЕТ СН'!$F$19</f>
        <v>896.2278932700001</v>
      </c>
      <c r="L36" s="36">
        <f>SUMIFS(СВЦЭМ!$C$33:$C$776,СВЦЭМ!$A$33:$A$776,$A36,СВЦЭМ!$B$33:$B$776,L$11)+'СЕТ СН'!$F$9+СВЦЭМ!$D$10+'СЕТ СН'!$F$6-'СЕТ СН'!$F$19</f>
        <v>906.22285674000011</v>
      </c>
      <c r="M36" s="36">
        <f>SUMIFS(СВЦЭМ!$C$33:$C$776,СВЦЭМ!$A$33:$A$776,$A36,СВЦЭМ!$B$33:$B$776,M$11)+'СЕТ СН'!$F$9+СВЦЭМ!$D$10+'СЕТ СН'!$F$6-'СЕТ СН'!$F$19</f>
        <v>917.22134322000011</v>
      </c>
      <c r="N36" s="36">
        <f>SUMIFS(СВЦЭМ!$C$33:$C$776,СВЦЭМ!$A$33:$A$776,$A36,СВЦЭМ!$B$33:$B$776,N$11)+'СЕТ СН'!$F$9+СВЦЭМ!$D$10+'СЕТ СН'!$F$6-'СЕТ СН'!$F$19</f>
        <v>887.22516300000007</v>
      </c>
      <c r="O36" s="36">
        <f>SUMIFS(СВЦЭМ!$C$33:$C$776,СВЦЭМ!$A$33:$A$776,$A36,СВЦЭМ!$B$33:$B$776,O$11)+'СЕТ СН'!$F$9+СВЦЭМ!$D$10+'СЕТ СН'!$F$6-'СЕТ СН'!$F$19</f>
        <v>847.18530800000008</v>
      </c>
      <c r="P36" s="36">
        <f>SUMIFS(СВЦЭМ!$C$33:$C$776,СВЦЭМ!$A$33:$A$776,$A36,СВЦЭМ!$B$33:$B$776,P$11)+'СЕТ СН'!$F$9+СВЦЭМ!$D$10+'СЕТ СН'!$F$6-'СЕТ СН'!$F$19</f>
        <v>854.75500914000008</v>
      </c>
      <c r="Q36" s="36">
        <f>SUMIFS(СВЦЭМ!$C$33:$C$776,СВЦЭМ!$A$33:$A$776,$A36,СВЦЭМ!$B$33:$B$776,Q$11)+'СЕТ СН'!$F$9+СВЦЭМ!$D$10+'СЕТ СН'!$F$6-'СЕТ СН'!$F$19</f>
        <v>829.55789177000008</v>
      </c>
      <c r="R36" s="36">
        <f>SUMIFS(СВЦЭМ!$C$33:$C$776,СВЦЭМ!$A$33:$A$776,$A36,СВЦЭМ!$B$33:$B$776,R$11)+'СЕТ СН'!$F$9+СВЦЭМ!$D$10+'СЕТ СН'!$F$6-'СЕТ СН'!$F$19</f>
        <v>835.2031738500001</v>
      </c>
      <c r="S36" s="36">
        <f>SUMIFS(СВЦЭМ!$C$33:$C$776,СВЦЭМ!$A$33:$A$776,$A36,СВЦЭМ!$B$33:$B$776,S$11)+'СЕТ СН'!$F$9+СВЦЭМ!$D$10+'СЕТ СН'!$F$6-'СЕТ СН'!$F$19</f>
        <v>839.24465180000004</v>
      </c>
      <c r="T36" s="36">
        <f>SUMIFS(СВЦЭМ!$C$33:$C$776,СВЦЭМ!$A$33:$A$776,$A36,СВЦЭМ!$B$33:$B$776,T$11)+'СЕТ СН'!$F$9+СВЦЭМ!$D$10+'СЕТ СН'!$F$6-'СЕТ СН'!$F$19</f>
        <v>846.40897287000007</v>
      </c>
      <c r="U36" s="36">
        <f>SUMIFS(СВЦЭМ!$C$33:$C$776,СВЦЭМ!$A$33:$A$776,$A36,СВЦЭМ!$B$33:$B$776,U$11)+'СЕТ СН'!$F$9+СВЦЭМ!$D$10+'СЕТ СН'!$F$6-'СЕТ СН'!$F$19</f>
        <v>864.48774755000011</v>
      </c>
      <c r="V36" s="36">
        <f>SUMIFS(СВЦЭМ!$C$33:$C$776,СВЦЭМ!$A$33:$A$776,$A36,СВЦЭМ!$B$33:$B$776,V$11)+'СЕТ СН'!$F$9+СВЦЭМ!$D$10+'СЕТ СН'!$F$6-'СЕТ СН'!$F$19</f>
        <v>854.62159348000012</v>
      </c>
      <c r="W36" s="36">
        <f>SUMIFS(СВЦЭМ!$C$33:$C$776,СВЦЭМ!$A$33:$A$776,$A36,СВЦЭМ!$B$33:$B$776,W$11)+'СЕТ СН'!$F$9+СВЦЭМ!$D$10+'СЕТ СН'!$F$6-'СЕТ СН'!$F$19</f>
        <v>838.72733266000012</v>
      </c>
      <c r="X36" s="36">
        <f>SUMIFS(СВЦЭМ!$C$33:$C$776,СВЦЭМ!$A$33:$A$776,$A36,СВЦЭМ!$B$33:$B$776,X$11)+'СЕТ СН'!$F$9+СВЦЭМ!$D$10+'СЕТ СН'!$F$6-'СЕТ СН'!$F$19</f>
        <v>832.32888859000002</v>
      </c>
      <c r="Y36" s="36">
        <f>SUMIFS(СВЦЭМ!$C$33:$C$776,СВЦЭМ!$A$33:$A$776,$A36,СВЦЭМ!$B$33:$B$776,Y$11)+'СЕТ СН'!$F$9+СВЦЭМ!$D$10+'СЕТ СН'!$F$6-'СЕТ СН'!$F$19</f>
        <v>869.24585673000001</v>
      </c>
    </row>
    <row r="37" spans="1:25" ht="15.75" x14ac:dyDescent="0.2">
      <c r="A37" s="35">
        <f t="shared" si="0"/>
        <v>43764</v>
      </c>
      <c r="B37" s="36">
        <f>SUMIFS(СВЦЭМ!$C$33:$C$776,СВЦЭМ!$A$33:$A$776,$A37,СВЦЭМ!$B$33:$B$776,B$11)+'СЕТ СН'!$F$9+СВЦЭМ!$D$10+'СЕТ СН'!$F$6-'СЕТ СН'!$F$19</f>
        <v>942.25545352000006</v>
      </c>
      <c r="C37" s="36">
        <f>SUMIFS(СВЦЭМ!$C$33:$C$776,СВЦЭМ!$A$33:$A$776,$A37,СВЦЭМ!$B$33:$B$776,C$11)+'СЕТ СН'!$F$9+СВЦЭМ!$D$10+'СЕТ СН'!$F$6-'СЕТ СН'!$F$19</f>
        <v>982.21149894000007</v>
      </c>
      <c r="D37" s="36">
        <f>SUMIFS(СВЦЭМ!$C$33:$C$776,СВЦЭМ!$A$33:$A$776,$A37,СВЦЭМ!$B$33:$B$776,D$11)+'СЕТ СН'!$F$9+СВЦЭМ!$D$10+'СЕТ СН'!$F$6-'СЕТ СН'!$F$19</f>
        <v>998.35180079000008</v>
      </c>
      <c r="E37" s="36">
        <f>SUMIFS(СВЦЭМ!$C$33:$C$776,СВЦЭМ!$A$33:$A$776,$A37,СВЦЭМ!$B$33:$B$776,E$11)+'СЕТ СН'!$F$9+СВЦЭМ!$D$10+'СЕТ СН'!$F$6-'СЕТ СН'!$F$19</f>
        <v>1008.7334974700001</v>
      </c>
      <c r="F37" s="36">
        <f>SUMIFS(СВЦЭМ!$C$33:$C$776,СВЦЭМ!$A$33:$A$776,$A37,СВЦЭМ!$B$33:$B$776,F$11)+'СЕТ СН'!$F$9+СВЦЭМ!$D$10+'СЕТ СН'!$F$6-'СЕТ СН'!$F$19</f>
        <v>1000.6073867800001</v>
      </c>
      <c r="G37" s="36">
        <f>SUMIFS(СВЦЭМ!$C$33:$C$776,СВЦЭМ!$A$33:$A$776,$A37,СВЦЭМ!$B$33:$B$776,G$11)+'СЕТ СН'!$F$9+СВЦЭМ!$D$10+'СЕТ СН'!$F$6-'СЕТ СН'!$F$19</f>
        <v>973.76531709000005</v>
      </c>
      <c r="H37" s="36">
        <f>SUMIFS(СВЦЭМ!$C$33:$C$776,СВЦЭМ!$A$33:$A$776,$A37,СВЦЭМ!$B$33:$B$776,H$11)+'СЕТ СН'!$F$9+СВЦЭМ!$D$10+'СЕТ СН'!$F$6-'СЕТ СН'!$F$19</f>
        <v>953.79419985000004</v>
      </c>
      <c r="I37" s="36">
        <f>SUMIFS(СВЦЭМ!$C$33:$C$776,СВЦЭМ!$A$33:$A$776,$A37,СВЦЭМ!$B$33:$B$776,I$11)+'СЕТ СН'!$F$9+СВЦЭМ!$D$10+'СЕТ СН'!$F$6-'СЕТ СН'!$F$19</f>
        <v>932.76496669000005</v>
      </c>
      <c r="J37" s="36">
        <f>SUMIFS(СВЦЭМ!$C$33:$C$776,СВЦЭМ!$A$33:$A$776,$A37,СВЦЭМ!$B$33:$B$776,J$11)+'СЕТ СН'!$F$9+СВЦЭМ!$D$10+'СЕТ СН'!$F$6-'СЕТ СН'!$F$19</f>
        <v>908.7811228700001</v>
      </c>
      <c r="K37" s="36">
        <f>SUMIFS(СВЦЭМ!$C$33:$C$776,СВЦЭМ!$A$33:$A$776,$A37,СВЦЭМ!$B$33:$B$776,K$11)+'СЕТ СН'!$F$9+СВЦЭМ!$D$10+'СЕТ СН'!$F$6-'СЕТ СН'!$F$19</f>
        <v>895.57997418000002</v>
      </c>
      <c r="L37" s="36">
        <f>SUMIFS(СВЦЭМ!$C$33:$C$776,СВЦЭМ!$A$33:$A$776,$A37,СВЦЭМ!$B$33:$B$776,L$11)+'СЕТ СН'!$F$9+СВЦЭМ!$D$10+'СЕТ СН'!$F$6-'СЕТ СН'!$F$19</f>
        <v>897.19210541000007</v>
      </c>
      <c r="M37" s="36">
        <f>SUMIFS(СВЦЭМ!$C$33:$C$776,СВЦЭМ!$A$33:$A$776,$A37,СВЦЭМ!$B$33:$B$776,M$11)+'СЕТ СН'!$F$9+СВЦЭМ!$D$10+'СЕТ СН'!$F$6-'СЕТ СН'!$F$19</f>
        <v>896.49781555000004</v>
      </c>
      <c r="N37" s="36">
        <f>SUMIFS(СВЦЭМ!$C$33:$C$776,СВЦЭМ!$A$33:$A$776,$A37,СВЦЭМ!$B$33:$B$776,N$11)+'СЕТ СН'!$F$9+СВЦЭМ!$D$10+'СЕТ СН'!$F$6-'СЕТ СН'!$F$19</f>
        <v>862.21007593000002</v>
      </c>
      <c r="O37" s="36">
        <f>SUMIFS(СВЦЭМ!$C$33:$C$776,СВЦЭМ!$A$33:$A$776,$A37,СВЦЭМ!$B$33:$B$776,O$11)+'СЕТ СН'!$F$9+СВЦЭМ!$D$10+'СЕТ СН'!$F$6-'СЕТ СН'!$F$19</f>
        <v>827.9746701900001</v>
      </c>
      <c r="P37" s="36">
        <f>SUMIFS(СВЦЭМ!$C$33:$C$776,СВЦЭМ!$A$33:$A$776,$A37,СВЦЭМ!$B$33:$B$776,P$11)+'СЕТ СН'!$F$9+СВЦЭМ!$D$10+'СЕТ СН'!$F$6-'СЕТ СН'!$F$19</f>
        <v>831.0368958900001</v>
      </c>
      <c r="Q37" s="36">
        <f>SUMIFS(СВЦЭМ!$C$33:$C$776,СВЦЭМ!$A$33:$A$776,$A37,СВЦЭМ!$B$33:$B$776,Q$11)+'СЕТ СН'!$F$9+СВЦЭМ!$D$10+'СЕТ СН'!$F$6-'СЕТ СН'!$F$19</f>
        <v>825.65660157000002</v>
      </c>
      <c r="R37" s="36">
        <f>SUMIFS(СВЦЭМ!$C$33:$C$776,СВЦЭМ!$A$33:$A$776,$A37,СВЦЭМ!$B$33:$B$776,R$11)+'СЕТ СН'!$F$9+СВЦЭМ!$D$10+'СЕТ СН'!$F$6-'СЕТ СН'!$F$19</f>
        <v>827.95699646000003</v>
      </c>
      <c r="S37" s="36">
        <f>SUMIFS(СВЦЭМ!$C$33:$C$776,СВЦЭМ!$A$33:$A$776,$A37,СВЦЭМ!$B$33:$B$776,S$11)+'СЕТ СН'!$F$9+СВЦЭМ!$D$10+'СЕТ СН'!$F$6-'СЕТ СН'!$F$19</f>
        <v>829.40436158000011</v>
      </c>
      <c r="T37" s="36">
        <f>SUMIFS(СВЦЭМ!$C$33:$C$776,СВЦЭМ!$A$33:$A$776,$A37,СВЦЭМ!$B$33:$B$776,T$11)+'СЕТ СН'!$F$9+СВЦЭМ!$D$10+'СЕТ СН'!$F$6-'СЕТ СН'!$F$19</f>
        <v>837.9686989700001</v>
      </c>
      <c r="U37" s="36">
        <f>SUMIFS(СВЦЭМ!$C$33:$C$776,СВЦЭМ!$A$33:$A$776,$A37,СВЦЭМ!$B$33:$B$776,U$11)+'СЕТ СН'!$F$9+СВЦЭМ!$D$10+'СЕТ СН'!$F$6-'СЕТ СН'!$F$19</f>
        <v>848.68197429000008</v>
      </c>
      <c r="V37" s="36">
        <f>SUMIFS(СВЦЭМ!$C$33:$C$776,СВЦЭМ!$A$33:$A$776,$A37,СВЦЭМ!$B$33:$B$776,V$11)+'СЕТ СН'!$F$9+СВЦЭМ!$D$10+'СЕТ СН'!$F$6-'СЕТ СН'!$F$19</f>
        <v>840.01064187000009</v>
      </c>
      <c r="W37" s="36">
        <f>SUMIFS(СВЦЭМ!$C$33:$C$776,СВЦЭМ!$A$33:$A$776,$A37,СВЦЭМ!$B$33:$B$776,W$11)+'СЕТ СН'!$F$9+СВЦЭМ!$D$10+'СЕТ СН'!$F$6-'СЕТ СН'!$F$19</f>
        <v>836.62335725000003</v>
      </c>
      <c r="X37" s="36">
        <f>SUMIFS(СВЦЭМ!$C$33:$C$776,СВЦЭМ!$A$33:$A$776,$A37,СВЦЭМ!$B$33:$B$776,X$11)+'СЕТ СН'!$F$9+СВЦЭМ!$D$10+'СЕТ СН'!$F$6-'СЕТ СН'!$F$19</f>
        <v>842.4610271900001</v>
      </c>
      <c r="Y37" s="36">
        <f>SUMIFS(СВЦЭМ!$C$33:$C$776,СВЦЭМ!$A$33:$A$776,$A37,СВЦЭМ!$B$33:$B$776,Y$11)+'СЕТ СН'!$F$9+СВЦЭМ!$D$10+'СЕТ СН'!$F$6-'СЕТ СН'!$F$19</f>
        <v>875.99495094000008</v>
      </c>
    </row>
    <row r="38" spans="1:25" ht="15.75" x14ac:dyDescent="0.2">
      <c r="A38" s="35">
        <f t="shared" si="0"/>
        <v>43765</v>
      </c>
      <c r="B38" s="36">
        <f>SUMIFS(СВЦЭМ!$C$33:$C$776,СВЦЭМ!$A$33:$A$776,$A38,СВЦЭМ!$B$33:$B$776,B$11)+'СЕТ СН'!$F$9+СВЦЭМ!$D$10+'СЕТ СН'!$F$6-'СЕТ СН'!$F$19</f>
        <v>977.55472907000001</v>
      </c>
      <c r="C38" s="36">
        <f>SUMIFS(СВЦЭМ!$C$33:$C$776,СВЦЭМ!$A$33:$A$776,$A38,СВЦЭМ!$B$33:$B$776,C$11)+'СЕТ СН'!$F$9+СВЦЭМ!$D$10+'СЕТ СН'!$F$6-'СЕТ СН'!$F$19</f>
        <v>985.42707902000006</v>
      </c>
      <c r="D38" s="36">
        <f>SUMIFS(СВЦЭМ!$C$33:$C$776,СВЦЭМ!$A$33:$A$776,$A38,СВЦЭМ!$B$33:$B$776,D$11)+'СЕТ СН'!$F$9+СВЦЭМ!$D$10+'СЕТ СН'!$F$6-'СЕТ СН'!$F$19</f>
        <v>992.18420135000008</v>
      </c>
      <c r="E38" s="36">
        <f>SUMIFS(СВЦЭМ!$C$33:$C$776,СВЦЭМ!$A$33:$A$776,$A38,СВЦЭМ!$B$33:$B$776,E$11)+'СЕТ СН'!$F$9+СВЦЭМ!$D$10+'СЕТ СН'!$F$6-'СЕТ СН'!$F$19</f>
        <v>1004.29105101</v>
      </c>
      <c r="F38" s="36">
        <f>SUMIFS(СВЦЭМ!$C$33:$C$776,СВЦЭМ!$A$33:$A$776,$A38,СВЦЭМ!$B$33:$B$776,F$11)+'СЕТ СН'!$F$9+СВЦЭМ!$D$10+'СЕТ СН'!$F$6-'СЕТ СН'!$F$19</f>
        <v>999.90385145000005</v>
      </c>
      <c r="G38" s="36">
        <f>SUMIFS(СВЦЭМ!$C$33:$C$776,СВЦЭМ!$A$33:$A$776,$A38,СВЦЭМ!$B$33:$B$776,G$11)+'СЕТ СН'!$F$9+СВЦЭМ!$D$10+'СЕТ СН'!$F$6-'СЕТ СН'!$F$19</f>
        <v>983.63091424000004</v>
      </c>
      <c r="H38" s="36">
        <f>SUMIFS(СВЦЭМ!$C$33:$C$776,СВЦЭМ!$A$33:$A$776,$A38,СВЦЭМ!$B$33:$B$776,H$11)+'СЕТ СН'!$F$9+СВЦЭМ!$D$10+'СЕТ СН'!$F$6-'СЕТ СН'!$F$19</f>
        <v>958.80058900000006</v>
      </c>
      <c r="I38" s="36">
        <f>SUMIFS(СВЦЭМ!$C$33:$C$776,СВЦЭМ!$A$33:$A$776,$A38,СВЦЭМ!$B$33:$B$776,I$11)+'СЕТ СН'!$F$9+СВЦЭМ!$D$10+'СЕТ СН'!$F$6-'СЕТ СН'!$F$19</f>
        <v>932.81340648000003</v>
      </c>
      <c r="J38" s="36">
        <f>SUMIFS(СВЦЭМ!$C$33:$C$776,СВЦЭМ!$A$33:$A$776,$A38,СВЦЭМ!$B$33:$B$776,J$11)+'СЕТ СН'!$F$9+СВЦЭМ!$D$10+'СЕТ СН'!$F$6-'СЕТ СН'!$F$19</f>
        <v>916.95454820000009</v>
      </c>
      <c r="K38" s="36">
        <f>SUMIFS(СВЦЭМ!$C$33:$C$776,СВЦЭМ!$A$33:$A$776,$A38,СВЦЭМ!$B$33:$B$776,K$11)+'СЕТ СН'!$F$9+СВЦЭМ!$D$10+'СЕТ СН'!$F$6-'СЕТ СН'!$F$19</f>
        <v>882.43381932000011</v>
      </c>
      <c r="L38" s="36">
        <f>SUMIFS(СВЦЭМ!$C$33:$C$776,СВЦЭМ!$A$33:$A$776,$A38,СВЦЭМ!$B$33:$B$776,L$11)+'СЕТ СН'!$F$9+СВЦЭМ!$D$10+'СЕТ СН'!$F$6-'СЕТ СН'!$F$19</f>
        <v>881.93265747000009</v>
      </c>
      <c r="M38" s="36">
        <f>SUMIFS(СВЦЭМ!$C$33:$C$776,СВЦЭМ!$A$33:$A$776,$A38,СВЦЭМ!$B$33:$B$776,M$11)+'СЕТ СН'!$F$9+СВЦЭМ!$D$10+'СЕТ СН'!$F$6-'СЕТ СН'!$F$19</f>
        <v>867.45538681000005</v>
      </c>
      <c r="N38" s="36">
        <f>SUMIFS(СВЦЭМ!$C$33:$C$776,СВЦЭМ!$A$33:$A$776,$A38,СВЦЭМ!$B$33:$B$776,N$11)+'СЕТ СН'!$F$9+СВЦЭМ!$D$10+'СЕТ СН'!$F$6-'СЕТ СН'!$F$19</f>
        <v>838.7116652200001</v>
      </c>
      <c r="O38" s="36">
        <f>SUMIFS(СВЦЭМ!$C$33:$C$776,СВЦЭМ!$A$33:$A$776,$A38,СВЦЭМ!$B$33:$B$776,O$11)+'СЕТ СН'!$F$9+СВЦЭМ!$D$10+'СЕТ СН'!$F$6-'СЕТ СН'!$F$19</f>
        <v>820.86244219000002</v>
      </c>
      <c r="P38" s="36">
        <f>SUMIFS(СВЦЭМ!$C$33:$C$776,СВЦЭМ!$A$33:$A$776,$A38,СВЦЭМ!$B$33:$B$776,P$11)+'СЕТ СН'!$F$9+СВЦЭМ!$D$10+'СЕТ СН'!$F$6-'СЕТ СН'!$F$19</f>
        <v>833.80063313000005</v>
      </c>
      <c r="Q38" s="36">
        <f>SUMIFS(СВЦЭМ!$C$33:$C$776,СВЦЭМ!$A$33:$A$776,$A38,СВЦЭМ!$B$33:$B$776,Q$11)+'СЕТ СН'!$F$9+СВЦЭМ!$D$10+'СЕТ СН'!$F$6-'СЕТ СН'!$F$19</f>
        <v>830.80980155000009</v>
      </c>
      <c r="R38" s="36">
        <f>SUMIFS(СВЦЭМ!$C$33:$C$776,СВЦЭМ!$A$33:$A$776,$A38,СВЦЭМ!$B$33:$B$776,R$11)+'СЕТ СН'!$F$9+СВЦЭМ!$D$10+'СЕТ СН'!$F$6-'СЕТ СН'!$F$19</f>
        <v>820.1323198</v>
      </c>
      <c r="S38" s="36">
        <f>SUMIFS(СВЦЭМ!$C$33:$C$776,СВЦЭМ!$A$33:$A$776,$A38,СВЦЭМ!$B$33:$B$776,S$11)+'СЕТ СН'!$F$9+СВЦЭМ!$D$10+'СЕТ СН'!$F$6-'СЕТ СН'!$F$19</f>
        <v>825.78297790000011</v>
      </c>
      <c r="T38" s="36">
        <f>SUMIFS(СВЦЭМ!$C$33:$C$776,СВЦЭМ!$A$33:$A$776,$A38,СВЦЭМ!$B$33:$B$776,T$11)+'СЕТ СН'!$F$9+СВЦЭМ!$D$10+'СЕТ СН'!$F$6-'СЕТ СН'!$F$19</f>
        <v>814.97604692000004</v>
      </c>
      <c r="U38" s="36">
        <f>SUMIFS(СВЦЭМ!$C$33:$C$776,СВЦЭМ!$A$33:$A$776,$A38,СВЦЭМ!$B$33:$B$776,U$11)+'СЕТ СН'!$F$9+СВЦЭМ!$D$10+'СЕТ СН'!$F$6-'СЕТ СН'!$F$19</f>
        <v>805.85234997000009</v>
      </c>
      <c r="V38" s="36">
        <f>SUMIFS(СВЦЭМ!$C$33:$C$776,СВЦЭМ!$A$33:$A$776,$A38,СВЦЭМ!$B$33:$B$776,V$11)+'СЕТ СН'!$F$9+СВЦЭМ!$D$10+'СЕТ СН'!$F$6-'СЕТ СН'!$F$19</f>
        <v>807.40470002000006</v>
      </c>
      <c r="W38" s="36">
        <f>SUMIFS(СВЦЭМ!$C$33:$C$776,СВЦЭМ!$A$33:$A$776,$A38,СВЦЭМ!$B$33:$B$776,W$11)+'СЕТ СН'!$F$9+СВЦЭМ!$D$10+'СЕТ СН'!$F$6-'СЕТ СН'!$F$19</f>
        <v>824.65623958000003</v>
      </c>
      <c r="X38" s="36">
        <f>SUMIFS(СВЦЭМ!$C$33:$C$776,СВЦЭМ!$A$33:$A$776,$A38,СВЦЭМ!$B$33:$B$776,X$11)+'СЕТ СН'!$F$9+СВЦЭМ!$D$10+'СЕТ СН'!$F$6-'СЕТ СН'!$F$19</f>
        <v>819.10248821000005</v>
      </c>
      <c r="Y38" s="36">
        <f>SUMIFS(СВЦЭМ!$C$33:$C$776,СВЦЭМ!$A$33:$A$776,$A38,СВЦЭМ!$B$33:$B$776,Y$11)+'СЕТ СН'!$F$9+СВЦЭМ!$D$10+'СЕТ СН'!$F$6-'СЕТ СН'!$F$19</f>
        <v>853.57942728</v>
      </c>
    </row>
    <row r="39" spans="1:25" ht="15.75" x14ac:dyDescent="0.2">
      <c r="A39" s="35">
        <f t="shared" si="0"/>
        <v>43766</v>
      </c>
      <c r="B39" s="36">
        <f>SUMIFS(СВЦЭМ!$C$33:$C$776,СВЦЭМ!$A$33:$A$776,$A39,СВЦЭМ!$B$33:$B$776,B$11)+'СЕТ СН'!$F$9+СВЦЭМ!$D$10+'СЕТ СН'!$F$6-'СЕТ СН'!$F$19</f>
        <v>946.85677649000002</v>
      </c>
      <c r="C39" s="36">
        <f>SUMIFS(СВЦЭМ!$C$33:$C$776,СВЦЭМ!$A$33:$A$776,$A39,СВЦЭМ!$B$33:$B$776,C$11)+'СЕТ СН'!$F$9+СВЦЭМ!$D$10+'СЕТ СН'!$F$6-'СЕТ СН'!$F$19</f>
        <v>1000.13099622</v>
      </c>
      <c r="D39" s="36">
        <f>SUMIFS(СВЦЭМ!$C$33:$C$776,СВЦЭМ!$A$33:$A$776,$A39,СВЦЭМ!$B$33:$B$776,D$11)+'СЕТ СН'!$F$9+СВЦЭМ!$D$10+'СЕТ СН'!$F$6-'СЕТ СН'!$F$19</f>
        <v>1019.0794176300001</v>
      </c>
      <c r="E39" s="36">
        <f>SUMIFS(СВЦЭМ!$C$33:$C$776,СВЦЭМ!$A$33:$A$776,$A39,СВЦЭМ!$B$33:$B$776,E$11)+'СЕТ СН'!$F$9+СВЦЭМ!$D$10+'СЕТ СН'!$F$6-'СЕТ СН'!$F$19</f>
        <v>1019.43290616</v>
      </c>
      <c r="F39" s="36">
        <f>SUMIFS(СВЦЭМ!$C$33:$C$776,СВЦЭМ!$A$33:$A$776,$A39,СВЦЭМ!$B$33:$B$776,F$11)+'СЕТ СН'!$F$9+СВЦЭМ!$D$10+'СЕТ СН'!$F$6-'СЕТ СН'!$F$19</f>
        <v>1018.0047779800001</v>
      </c>
      <c r="G39" s="36">
        <f>SUMIFS(СВЦЭМ!$C$33:$C$776,СВЦЭМ!$A$33:$A$776,$A39,СВЦЭМ!$B$33:$B$776,G$11)+'СЕТ СН'!$F$9+СВЦЭМ!$D$10+'СЕТ СН'!$F$6-'СЕТ СН'!$F$19</f>
        <v>995.50047583000003</v>
      </c>
      <c r="H39" s="36">
        <f>SUMIFS(СВЦЭМ!$C$33:$C$776,СВЦЭМ!$A$33:$A$776,$A39,СВЦЭМ!$B$33:$B$776,H$11)+'СЕТ СН'!$F$9+СВЦЭМ!$D$10+'СЕТ СН'!$F$6-'СЕТ СН'!$F$19</f>
        <v>960.13499702000001</v>
      </c>
      <c r="I39" s="36">
        <f>SUMIFS(СВЦЭМ!$C$33:$C$776,СВЦЭМ!$A$33:$A$776,$A39,СВЦЭМ!$B$33:$B$776,I$11)+'СЕТ СН'!$F$9+СВЦЭМ!$D$10+'СЕТ СН'!$F$6-'СЕТ СН'!$F$19</f>
        <v>934.66979898000011</v>
      </c>
      <c r="J39" s="36">
        <f>SUMIFS(СВЦЭМ!$C$33:$C$776,СВЦЭМ!$A$33:$A$776,$A39,СВЦЭМ!$B$33:$B$776,J$11)+'СЕТ СН'!$F$9+СВЦЭМ!$D$10+'СЕТ СН'!$F$6-'СЕТ СН'!$F$19</f>
        <v>930.95858734000001</v>
      </c>
      <c r="K39" s="36">
        <f>SUMIFS(СВЦЭМ!$C$33:$C$776,СВЦЭМ!$A$33:$A$776,$A39,СВЦЭМ!$B$33:$B$776,K$11)+'СЕТ СН'!$F$9+СВЦЭМ!$D$10+'СЕТ СН'!$F$6-'СЕТ СН'!$F$19</f>
        <v>891.51244055000006</v>
      </c>
      <c r="L39" s="36">
        <f>SUMIFS(СВЦЭМ!$C$33:$C$776,СВЦЭМ!$A$33:$A$776,$A39,СВЦЭМ!$B$33:$B$776,L$11)+'СЕТ СН'!$F$9+СВЦЭМ!$D$10+'СЕТ СН'!$F$6-'СЕТ СН'!$F$19</f>
        <v>895.1137597500001</v>
      </c>
      <c r="M39" s="36">
        <f>SUMIFS(СВЦЭМ!$C$33:$C$776,СВЦЭМ!$A$33:$A$776,$A39,СВЦЭМ!$B$33:$B$776,M$11)+'СЕТ СН'!$F$9+СВЦЭМ!$D$10+'СЕТ СН'!$F$6-'СЕТ СН'!$F$19</f>
        <v>898.40926323000008</v>
      </c>
      <c r="N39" s="36">
        <f>SUMIFS(СВЦЭМ!$C$33:$C$776,СВЦЭМ!$A$33:$A$776,$A39,СВЦЭМ!$B$33:$B$776,N$11)+'СЕТ СН'!$F$9+СВЦЭМ!$D$10+'СЕТ СН'!$F$6-'СЕТ СН'!$F$19</f>
        <v>858.99911438000004</v>
      </c>
      <c r="O39" s="36">
        <f>SUMIFS(СВЦЭМ!$C$33:$C$776,СВЦЭМ!$A$33:$A$776,$A39,СВЦЭМ!$B$33:$B$776,O$11)+'СЕТ СН'!$F$9+СВЦЭМ!$D$10+'СЕТ СН'!$F$6-'СЕТ СН'!$F$19</f>
        <v>839.10454650000008</v>
      </c>
      <c r="P39" s="36">
        <f>SUMIFS(СВЦЭМ!$C$33:$C$776,СВЦЭМ!$A$33:$A$776,$A39,СВЦЭМ!$B$33:$B$776,P$11)+'СЕТ СН'!$F$9+СВЦЭМ!$D$10+'СЕТ СН'!$F$6-'СЕТ СН'!$F$19</f>
        <v>842.01653403000012</v>
      </c>
      <c r="Q39" s="36">
        <f>SUMIFS(СВЦЭМ!$C$33:$C$776,СВЦЭМ!$A$33:$A$776,$A39,СВЦЭМ!$B$33:$B$776,Q$11)+'СЕТ СН'!$F$9+СВЦЭМ!$D$10+'СЕТ СН'!$F$6-'СЕТ СН'!$F$19</f>
        <v>839.67057337000006</v>
      </c>
      <c r="R39" s="36">
        <f>SUMIFS(СВЦЭМ!$C$33:$C$776,СВЦЭМ!$A$33:$A$776,$A39,СВЦЭМ!$B$33:$B$776,R$11)+'СЕТ СН'!$F$9+СВЦЭМ!$D$10+'СЕТ СН'!$F$6-'СЕТ СН'!$F$19</f>
        <v>832.4310112500001</v>
      </c>
      <c r="S39" s="36">
        <f>SUMIFS(СВЦЭМ!$C$33:$C$776,СВЦЭМ!$A$33:$A$776,$A39,СВЦЭМ!$B$33:$B$776,S$11)+'СЕТ СН'!$F$9+СВЦЭМ!$D$10+'СЕТ СН'!$F$6-'СЕТ СН'!$F$19</f>
        <v>843.91791825000007</v>
      </c>
      <c r="T39" s="36">
        <f>SUMIFS(СВЦЭМ!$C$33:$C$776,СВЦЭМ!$A$33:$A$776,$A39,СВЦЭМ!$B$33:$B$776,T$11)+'СЕТ СН'!$F$9+СВЦЭМ!$D$10+'СЕТ СН'!$F$6-'СЕТ СН'!$F$19</f>
        <v>834.1561353300001</v>
      </c>
      <c r="U39" s="36">
        <f>SUMIFS(СВЦЭМ!$C$33:$C$776,СВЦЭМ!$A$33:$A$776,$A39,СВЦЭМ!$B$33:$B$776,U$11)+'СЕТ СН'!$F$9+СВЦЭМ!$D$10+'СЕТ СН'!$F$6-'СЕТ СН'!$F$19</f>
        <v>843.21996302000002</v>
      </c>
      <c r="V39" s="36">
        <f>SUMIFS(СВЦЭМ!$C$33:$C$776,СВЦЭМ!$A$33:$A$776,$A39,СВЦЭМ!$B$33:$B$776,V$11)+'СЕТ СН'!$F$9+СВЦЭМ!$D$10+'СЕТ СН'!$F$6-'СЕТ СН'!$F$19</f>
        <v>837.31052710000006</v>
      </c>
      <c r="W39" s="36">
        <f>SUMIFS(СВЦЭМ!$C$33:$C$776,СВЦЭМ!$A$33:$A$776,$A39,СВЦЭМ!$B$33:$B$776,W$11)+'СЕТ СН'!$F$9+СВЦЭМ!$D$10+'СЕТ СН'!$F$6-'СЕТ СН'!$F$19</f>
        <v>851.6434493700001</v>
      </c>
      <c r="X39" s="36">
        <f>SUMIFS(СВЦЭМ!$C$33:$C$776,СВЦЭМ!$A$33:$A$776,$A39,СВЦЭМ!$B$33:$B$776,X$11)+'СЕТ СН'!$F$9+СВЦЭМ!$D$10+'СЕТ СН'!$F$6-'СЕТ СН'!$F$19</f>
        <v>886.4757319900001</v>
      </c>
      <c r="Y39" s="36">
        <f>SUMIFS(СВЦЭМ!$C$33:$C$776,СВЦЭМ!$A$33:$A$776,$A39,СВЦЭМ!$B$33:$B$776,Y$11)+'СЕТ СН'!$F$9+СВЦЭМ!$D$10+'СЕТ СН'!$F$6-'СЕТ СН'!$F$19</f>
        <v>937.72327139000004</v>
      </c>
    </row>
    <row r="40" spans="1:25" ht="15.75" x14ac:dyDescent="0.2">
      <c r="A40" s="35">
        <f t="shared" si="0"/>
        <v>43767</v>
      </c>
      <c r="B40" s="36">
        <f>SUMIFS(СВЦЭМ!$C$33:$C$776,СВЦЭМ!$A$33:$A$776,$A40,СВЦЭМ!$B$33:$B$776,B$11)+'СЕТ СН'!$F$9+СВЦЭМ!$D$10+'СЕТ СН'!$F$6-'СЕТ СН'!$F$19</f>
        <v>995.21994488000007</v>
      </c>
      <c r="C40" s="36">
        <f>SUMIFS(СВЦЭМ!$C$33:$C$776,СВЦЭМ!$A$33:$A$776,$A40,СВЦЭМ!$B$33:$B$776,C$11)+'СЕТ СН'!$F$9+СВЦЭМ!$D$10+'СЕТ СН'!$F$6-'СЕТ СН'!$F$19</f>
        <v>1029.42545307</v>
      </c>
      <c r="D40" s="36">
        <f>SUMIFS(СВЦЭМ!$C$33:$C$776,СВЦЭМ!$A$33:$A$776,$A40,СВЦЭМ!$B$33:$B$776,D$11)+'СЕТ СН'!$F$9+СВЦЭМ!$D$10+'СЕТ СН'!$F$6-'СЕТ СН'!$F$19</f>
        <v>1062.2754043499999</v>
      </c>
      <c r="E40" s="36">
        <f>SUMIFS(СВЦЭМ!$C$33:$C$776,СВЦЭМ!$A$33:$A$776,$A40,СВЦЭМ!$B$33:$B$776,E$11)+'СЕТ СН'!$F$9+СВЦЭМ!$D$10+'СЕТ СН'!$F$6-'СЕТ СН'!$F$19</f>
        <v>1069.1048514900001</v>
      </c>
      <c r="F40" s="36">
        <f>SUMIFS(СВЦЭМ!$C$33:$C$776,СВЦЭМ!$A$33:$A$776,$A40,СВЦЭМ!$B$33:$B$776,F$11)+'СЕТ СН'!$F$9+СВЦЭМ!$D$10+'СЕТ СН'!$F$6-'СЕТ СН'!$F$19</f>
        <v>1058.1409212900001</v>
      </c>
      <c r="G40" s="36">
        <f>SUMIFS(СВЦЭМ!$C$33:$C$776,СВЦЭМ!$A$33:$A$776,$A40,СВЦЭМ!$B$33:$B$776,G$11)+'СЕТ СН'!$F$9+СВЦЭМ!$D$10+'СЕТ СН'!$F$6-'СЕТ СН'!$F$19</f>
        <v>1026.4514910400001</v>
      </c>
      <c r="H40" s="36">
        <f>SUMIFS(СВЦЭМ!$C$33:$C$776,СВЦЭМ!$A$33:$A$776,$A40,СВЦЭМ!$B$33:$B$776,H$11)+'СЕТ СН'!$F$9+СВЦЭМ!$D$10+'СЕТ СН'!$F$6-'СЕТ СН'!$F$19</f>
        <v>976.25483224000004</v>
      </c>
      <c r="I40" s="36">
        <f>SUMIFS(СВЦЭМ!$C$33:$C$776,СВЦЭМ!$A$33:$A$776,$A40,СВЦЭМ!$B$33:$B$776,I$11)+'СЕТ СН'!$F$9+СВЦЭМ!$D$10+'СЕТ СН'!$F$6-'СЕТ СН'!$F$19</f>
        <v>948.38761160000001</v>
      </c>
      <c r="J40" s="36">
        <f>SUMIFS(СВЦЭМ!$C$33:$C$776,СВЦЭМ!$A$33:$A$776,$A40,СВЦЭМ!$B$33:$B$776,J$11)+'СЕТ СН'!$F$9+СВЦЭМ!$D$10+'СЕТ СН'!$F$6-'СЕТ СН'!$F$19</f>
        <v>946.44520798000008</v>
      </c>
      <c r="K40" s="36">
        <f>SUMIFS(СВЦЭМ!$C$33:$C$776,СВЦЭМ!$A$33:$A$776,$A40,СВЦЭМ!$B$33:$B$776,K$11)+'СЕТ СН'!$F$9+СВЦЭМ!$D$10+'СЕТ СН'!$F$6-'СЕТ СН'!$F$19</f>
        <v>916.23007761000008</v>
      </c>
      <c r="L40" s="36">
        <f>SUMIFS(СВЦЭМ!$C$33:$C$776,СВЦЭМ!$A$33:$A$776,$A40,СВЦЭМ!$B$33:$B$776,L$11)+'СЕТ СН'!$F$9+СВЦЭМ!$D$10+'СЕТ СН'!$F$6-'СЕТ СН'!$F$19</f>
        <v>923.85671220000006</v>
      </c>
      <c r="M40" s="36">
        <f>SUMIFS(СВЦЭМ!$C$33:$C$776,СВЦЭМ!$A$33:$A$776,$A40,СВЦЭМ!$B$33:$B$776,M$11)+'СЕТ СН'!$F$9+СВЦЭМ!$D$10+'СЕТ СН'!$F$6-'СЕТ СН'!$F$19</f>
        <v>921.10805514000003</v>
      </c>
      <c r="N40" s="36">
        <f>SUMIFS(СВЦЭМ!$C$33:$C$776,СВЦЭМ!$A$33:$A$776,$A40,СВЦЭМ!$B$33:$B$776,N$11)+'СЕТ СН'!$F$9+СВЦЭМ!$D$10+'СЕТ СН'!$F$6-'СЕТ СН'!$F$19</f>
        <v>882.91757857000005</v>
      </c>
      <c r="O40" s="36">
        <f>SUMIFS(СВЦЭМ!$C$33:$C$776,СВЦЭМ!$A$33:$A$776,$A40,СВЦЭМ!$B$33:$B$776,O$11)+'СЕТ СН'!$F$9+СВЦЭМ!$D$10+'СЕТ СН'!$F$6-'СЕТ СН'!$F$19</f>
        <v>859.69016025000008</v>
      </c>
      <c r="P40" s="36">
        <f>SUMIFS(СВЦЭМ!$C$33:$C$776,СВЦЭМ!$A$33:$A$776,$A40,СВЦЭМ!$B$33:$B$776,P$11)+'СЕТ СН'!$F$9+СВЦЭМ!$D$10+'СЕТ СН'!$F$6-'СЕТ СН'!$F$19</f>
        <v>863.06559225000001</v>
      </c>
      <c r="Q40" s="36">
        <f>SUMIFS(СВЦЭМ!$C$33:$C$776,СВЦЭМ!$A$33:$A$776,$A40,СВЦЭМ!$B$33:$B$776,Q$11)+'СЕТ СН'!$F$9+СВЦЭМ!$D$10+'СЕТ СН'!$F$6-'СЕТ СН'!$F$19</f>
        <v>865.78360384000007</v>
      </c>
      <c r="R40" s="36">
        <f>SUMIFS(СВЦЭМ!$C$33:$C$776,СВЦЭМ!$A$33:$A$776,$A40,СВЦЭМ!$B$33:$B$776,R$11)+'СЕТ СН'!$F$9+СВЦЭМ!$D$10+'СЕТ СН'!$F$6-'СЕТ СН'!$F$19</f>
        <v>850.24061694000011</v>
      </c>
      <c r="S40" s="36">
        <f>SUMIFS(СВЦЭМ!$C$33:$C$776,СВЦЭМ!$A$33:$A$776,$A40,СВЦЭМ!$B$33:$B$776,S$11)+'СЕТ СН'!$F$9+СВЦЭМ!$D$10+'СЕТ СН'!$F$6-'СЕТ СН'!$F$19</f>
        <v>854.44292842000004</v>
      </c>
      <c r="T40" s="36">
        <f>SUMIFS(СВЦЭМ!$C$33:$C$776,СВЦЭМ!$A$33:$A$776,$A40,СВЦЭМ!$B$33:$B$776,T$11)+'СЕТ СН'!$F$9+СВЦЭМ!$D$10+'СЕТ СН'!$F$6-'СЕТ СН'!$F$19</f>
        <v>847.25953885000001</v>
      </c>
      <c r="U40" s="36">
        <f>SUMIFS(СВЦЭМ!$C$33:$C$776,СВЦЭМ!$A$33:$A$776,$A40,СВЦЭМ!$B$33:$B$776,U$11)+'СЕТ СН'!$F$9+СВЦЭМ!$D$10+'СЕТ СН'!$F$6-'СЕТ СН'!$F$19</f>
        <v>835.51942486000007</v>
      </c>
      <c r="V40" s="36">
        <f>SUMIFS(СВЦЭМ!$C$33:$C$776,СВЦЭМ!$A$33:$A$776,$A40,СВЦЭМ!$B$33:$B$776,V$11)+'СЕТ СН'!$F$9+СВЦЭМ!$D$10+'СЕТ СН'!$F$6-'СЕТ СН'!$F$19</f>
        <v>826.84972701000004</v>
      </c>
      <c r="W40" s="36">
        <f>SUMIFS(СВЦЭМ!$C$33:$C$776,СВЦЭМ!$A$33:$A$776,$A40,СВЦЭМ!$B$33:$B$776,W$11)+'СЕТ СН'!$F$9+СВЦЭМ!$D$10+'СЕТ СН'!$F$6-'СЕТ СН'!$F$19</f>
        <v>842.56814703000009</v>
      </c>
      <c r="X40" s="36">
        <f>SUMIFS(СВЦЭМ!$C$33:$C$776,СВЦЭМ!$A$33:$A$776,$A40,СВЦЭМ!$B$33:$B$776,X$11)+'СЕТ СН'!$F$9+СВЦЭМ!$D$10+'СЕТ СН'!$F$6-'СЕТ СН'!$F$19</f>
        <v>856.61587396000004</v>
      </c>
      <c r="Y40" s="36">
        <f>SUMIFS(СВЦЭМ!$C$33:$C$776,СВЦЭМ!$A$33:$A$776,$A40,СВЦЭМ!$B$33:$B$776,Y$11)+'СЕТ СН'!$F$9+СВЦЭМ!$D$10+'СЕТ СН'!$F$6-'СЕТ СН'!$F$19</f>
        <v>896.61024493000002</v>
      </c>
    </row>
    <row r="41" spans="1:25" ht="15.75" x14ac:dyDescent="0.2">
      <c r="A41" s="35">
        <f t="shared" si="0"/>
        <v>43768</v>
      </c>
      <c r="B41" s="36">
        <f>SUMIFS(СВЦЭМ!$C$33:$C$776,СВЦЭМ!$A$33:$A$776,$A41,СВЦЭМ!$B$33:$B$776,B$11)+'СЕТ СН'!$F$9+СВЦЭМ!$D$10+'СЕТ СН'!$F$6-'СЕТ СН'!$F$19</f>
        <v>1004.16843183</v>
      </c>
      <c r="C41" s="36">
        <f>SUMIFS(СВЦЭМ!$C$33:$C$776,СВЦЭМ!$A$33:$A$776,$A41,СВЦЭМ!$B$33:$B$776,C$11)+'СЕТ СН'!$F$9+СВЦЭМ!$D$10+'СЕТ СН'!$F$6-'СЕТ СН'!$F$19</f>
        <v>1047.8629333700001</v>
      </c>
      <c r="D41" s="36">
        <f>SUMIFS(СВЦЭМ!$C$33:$C$776,СВЦЭМ!$A$33:$A$776,$A41,СВЦЭМ!$B$33:$B$776,D$11)+'СЕТ СН'!$F$9+СВЦЭМ!$D$10+'СЕТ СН'!$F$6-'СЕТ СН'!$F$19</f>
        <v>1072.5723942300001</v>
      </c>
      <c r="E41" s="36">
        <f>SUMIFS(СВЦЭМ!$C$33:$C$776,СВЦЭМ!$A$33:$A$776,$A41,СВЦЭМ!$B$33:$B$776,E$11)+'СЕТ СН'!$F$9+СВЦЭМ!$D$10+'СЕТ СН'!$F$6-'СЕТ СН'!$F$19</f>
        <v>1085.3585309099999</v>
      </c>
      <c r="F41" s="36">
        <f>SUMIFS(СВЦЭМ!$C$33:$C$776,СВЦЭМ!$A$33:$A$776,$A41,СВЦЭМ!$B$33:$B$776,F$11)+'СЕТ СН'!$F$9+СВЦЭМ!$D$10+'СЕТ СН'!$F$6-'СЕТ СН'!$F$19</f>
        <v>1082.12264906</v>
      </c>
      <c r="G41" s="36">
        <f>SUMIFS(СВЦЭМ!$C$33:$C$776,СВЦЭМ!$A$33:$A$776,$A41,СВЦЭМ!$B$33:$B$776,G$11)+'СЕТ СН'!$F$9+СВЦЭМ!$D$10+'СЕТ СН'!$F$6-'СЕТ СН'!$F$19</f>
        <v>1052.82517063</v>
      </c>
      <c r="H41" s="36">
        <f>SUMIFS(СВЦЭМ!$C$33:$C$776,СВЦЭМ!$A$33:$A$776,$A41,СВЦЭМ!$B$33:$B$776,H$11)+'СЕТ СН'!$F$9+СВЦЭМ!$D$10+'СЕТ СН'!$F$6-'СЕТ СН'!$F$19</f>
        <v>1002.3596733500001</v>
      </c>
      <c r="I41" s="36">
        <f>SUMIFS(СВЦЭМ!$C$33:$C$776,СВЦЭМ!$A$33:$A$776,$A41,СВЦЭМ!$B$33:$B$776,I$11)+'СЕТ СН'!$F$9+СВЦЭМ!$D$10+'СЕТ СН'!$F$6-'СЕТ СН'!$F$19</f>
        <v>978.87102317000006</v>
      </c>
      <c r="J41" s="36">
        <f>SUMIFS(СВЦЭМ!$C$33:$C$776,СВЦЭМ!$A$33:$A$776,$A41,СВЦЭМ!$B$33:$B$776,J$11)+'СЕТ СН'!$F$9+СВЦЭМ!$D$10+'СЕТ СН'!$F$6-'СЕТ СН'!$F$19</f>
        <v>971.01140498000007</v>
      </c>
      <c r="K41" s="36">
        <f>SUMIFS(СВЦЭМ!$C$33:$C$776,СВЦЭМ!$A$33:$A$776,$A41,СВЦЭМ!$B$33:$B$776,K$11)+'СЕТ СН'!$F$9+СВЦЭМ!$D$10+'СЕТ СН'!$F$6-'СЕТ СН'!$F$19</f>
        <v>948.56429856000011</v>
      </c>
      <c r="L41" s="36">
        <f>SUMIFS(СВЦЭМ!$C$33:$C$776,СВЦЭМ!$A$33:$A$776,$A41,СВЦЭМ!$B$33:$B$776,L$11)+'СЕТ СН'!$F$9+СВЦЭМ!$D$10+'СЕТ СН'!$F$6-'СЕТ СН'!$F$19</f>
        <v>950.26306671000009</v>
      </c>
      <c r="M41" s="36">
        <f>SUMIFS(СВЦЭМ!$C$33:$C$776,СВЦЭМ!$A$33:$A$776,$A41,СВЦЭМ!$B$33:$B$776,M$11)+'СЕТ СН'!$F$9+СВЦЭМ!$D$10+'СЕТ СН'!$F$6-'СЕТ СН'!$F$19</f>
        <v>937.1816348000001</v>
      </c>
      <c r="N41" s="36">
        <f>SUMIFS(СВЦЭМ!$C$33:$C$776,СВЦЭМ!$A$33:$A$776,$A41,СВЦЭМ!$B$33:$B$776,N$11)+'СЕТ СН'!$F$9+СВЦЭМ!$D$10+'СЕТ СН'!$F$6-'СЕТ СН'!$F$19</f>
        <v>901.45547073000012</v>
      </c>
      <c r="O41" s="36">
        <f>SUMIFS(СВЦЭМ!$C$33:$C$776,СВЦЭМ!$A$33:$A$776,$A41,СВЦЭМ!$B$33:$B$776,O$11)+'СЕТ СН'!$F$9+СВЦЭМ!$D$10+'СЕТ СН'!$F$6-'СЕТ СН'!$F$19</f>
        <v>865.04428292000011</v>
      </c>
      <c r="P41" s="36">
        <f>SUMIFS(СВЦЭМ!$C$33:$C$776,СВЦЭМ!$A$33:$A$776,$A41,СВЦЭМ!$B$33:$B$776,P$11)+'СЕТ СН'!$F$9+СВЦЭМ!$D$10+'СЕТ СН'!$F$6-'СЕТ СН'!$F$19</f>
        <v>872.31816684</v>
      </c>
      <c r="Q41" s="36">
        <f>SUMIFS(СВЦЭМ!$C$33:$C$776,СВЦЭМ!$A$33:$A$776,$A41,СВЦЭМ!$B$33:$B$776,Q$11)+'СЕТ СН'!$F$9+СВЦЭМ!$D$10+'СЕТ СН'!$F$6-'СЕТ СН'!$F$19</f>
        <v>867.00223951000009</v>
      </c>
      <c r="R41" s="36">
        <f>SUMIFS(СВЦЭМ!$C$33:$C$776,СВЦЭМ!$A$33:$A$776,$A41,СВЦЭМ!$B$33:$B$776,R$11)+'СЕТ СН'!$F$9+СВЦЭМ!$D$10+'СЕТ СН'!$F$6-'СЕТ СН'!$F$19</f>
        <v>856.03234930000008</v>
      </c>
      <c r="S41" s="36">
        <f>SUMIFS(СВЦЭМ!$C$33:$C$776,СВЦЭМ!$A$33:$A$776,$A41,СВЦЭМ!$B$33:$B$776,S$11)+'СЕТ СН'!$F$9+СВЦЭМ!$D$10+'СЕТ СН'!$F$6-'СЕТ СН'!$F$19</f>
        <v>854.6075984900001</v>
      </c>
      <c r="T41" s="36">
        <f>SUMIFS(СВЦЭМ!$C$33:$C$776,СВЦЭМ!$A$33:$A$776,$A41,СВЦЭМ!$B$33:$B$776,T$11)+'СЕТ СН'!$F$9+СВЦЭМ!$D$10+'СЕТ СН'!$F$6-'СЕТ СН'!$F$19</f>
        <v>841.8487963</v>
      </c>
      <c r="U41" s="36">
        <f>SUMIFS(СВЦЭМ!$C$33:$C$776,СВЦЭМ!$A$33:$A$776,$A41,СВЦЭМ!$B$33:$B$776,U$11)+'СЕТ СН'!$F$9+СВЦЭМ!$D$10+'СЕТ СН'!$F$6-'СЕТ СН'!$F$19</f>
        <v>845.32762309000009</v>
      </c>
      <c r="V41" s="36">
        <f>SUMIFS(СВЦЭМ!$C$33:$C$776,СВЦЭМ!$A$33:$A$776,$A41,СВЦЭМ!$B$33:$B$776,V$11)+'СЕТ СН'!$F$9+СВЦЭМ!$D$10+'СЕТ СН'!$F$6-'СЕТ СН'!$F$19</f>
        <v>847.21122910000008</v>
      </c>
      <c r="W41" s="36">
        <f>SUMIFS(СВЦЭМ!$C$33:$C$776,СВЦЭМ!$A$33:$A$776,$A41,СВЦЭМ!$B$33:$B$776,W$11)+'СЕТ СН'!$F$9+СВЦЭМ!$D$10+'СЕТ СН'!$F$6-'СЕТ СН'!$F$19</f>
        <v>844.65548340000009</v>
      </c>
      <c r="X41" s="36">
        <f>SUMIFS(СВЦЭМ!$C$33:$C$776,СВЦЭМ!$A$33:$A$776,$A41,СВЦЭМ!$B$33:$B$776,X$11)+'СЕТ СН'!$F$9+СВЦЭМ!$D$10+'СЕТ СН'!$F$6-'СЕТ СН'!$F$19</f>
        <v>871.62291071000004</v>
      </c>
      <c r="Y41" s="36">
        <f>SUMIFS(СВЦЭМ!$C$33:$C$776,СВЦЭМ!$A$33:$A$776,$A41,СВЦЭМ!$B$33:$B$776,Y$11)+'СЕТ СН'!$F$9+СВЦЭМ!$D$10+'СЕТ СН'!$F$6-'СЕТ СН'!$F$19</f>
        <v>912.62952973000006</v>
      </c>
    </row>
    <row r="42" spans="1:25" ht="15.75" x14ac:dyDescent="0.2">
      <c r="A42" s="35">
        <f t="shared" si="0"/>
        <v>43769</v>
      </c>
      <c r="B42" s="36">
        <f>SUMIFS(СВЦЭМ!$C$33:$C$776,СВЦЭМ!$A$33:$A$776,$A42,СВЦЭМ!$B$33:$B$776,B$11)+'СЕТ СН'!$F$9+СВЦЭМ!$D$10+'СЕТ СН'!$F$6-'СЕТ СН'!$F$19</f>
        <v>983.55844778000005</v>
      </c>
      <c r="C42" s="36">
        <f>SUMIFS(СВЦЭМ!$C$33:$C$776,СВЦЭМ!$A$33:$A$776,$A42,СВЦЭМ!$B$33:$B$776,C$11)+'СЕТ СН'!$F$9+СВЦЭМ!$D$10+'СЕТ СН'!$F$6-'СЕТ СН'!$F$19</f>
        <v>1046.3840709599999</v>
      </c>
      <c r="D42" s="36">
        <f>SUMIFS(СВЦЭМ!$C$33:$C$776,СВЦЭМ!$A$33:$A$776,$A42,СВЦЭМ!$B$33:$B$776,D$11)+'СЕТ СН'!$F$9+СВЦЭМ!$D$10+'СЕТ СН'!$F$6-'СЕТ СН'!$F$19</f>
        <v>1068.0254839500001</v>
      </c>
      <c r="E42" s="36">
        <f>SUMIFS(СВЦЭМ!$C$33:$C$776,СВЦЭМ!$A$33:$A$776,$A42,СВЦЭМ!$B$33:$B$776,E$11)+'СЕТ СН'!$F$9+СВЦЭМ!$D$10+'СЕТ СН'!$F$6-'СЕТ СН'!$F$19</f>
        <v>1081.61755294</v>
      </c>
      <c r="F42" s="36">
        <f>SUMIFS(СВЦЭМ!$C$33:$C$776,СВЦЭМ!$A$33:$A$776,$A42,СВЦЭМ!$B$33:$B$776,F$11)+'СЕТ СН'!$F$9+СВЦЭМ!$D$10+'СЕТ СН'!$F$6-'СЕТ СН'!$F$19</f>
        <v>1082.7881592199999</v>
      </c>
      <c r="G42" s="36">
        <f>SUMIFS(СВЦЭМ!$C$33:$C$776,СВЦЭМ!$A$33:$A$776,$A42,СВЦЭМ!$B$33:$B$776,G$11)+'СЕТ СН'!$F$9+СВЦЭМ!$D$10+'СЕТ СН'!$F$6-'СЕТ СН'!$F$19</f>
        <v>1063.22965346</v>
      </c>
      <c r="H42" s="36">
        <f>SUMIFS(СВЦЭМ!$C$33:$C$776,СВЦЭМ!$A$33:$A$776,$A42,СВЦЭМ!$B$33:$B$776,H$11)+'СЕТ СН'!$F$9+СВЦЭМ!$D$10+'СЕТ СН'!$F$6-'СЕТ СН'!$F$19</f>
        <v>1014.2390529100001</v>
      </c>
      <c r="I42" s="36">
        <f>SUMIFS(СВЦЭМ!$C$33:$C$776,СВЦЭМ!$A$33:$A$776,$A42,СВЦЭМ!$B$33:$B$776,I$11)+'СЕТ СН'!$F$9+СВЦЭМ!$D$10+'СЕТ СН'!$F$6-'СЕТ СН'!$F$19</f>
        <v>983.5994864700001</v>
      </c>
      <c r="J42" s="36">
        <f>SUMIFS(СВЦЭМ!$C$33:$C$776,СВЦЭМ!$A$33:$A$776,$A42,СВЦЭМ!$B$33:$B$776,J$11)+'СЕТ СН'!$F$9+СВЦЭМ!$D$10+'СЕТ СН'!$F$6-'СЕТ СН'!$F$19</f>
        <v>979.22554865000006</v>
      </c>
      <c r="K42" s="36">
        <f>SUMIFS(СВЦЭМ!$C$33:$C$776,СВЦЭМ!$A$33:$A$776,$A42,СВЦЭМ!$B$33:$B$776,K$11)+'СЕТ СН'!$F$9+СВЦЭМ!$D$10+'СЕТ СН'!$F$6-'СЕТ СН'!$F$19</f>
        <v>957.55631839000011</v>
      </c>
      <c r="L42" s="36">
        <f>SUMIFS(СВЦЭМ!$C$33:$C$776,СВЦЭМ!$A$33:$A$776,$A42,СВЦЭМ!$B$33:$B$776,L$11)+'СЕТ СН'!$F$9+СВЦЭМ!$D$10+'СЕТ СН'!$F$6-'СЕТ СН'!$F$19</f>
        <v>960.90018614000007</v>
      </c>
      <c r="M42" s="36">
        <f>SUMIFS(СВЦЭМ!$C$33:$C$776,СВЦЭМ!$A$33:$A$776,$A42,СВЦЭМ!$B$33:$B$776,M$11)+'СЕТ СН'!$F$9+СВЦЭМ!$D$10+'СЕТ СН'!$F$6-'СЕТ СН'!$F$19</f>
        <v>965.37563475000002</v>
      </c>
      <c r="N42" s="36">
        <f>SUMIFS(СВЦЭМ!$C$33:$C$776,СВЦЭМ!$A$33:$A$776,$A42,СВЦЭМ!$B$33:$B$776,N$11)+'СЕТ СН'!$F$9+СВЦЭМ!$D$10+'СЕТ СН'!$F$6-'СЕТ СН'!$F$19</f>
        <v>913.87543764000009</v>
      </c>
      <c r="O42" s="36">
        <f>SUMIFS(СВЦЭМ!$C$33:$C$776,СВЦЭМ!$A$33:$A$776,$A42,СВЦЭМ!$B$33:$B$776,O$11)+'СЕТ СН'!$F$9+СВЦЭМ!$D$10+'СЕТ СН'!$F$6-'СЕТ СН'!$F$19</f>
        <v>868.73252637000007</v>
      </c>
      <c r="P42" s="36">
        <f>SUMIFS(СВЦЭМ!$C$33:$C$776,СВЦЭМ!$A$33:$A$776,$A42,СВЦЭМ!$B$33:$B$776,P$11)+'СЕТ СН'!$F$9+СВЦЭМ!$D$10+'СЕТ СН'!$F$6-'СЕТ СН'!$F$19</f>
        <v>877.58570621000001</v>
      </c>
      <c r="Q42" s="36">
        <f>SUMIFS(СВЦЭМ!$C$33:$C$776,СВЦЭМ!$A$33:$A$776,$A42,СВЦЭМ!$B$33:$B$776,Q$11)+'СЕТ СН'!$F$9+СВЦЭМ!$D$10+'СЕТ СН'!$F$6-'СЕТ СН'!$F$19</f>
        <v>882.07888876000004</v>
      </c>
      <c r="R42" s="36">
        <f>SUMIFS(СВЦЭМ!$C$33:$C$776,СВЦЭМ!$A$33:$A$776,$A42,СВЦЭМ!$B$33:$B$776,R$11)+'СЕТ СН'!$F$9+СВЦЭМ!$D$10+'СЕТ СН'!$F$6-'СЕТ СН'!$F$19</f>
        <v>888.81082117000005</v>
      </c>
      <c r="S42" s="36">
        <f>SUMIFS(СВЦЭМ!$C$33:$C$776,СВЦЭМ!$A$33:$A$776,$A42,СВЦЭМ!$B$33:$B$776,S$11)+'СЕТ СН'!$F$9+СВЦЭМ!$D$10+'СЕТ СН'!$F$6-'СЕТ СН'!$F$19</f>
        <v>883.44015313000011</v>
      </c>
      <c r="T42" s="36">
        <f>SUMIFS(СВЦЭМ!$C$33:$C$776,СВЦЭМ!$A$33:$A$776,$A42,СВЦЭМ!$B$33:$B$776,T$11)+'СЕТ СН'!$F$9+СВЦЭМ!$D$10+'СЕТ СН'!$F$6-'СЕТ СН'!$F$19</f>
        <v>858.06404972000007</v>
      </c>
      <c r="U42" s="36">
        <f>SUMIFS(СВЦЭМ!$C$33:$C$776,СВЦЭМ!$A$33:$A$776,$A42,СВЦЭМ!$B$33:$B$776,U$11)+'СЕТ СН'!$F$9+СВЦЭМ!$D$10+'СЕТ СН'!$F$6-'СЕТ СН'!$F$19</f>
        <v>850.73264327000004</v>
      </c>
      <c r="V42" s="36">
        <f>SUMIFS(СВЦЭМ!$C$33:$C$776,СВЦЭМ!$A$33:$A$776,$A42,СВЦЭМ!$B$33:$B$776,V$11)+'СЕТ СН'!$F$9+СВЦЭМ!$D$10+'СЕТ СН'!$F$6-'СЕТ СН'!$F$19</f>
        <v>845.98205183000005</v>
      </c>
      <c r="W42" s="36">
        <f>SUMIFS(СВЦЭМ!$C$33:$C$776,СВЦЭМ!$A$33:$A$776,$A42,СВЦЭМ!$B$33:$B$776,W$11)+'СЕТ СН'!$F$9+СВЦЭМ!$D$10+'СЕТ СН'!$F$6-'СЕТ СН'!$F$19</f>
        <v>857.64264938000008</v>
      </c>
      <c r="X42" s="36">
        <f>SUMIFS(СВЦЭМ!$C$33:$C$776,СВЦЭМ!$A$33:$A$776,$A42,СВЦЭМ!$B$33:$B$776,X$11)+'СЕТ СН'!$F$9+СВЦЭМ!$D$10+'СЕТ СН'!$F$6-'СЕТ СН'!$F$19</f>
        <v>811.46619536000003</v>
      </c>
      <c r="Y42" s="36">
        <f>SUMIFS(СВЦЭМ!$C$33:$C$776,СВЦЭМ!$A$33:$A$776,$A42,СВЦЭМ!$B$33:$B$776,Y$11)+'СЕТ СН'!$F$9+СВЦЭМ!$D$10+'СЕТ СН'!$F$6-'СЕТ СН'!$F$19</f>
        <v>854.44358630000011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СН'!$G$9+СВЦЭМ!$D$10+'СЕТ СН'!$G$6-'СЕТ СН'!$G$19</f>
        <v>840.35164713000006</v>
      </c>
      <c r="C48" s="36">
        <f>SUMIFS(СВЦЭМ!$C$33:$C$776,СВЦЭМ!$A$33:$A$776,$A48,СВЦЭМ!$B$33:$B$776,C$47)+'СЕТ СН'!$G$9+СВЦЭМ!$D$10+'СЕТ СН'!$G$6-'СЕТ СН'!$G$19</f>
        <v>924.97394617000009</v>
      </c>
      <c r="D48" s="36">
        <f>SUMIFS(СВЦЭМ!$C$33:$C$776,СВЦЭМ!$A$33:$A$776,$A48,СВЦЭМ!$B$33:$B$776,D$47)+'СЕТ СН'!$G$9+СВЦЭМ!$D$10+'СЕТ СН'!$G$6-'СЕТ СН'!$G$19</f>
        <v>1003.91796516</v>
      </c>
      <c r="E48" s="36">
        <f>SUMIFS(СВЦЭМ!$C$33:$C$776,СВЦЭМ!$A$33:$A$776,$A48,СВЦЭМ!$B$33:$B$776,E$47)+'СЕТ СН'!$G$9+СВЦЭМ!$D$10+'СЕТ СН'!$G$6-'СЕТ СН'!$G$19</f>
        <v>1039.4644781100001</v>
      </c>
      <c r="F48" s="36">
        <f>SUMIFS(СВЦЭМ!$C$33:$C$776,СВЦЭМ!$A$33:$A$776,$A48,СВЦЭМ!$B$33:$B$776,F$47)+'СЕТ СН'!$G$9+СВЦЭМ!$D$10+'СЕТ СН'!$G$6-'СЕТ СН'!$G$19</f>
        <v>1038.2024462300001</v>
      </c>
      <c r="G48" s="36">
        <f>SUMIFS(СВЦЭМ!$C$33:$C$776,СВЦЭМ!$A$33:$A$776,$A48,СВЦЭМ!$B$33:$B$776,G$47)+'СЕТ СН'!$G$9+СВЦЭМ!$D$10+'СЕТ СН'!$G$6-'СЕТ СН'!$G$19</f>
        <v>1021.53148677</v>
      </c>
      <c r="H48" s="36">
        <f>SUMIFS(СВЦЭМ!$C$33:$C$776,СВЦЭМ!$A$33:$A$776,$A48,СВЦЭМ!$B$33:$B$776,H$47)+'СЕТ СН'!$G$9+СВЦЭМ!$D$10+'СЕТ СН'!$G$6-'СЕТ СН'!$G$19</f>
        <v>940.55146572000001</v>
      </c>
      <c r="I48" s="36">
        <f>SUMIFS(СВЦЭМ!$C$33:$C$776,СВЦЭМ!$A$33:$A$776,$A48,СВЦЭМ!$B$33:$B$776,I$47)+'СЕТ СН'!$G$9+СВЦЭМ!$D$10+'СЕТ СН'!$G$6-'СЕТ СН'!$G$19</f>
        <v>849.09293507000007</v>
      </c>
      <c r="J48" s="36">
        <f>SUMIFS(СВЦЭМ!$C$33:$C$776,СВЦЭМ!$A$33:$A$776,$A48,СВЦЭМ!$B$33:$B$776,J$47)+'СЕТ СН'!$G$9+СВЦЭМ!$D$10+'СЕТ СН'!$G$6-'СЕТ СН'!$G$19</f>
        <v>842.49311971000009</v>
      </c>
      <c r="K48" s="36">
        <f>SUMIFS(СВЦЭМ!$C$33:$C$776,СВЦЭМ!$A$33:$A$776,$A48,СВЦЭМ!$B$33:$B$776,K$47)+'СЕТ СН'!$G$9+СВЦЭМ!$D$10+'СЕТ СН'!$G$6-'СЕТ СН'!$G$19</f>
        <v>863.28014185000006</v>
      </c>
      <c r="L48" s="36">
        <f>SUMIFS(СВЦЭМ!$C$33:$C$776,СВЦЭМ!$A$33:$A$776,$A48,СВЦЭМ!$B$33:$B$776,L$47)+'СЕТ СН'!$G$9+СВЦЭМ!$D$10+'СЕТ СН'!$G$6-'СЕТ СН'!$G$19</f>
        <v>855.75902730000007</v>
      </c>
      <c r="M48" s="36">
        <f>SUMIFS(СВЦЭМ!$C$33:$C$776,СВЦЭМ!$A$33:$A$776,$A48,СВЦЭМ!$B$33:$B$776,M$47)+'СЕТ СН'!$G$9+СВЦЭМ!$D$10+'СЕТ СН'!$G$6-'СЕТ СН'!$G$19</f>
        <v>840.27501293</v>
      </c>
      <c r="N48" s="36">
        <f>SUMIFS(СВЦЭМ!$C$33:$C$776,СВЦЭМ!$A$33:$A$776,$A48,СВЦЭМ!$B$33:$B$776,N$47)+'СЕТ СН'!$G$9+СВЦЭМ!$D$10+'СЕТ СН'!$G$6-'СЕТ СН'!$G$19</f>
        <v>834.08836822000001</v>
      </c>
      <c r="O48" s="36">
        <f>SUMIFS(СВЦЭМ!$C$33:$C$776,СВЦЭМ!$A$33:$A$776,$A48,СВЦЭМ!$B$33:$B$776,O$47)+'СЕТ СН'!$G$9+СВЦЭМ!$D$10+'СЕТ СН'!$G$6-'СЕТ СН'!$G$19</f>
        <v>827.72350158000006</v>
      </c>
      <c r="P48" s="36">
        <f>SUMIFS(СВЦЭМ!$C$33:$C$776,СВЦЭМ!$A$33:$A$776,$A48,СВЦЭМ!$B$33:$B$776,P$47)+'СЕТ СН'!$G$9+СВЦЭМ!$D$10+'СЕТ СН'!$G$6-'СЕТ СН'!$G$19</f>
        <v>822.91466997000009</v>
      </c>
      <c r="Q48" s="36">
        <f>SUMIFS(СВЦЭМ!$C$33:$C$776,СВЦЭМ!$A$33:$A$776,$A48,СВЦЭМ!$B$33:$B$776,Q$47)+'СЕТ СН'!$G$9+СВЦЭМ!$D$10+'СЕТ СН'!$G$6-'СЕТ СН'!$G$19</f>
        <v>834.52086464000001</v>
      </c>
      <c r="R48" s="36">
        <f>SUMIFS(СВЦЭМ!$C$33:$C$776,СВЦЭМ!$A$33:$A$776,$A48,СВЦЭМ!$B$33:$B$776,R$47)+'СЕТ СН'!$G$9+СВЦЭМ!$D$10+'СЕТ СН'!$G$6-'СЕТ СН'!$G$19</f>
        <v>839.0576265200001</v>
      </c>
      <c r="S48" s="36">
        <f>SUMIFS(СВЦЭМ!$C$33:$C$776,СВЦЭМ!$A$33:$A$776,$A48,СВЦЭМ!$B$33:$B$776,S$47)+'СЕТ СН'!$G$9+СВЦЭМ!$D$10+'СЕТ СН'!$G$6-'СЕТ СН'!$G$19</f>
        <v>828.97109297000009</v>
      </c>
      <c r="T48" s="36">
        <f>SUMIFS(СВЦЭМ!$C$33:$C$776,СВЦЭМ!$A$33:$A$776,$A48,СВЦЭМ!$B$33:$B$776,T$47)+'СЕТ СН'!$G$9+СВЦЭМ!$D$10+'СЕТ СН'!$G$6-'СЕТ СН'!$G$19</f>
        <v>822.89401150000003</v>
      </c>
      <c r="U48" s="36">
        <f>SUMIFS(СВЦЭМ!$C$33:$C$776,СВЦЭМ!$A$33:$A$776,$A48,СВЦЭМ!$B$33:$B$776,U$47)+'СЕТ СН'!$G$9+СВЦЭМ!$D$10+'СЕТ СН'!$G$6-'СЕТ СН'!$G$19</f>
        <v>846.21768368000005</v>
      </c>
      <c r="V48" s="36">
        <f>SUMIFS(СВЦЭМ!$C$33:$C$776,СВЦЭМ!$A$33:$A$776,$A48,СВЦЭМ!$B$33:$B$776,V$47)+'СЕТ СН'!$G$9+СВЦЭМ!$D$10+'СЕТ СН'!$G$6-'СЕТ СН'!$G$19</f>
        <v>853.33709373000011</v>
      </c>
      <c r="W48" s="36">
        <f>SUMIFS(СВЦЭМ!$C$33:$C$776,СВЦЭМ!$A$33:$A$776,$A48,СВЦЭМ!$B$33:$B$776,W$47)+'СЕТ СН'!$G$9+СВЦЭМ!$D$10+'СЕТ СН'!$G$6-'СЕТ СН'!$G$19</f>
        <v>852.1676672000001</v>
      </c>
      <c r="X48" s="36">
        <f>SUMIFS(СВЦЭМ!$C$33:$C$776,СВЦЭМ!$A$33:$A$776,$A48,СВЦЭМ!$B$33:$B$776,X$47)+'СЕТ СН'!$G$9+СВЦЭМ!$D$10+'СЕТ СН'!$G$6-'СЕТ СН'!$G$19</f>
        <v>844.65524555000002</v>
      </c>
      <c r="Y48" s="36">
        <f>SUMIFS(СВЦЭМ!$C$33:$C$776,СВЦЭМ!$A$33:$A$776,$A48,СВЦЭМ!$B$33:$B$776,Y$47)+'СЕТ СН'!$G$9+СВЦЭМ!$D$10+'СЕТ СН'!$G$6-'СЕТ СН'!$G$19</f>
        <v>908.07418221</v>
      </c>
    </row>
    <row r="49" spans="1:25" ht="15.75" x14ac:dyDescent="0.2">
      <c r="A49" s="35">
        <f>A48+1</f>
        <v>43740</v>
      </c>
      <c r="B49" s="36">
        <f>SUMIFS(СВЦЭМ!$C$33:$C$776,СВЦЭМ!$A$33:$A$776,$A49,СВЦЭМ!$B$33:$B$776,B$47)+'СЕТ СН'!$G$9+СВЦЭМ!$D$10+'СЕТ СН'!$G$6-'СЕТ СН'!$G$19</f>
        <v>963.85751016000006</v>
      </c>
      <c r="C49" s="36">
        <f>SUMIFS(СВЦЭМ!$C$33:$C$776,СВЦЭМ!$A$33:$A$776,$A49,СВЦЭМ!$B$33:$B$776,C$47)+'СЕТ СН'!$G$9+СВЦЭМ!$D$10+'СЕТ СН'!$G$6-'СЕТ СН'!$G$19</f>
        <v>989.5548667700001</v>
      </c>
      <c r="D49" s="36">
        <f>SUMIFS(СВЦЭМ!$C$33:$C$776,СВЦЭМ!$A$33:$A$776,$A49,СВЦЭМ!$B$33:$B$776,D$47)+'СЕТ СН'!$G$9+СВЦЭМ!$D$10+'СЕТ СН'!$G$6-'СЕТ СН'!$G$19</f>
        <v>1003.9538538</v>
      </c>
      <c r="E49" s="36">
        <f>SUMIFS(СВЦЭМ!$C$33:$C$776,СВЦЭМ!$A$33:$A$776,$A49,СВЦЭМ!$B$33:$B$776,E$47)+'СЕТ СН'!$G$9+СВЦЭМ!$D$10+'СЕТ СН'!$G$6-'СЕТ СН'!$G$19</f>
        <v>1011.9705936</v>
      </c>
      <c r="F49" s="36">
        <f>SUMIFS(СВЦЭМ!$C$33:$C$776,СВЦЭМ!$A$33:$A$776,$A49,СВЦЭМ!$B$33:$B$776,F$47)+'СЕТ СН'!$G$9+СВЦЭМ!$D$10+'СЕТ СН'!$G$6-'СЕТ СН'!$G$19</f>
        <v>1028.7153112799999</v>
      </c>
      <c r="G49" s="36">
        <f>SUMIFS(СВЦЭМ!$C$33:$C$776,СВЦЭМ!$A$33:$A$776,$A49,СВЦЭМ!$B$33:$B$776,G$47)+'СЕТ СН'!$G$9+СВЦЭМ!$D$10+'СЕТ СН'!$G$6-'СЕТ СН'!$G$19</f>
        <v>1001.38597228</v>
      </c>
      <c r="H49" s="36">
        <f>SUMIFS(СВЦЭМ!$C$33:$C$776,СВЦЭМ!$A$33:$A$776,$A49,СВЦЭМ!$B$33:$B$776,H$47)+'СЕТ СН'!$G$9+СВЦЭМ!$D$10+'СЕТ СН'!$G$6-'СЕТ СН'!$G$19</f>
        <v>942.38893904000008</v>
      </c>
      <c r="I49" s="36">
        <f>SUMIFS(СВЦЭМ!$C$33:$C$776,СВЦЭМ!$A$33:$A$776,$A49,СВЦЭМ!$B$33:$B$776,I$47)+'СЕТ СН'!$G$9+СВЦЭМ!$D$10+'СЕТ СН'!$G$6-'СЕТ СН'!$G$19</f>
        <v>848.6568997600001</v>
      </c>
      <c r="J49" s="36">
        <f>SUMIFS(СВЦЭМ!$C$33:$C$776,СВЦЭМ!$A$33:$A$776,$A49,СВЦЭМ!$B$33:$B$776,J$47)+'СЕТ СН'!$G$9+СВЦЭМ!$D$10+'СЕТ СН'!$G$6-'СЕТ СН'!$G$19</f>
        <v>844.00784291000002</v>
      </c>
      <c r="K49" s="36">
        <f>SUMIFS(СВЦЭМ!$C$33:$C$776,СВЦЭМ!$A$33:$A$776,$A49,СВЦЭМ!$B$33:$B$776,K$47)+'СЕТ СН'!$G$9+СВЦЭМ!$D$10+'СЕТ СН'!$G$6-'СЕТ СН'!$G$19</f>
        <v>857.86091468000006</v>
      </c>
      <c r="L49" s="36">
        <f>SUMIFS(СВЦЭМ!$C$33:$C$776,СВЦЭМ!$A$33:$A$776,$A49,СВЦЭМ!$B$33:$B$776,L$47)+'СЕТ СН'!$G$9+СВЦЭМ!$D$10+'СЕТ СН'!$G$6-'СЕТ СН'!$G$19</f>
        <v>859.12399142000004</v>
      </c>
      <c r="M49" s="36">
        <f>SUMIFS(СВЦЭМ!$C$33:$C$776,СВЦЭМ!$A$33:$A$776,$A49,СВЦЭМ!$B$33:$B$776,M$47)+'СЕТ СН'!$G$9+СВЦЭМ!$D$10+'СЕТ СН'!$G$6-'СЕТ СН'!$G$19</f>
        <v>848.95570085000008</v>
      </c>
      <c r="N49" s="36">
        <f>SUMIFS(СВЦЭМ!$C$33:$C$776,СВЦЭМ!$A$33:$A$776,$A49,СВЦЭМ!$B$33:$B$776,N$47)+'СЕТ СН'!$G$9+СВЦЭМ!$D$10+'СЕТ СН'!$G$6-'СЕТ СН'!$G$19</f>
        <v>847.2361682400001</v>
      </c>
      <c r="O49" s="36">
        <f>SUMIFS(СВЦЭМ!$C$33:$C$776,СВЦЭМ!$A$33:$A$776,$A49,СВЦЭМ!$B$33:$B$776,O$47)+'СЕТ СН'!$G$9+СВЦЭМ!$D$10+'СЕТ СН'!$G$6-'СЕТ СН'!$G$19</f>
        <v>854.20927261000008</v>
      </c>
      <c r="P49" s="36">
        <f>SUMIFS(СВЦЭМ!$C$33:$C$776,СВЦЭМ!$A$33:$A$776,$A49,СВЦЭМ!$B$33:$B$776,P$47)+'СЕТ СН'!$G$9+СВЦЭМ!$D$10+'СЕТ СН'!$G$6-'СЕТ СН'!$G$19</f>
        <v>850.60634176000008</v>
      </c>
      <c r="Q49" s="36">
        <f>SUMIFS(СВЦЭМ!$C$33:$C$776,СВЦЭМ!$A$33:$A$776,$A49,СВЦЭМ!$B$33:$B$776,Q$47)+'СЕТ СН'!$G$9+СВЦЭМ!$D$10+'СЕТ СН'!$G$6-'СЕТ СН'!$G$19</f>
        <v>850.79137402000003</v>
      </c>
      <c r="R49" s="36">
        <f>SUMIFS(СВЦЭМ!$C$33:$C$776,СВЦЭМ!$A$33:$A$776,$A49,СВЦЭМ!$B$33:$B$776,R$47)+'СЕТ СН'!$G$9+СВЦЭМ!$D$10+'СЕТ СН'!$G$6-'СЕТ СН'!$G$19</f>
        <v>857.58174494000002</v>
      </c>
      <c r="S49" s="36">
        <f>SUMIFS(СВЦЭМ!$C$33:$C$776,СВЦЭМ!$A$33:$A$776,$A49,СВЦЭМ!$B$33:$B$776,S$47)+'СЕТ СН'!$G$9+СВЦЭМ!$D$10+'СЕТ СН'!$G$6-'СЕТ СН'!$G$19</f>
        <v>849.9739365800001</v>
      </c>
      <c r="T49" s="36">
        <f>SUMIFS(СВЦЭМ!$C$33:$C$776,СВЦЭМ!$A$33:$A$776,$A49,СВЦЭМ!$B$33:$B$776,T$47)+'СЕТ СН'!$G$9+СВЦЭМ!$D$10+'СЕТ СН'!$G$6-'СЕТ СН'!$G$19</f>
        <v>856.39821439000002</v>
      </c>
      <c r="U49" s="36">
        <f>SUMIFS(СВЦЭМ!$C$33:$C$776,СВЦЭМ!$A$33:$A$776,$A49,СВЦЭМ!$B$33:$B$776,U$47)+'СЕТ СН'!$G$9+СВЦЭМ!$D$10+'СЕТ СН'!$G$6-'СЕТ СН'!$G$19</f>
        <v>878.95610235000004</v>
      </c>
      <c r="V49" s="36">
        <f>SUMIFS(СВЦЭМ!$C$33:$C$776,СВЦЭМ!$A$33:$A$776,$A49,СВЦЭМ!$B$33:$B$776,V$47)+'СЕТ СН'!$G$9+СВЦЭМ!$D$10+'СЕТ СН'!$G$6-'СЕТ СН'!$G$19</f>
        <v>877.0570819400001</v>
      </c>
      <c r="W49" s="36">
        <f>SUMIFS(СВЦЭМ!$C$33:$C$776,СВЦЭМ!$A$33:$A$776,$A49,СВЦЭМ!$B$33:$B$776,W$47)+'СЕТ СН'!$G$9+СВЦЭМ!$D$10+'СЕТ СН'!$G$6-'СЕТ СН'!$G$19</f>
        <v>856.02322281000011</v>
      </c>
      <c r="X49" s="36">
        <f>SUMIFS(СВЦЭМ!$C$33:$C$776,СВЦЭМ!$A$33:$A$776,$A49,СВЦЭМ!$B$33:$B$776,X$47)+'СЕТ СН'!$G$9+СВЦЭМ!$D$10+'СЕТ СН'!$G$6-'СЕТ СН'!$G$19</f>
        <v>846.38582133</v>
      </c>
      <c r="Y49" s="36">
        <f>SUMIFS(СВЦЭМ!$C$33:$C$776,СВЦЭМ!$A$33:$A$776,$A49,СВЦЭМ!$B$33:$B$776,Y$47)+'СЕТ СН'!$G$9+СВЦЭМ!$D$10+'СЕТ СН'!$G$6-'СЕТ СН'!$G$19</f>
        <v>923.10299638000004</v>
      </c>
    </row>
    <row r="50" spans="1:25" ht="15.75" x14ac:dyDescent="0.2">
      <c r="A50" s="35">
        <f t="shared" ref="A50:A78" si="1">A49+1</f>
        <v>43741</v>
      </c>
      <c r="B50" s="36">
        <f>SUMIFS(СВЦЭМ!$C$33:$C$776,СВЦЭМ!$A$33:$A$776,$A50,СВЦЭМ!$B$33:$B$776,B$47)+'СЕТ СН'!$G$9+СВЦЭМ!$D$10+'СЕТ СН'!$G$6-'СЕТ СН'!$G$19</f>
        <v>982.85848531000011</v>
      </c>
      <c r="C50" s="36">
        <f>SUMIFS(СВЦЭМ!$C$33:$C$776,СВЦЭМ!$A$33:$A$776,$A50,СВЦЭМ!$B$33:$B$776,C$47)+'СЕТ СН'!$G$9+СВЦЭМ!$D$10+'СЕТ СН'!$G$6-'СЕТ СН'!$G$19</f>
        <v>1015.0842836100001</v>
      </c>
      <c r="D50" s="36">
        <f>SUMIFS(СВЦЭМ!$C$33:$C$776,СВЦЭМ!$A$33:$A$776,$A50,СВЦЭМ!$B$33:$B$776,D$47)+'СЕТ СН'!$G$9+СВЦЭМ!$D$10+'СЕТ СН'!$G$6-'СЕТ СН'!$G$19</f>
        <v>1030.48924268</v>
      </c>
      <c r="E50" s="36">
        <f>SUMIFS(СВЦЭМ!$C$33:$C$776,СВЦЭМ!$A$33:$A$776,$A50,СВЦЭМ!$B$33:$B$776,E$47)+'СЕТ СН'!$G$9+СВЦЭМ!$D$10+'СЕТ СН'!$G$6-'СЕТ СН'!$G$19</f>
        <v>1036.3973746700001</v>
      </c>
      <c r="F50" s="36">
        <f>SUMIFS(СВЦЭМ!$C$33:$C$776,СВЦЭМ!$A$33:$A$776,$A50,СВЦЭМ!$B$33:$B$776,F$47)+'СЕТ СН'!$G$9+СВЦЭМ!$D$10+'СЕТ СН'!$G$6-'СЕТ СН'!$G$19</f>
        <v>1045.3755595499999</v>
      </c>
      <c r="G50" s="36">
        <f>SUMIFS(СВЦЭМ!$C$33:$C$776,СВЦЭМ!$A$33:$A$776,$A50,СВЦЭМ!$B$33:$B$776,G$47)+'СЕТ СН'!$G$9+СВЦЭМ!$D$10+'СЕТ СН'!$G$6-'СЕТ СН'!$G$19</f>
        <v>1037.9716480300001</v>
      </c>
      <c r="H50" s="36">
        <f>SUMIFS(СВЦЭМ!$C$33:$C$776,СВЦЭМ!$A$33:$A$776,$A50,СВЦЭМ!$B$33:$B$776,H$47)+'СЕТ СН'!$G$9+СВЦЭМ!$D$10+'СЕТ СН'!$G$6-'СЕТ СН'!$G$19</f>
        <v>949.78358659000003</v>
      </c>
      <c r="I50" s="36">
        <f>SUMIFS(СВЦЭМ!$C$33:$C$776,СВЦЭМ!$A$33:$A$776,$A50,СВЦЭМ!$B$33:$B$776,I$47)+'СЕТ СН'!$G$9+СВЦЭМ!$D$10+'СЕТ СН'!$G$6-'СЕТ СН'!$G$19</f>
        <v>857.85022429000003</v>
      </c>
      <c r="J50" s="36">
        <f>SUMIFS(СВЦЭМ!$C$33:$C$776,СВЦЭМ!$A$33:$A$776,$A50,СВЦЭМ!$B$33:$B$776,J$47)+'СЕТ СН'!$G$9+СВЦЭМ!$D$10+'СЕТ СН'!$G$6-'СЕТ СН'!$G$19</f>
        <v>860.24595562000002</v>
      </c>
      <c r="K50" s="36">
        <f>SUMIFS(СВЦЭМ!$C$33:$C$776,СВЦЭМ!$A$33:$A$776,$A50,СВЦЭМ!$B$33:$B$776,K$47)+'СЕТ СН'!$G$9+СВЦЭМ!$D$10+'СЕТ СН'!$G$6-'СЕТ СН'!$G$19</f>
        <v>875.13534183000002</v>
      </c>
      <c r="L50" s="36">
        <f>SUMIFS(СВЦЭМ!$C$33:$C$776,СВЦЭМ!$A$33:$A$776,$A50,СВЦЭМ!$B$33:$B$776,L$47)+'СЕТ СН'!$G$9+СВЦЭМ!$D$10+'СЕТ СН'!$G$6-'СЕТ СН'!$G$19</f>
        <v>885.94506959</v>
      </c>
      <c r="M50" s="36">
        <f>SUMIFS(СВЦЭМ!$C$33:$C$776,СВЦЭМ!$A$33:$A$776,$A50,СВЦЭМ!$B$33:$B$776,M$47)+'СЕТ СН'!$G$9+СВЦЭМ!$D$10+'СЕТ СН'!$G$6-'СЕТ СН'!$G$19</f>
        <v>873.08508041000005</v>
      </c>
      <c r="N50" s="36">
        <f>SUMIFS(СВЦЭМ!$C$33:$C$776,СВЦЭМ!$A$33:$A$776,$A50,СВЦЭМ!$B$33:$B$776,N$47)+'СЕТ СН'!$G$9+СВЦЭМ!$D$10+'СЕТ СН'!$G$6-'СЕТ СН'!$G$19</f>
        <v>925.71941533000006</v>
      </c>
      <c r="O50" s="36">
        <f>SUMIFS(СВЦЭМ!$C$33:$C$776,СВЦЭМ!$A$33:$A$776,$A50,СВЦЭМ!$B$33:$B$776,O$47)+'СЕТ СН'!$G$9+СВЦЭМ!$D$10+'СЕТ СН'!$G$6-'СЕТ СН'!$G$19</f>
        <v>970.90083163000008</v>
      </c>
      <c r="P50" s="36">
        <f>SUMIFS(СВЦЭМ!$C$33:$C$776,СВЦЭМ!$A$33:$A$776,$A50,СВЦЭМ!$B$33:$B$776,P$47)+'СЕТ СН'!$G$9+СВЦЭМ!$D$10+'СЕТ СН'!$G$6-'СЕТ СН'!$G$19</f>
        <v>972.38723445000005</v>
      </c>
      <c r="Q50" s="36">
        <f>SUMIFS(СВЦЭМ!$C$33:$C$776,СВЦЭМ!$A$33:$A$776,$A50,СВЦЭМ!$B$33:$B$776,Q$47)+'СЕТ СН'!$G$9+СВЦЭМ!$D$10+'СЕТ СН'!$G$6-'СЕТ СН'!$G$19</f>
        <v>967.29080600000009</v>
      </c>
      <c r="R50" s="36">
        <f>SUMIFS(СВЦЭМ!$C$33:$C$776,СВЦЭМ!$A$33:$A$776,$A50,СВЦЭМ!$B$33:$B$776,R$47)+'СЕТ СН'!$G$9+СВЦЭМ!$D$10+'СЕТ СН'!$G$6-'СЕТ СН'!$G$19</f>
        <v>909.61026511</v>
      </c>
      <c r="S50" s="36">
        <f>SUMIFS(СВЦЭМ!$C$33:$C$776,СВЦЭМ!$A$33:$A$776,$A50,СВЦЭМ!$B$33:$B$776,S$47)+'СЕТ СН'!$G$9+СВЦЭМ!$D$10+'СЕТ СН'!$G$6-'СЕТ СН'!$G$19</f>
        <v>896.26721443000008</v>
      </c>
      <c r="T50" s="36">
        <f>SUMIFS(СВЦЭМ!$C$33:$C$776,СВЦЭМ!$A$33:$A$776,$A50,СВЦЭМ!$B$33:$B$776,T$47)+'СЕТ СН'!$G$9+СВЦЭМ!$D$10+'СЕТ СН'!$G$6-'СЕТ СН'!$G$19</f>
        <v>881.56189725000002</v>
      </c>
      <c r="U50" s="36">
        <f>SUMIFS(СВЦЭМ!$C$33:$C$776,СВЦЭМ!$A$33:$A$776,$A50,СВЦЭМ!$B$33:$B$776,U$47)+'СЕТ СН'!$G$9+СВЦЭМ!$D$10+'СЕТ СН'!$G$6-'СЕТ СН'!$G$19</f>
        <v>893.45923086000005</v>
      </c>
      <c r="V50" s="36">
        <f>SUMIFS(СВЦЭМ!$C$33:$C$776,СВЦЭМ!$A$33:$A$776,$A50,СВЦЭМ!$B$33:$B$776,V$47)+'СЕТ СН'!$G$9+СВЦЭМ!$D$10+'СЕТ СН'!$G$6-'СЕТ СН'!$G$19</f>
        <v>898.73202093000009</v>
      </c>
      <c r="W50" s="36">
        <f>SUMIFS(СВЦЭМ!$C$33:$C$776,СВЦЭМ!$A$33:$A$776,$A50,СВЦЭМ!$B$33:$B$776,W$47)+'СЕТ СН'!$G$9+СВЦЭМ!$D$10+'СЕТ СН'!$G$6-'СЕТ СН'!$G$19</f>
        <v>886.53923214000008</v>
      </c>
      <c r="X50" s="36">
        <f>SUMIFS(СВЦЭМ!$C$33:$C$776,СВЦЭМ!$A$33:$A$776,$A50,СВЦЭМ!$B$33:$B$776,X$47)+'СЕТ СН'!$G$9+СВЦЭМ!$D$10+'СЕТ СН'!$G$6-'СЕТ СН'!$G$19</f>
        <v>860.57003473000009</v>
      </c>
      <c r="Y50" s="36">
        <f>SUMIFS(СВЦЭМ!$C$33:$C$776,СВЦЭМ!$A$33:$A$776,$A50,СВЦЭМ!$B$33:$B$776,Y$47)+'СЕТ СН'!$G$9+СВЦЭМ!$D$10+'СЕТ СН'!$G$6-'СЕТ СН'!$G$19</f>
        <v>884.92493847000003</v>
      </c>
    </row>
    <row r="51" spans="1:25" ht="15.75" x14ac:dyDescent="0.2">
      <c r="A51" s="35">
        <f t="shared" si="1"/>
        <v>43742</v>
      </c>
      <c r="B51" s="36">
        <f>SUMIFS(СВЦЭМ!$C$33:$C$776,СВЦЭМ!$A$33:$A$776,$A51,СВЦЭМ!$B$33:$B$776,B$47)+'СЕТ СН'!$G$9+СВЦЭМ!$D$10+'СЕТ СН'!$G$6-'СЕТ СН'!$G$19</f>
        <v>962.76715204000004</v>
      </c>
      <c r="C51" s="36">
        <f>SUMIFS(СВЦЭМ!$C$33:$C$776,СВЦЭМ!$A$33:$A$776,$A51,СВЦЭМ!$B$33:$B$776,C$47)+'СЕТ СН'!$G$9+СВЦЭМ!$D$10+'СЕТ СН'!$G$6-'СЕТ СН'!$G$19</f>
        <v>995.27554328000008</v>
      </c>
      <c r="D51" s="36">
        <f>SUMIFS(СВЦЭМ!$C$33:$C$776,СВЦЭМ!$A$33:$A$776,$A51,СВЦЭМ!$B$33:$B$776,D$47)+'СЕТ СН'!$G$9+СВЦЭМ!$D$10+'СЕТ СН'!$G$6-'СЕТ СН'!$G$19</f>
        <v>1000.60448894</v>
      </c>
      <c r="E51" s="36">
        <f>SUMIFS(СВЦЭМ!$C$33:$C$776,СВЦЭМ!$A$33:$A$776,$A51,СВЦЭМ!$B$33:$B$776,E$47)+'СЕТ СН'!$G$9+СВЦЭМ!$D$10+'СЕТ СН'!$G$6-'СЕТ СН'!$G$19</f>
        <v>1019.1082852300001</v>
      </c>
      <c r="F51" s="36">
        <f>SUMIFS(СВЦЭМ!$C$33:$C$776,СВЦЭМ!$A$33:$A$776,$A51,СВЦЭМ!$B$33:$B$776,F$47)+'СЕТ СН'!$G$9+СВЦЭМ!$D$10+'СЕТ СН'!$G$6-'СЕТ СН'!$G$19</f>
        <v>997.67919975000007</v>
      </c>
      <c r="G51" s="36">
        <f>SUMIFS(СВЦЭМ!$C$33:$C$776,СВЦЭМ!$A$33:$A$776,$A51,СВЦЭМ!$B$33:$B$776,G$47)+'СЕТ СН'!$G$9+СВЦЭМ!$D$10+'СЕТ СН'!$G$6-'СЕТ СН'!$G$19</f>
        <v>963.27212612000005</v>
      </c>
      <c r="H51" s="36">
        <f>SUMIFS(СВЦЭМ!$C$33:$C$776,СВЦЭМ!$A$33:$A$776,$A51,СВЦЭМ!$B$33:$B$776,H$47)+'СЕТ СН'!$G$9+СВЦЭМ!$D$10+'СЕТ СН'!$G$6-'СЕТ СН'!$G$19</f>
        <v>920.07311448000007</v>
      </c>
      <c r="I51" s="36">
        <f>SUMIFS(СВЦЭМ!$C$33:$C$776,СВЦЭМ!$A$33:$A$776,$A51,СВЦЭМ!$B$33:$B$776,I$47)+'СЕТ СН'!$G$9+СВЦЭМ!$D$10+'СЕТ СН'!$G$6-'СЕТ СН'!$G$19</f>
        <v>833.1688998300001</v>
      </c>
      <c r="J51" s="36">
        <f>SUMIFS(СВЦЭМ!$C$33:$C$776,СВЦЭМ!$A$33:$A$776,$A51,СВЦЭМ!$B$33:$B$776,J$47)+'СЕТ СН'!$G$9+СВЦЭМ!$D$10+'СЕТ СН'!$G$6-'СЕТ СН'!$G$19</f>
        <v>843.30208985000002</v>
      </c>
      <c r="K51" s="36">
        <f>SUMIFS(СВЦЭМ!$C$33:$C$776,СВЦЭМ!$A$33:$A$776,$A51,СВЦЭМ!$B$33:$B$776,K$47)+'СЕТ СН'!$G$9+СВЦЭМ!$D$10+'СЕТ СН'!$G$6-'СЕТ СН'!$G$19</f>
        <v>857.93160240000009</v>
      </c>
      <c r="L51" s="36">
        <f>SUMIFS(СВЦЭМ!$C$33:$C$776,СВЦЭМ!$A$33:$A$776,$A51,СВЦЭМ!$B$33:$B$776,L$47)+'СЕТ СН'!$G$9+СВЦЭМ!$D$10+'СЕТ СН'!$G$6-'СЕТ СН'!$G$19</f>
        <v>856.16938289000007</v>
      </c>
      <c r="M51" s="36">
        <f>SUMIFS(СВЦЭМ!$C$33:$C$776,СВЦЭМ!$A$33:$A$776,$A51,СВЦЭМ!$B$33:$B$776,M$47)+'СЕТ СН'!$G$9+СВЦЭМ!$D$10+'СЕТ СН'!$G$6-'СЕТ СН'!$G$19</f>
        <v>847.67388535000009</v>
      </c>
      <c r="N51" s="36">
        <f>SUMIFS(СВЦЭМ!$C$33:$C$776,СВЦЭМ!$A$33:$A$776,$A51,СВЦЭМ!$B$33:$B$776,N$47)+'СЕТ СН'!$G$9+СВЦЭМ!$D$10+'СЕТ СН'!$G$6-'СЕТ СН'!$G$19</f>
        <v>841.19185556000002</v>
      </c>
      <c r="O51" s="36">
        <f>SUMIFS(СВЦЭМ!$C$33:$C$776,СВЦЭМ!$A$33:$A$776,$A51,СВЦЭМ!$B$33:$B$776,O$47)+'СЕТ СН'!$G$9+СВЦЭМ!$D$10+'СЕТ СН'!$G$6-'СЕТ СН'!$G$19</f>
        <v>846.4975727100001</v>
      </c>
      <c r="P51" s="36">
        <f>SUMIFS(СВЦЭМ!$C$33:$C$776,СВЦЭМ!$A$33:$A$776,$A51,СВЦЭМ!$B$33:$B$776,P$47)+'СЕТ СН'!$G$9+СВЦЭМ!$D$10+'СЕТ СН'!$G$6-'СЕТ СН'!$G$19</f>
        <v>850.61224105000008</v>
      </c>
      <c r="Q51" s="36">
        <f>SUMIFS(СВЦЭМ!$C$33:$C$776,СВЦЭМ!$A$33:$A$776,$A51,СВЦЭМ!$B$33:$B$776,Q$47)+'СЕТ СН'!$G$9+СВЦЭМ!$D$10+'СЕТ СН'!$G$6-'СЕТ СН'!$G$19</f>
        <v>841.48626593000006</v>
      </c>
      <c r="R51" s="36">
        <f>SUMIFS(СВЦЭМ!$C$33:$C$776,СВЦЭМ!$A$33:$A$776,$A51,СВЦЭМ!$B$33:$B$776,R$47)+'СЕТ СН'!$G$9+СВЦЭМ!$D$10+'СЕТ СН'!$G$6-'СЕТ СН'!$G$19</f>
        <v>837.67191574000003</v>
      </c>
      <c r="S51" s="36">
        <f>SUMIFS(СВЦЭМ!$C$33:$C$776,СВЦЭМ!$A$33:$A$776,$A51,СВЦЭМ!$B$33:$B$776,S$47)+'СЕТ СН'!$G$9+СВЦЭМ!$D$10+'СЕТ СН'!$G$6-'СЕТ СН'!$G$19</f>
        <v>830.28533891000006</v>
      </c>
      <c r="T51" s="36">
        <f>SUMIFS(СВЦЭМ!$C$33:$C$776,СВЦЭМ!$A$33:$A$776,$A51,СВЦЭМ!$B$33:$B$776,T$47)+'СЕТ СН'!$G$9+СВЦЭМ!$D$10+'СЕТ СН'!$G$6-'СЕТ СН'!$G$19</f>
        <v>840.56772626000009</v>
      </c>
      <c r="U51" s="36">
        <f>SUMIFS(СВЦЭМ!$C$33:$C$776,СВЦЭМ!$A$33:$A$776,$A51,СВЦЭМ!$B$33:$B$776,U$47)+'СЕТ СН'!$G$9+СВЦЭМ!$D$10+'СЕТ СН'!$G$6-'СЕТ СН'!$G$19</f>
        <v>860.23042359999999</v>
      </c>
      <c r="V51" s="36">
        <f>SUMIFS(СВЦЭМ!$C$33:$C$776,СВЦЭМ!$A$33:$A$776,$A51,СВЦЭМ!$B$33:$B$776,V$47)+'СЕТ СН'!$G$9+СВЦЭМ!$D$10+'СЕТ СН'!$G$6-'СЕТ СН'!$G$19</f>
        <v>852.14530975000002</v>
      </c>
      <c r="W51" s="36">
        <f>SUMIFS(СВЦЭМ!$C$33:$C$776,СВЦЭМ!$A$33:$A$776,$A51,СВЦЭМ!$B$33:$B$776,W$47)+'СЕТ СН'!$G$9+СВЦЭМ!$D$10+'СЕТ СН'!$G$6-'СЕТ СН'!$G$19</f>
        <v>835.5181675</v>
      </c>
      <c r="X51" s="36">
        <f>SUMIFS(СВЦЭМ!$C$33:$C$776,СВЦЭМ!$A$33:$A$776,$A51,СВЦЭМ!$B$33:$B$776,X$47)+'СЕТ СН'!$G$9+СВЦЭМ!$D$10+'СЕТ СН'!$G$6-'СЕТ СН'!$G$19</f>
        <v>867.33722236000006</v>
      </c>
      <c r="Y51" s="36">
        <f>SUMIFS(СВЦЭМ!$C$33:$C$776,СВЦЭМ!$A$33:$A$776,$A51,СВЦЭМ!$B$33:$B$776,Y$47)+'СЕТ СН'!$G$9+СВЦЭМ!$D$10+'СЕТ СН'!$G$6-'СЕТ СН'!$G$19</f>
        <v>930.5263134600001</v>
      </c>
    </row>
    <row r="52" spans="1:25" ht="15.75" x14ac:dyDescent="0.2">
      <c r="A52" s="35">
        <f t="shared" si="1"/>
        <v>43743</v>
      </c>
      <c r="B52" s="36">
        <f>SUMIFS(СВЦЭМ!$C$33:$C$776,СВЦЭМ!$A$33:$A$776,$A52,СВЦЭМ!$B$33:$B$776,B$47)+'СЕТ СН'!$G$9+СВЦЭМ!$D$10+'СЕТ СН'!$G$6-'СЕТ СН'!$G$19</f>
        <v>968.17088466000007</v>
      </c>
      <c r="C52" s="36">
        <f>SUMIFS(СВЦЭМ!$C$33:$C$776,СВЦЭМ!$A$33:$A$776,$A52,СВЦЭМ!$B$33:$B$776,C$47)+'СЕТ СН'!$G$9+СВЦЭМ!$D$10+'СЕТ СН'!$G$6-'СЕТ СН'!$G$19</f>
        <v>1015.14321049</v>
      </c>
      <c r="D52" s="36">
        <f>SUMIFS(СВЦЭМ!$C$33:$C$776,СВЦЭМ!$A$33:$A$776,$A52,СВЦЭМ!$B$33:$B$776,D$47)+'СЕТ СН'!$G$9+СВЦЭМ!$D$10+'СЕТ СН'!$G$6-'СЕТ СН'!$G$19</f>
        <v>1024.6570216099999</v>
      </c>
      <c r="E52" s="36">
        <f>SUMIFS(СВЦЭМ!$C$33:$C$776,СВЦЭМ!$A$33:$A$776,$A52,СВЦЭМ!$B$33:$B$776,E$47)+'СЕТ СН'!$G$9+СВЦЭМ!$D$10+'СЕТ СН'!$G$6-'СЕТ СН'!$G$19</f>
        <v>1033.75977255</v>
      </c>
      <c r="F52" s="36">
        <f>SUMIFS(СВЦЭМ!$C$33:$C$776,СВЦЭМ!$A$33:$A$776,$A52,СВЦЭМ!$B$33:$B$776,F$47)+'СЕТ СН'!$G$9+СВЦЭМ!$D$10+'СЕТ СН'!$G$6-'СЕТ СН'!$G$19</f>
        <v>1014.5349886400001</v>
      </c>
      <c r="G52" s="36">
        <f>SUMIFS(СВЦЭМ!$C$33:$C$776,СВЦЭМ!$A$33:$A$776,$A52,СВЦЭМ!$B$33:$B$776,G$47)+'СЕТ СН'!$G$9+СВЦЭМ!$D$10+'СЕТ СН'!$G$6-'СЕТ СН'!$G$19</f>
        <v>1014.34662475</v>
      </c>
      <c r="H52" s="36">
        <f>SUMIFS(СВЦЭМ!$C$33:$C$776,СВЦЭМ!$A$33:$A$776,$A52,СВЦЭМ!$B$33:$B$776,H$47)+'СЕТ СН'!$G$9+СВЦЭМ!$D$10+'СЕТ СН'!$G$6-'СЕТ СН'!$G$19</f>
        <v>985.55342888000007</v>
      </c>
      <c r="I52" s="36">
        <f>SUMIFS(СВЦЭМ!$C$33:$C$776,СВЦЭМ!$A$33:$A$776,$A52,СВЦЭМ!$B$33:$B$776,I$47)+'СЕТ СН'!$G$9+СВЦЭМ!$D$10+'СЕТ СН'!$G$6-'СЕТ СН'!$G$19</f>
        <v>911.20493526000007</v>
      </c>
      <c r="J52" s="36">
        <f>SUMIFS(СВЦЭМ!$C$33:$C$776,СВЦЭМ!$A$33:$A$776,$A52,СВЦЭМ!$B$33:$B$776,J$47)+'СЕТ СН'!$G$9+СВЦЭМ!$D$10+'СЕТ СН'!$G$6-'СЕТ СН'!$G$19</f>
        <v>850.92945936000001</v>
      </c>
      <c r="K52" s="36">
        <f>SUMIFS(СВЦЭМ!$C$33:$C$776,СВЦЭМ!$A$33:$A$776,$A52,СВЦЭМ!$B$33:$B$776,K$47)+'СЕТ СН'!$G$9+СВЦЭМ!$D$10+'СЕТ СН'!$G$6-'СЕТ СН'!$G$19</f>
        <v>833.8255558300001</v>
      </c>
      <c r="L52" s="36">
        <f>SUMIFS(СВЦЭМ!$C$33:$C$776,СВЦЭМ!$A$33:$A$776,$A52,СВЦЭМ!$B$33:$B$776,L$47)+'СЕТ СН'!$G$9+СВЦЭМ!$D$10+'СЕТ СН'!$G$6-'СЕТ СН'!$G$19</f>
        <v>840.70944794000002</v>
      </c>
      <c r="M52" s="36">
        <f>SUMIFS(СВЦЭМ!$C$33:$C$776,СВЦЭМ!$A$33:$A$776,$A52,СВЦЭМ!$B$33:$B$776,M$47)+'СЕТ СН'!$G$9+СВЦЭМ!$D$10+'СЕТ СН'!$G$6-'СЕТ СН'!$G$19</f>
        <v>834.56141559000002</v>
      </c>
      <c r="N52" s="36">
        <f>SUMIFS(СВЦЭМ!$C$33:$C$776,СВЦЭМ!$A$33:$A$776,$A52,СВЦЭМ!$B$33:$B$776,N$47)+'СЕТ СН'!$G$9+СВЦЭМ!$D$10+'СЕТ СН'!$G$6-'СЕТ СН'!$G$19</f>
        <v>833.83296473000007</v>
      </c>
      <c r="O52" s="36">
        <f>SUMIFS(СВЦЭМ!$C$33:$C$776,СВЦЭМ!$A$33:$A$776,$A52,СВЦЭМ!$B$33:$B$776,O$47)+'СЕТ СН'!$G$9+СВЦЭМ!$D$10+'СЕТ СН'!$G$6-'СЕТ СН'!$G$19</f>
        <v>839.30158318000008</v>
      </c>
      <c r="P52" s="36">
        <f>SUMIFS(СВЦЭМ!$C$33:$C$776,СВЦЭМ!$A$33:$A$776,$A52,СВЦЭМ!$B$33:$B$776,P$47)+'СЕТ СН'!$G$9+СВЦЭМ!$D$10+'СЕТ СН'!$G$6-'СЕТ СН'!$G$19</f>
        <v>847.26921253</v>
      </c>
      <c r="Q52" s="36">
        <f>SUMIFS(СВЦЭМ!$C$33:$C$776,СВЦЭМ!$A$33:$A$776,$A52,СВЦЭМ!$B$33:$B$776,Q$47)+'СЕТ СН'!$G$9+СВЦЭМ!$D$10+'СЕТ СН'!$G$6-'СЕТ СН'!$G$19</f>
        <v>848.86016987000005</v>
      </c>
      <c r="R52" s="36">
        <f>SUMIFS(СВЦЭМ!$C$33:$C$776,СВЦЭМ!$A$33:$A$776,$A52,СВЦЭМ!$B$33:$B$776,R$47)+'СЕТ СН'!$G$9+СВЦЭМ!$D$10+'СЕТ СН'!$G$6-'СЕТ СН'!$G$19</f>
        <v>852.26556182000002</v>
      </c>
      <c r="S52" s="36">
        <f>SUMIFS(СВЦЭМ!$C$33:$C$776,СВЦЭМ!$A$33:$A$776,$A52,СВЦЭМ!$B$33:$B$776,S$47)+'СЕТ СН'!$G$9+СВЦЭМ!$D$10+'СЕТ СН'!$G$6-'СЕТ СН'!$G$19</f>
        <v>849.59760935000008</v>
      </c>
      <c r="T52" s="36">
        <f>SUMIFS(СВЦЭМ!$C$33:$C$776,СВЦЭМ!$A$33:$A$776,$A52,СВЦЭМ!$B$33:$B$776,T$47)+'СЕТ СН'!$G$9+СВЦЭМ!$D$10+'СЕТ СН'!$G$6-'СЕТ СН'!$G$19</f>
        <v>844.19597452000005</v>
      </c>
      <c r="U52" s="36">
        <f>SUMIFS(СВЦЭМ!$C$33:$C$776,СВЦЭМ!$A$33:$A$776,$A52,СВЦЭМ!$B$33:$B$776,U$47)+'СЕТ СН'!$G$9+СВЦЭМ!$D$10+'СЕТ СН'!$G$6-'СЕТ СН'!$G$19</f>
        <v>863.4424845100001</v>
      </c>
      <c r="V52" s="36">
        <f>SUMIFS(СВЦЭМ!$C$33:$C$776,СВЦЭМ!$A$33:$A$776,$A52,СВЦЭМ!$B$33:$B$776,V$47)+'СЕТ СН'!$G$9+СВЦЭМ!$D$10+'СЕТ СН'!$G$6-'СЕТ СН'!$G$19</f>
        <v>858.57621842000003</v>
      </c>
      <c r="W52" s="36">
        <f>SUMIFS(СВЦЭМ!$C$33:$C$776,СВЦЭМ!$A$33:$A$776,$A52,СВЦЭМ!$B$33:$B$776,W$47)+'СЕТ СН'!$G$9+СВЦЭМ!$D$10+'СЕТ СН'!$G$6-'СЕТ СН'!$G$19</f>
        <v>854.71533135000004</v>
      </c>
      <c r="X52" s="36">
        <f>SUMIFS(СВЦЭМ!$C$33:$C$776,СВЦЭМ!$A$33:$A$776,$A52,СВЦЭМ!$B$33:$B$776,X$47)+'СЕТ СН'!$G$9+СВЦЭМ!$D$10+'СЕТ СН'!$G$6-'СЕТ СН'!$G$19</f>
        <v>847.64605696000001</v>
      </c>
      <c r="Y52" s="36">
        <f>SUMIFS(СВЦЭМ!$C$33:$C$776,СВЦЭМ!$A$33:$A$776,$A52,СВЦЭМ!$B$33:$B$776,Y$47)+'СЕТ СН'!$G$9+СВЦЭМ!$D$10+'СЕТ СН'!$G$6-'СЕТ СН'!$G$19</f>
        <v>957.81925906000004</v>
      </c>
    </row>
    <row r="53" spans="1:25" ht="15.75" x14ac:dyDescent="0.2">
      <c r="A53" s="35">
        <f t="shared" si="1"/>
        <v>43744</v>
      </c>
      <c r="B53" s="36">
        <f>SUMIFS(СВЦЭМ!$C$33:$C$776,СВЦЭМ!$A$33:$A$776,$A53,СВЦЭМ!$B$33:$B$776,B$47)+'СЕТ СН'!$G$9+СВЦЭМ!$D$10+'СЕТ СН'!$G$6-'СЕТ СН'!$G$19</f>
        <v>948.80409541000006</v>
      </c>
      <c r="C53" s="36">
        <f>SUMIFS(СВЦЭМ!$C$33:$C$776,СВЦЭМ!$A$33:$A$776,$A53,СВЦЭМ!$B$33:$B$776,C$47)+'СЕТ СН'!$G$9+СВЦЭМ!$D$10+'СЕТ СН'!$G$6-'СЕТ СН'!$G$19</f>
        <v>981.23533297000006</v>
      </c>
      <c r="D53" s="36">
        <f>SUMIFS(СВЦЭМ!$C$33:$C$776,СВЦЭМ!$A$33:$A$776,$A53,СВЦЭМ!$B$33:$B$776,D$47)+'СЕТ СН'!$G$9+СВЦЭМ!$D$10+'СЕТ СН'!$G$6-'СЕТ СН'!$G$19</f>
        <v>1008.6000539800001</v>
      </c>
      <c r="E53" s="36">
        <f>SUMIFS(СВЦЭМ!$C$33:$C$776,СВЦЭМ!$A$33:$A$776,$A53,СВЦЭМ!$B$33:$B$776,E$47)+'СЕТ СН'!$G$9+СВЦЭМ!$D$10+'СЕТ СН'!$G$6-'СЕТ СН'!$G$19</f>
        <v>1019.19900383</v>
      </c>
      <c r="F53" s="36">
        <f>SUMIFS(СВЦЭМ!$C$33:$C$776,СВЦЭМ!$A$33:$A$776,$A53,СВЦЭМ!$B$33:$B$776,F$47)+'СЕТ СН'!$G$9+СВЦЭМ!$D$10+'СЕТ СН'!$G$6-'СЕТ СН'!$G$19</f>
        <v>1018.14502056</v>
      </c>
      <c r="G53" s="36">
        <f>SUMIFS(СВЦЭМ!$C$33:$C$776,СВЦЭМ!$A$33:$A$776,$A53,СВЦЭМ!$B$33:$B$776,G$47)+'СЕТ СН'!$G$9+СВЦЭМ!$D$10+'СЕТ СН'!$G$6-'СЕТ СН'!$G$19</f>
        <v>1013.5743466700001</v>
      </c>
      <c r="H53" s="36">
        <f>SUMIFS(СВЦЭМ!$C$33:$C$776,СВЦЭМ!$A$33:$A$776,$A53,СВЦЭМ!$B$33:$B$776,H$47)+'СЕТ СН'!$G$9+СВЦЭМ!$D$10+'СЕТ СН'!$G$6-'СЕТ СН'!$G$19</f>
        <v>965.04558749</v>
      </c>
      <c r="I53" s="36">
        <f>SUMIFS(СВЦЭМ!$C$33:$C$776,СВЦЭМ!$A$33:$A$776,$A53,СВЦЭМ!$B$33:$B$776,I$47)+'СЕТ СН'!$G$9+СВЦЭМ!$D$10+'СЕТ СН'!$G$6-'СЕТ СН'!$G$19</f>
        <v>871.98870667000006</v>
      </c>
      <c r="J53" s="36">
        <f>SUMIFS(СВЦЭМ!$C$33:$C$776,СВЦЭМ!$A$33:$A$776,$A53,СВЦЭМ!$B$33:$B$776,J$47)+'СЕТ СН'!$G$9+СВЦЭМ!$D$10+'СЕТ СН'!$G$6-'СЕТ СН'!$G$19</f>
        <v>826.00492527000006</v>
      </c>
      <c r="K53" s="36">
        <f>SUMIFS(СВЦЭМ!$C$33:$C$776,СВЦЭМ!$A$33:$A$776,$A53,СВЦЭМ!$B$33:$B$776,K$47)+'СЕТ СН'!$G$9+СВЦЭМ!$D$10+'СЕТ СН'!$G$6-'СЕТ СН'!$G$19</f>
        <v>963.18963220000001</v>
      </c>
      <c r="L53" s="36">
        <f>SUMIFS(СВЦЭМ!$C$33:$C$776,СВЦЭМ!$A$33:$A$776,$A53,СВЦЭМ!$B$33:$B$776,L$47)+'СЕТ СН'!$G$9+СВЦЭМ!$D$10+'СЕТ СН'!$G$6-'СЕТ СН'!$G$19</f>
        <v>192.44547421999999</v>
      </c>
      <c r="M53" s="36">
        <f>SUMIFS(СВЦЭМ!$C$33:$C$776,СВЦЭМ!$A$33:$A$776,$A53,СВЦЭМ!$B$33:$B$776,M$47)+'СЕТ СН'!$G$9+СВЦЭМ!$D$10+'СЕТ СН'!$G$6-'СЕТ СН'!$G$19</f>
        <v>192.44547421999999</v>
      </c>
      <c r="N53" s="36">
        <f>SUMIFS(СВЦЭМ!$C$33:$C$776,СВЦЭМ!$A$33:$A$776,$A53,СВЦЭМ!$B$33:$B$776,N$47)+'СЕТ СН'!$G$9+СВЦЭМ!$D$10+'СЕТ СН'!$G$6-'СЕТ СН'!$G$19</f>
        <v>192.44547421999999</v>
      </c>
      <c r="O53" s="36">
        <f>SUMIFS(СВЦЭМ!$C$33:$C$776,СВЦЭМ!$A$33:$A$776,$A53,СВЦЭМ!$B$33:$B$776,O$47)+'СЕТ СН'!$G$9+СВЦЭМ!$D$10+'СЕТ СН'!$G$6-'СЕТ СН'!$G$19</f>
        <v>192.44547421999999</v>
      </c>
      <c r="P53" s="36">
        <f>SUMIFS(СВЦЭМ!$C$33:$C$776,СВЦЭМ!$A$33:$A$776,$A53,СВЦЭМ!$B$33:$B$776,P$47)+'СЕТ СН'!$G$9+СВЦЭМ!$D$10+'СЕТ СН'!$G$6-'СЕТ СН'!$G$19</f>
        <v>192.44547421999999</v>
      </c>
      <c r="Q53" s="36">
        <f>SUMIFS(СВЦЭМ!$C$33:$C$776,СВЦЭМ!$A$33:$A$776,$A53,СВЦЭМ!$B$33:$B$776,Q$47)+'СЕТ СН'!$G$9+СВЦЭМ!$D$10+'СЕТ СН'!$G$6-'СЕТ СН'!$G$19</f>
        <v>192.44547421999999</v>
      </c>
      <c r="R53" s="36">
        <f>SUMIFS(СВЦЭМ!$C$33:$C$776,СВЦЭМ!$A$33:$A$776,$A53,СВЦЭМ!$B$33:$B$776,R$47)+'СЕТ СН'!$G$9+СВЦЭМ!$D$10+'СЕТ СН'!$G$6-'СЕТ СН'!$G$19</f>
        <v>852.11437587</v>
      </c>
      <c r="S53" s="36">
        <f>SUMIFS(СВЦЭМ!$C$33:$C$776,СВЦЭМ!$A$33:$A$776,$A53,СВЦЭМ!$B$33:$B$776,S$47)+'СЕТ СН'!$G$9+СВЦЭМ!$D$10+'СЕТ СН'!$G$6-'СЕТ СН'!$G$19</f>
        <v>838.70186033000004</v>
      </c>
      <c r="T53" s="36">
        <f>SUMIFS(СВЦЭМ!$C$33:$C$776,СВЦЭМ!$A$33:$A$776,$A53,СВЦЭМ!$B$33:$B$776,T$47)+'СЕТ СН'!$G$9+СВЦЭМ!$D$10+'СЕТ СН'!$G$6-'СЕТ СН'!$G$19</f>
        <v>842.00855949000004</v>
      </c>
      <c r="U53" s="36">
        <f>SUMIFS(СВЦЭМ!$C$33:$C$776,СВЦЭМ!$A$33:$A$776,$A53,СВЦЭМ!$B$33:$B$776,U$47)+'СЕТ СН'!$G$9+СВЦЭМ!$D$10+'СЕТ СН'!$G$6-'СЕТ СН'!$G$19</f>
        <v>874.22618424000007</v>
      </c>
      <c r="V53" s="36">
        <f>SUMIFS(СВЦЭМ!$C$33:$C$776,СВЦЭМ!$A$33:$A$776,$A53,СВЦЭМ!$B$33:$B$776,V$47)+'СЕТ СН'!$G$9+СВЦЭМ!$D$10+'СЕТ СН'!$G$6-'СЕТ СН'!$G$19</f>
        <v>866.02924041000006</v>
      </c>
      <c r="W53" s="36">
        <f>SUMIFS(СВЦЭМ!$C$33:$C$776,СВЦЭМ!$A$33:$A$776,$A53,СВЦЭМ!$B$33:$B$776,W$47)+'СЕТ СН'!$G$9+СВЦЭМ!$D$10+'СЕТ СН'!$G$6-'СЕТ СН'!$G$19</f>
        <v>850.33840807000001</v>
      </c>
      <c r="X53" s="36">
        <f>SUMIFS(СВЦЭМ!$C$33:$C$776,СВЦЭМ!$A$33:$A$776,$A53,СВЦЭМ!$B$33:$B$776,X$47)+'СЕТ СН'!$G$9+СВЦЭМ!$D$10+'СЕТ СН'!$G$6-'СЕТ СН'!$G$19</f>
        <v>839.42616050000004</v>
      </c>
      <c r="Y53" s="36">
        <f>SUMIFS(СВЦЭМ!$C$33:$C$776,СВЦЭМ!$A$33:$A$776,$A53,СВЦЭМ!$B$33:$B$776,Y$47)+'СЕТ СН'!$G$9+СВЦЭМ!$D$10+'СЕТ СН'!$G$6-'СЕТ СН'!$G$19</f>
        <v>882.99785501000008</v>
      </c>
    </row>
    <row r="54" spans="1:25" ht="15.75" x14ac:dyDescent="0.2">
      <c r="A54" s="35">
        <f t="shared" si="1"/>
        <v>43745</v>
      </c>
      <c r="B54" s="36">
        <f>SUMIFS(СВЦЭМ!$C$33:$C$776,СВЦЭМ!$A$33:$A$776,$A54,СВЦЭМ!$B$33:$B$776,B$47)+'СЕТ СН'!$G$9+СВЦЭМ!$D$10+'СЕТ СН'!$G$6-'СЕТ СН'!$G$19</f>
        <v>977.28305301</v>
      </c>
      <c r="C54" s="36">
        <f>SUMIFS(СВЦЭМ!$C$33:$C$776,СВЦЭМ!$A$33:$A$776,$A54,СВЦЭМ!$B$33:$B$776,C$47)+'СЕТ СН'!$G$9+СВЦЭМ!$D$10+'СЕТ СН'!$G$6-'СЕТ СН'!$G$19</f>
        <v>994.57795998000006</v>
      </c>
      <c r="D54" s="36">
        <f>SUMIFS(СВЦЭМ!$C$33:$C$776,СВЦЭМ!$A$33:$A$776,$A54,СВЦЭМ!$B$33:$B$776,D$47)+'СЕТ СН'!$G$9+СВЦЭМ!$D$10+'СЕТ СН'!$G$6-'СЕТ СН'!$G$19</f>
        <v>1012.4603308300001</v>
      </c>
      <c r="E54" s="36">
        <f>SUMIFS(СВЦЭМ!$C$33:$C$776,СВЦЭМ!$A$33:$A$776,$A54,СВЦЭМ!$B$33:$B$776,E$47)+'СЕТ СН'!$G$9+СВЦЭМ!$D$10+'СЕТ СН'!$G$6-'СЕТ СН'!$G$19</f>
        <v>1024.6017414600001</v>
      </c>
      <c r="F54" s="36">
        <f>SUMIFS(СВЦЭМ!$C$33:$C$776,СВЦЭМ!$A$33:$A$776,$A54,СВЦЭМ!$B$33:$B$776,F$47)+'СЕТ СН'!$G$9+СВЦЭМ!$D$10+'СЕТ СН'!$G$6-'СЕТ СН'!$G$19</f>
        <v>1030.5629177200001</v>
      </c>
      <c r="G54" s="36">
        <f>SUMIFS(СВЦЭМ!$C$33:$C$776,СВЦЭМ!$A$33:$A$776,$A54,СВЦЭМ!$B$33:$B$776,G$47)+'СЕТ СН'!$G$9+СВЦЭМ!$D$10+'СЕТ СН'!$G$6-'СЕТ СН'!$G$19</f>
        <v>1013.1429251200001</v>
      </c>
      <c r="H54" s="36">
        <f>SUMIFS(СВЦЭМ!$C$33:$C$776,СВЦЭМ!$A$33:$A$776,$A54,СВЦЭМ!$B$33:$B$776,H$47)+'СЕТ СН'!$G$9+СВЦЭМ!$D$10+'СЕТ СН'!$G$6-'СЕТ СН'!$G$19</f>
        <v>929.0142282600001</v>
      </c>
      <c r="I54" s="36">
        <f>SUMIFS(СВЦЭМ!$C$33:$C$776,СВЦЭМ!$A$33:$A$776,$A54,СВЦЭМ!$B$33:$B$776,I$47)+'СЕТ СН'!$G$9+СВЦЭМ!$D$10+'СЕТ СН'!$G$6-'СЕТ СН'!$G$19</f>
        <v>841.5416006800001</v>
      </c>
      <c r="J54" s="36">
        <f>SUMIFS(СВЦЭМ!$C$33:$C$776,СВЦЭМ!$A$33:$A$776,$A54,СВЦЭМ!$B$33:$B$776,J$47)+'СЕТ СН'!$G$9+СВЦЭМ!$D$10+'СЕТ СН'!$G$6-'СЕТ СН'!$G$19</f>
        <v>827.57125524000003</v>
      </c>
      <c r="K54" s="36">
        <f>SUMIFS(СВЦЭМ!$C$33:$C$776,СВЦЭМ!$A$33:$A$776,$A54,СВЦЭМ!$B$33:$B$776,K$47)+'СЕТ СН'!$G$9+СВЦЭМ!$D$10+'СЕТ СН'!$G$6-'СЕТ СН'!$G$19</f>
        <v>827.7717034100001</v>
      </c>
      <c r="L54" s="36">
        <f>SUMIFS(СВЦЭМ!$C$33:$C$776,СВЦЭМ!$A$33:$A$776,$A54,СВЦЭМ!$B$33:$B$776,L$47)+'СЕТ СН'!$G$9+СВЦЭМ!$D$10+'СЕТ СН'!$G$6-'СЕТ СН'!$G$19</f>
        <v>824.83850858000005</v>
      </c>
      <c r="M54" s="36">
        <f>SUMIFS(СВЦЭМ!$C$33:$C$776,СВЦЭМ!$A$33:$A$776,$A54,СВЦЭМ!$B$33:$B$776,M$47)+'СЕТ СН'!$G$9+СВЦЭМ!$D$10+'СЕТ СН'!$G$6-'СЕТ СН'!$G$19</f>
        <v>834.67903693000005</v>
      </c>
      <c r="N54" s="36">
        <f>SUMIFS(СВЦЭМ!$C$33:$C$776,СВЦЭМ!$A$33:$A$776,$A54,СВЦЭМ!$B$33:$B$776,N$47)+'СЕТ СН'!$G$9+СВЦЭМ!$D$10+'СЕТ СН'!$G$6-'СЕТ СН'!$G$19</f>
        <v>844.4178182500001</v>
      </c>
      <c r="O54" s="36">
        <f>SUMIFS(СВЦЭМ!$C$33:$C$776,СВЦЭМ!$A$33:$A$776,$A54,СВЦЭМ!$B$33:$B$776,O$47)+'СЕТ СН'!$G$9+СВЦЭМ!$D$10+'СЕТ СН'!$G$6-'СЕТ СН'!$G$19</f>
        <v>840.68482698000003</v>
      </c>
      <c r="P54" s="36">
        <f>SUMIFS(СВЦЭМ!$C$33:$C$776,СВЦЭМ!$A$33:$A$776,$A54,СВЦЭМ!$B$33:$B$776,P$47)+'СЕТ СН'!$G$9+СВЦЭМ!$D$10+'СЕТ СН'!$G$6-'СЕТ СН'!$G$19</f>
        <v>840.82511654000007</v>
      </c>
      <c r="Q54" s="36">
        <f>SUMIFS(СВЦЭМ!$C$33:$C$776,СВЦЭМ!$A$33:$A$776,$A54,СВЦЭМ!$B$33:$B$776,Q$47)+'СЕТ СН'!$G$9+СВЦЭМ!$D$10+'СЕТ СН'!$G$6-'СЕТ СН'!$G$19</f>
        <v>843.9371331100001</v>
      </c>
      <c r="R54" s="36">
        <f>SUMIFS(СВЦЭМ!$C$33:$C$776,СВЦЭМ!$A$33:$A$776,$A54,СВЦЭМ!$B$33:$B$776,R$47)+'СЕТ СН'!$G$9+СВЦЭМ!$D$10+'СЕТ СН'!$G$6-'СЕТ СН'!$G$19</f>
        <v>845.78310377000003</v>
      </c>
      <c r="S54" s="36">
        <f>SUMIFS(СВЦЭМ!$C$33:$C$776,СВЦЭМ!$A$33:$A$776,$A54,СВЦЭМ!$B$33:$B$776,S$47)+'СЕТ СН'!$G$9+СВЦЭМ!$D$10+'СЕТ СН'!$G$6-'СЕТ СН'!$G$19</f>
        <v>847.2413554200001</v>
      </c>
      <c r="T54" s="36">
        <f>SUMIFS(СВЦЭМ!$C$33:$C$776,СВЦЭМ!$A$33:$A$776,$A54,СВЦЭМ!$B$33:$B$776,T$47)+'СЕТ СН'!$G$9+СВЦЭМ!$D$10+'СЕТ СН'!$G$6-'СЕТ СН'!$G$19</f>
        <v>835.15673637000009</v>
      </c>
      <c r="U54" s="36">
        <f>SUMIFS(СВЦЭМ!$C$33:$C$776,СВЦЭМ!$A$33:$A$776,$A54,СВЦЭМ!$B$33:$B$776,U$47)+'СЕТ СН'!$G$9+СВЦЭМ!$D$10+'СЕТ СН'!$G$6-'СЕТ СН'!$G$19</f>
        <v>837.1019256400001</v>
      </c>
      <c r="V54" s="36">
        <f>SUMIFS(СВЦЭМ!$C$33:$C$776,СВЦЭМ!$A$33:$A$776,$A54,СВЦЭМ!$B$33:$B$776,V$47)+'СЕТ СН'!$G$9+СВЦЭМ!$D$10+'СЕТ СН'!$G$6-'СЕТ СН'!$G$19</f>
        <v>824.25443406000011</v>
      </c>
      <c r="W54" s="36">
        <f>SUMIFS(СВЦЭМ!$C$33:$C$776,СВЦЭМ!$A$33:$A$776,$A54,СВЦЭМ!$B$33:$B$776,W$47)+'СЕТ СН'!$G$9+СВЦЭМ!$D$10+'СЕТ СН'!$G$6-'СЕТ СН'!$G$19</f>
        <v>846.58292127000004</v>
      </c>
      <c r="X54" s="36">
        <f>SUMIFS(СВЦЭМ!$C$33:$C$776,СВЦЭМ!$A$33:$A$776,$A54,СВЦЭМ!$B$33:$B$776,X$47)+'СЕТ СН'!$G$9+СВЦЭМ!$D$10+'СЕТ СН'!$G$6-'СЕТ СН'!$G$19</f>
        <v>868.91329441000005</v>
      </c>
      <c r="Y54" s="36">
        <f>SUMIFS(СВЦЭМ!$C$33:$C$776,СВЦЭМ!$A$33:$A$776,$A54,СВЦЭМ!$B$33:$B$776,Y$47)+'СЕТ СН'!$G$9+СВЦЭМ!$D$10+'СЕТ СН'!$G$6-'СЕТ СН'!$G$19</f>
        <v>911.91580896000005</v>
      </c>
    </row>
    <row r="55" spans="1:25" ht="15.75" x14ac:dyDescent="0.2">
      <c r="A55" s="35">
        <f t="shared" si="1"/>
        <v>43746</v>
      </c>
      <c r="B55" s="36">
        <f>SUMIFS(СВЦЭМ!$C$33:$C$776,СВЦЭМ!$A$33:$A$776,$A55,СВЦЭМ!$B$33:$B$776,B$47)+'СЕТ СН'!$G$9+СВЦЭМ!$D$10+'СЕТ СН'!$G$6-'СЕТ СН'!$G$19</f>
        <v>877.29925795000008</v>
      </c>
      <c r="C55" s="36">
        <f>SUMIFS(СВЦЭМ!$C$33:$C$776,СВЦЭМ!$A$33:$A$776,$A55,СВЦЭМ!$B$33:$B$776,C$47)+'СЕТ СН'!$G$9+СВЦЭМ!$D$10+'СЕТ СН'!$G$6-'СЕТ СН'!$G$19</f>
        <v>931.45422699000005</v>
      </c>
      <c r="D55" s="36">
        <f>SUMIFS(СВЦЭМ!$C$33:$C$776,СВЦЭМ!$A$33:$A$776,$A55,СВЦЭМ!$B$33:$B$776,D$47)+'СЕТ СН'!$G$9+СВЦЭМ!$D$10+'СЕТ СН'!$G$6-'СЕТ СН'!$G$19</f>
        <v>928.13707496000006</v>
      </c>
      <c r="E55" s="36">
        <f>SUMIFS(СВЦЭМ!$C$33:$C$776,СВЦЭМ!$A$33:$A$776,$A55,СВЦЭМ!$B$33:$B$776,E$47)+'СЕТ СН'!$G$9+СВЦЭМ!$D$10+'СЕТ СН'!$G$6-'СЕТ СН'!$G$19</f>
        <v>941.93948433000003</v>
      </c>
      <c r="F55" s="36">
        <f>SUMIFS(СВЦЭМ!$C$33:$C$776,СВЦЭМ!$A$33:$A$776,$A55,СВЦЭМ!$B$33:$B$776,F$47)+'СЕТ СН'!$G$9+СВЦЭМ!$D$10+'СЕТ СН'!$G$6-'СЕТ СН'!$G$19</f>
        <v>937.38855588000001</v>
      </c>
      <c r="G55" s="36">
        <f>SUMIFS(СВЦЭМ!$C$33:$C$776,СВЦЭМ!$A$33:$A$776,$A55,СВЦЭМ!$B$33:$B$776,G$47)+'СЕТ СН'!$G$9+СВЦЭМ!$D$10+'СЕТ СН'!$G$6-'СЕТ СН'!$G$19</f>
        <v>932.07093550000002</v>
      </c>
      <c r="H55" s="36">
        <f>SUMIFS(СВЦЭМ!$C$33:$C$776,СВЦЭМ!$A$33:$A$776,$A55,СВЦЭМ!$B$33:$B$776,H$47)+'СЕТ СН'!$G$9+СВЦЭМ!$D$10+'СЕТ СН'!$G$6-'СЕТ СН'!$G$19</f>
        <v>902.54672429000004</v>
      </c>
      <c r="I55" s="36">
        <f>SUMIFS(СВЦЭМ!$C$33:$C$776,СВЦЭМ!$A$33:$A$776,$A55,СВЦЭМ!$B$33:$B$776,I$47)+'СЕТ СН'!$G$9+СВЦЭМ!$D$10+'СЕТ СН'!$G$6-'СЕТ СН'!$G$19</f>
        <v>862.32282413000007</v>
      </c>
      <c r="J55" s="36">
        <f>SUMIFS(СВЦЭМ!$C$33:$C$776,СВЦЭМ!$A$33:$A$776,$A55,СВЦЭМ!$B$33:$B$776,J$47)+'СЕТ СН'!$G$9+СВЦЭМ!$D$10+'СЕТ СН'!$G$6-'СЕТ СН'!$G$19</f>
        <v>832.51587701000005</v>
      </c>
      <c r="K55" s="36">
        <f>SUMIFS(СВЦЭМ!$C$33:$C$776,СВЦЭМ!$A$33:$A$776,$A55,СВЦЭМ!$B$33:$B$776,K$47)+'СЕТ СН'!$G$9+СВЦЭМ!$D$10+'СЕТ СН'!$G$6-'СЕТ СН'!$G$19</f>
        <v>836.31204227000001</v>
      </c>
      <c r="L55" s="36">
        <f>SUMIFS(СВЦЭМ!$C$33:$C$776,СВЦЭМ!$A$33:$A$776,$A55,СВЦЭМ!$B$33:$B$776,L$47)+'СЕТ СН'!$G$9+СВЦЭМ!$D$10+'СЕТ СН'!$G$6-'СЕТ СН'!$G$19</f>
        <v>851.44630040000004</v>
      </c>
      <c r="M55" s="36">
        <f>SUMIFS(СВЦЭМ!$C$33:$C$776,СВЦЭМ!$A$33:$A$776,$A55,СВЦЭМ!$B$33:$B$776,M$47)+'СЕТ СН'!$G$9+СВЦЭМ!$D$10+'СЕТ СН'!$G$6-'СЕТ СН'!$G$19</f>
        <v>831.9243676000001</v>
      </c>
      <c r="N55" s="36">
        <f>SUMIFS(СВЦЭМ!$C$33:$C$776,СВЦЭМ!$A$33:$A$776,$A55,СВЦЭМ!$B$33:$B$776,N$47)+'СЕТ СН'!$G$9+СВЦЭМ!$D$10+'СЕТ СН'!$G$6-'СЕТ СН'!$G$19</f>
        <v>811.04344856</v>
      </c>
      <c r="O55" s="36">
        <f>SUMIFS(СВЦЭМ!$C$33:$C$776,СВЦЭМ!$A$33:$A$776,$A55,СВЦЭМ!$B$33:$B$776,O$47)+'СЕТ СН'!$G$9+СВЦЭМ!$D$10+'СЕТ СН'!$G$6-'СЕТ СН'!$G$19</f>
        <v>789.82875677000004</v>
      </c>
      <c r="P55" s="36">
        <f>SUMIFS(СВЦЭМ!$C$33:$C$776,СВЦЭМ!$A$33:$A$776,$A55,СВЦЭМ!$B$33:$B$776,P$47)+'СЕТ СН'!$G$9+СВЦЭМ!$D$10+'СЕТ СН'!$G$6-'СЕТ СН'!$G$19</f>
        <v>832.31320309</v>
      </c>
      <c r="Q55" s="36">
        <f>SUMIFS(СВЦЭМ!$C$33:$C$776,СВЦЭМ!$A$33:$A$776,$A55,СВЦЭМ!$B$33:$B$776,Q$47)+'СЕТ СН'!$G$9+СВЦЭМ!$D$10+'СЕТ СН'!$G$6-'СЕТ СН'!$G$19</f>
        <v>884.60642529000006</v>
      </c>
      <c r="R55" s="36">
        <f>SUMIFS(СВЦЭМ!$C$33:$C$776,СВЦЭМ!$A$33:$A$776,$A55,СВЦЭМ!$B$33:$B$776,R$47)+'СЕТ СН'!$G$9+СВЦЭМ!$D$10+'СЕТ СН'!$G$6-'СЕТ СН'!$G$19</f>
        <v>777.63610145000007</v>
      </c>
      <c r="S55" s="36">
        <f>SUMIFS(СВЦЭМ!$C$33:$C$776,СВЦЭМ!$A$33:$A$776,$A55,СВЦЭМ!$B$33:$B$776,S$47)+'СЕТ СН'!$G$9+СВЦЭМ!$D$10+'СЕТ СН'!$G$6-'СЕТ СН'!$G$19</f>
        <v>783.84264469000004</v>
      </c>
      <c r="T55" s="36">
        <f>SUMIFS(СВЦЭМ!$C$33:$C$776,СВЦЭМ!$A$33:$A$776,$A55,СВЦЭМ!$B$33:$B$776,T$47)+'СЕТ СН'!$G$9+СВЦЭМ!$D$10+'СЕТ СН'!$G$6-'СЕТ СН'!$G$19</f>
        <v>797.91400912000006</v>
      </c>
      <c r="U55" s="36">
        <f>SUMIFS(СВЦЭМ!$C$33:$C$776,СВЦЭМ!$A$33:$A$776,$A55,СВЦЭМ!$B$33:$B$776,U$47)+'СЕТ СН'!$G$9+СВЦЭМ!$D$10+'СЕТ СН'!$G$6-'СЕТ СН'!$G$19</f>
        <v>824.10645993000003</v>
      </c>
      <c r="V55" s="36">
        <f>SUMIFS(СВЦЭМ!$C$33:$C$776,СВЦЭМ!$A$33:$A$776,$A55,СВЦЭМ!$B$33:$B$776,V$47)+'СЕТ СН'!$G$9+СВЦЭМ!$D$10+'СЕТ СН'!$G$6-'СЕТ СН'!$G$19</f>
        <v>824.71998622000001</v>
      </c>
      <c r="W55" s="36">
        <f>SUMIFS(СВЦЭМ!$C$33:$C$776,СВЦЭМ!$A$33:$A$776,$A55,СВЦЭМ!$B$33:$B$776,W$47)+'СЕТ СН'!$G$9+СВЦЭМ!$D$10+'СЕТ СН'!$G$6-'СЕТ СН'!$G$19</f>
        <v>812.77883981000002</v>
      </c>
      <c r="X55" s="36">
        <f>SUMIFS(СВЦЭМ!$C$33:$C$776,СВЦЭМ!$A$33:$A$776,$A55,СВЦЭМ!$B$33:$B$776,X$47)+'СЕТ СН'!$G$9+СВЦЭМ!$D$10+'СЕТ СН'!$G$6-'СЕТ СН'!$G$19</f>
        <v>778.03989133000005</v>
      </c>
      <c r="Y55" s="36">
        <f>SUMIFS(СВЦЭМ!$C$33:$C$776,СВЦЭМ!$A$33:$A$776,$A55,СВЦЭМ!$B$33:$B$776,Y$47)+'СЕТ СН'!$G$9+СВЦЭМ!$D$10+'СЕТ СН'!$G$6-'СЕТ СН'!$G$19</f>
        <v>759.5553495800001</v>
      </c>
    </row>
    <row r="56" spans="1:25" ht="15.75" x14ac:dyDescent="0.2">
      <c r="A56" s="35">
        <f t="shared" si="1"/>
        <v>43747</v>
      </c>
      <c r="B56" s="36">
        <f>SUMIFS(СВЦЭМ!$C$33:$C$776,СВЦЭМ!$A$33:$A$776,$A56,СВЦЭМ!$B$33:$B$776,B$47)+'СЕТ СН'!$G$9+СВЦЭМ!$D$10+'СЕТ СН'!$G$6-'СЕТ СН'!$G$19</f>
        <v>904.66052606000005</v>
      </c>
      <c r="C56" s="36">
        <f>SUMIFS(СВЦЭМ!$C$33:$C$776,СВЦЭМ!$A$33:$A$776,$A56,СВЦЭМ!$B$33:$B$776,C$47)+'СЕТ СН'!$G$9+СВЦЭМ!$D$10+'СЕТ СН'!$G$6-'СЕТ СН'!$G$19</f>
        <v>927.14824390000001</v>
      </c>
      <c r="D56" s="36">
        <f>SUMIFS(СВЦЭМ!$C$33:$C$776,СВЦЭМ!$A$33:$A$776,$A56,СВЦЭМ!$B$33:$B$776,D$47)+'СЕТ СН'!$G$9+СВЦЭМ!$D$10+'СЕТ СН'!$G$6-'СЕТ СН'!$G$19</f>
        <v>961.91633746000002</v>
      </c>
      <c r="E56" s="36">
        <f>SUMIFS(СВЦЭМ!$C$33:$C$776,СВЦЭМ!$A$33:$A$776,$A56,СВЦЭМ!$B$33:$B$776,E$47)+'СЕТ СН'!$G$9+СВЦЭМ!$D$10+'СЕТ СН'!$G$6-'СЕТ СН'!$G$19</f>
        <v>975.99107476000006</v>
      </c>
      <c r="F56" s="36">
        <f>SUMIFS(СВЦЭМ!$C$33:$C$776,СВЦЭМ!$A$33:$A$776,$A56,СВЦЭМ!$B$33:$B$776,F$47)+'СЕТ СН'!$G$9+СВЦЭМ!$D$10+'СЕТ СН'!$G$6-'СЕТ СН'!$G$19</f>
        <v>977.0403785100001</v>
      </c>
      <c r="G56" s="36">
        <f>SUMIFS(СВЦЭМ!$C$33:$C$776,СВЦЭМ!$A$33:$A$776,$A56,СВЦЭМ!$B$33:$B$776,G$47)+'СЕТ СН'!$G$9+СВЦЭМ!$D$10+'СЕТ СН'!$G$6-'СЕТ СН'!$G$19</f>
        <v>957.12361761</v>
      </c>
      <c r="H56" s="36">
        <f>SUMIFS(СВЦЭМ!$C$33:$C$776,СВЦЭМ!$A$33:$A$776,$A56,СВЦЭМ!$B$33:$B$776,H$47)+'СЕТ СН'!$G$9+СВЦЭМ!$D$10+'СЕТ СН'!$G$6-'СЕТ СН'!$G$19</f>
        <v>922.44949966000001</v>
      </c>
      <c r="I56" s="36">
        <f>SUMIFS(СВЦЭМ!$C$33:$C$776,СВЦЭМ!$A$33:$A$776,$A56,СВЦЭМ!$B$33:$B$776,I$47)+'СЕТ СН'!$G$9+СВЦЭМ!$D$10+'СЕТ СН'!$G$6-'СЕТ СН'!$G$19</f>
        <v>899.33994927000003</v>
      </c>
      <c r="J56" s="36">
        <f>SUMIFS(СВЦЭМ!$C$33:$C$776,СВЦЭМ!$A$33:$A$776,$A56,СВЦЭМ!$B$33:$B$776,J$47)+'СЕТ СН'!$G$9+СВЦЭМ!$D$10+'СЕТ СН'!$G$6-'СЕТ СН'!$G$19</f>
        <v>911.84682596000005</v>
      </c>
      <c r="K56" s="36">
        <f>SUMIFS(СВЦЭМ!$C$33:$C$776,СВЦЭМ!$A$33:$A$776,$A56,СВЦЭМ!$B$33:$B$776,K$47)+'СЕТ СН'!$G$9+СВЦЭМ!$D$10+'СЕТ СН'!$G$6-'СЕТ СН'!$G$19</f>
        <v>924.49993388000007</v>
      </c>
      <c r="L56" s="36">
        <f>SUMIFS(СВЦЭМ!$C$33:$C$776,СВЦЭМ!$A$33:$A$776,$A56,СВЦЭМ!$B$33:$B$776,L$47)+'СЕТ СН'!$G$9+СВЦЭМ!$D$10+'СЕТ СН'!$G$6-'СЕТ СН'!$G$19</f>
        <v>930.10545289000004</v>
      </c>
      <c r="M56" s="36">
        <f>SUMIFS(СВЦЭМ!$C$33:$C$776,СВЦЭМ!$A$33:$A$776,$A56,СВЦЭМ!$B$33:$B$776,M$47)+'СЕТ СН'!$G$9+СВЦЭМ!$D$10+'СЕТ СН'!$G$6-'СЕТ СН'!$G$19</f>
        <v>925.27789167000003</v>
      </c>
      <c r="N56" s="36">
        <f>SUMIFS(СВЦЭМ!$C$33:$C$776,СВЦЭМ!$A$33:$A$776,$A56,СВЦЭМ!$B$33:$B$776,N$47)+'СЕТ СН'!$G$9+СВЦЭМ!$D$10+'СЕТ СН'!$G$6-'СЕТ СН'!$G$19</f>
        <v>854.12888318</v>
      </c>
      <c r="O56" s="36">
        <f>SUMIFS(СВЦЭМ!$C$33:$C$776,СВЦЭМ!$A$33:$A$776,$A56,СВЦЭМ!$B$33:$B$776,O$47)+'СЕТ СН'!$G$9+СВЦЭМ!$D$10+'СЕТ СН'!$G$6-'СЕТ СН'!$G$19</f>
        <v>833.46177867000006</v>
      </c>
      <c r="P56" s="36">
        <f>SUMIFS(СВЦЭМ!$C$33:$C$776,СВЦЭМ!$A$33:$A$776,$A56,СВЦЭМ!$B$33:$B$776,P$47)+'СЕТ СН'!$G$9+СВЦЭМ!$D$10+'СЕТ СН'!$G$6-'СЕТ СН'!$G$19</f>
        <v>836.61252416000002</v>
      </c>
      <c r="Q56" s="36">
        <f>SUMIFS(СВЦЭМ!$C$33:$C$776,СВЦЭМ!$A$33:$A$776,$A56,СВЦЭМ!$B$33:$B$776,Q$47)+'СЕТ СН'!$G$9+СВЦЭМ!$D$10+'СЕТ СН'!$G$6-'СЕТ СН'!$G$19</f>
        <v>835.05623031000005</v>
      </c>
      <c r="R56" s="36">
        <f>SUMIFS(СВЦЭМ!$C$33:$C$776,СВЦЭМ!$A$33:$A$776,$A56,СВЦЭМ!$B$33:$B$776,R$47)+'СЕТ СН'!$G$9+СВЦЭМ!$D$10+'СЕТ СН'!$G$6-'СЕТ СН'!$G$19</f>
        <v>827.97069323000005</v>
      </c>
      <c r="S56" s="36">
        <f>SUMIFS(СВЦЭМ!$C$33:$C$776,СВЦЭМ!$A$33:$A$776,$A56,СВЦЭМ!$B$33:$B$776,S$47)+'СЕТ СН'!$G$9+СВЦЭМ!$D$10+'СЕТ СН'!$G$6-'СЕТ СН'!$G$19</f>
        <v>831.96776154000008</v>
      </c>
      <c r="T56" s="36">
        <f>SUMIFS(СВЦЭМ!$C$33:$C$776,СВЦЭМ!$A$33:$A$776,$A56,СВЦЭМ!$B$33:$B$776,T$47)+'СЕТ СН'!$G$9+СВЦЭМ!$D$10+'СЕТ СН'!$G$6-'СЕТ СН'!$G$19</f>
        <v>847.48405971</v>
      </c>
      <c r="U56" s="36">
        <f>SUMIFS(СВЦЭМ!$C$33:$C$776,СВЦЭМ!$A$33:$A$776,$A56,СВЦЭМ!$B$33:$B$776,U$47)+'СЕТ СН'!$G$9+СВЦЭМ!$D$10+'СЕТ СН'!$G$6-'СЕТ СН'!$G$19</f>
        <v>843.63955386000009</v>
      </c>
      <c r="V56" s="36">
        <f>SUMIFS(СВЦЭМ!$C$33:$C$776,СВЦЭМ!$A$33:$A$776,$A56,СВЦЭМ!$B$33:$B$776,V$47)+'СЕТ СН'!$G$9+СВЦЭМ!$D$10+'СЕТ СН'!$G$6-'СЕТ СН'!$G$19</f>
        <v>835.76750171000003</v>
      </c>
      <c r="W56" s="36">
        <f>SUMIFS(СВЦЭМ!$C$33:$C$776,СВЦЭМ!$A$33:$A$776,$A56,СВЦЭМ!$B$33:$B$776,W$47)+'СЕТ СН'!$G$9+СВЦЭМ!$D$10+'СЕТ СН'!$G$6-'СЕТ СН'!$G$19</f>
        <v>851.50060909000001</v>
      </c>
      <c r="X56" s="36">
        <f>SUMIFS(СВЦЭМ!$C$33:$C$776,СВЦЭМ!$A$33:$A$776,$A56,СВЦЭМ!$B$33:$B$776,X$47)+'СЕТ СН'!$G$9+СВЦЭМ!$D$10+'СЕТ СН'!$G$6-'СЕТ СН'!$G$19</f>
        <v>827.47522714000002</v>
      </c>
      <c r="Y56" s="36">
        <f>SUMIFS(СВЦЭМ!$C$33:$C$776,СВЦЭМ!$A$33:$A$776,$A56,СВЦЭМ!$B$33:$B$776,Y$47)+'СЕТ СН'!$G$9+СВЦЭМ!$D$10+'СЕТ СН'!$G$6-'СЕТ СН'!$G$19</f>
        <v>838.95332632000009</v>
      </c>
    </row>
    <row r="57" spans="1:25" ht="15.75" x14ac:dyDescent="0.2">
      <c r="A57" s="35">
        <f t="shared" si="1"/>
        <v>43748</v>
      </c>
      <c r="B57" s="36">
        <f>SUMIFS(СВЦЭМ!$C$33:$C$776,СВЦЭМ!$A$33:$A$776,$A57,СВЦЭМ!$B$33:$B$776,B$47)+'СЕТ СН'!$G$9+СВЦЭМ!$D$10+'СЕТ СН'!$G$6-'СЕТ СН'!$G$19</f>
        <v>1005.42844972</v>
      </c>
      <c r="C57" s="36">
        <f>SUMIFS(СВЦЭМ!$C$33:$C$776,СВЦЭМ!$A$33:$A$776,$A57,СВЦЭМ!$B$33:$B$776,C$47)+'СЕТ СН'!$G$9+СВЦЭМ!$D$10+'СЕТ СН'!$G$6-'СЕТ СН'!$G$19</f>
        <v>1046.52861308</v>
      </c>
      <c r="D57" s="36">
        <f>SUMIFS(СВЦЭМ!$C$33:$C$776,СВЦЭМ!$A$33:$A$776,$A57,СВЦЭМ!$B$33:$B$776,D$47)+'СЕТ СН'!$G$9+СВЦЭМ!$D$10+'СЕТ СН'!$G$6-'СЕТ СН'!$G$19</f>
        <v>1075.6824978699999</v>
      </c>
      <c r="E57" s="36">
        <f>SUMIFS(СВЦЭМ!$C$33:$C$776,СВЦЭМ!$A$33:$A$776,$A57,СВЦЭМ!$B$33:$B$776,E$47)+'СЕТ СН'!$G$9+СВЦЭМ!$D$10+'СЕТ СН'!$G$6-'СЕТ СН'!$G$19</f>
        <v>1079.28808136</v>
      </c>
      <c r="F57" s="36">
        <f>SUMIFS(СВЦЭМ!$C$33:$C$776,СВЦЭМ!$A$33:$A$776,$A57,СВЦЭМ!$B$33:$B$776,F$47)+'СЕТ СН'!$G$9+СВЦЭМ!$D$10+'СЕТ СН'!$G$6-'СЕТ СН'!$G$19</f>
        <v>1084.7299192600001</v>
      </c>
      <c r="G57" s="36">
        <f>SUMIFS(СВЦЭМ!$C$33:$C$776,СВЦЭМ!$A$33:$A$776,$A57,СВЦЭМ!$B$33:$B$776,G$47)+'СЕТ СН'!$G$9+СВЦЭМ!$D$10+'СЕТ СН'!$G$6-'СЕТ СН'!$G$19</f>
        <v>1071.1086038200001</v>
      </c>
      <c r="H57" s="36">
        <f>SUMIFS(СВЦЭМ!$C$33:$C$776,СВЦЭМ!$A$33:$A$776,$A57,СВЦЭМ!$B$33:$B$776,H$47)+'СЕТ СН'!$G$9+СВЦЭМ!$D$10+'СЕТ СН'!$G$6-'СЕТ СН'!$G$19</f>
        <v>1033.78722384</v>
      </c>
      <c r="I57" s="36">
        <f>SUMIFS(СВЦЭМ!$C$33:$C$776,СВЦЭМ!$A$33:$A$776,$A57,СВЦЭМ!$B$33:$B$776,I$47)+'СЕТ СН'!$G$9+СВЦЭМ!$D$10+'СЕТ СН'!$G$6-'СЕТ СН'!$G$19</f>
        <v>938.38291643000002</v>
      </c>
      <c r="J57" s="36">
        <f>SUMIFS(СВЦЭМ!$C$33:$C$776,СВЦЭМ!$A$33:$A$776,$A57,СВЦЭМ!$B$33:$B$776,J$47)+'СЕТ СН'!$G$9+СВЦЭМ!$D$10+'СЕТ СН'!$G$6-'СЕТ СН'!$G$19</f>
        <v>924.35501704000001</v>
      </c>
      <c r="K57" s="36">
        <f>SUMIFS(СВЦЭМ!$C$33:$C$776,СВЦЭМ!$A$33:$A$776,$A57,СВЦЭМ!$B$33:$B$776,K$47)+'СЕТ СН'!$G$9+СВЦЭМ!$D$10+'СЕТ СН'!$G$6-'СЕТ СН'!$G$19</f>
        <v>920.77436706000003</v>
      </c>
      <c r="L57" s="36">
        <f>SUMIFS(СВЦЭМ!$C$33:$C$776,СВЦЭМ!$A$33:$A$776,$A57,СВЦЭМ!$B$33:$B$776,L$47)+'СЕТ СН'!$G$9+СВЦЭМ!$D$10+'СЕТ СН'!$G$6-'СЕТ СН'!$G$19</f>
        <v>928.75057441000001</v>
      </c>
      <c r="M57" s="36">
        <f>SUMIFS(СВЦЭМ!$C$33:$C$776,СВЦЭМ!$A$33:$A$776,$A57,СВЦЭМ!$B$33:$B$776,M$47)+'СЕТ СН'!$G$9+СВЦЭМ!$D$10+'СЕТ СН'!$G$6-'СЕТ СН'!$G$19</f>
        <v>920.99382364000007</v>
      </c>
      <c r="N57" s="36">
        <f>SUMIFS(СВЦЭМ!$C$33:$C$776,СВЦЭМ!$A$33:$A$776,$A57,СВЦЭМ!$B$33:$B$776,N$47)+'СЕТ СН'!$G$9+СВЦЭМ!$D$10+'СЕТ СН'!$G$6-'СЕТ СН'!$G$19</f>
        <v>892.13067145000002</v>
      </c>
      <c r="O57" s="36">
        <f>SUMIFS(СВЦЭМ!$C$33:$C$776,СВЦЭМ!$A$33:$A$776,$A57,СВЦЭМ!$B$33:$B$776,O$47)+'СЕТ СН'!$G$9+СВЦЭМ!$D$10+'СЕТ СН'!$G$6-'СЕТ СН'!$G$19</f>
        <v>848.13669726000001</v>
      </c>
      <c r="P57" s="36">
        <f>SUMIFS(СВЦЭМ!$C$33:$C$776,СВЦЭМ!$A$33:$A$776,$A57,СВЦЭМ!$B$33:$B$776,P$47)+'СЕТ СН'!$G$9+СВЦЭМ!$D$10+'СЕТ СН'!$G$6-'СЕТ СН'!$G$19</f>
        <v>852.30505973000004</v>
      </c>
      <c r="Q57" s="36">
        <f>SUMIFS(СВЦЭМ!$C$33:$C$776,СВЦЭМ!$A$33:$A$776,$A57,СВЦЭМ!$B$33:$B$776,Q$47)+'СЕТ СН'!$G$9+СВЦЭМ!$D$10+'СЕТ СН'!$G$6-'СЕТ СН'!$G$19</f>
        <v>850.14362684000002</v>
      </c>
      <c r="R57" s="36">
        <f>SUMIFS(СВЦЭМ!$C$33:$C$776,СВЦЭМ!$A$33:$A$776,$A57,СВЦЭМ!$B$33:$B$776,R$47)+'СЕТ СН'!$G$9+СВЦЭМ!$D$10+'СЕТ СН'!$G$6-'СЕТ СН'!$G$19</f>
        <v>848.77590529000008</v>
      </c>
      <c r="S57" s="36">
        <f>SUMIFS(СВЦЭМ!$C$33:$C$776,СВЦЭМ!$A$33:$A$776,$A57,СВЦЭМ!$B$33:$B$776,S$47)+'СЕТ СН'!$G$9+СВЦЭМ!$D$10+'СЕТ СН'!$G$6-'СЕТ СН'!$G$19</f>
        <v>860.49829306000004</v>
      </c>
      <c r="T57" s="36">
        <f>SUMIFS(СВЦЭМ!$C$33:$C$776,СВЦЭМ!$A$33:$A$776,$A57,СВЦЭМ!$B$33:$B$776,T$47)+'СЕТ СН'!$G$9+СВЦЭМ!$D$10+'СЕТ СН'!$G$6-'СЕТ СН'!$G$19</f>
        <v>872.39101527000003</v>
      </c>
      <c r="U57" s="36">
        <f>SUMIFS(СВЦЭМ!$C$33:$C$776,СВЦЭМ!$A$33:$A$776,$A57,СВЦЭМ!$B$33:$B$776,U$47)+'СЕТ СН'!$G$9+СВЦЭМ!$D$10+'СЕТ СН'!$G$6-'СЕТ СН'!$G$19</f>
        <v>889.55059786000004</v>
      </c>
      <c r="V57" s="36">
        <f>SUMIFS(СВЦЭМ!$C$33:$C$776,СВЦЭМ!$A$33:$A$776,$A57,СВЦЭМ!$B$33:$B$776,V$47)+'СЕТ СН'!$G$9+СВЦЭМ!$D$10+'СЕТ СН'!$G$6-'СЕТ СН'!$G$19</f>
        <v>885.99418752000008</v>
      </c>
      <c r="W57" s="36">
        <f>SUMIFS(СВЦЭМ!$C$33:$C$776,СВЦЭМ!$A$33:$A$776,$A57,СВЦЭМ!$B$33:$B$776,W$47)+'СЕТ СН'!$G$9+СВЦЭМ!$D$10+'СЕТ СН'!$G$6-'СЕТ СН'!$G$19</f>
        <v>877.57362906000003</v>
      </c>
      <c r="X57" s="36">
        <f>SUMIFS(СВЦЭМ!$C$33:$C$776,СВЦЭМ!$A$33:$A$776,$A57,СВЦЭМ!$B$33:$B$776,X$47)+'СЕТ СН'!$G$9+СВЦЭМ!$D$10+'СЕТ СН'!$G$6-'СЕТ СН'!$G$19</f>
        <v>857.30296119000002</v>
      </c>
      <c r="Y57" s="36">
        <f>SUMIFS(СВЦЭМ!$C$33:$C$776,СВЦЭМ!$A$33:$A$776,$A57,СВЦЭМ!$B$33:$B$776,Y$47)+'СЕТ СН'!$G$9+СВЦЭМ!$D$10+'СЕТ СН'!$G$6-'СЕТ СН'!$G$19</f>
        <v>888.68925696000008</v>
      </c>
    </row>
    <row r="58" spans="1:25" ht="15.75" x14ac:dyDescent="0.2">
      <c r="A58" s="35">
        <f t="shared" si="1"/>
        <v>43749</v>
      </c>
      <c r="B58" s="36">
        <f>SUMIFS(СВЦЭМ!$C$33:$C$776,СВЦЭМ!$A$33:$A$776,$A58,СВЦЭМ!$B$33:$B$776,B$47)+'СЕТ СН'!$G$9+СВЦЭМ!$D$10+'СЕТ СН'!$G$6-'СЕТ СН'!$G$19</f>
        <v>958.36593216000006</v>
      </c>
      <c r="C58" s="36">
        <f>SUMIFS(СВЦЭМ!$C$33:$C$776,СВЦЭМ!$A$33:$A$776,$A58,СВЦЭМ!$B$33:$B$776,C$47)+'СЕТ СН'!$G$9+СВЦЭМ!$D$10+'СЕТ СН'!$G$6-'СЕТ СН'!$G$19</f>
        <v>1018.7761687200001</v>
      </c>
      <c r="D58" s="36">
        <f>SUMIFS(СВЦЭМ!$C$33:$C$776,СВЦЭМ!$A$33:$A$776,$A58,СВЦЭМ!$B$33:$B$776,D$47)+'СЕТ СН'!$G$9+СВЦЭМ!$D$10+'СЕТ СН'!$G$6-'СЕТ СН'!$G$19</f>
        <v>1030.22812965</v>
      </c>
      <c r="E58" s="36">
        <f>SUMIFS(СВЦЭМ!$C$33:$C$776,СВЦЭМ!$A$33:$A$776,$A58,СВЦЭМ!$B$33:$B$776,E$47)+'СЕТ СН'!$G$9+СВЦЭМ!$D$10+'СЕТ СН'!$G$6-'СЕТ СН'!$G$19</f>
        <v>1034.7503487199999</v>
      </c>
      <c r="F58" s="36">
        <f>SUMIFS(СВЦЭМ!$C$33:$C$776,СВЦЭМ!$A$33:$A$776,$A58,СВЦЭМ!$B$33:$B$776,F$47)+'СЕТ СН'!$G$9+СВЦЭМ!$D$10+'СЕТ СН'!$G$6-'СЕТ СН'!$G$19</f>
        <v>1029.48782794</v>
      </c>
      <c r="G58" s="36">
        <f>SUMIFS(СВЦЭМ!$C$33:$C$776,СВЦЭМ!$A$33:$A$776,$A58,СВЦЭМ!$B$33:$B$776,G$47)+'СЕТ СН'!$G$9+СВЦЭМ!$D$10+'СЕТ СН'!$G$6-'СЕТ СН'!$G$19</f>
        <v>1007.91779248</v>
      </c>
      <c r="H58" s="36">
        <f>SUMIFS(СВЦЭМ!$C$33:$C$776,СВЦЭМ!$A$33:$A$776,$A58,СВЦЭМ!$B$33:$B$776,H$47)+'СЕТ СН'!$G$9+СВЦЭМ!$D$10+'СЕТ СН'!$G$6-'СЕТ СН'!$G$19</f>
        <v>965.80640116000006</v>
      </c>
      <c r="I58" s="36">
        <f>SUMIFS(СВЦЭМ!$C$33:$C$776,СВЦЭМ!$A$33:$A$776,$A58,СВЦЭМ!$B$33:$B$776,I$47)+'СЕТ СН'!$G$9+СВЦЭМ!$D$10+'СЕТ СН'!$G$6-'СЕТ СН'!$G$19</f>
        <v>941.02393231000008</v>
      </c>
      <c r="J58" s="36">
        <f>SUMIFS(СВЦЭМ!$C$33:$C$776,СВЦЭМ!$A$33:$A$776,$A58,СВЦЭМ!$B$33:$B$776,J$47)+'СЕТ СН'!$G$9+СВЦЭМ!$D$10+'СЕТ СН'!$G$6-'СЕТ СН'!$G$19</f>
        <v>918.6535948500001</v>
      </c>
      <c r="K58" s="36">
        <f>SUMIFS(СВЦЭМ!$C$33:$C$776,СВЦЭМ!$A$33:$A$776,$A58,СВЦЭМ!$B$33:$B$776,K$47)+'СЕТ СН'!$G$9+СВЦЭМ!$D$10+'СЕТ СН'!$G$6-'СЕТ СН'!$G$19</f>
        <v>911.14335793000009</v>
      </c>
      <c r="L58" s="36">
        <f>SUMIFS(СВЦЭМ!$C$33:$C$776,СВЦЭМ!$A$33:$A$776,$A58,СВЦЭМ!$B$33:$B$776,L$47)+'СЕТ СН'!$G$9+СВЦЭМ!$D$10+'СЕТ СН'!$G$6-'СЕТ СН'!$G$19</f>
        <v>914.70853621000003</v>
      </c>
      <c r="M58" s="36">
        <f>SUMIFS(СВЦЭМ!$C$33:$C$776,СВЦЭМ!$A$33:$A$776,$A58,СВЦЭМ!$B$33:$B$776,M$47)+'СЕТ СН'!$G$9+СВЦЭМ!$D$10+'СЕТ СН'!$G$6-'СЕТ СН'!$G$19</f>
        <v>916.82462997000005</v>
      </c>
      <c r="N58" s="36">
        <f>SUMIFS(СВЦЭМ!$C$33:$C$776,СВЦЭМ!$A$33:$A$776,$A58,СВЦЭМ!$B$33:$B$776,N$47)+'СЕТ СН'!$G$9+СВЦЭМ!$D$10+'СЕТ СН'!$G$6-'СЕТ СН'!$G$19</f>
        <v>886.95616732000008</v>
      </c>
      <c r="O58" s="36">
        <f>SUMIFS(СВЦЭМ!$C$33:$C$776,СВЦЭМ!$A$33:$A$776,$A58,СВЦЭМ!$B$33:$B$776,O$47)+'СЕТ СН'!$G$9+СВЦЭМ!$D$10+'СЕТ СН'!$G$6-'СЕТ СН'!$G$19</f>
        <v>860.67522543000007</v>
      </c>
      <c r="P58" s="36">
        <f>SUMIFS(СВЦЭМ!$C$33:$C$776,СВЦЭМ!$A$33:$A$776,$A58,СВЦЭМ!$B$33:$B$776,P$47)+'СЕТ СН'!$G$9+СВЦЭМ!$D$10+'СЕТ СН'!$G$6-'СЕТ СН'!$G$19</f>
        <v>873.54730229000006</v>
      </c>
      <c r="Q58" s="36">
        <f>SUMIFS(СВЦЭМ!$C$33:$C$776,СВЦЭМ!$A$33:$A$776,$A58,СВЦЭМ!$B$33:$B$776,Q$47)+'СЕТ СН'!$G$9+СВЦЭМ!$D$10+'СЕТ СН'!$G$6-'СЕТ СН'!$G$19</f>
        <v>872.87885357000005</v>
      </c>
      <c r="R58" s="36">
        <f>SUMIFS(СВЦЭМ!$C$33:$C$776,СВЦЭМ!$A$33:$A$776,$A58,СВЦЭМ!$B$33:$B$776,R$47)+'СЕТ СН'!$G$9+СВЦЭМ!$D$10+'СЕТ СН'!$G$6-'СЕТ СН'!$G$19</f>
        <v>869.29807301000005</v>
      </c>
      <c r="S58" s="36">
        <f>SUMIFS(СВЦЭМ!$C$33:$C$776,СВЦЭМ!$A$33:$A$776,$A58,СВЦЭМ!$B$33:$B$776,S$47)+'СЕТ СН'!$G$9+СВЦЭМ!$D$10+'СЕТ СН'!$G$6-'СЕТ СН'!$G$19</f>
        <v>857.59038928000007</v>
      </c>
      <c r="T58" s="36">
        <f>SUMIFS(СВЦЭМ!$C$33:$C$776,СВЦЭМ!$A$33:$A$776,$A58,СВЦЭМ!$B$33:$B$776,T$47)+'СЕТ СН'!$G$9+СВЦЭМ!$D$10+'СЕТ СН'!$G$6-'СЕТ СН'!$G$19</f>
        <v>842.82262275000005</v>
      </c>
      <c r="U58" s="36">
        <f>SUMIFS(СВЦЭМ!$C$33:$C$776,СВЦЭМ!$A$33:$A$776,$A58,СВЦЭМ!$B$33:$B$776,U$47)+'СЕТ СН'!$G$9+СВЦЭМ!$D$10+'СЕТ СН'!$G$6-'СЕТ СН'!$G$19</f>
        <v>866.85100210000007</v>
      </c>
      <c r="V58" s="36">
        <f>SUMIFS(СВЦЭМ!$C$33:$C$776,СВЦЭМ!$A$33:$A$776,$A58,СВЦЭМ!$B$33:$B$776,V$47)+'СЕТ СН'!$G$9+СВЦЭМ!$D$10+'СЕТ СН'!$G$6-'СЕТ СН'!$G$19</f>
        <v>892.74109420000002</v>
      </c>
      <c r="W58" s="36">
        <f>SUMIFS(СВЦЭМ!$C$33:$C$776,СВЦЭМ!$A$33:$A$776,$A58,СВЦЭМ!$B$33:$B$776,W$47)+'СЕТ СН'!$G$9+СВЦЭМ!$D$10+'СЕТ СН'!$G$6-'СЕТ СН'!$G$19</f>
        <v>900.04963104000001</v>
      </c>
      <c r="X58" s="36">
        <f>SUMIFS(СВЦЭМ!$C$33:$C$776,СВЦЭМ!$A$33:$A$776,$A58,СВЦЭМ!$B$33:$B$776,X$47)+'СЕТ СН'!$G$9+СВЦЭМ!$D$10+'СЕТ СН'!$G$6-'СЕТ СН'!$G$19</f>
        <v>900.27955731000009</v>
      </c>
      <c r="Y58" s="36">
        <f>SUMIFS(СВЦЭМ!$C$33:$C$776,СВЦЭМ!$A$33:$A$776,$A58,СВЦЭМ!$B$33:$B$776,Y$47)+'СЕТ СН'!$G$9+СВЦЭМ!$D$10+'СЕТ СН'!$G$6-'СЕТ СН'!$G$19</f>
        <v>929.81257991000007</v>
      </c>
    </row>
    <row r="59" spans="1:25" ht="15.75" x14ac:dyDescent="0.2">
      <c r="A59" s="35">
        <f t="shared" si="1"/>
        <v>43750</v>
      </c>
      <c r="B59" s="36">
        <f>SUMIFS(СВЦЭМ!$C$33:$C$776,СВЦЭМ!$A$33:$A$776,$A59,СВЦЭМ!$B$33:$B$776,B$47)+'СЕТ СН'!$G$9+СВЦЭМ!$D$10+'СЕТ СН'!$G$6-'СЕТ СН'!$G$19</f>
        <v>930.65089814000009</v>
      </c>
      <c r="C59" s="36">
        <f>SUMIFS(СВЦЭМ!$C$33:$C$776,СВЦЭМ!$A$33:$A$776,$A59,СВЦЭМ!$B$33:$B$776,C$47)+'СЕТ СН'!$G$9+СВЦЭМ!$D$10+'СЕТ СН'!$G$6-'СЕТ СН'!$G$19</f>
        <v>925.11087625000005</v>
      </c>
      <c r="D59" s="36">
        <f>SUMIFS(СВЦЭМ!$C$33:$C$776,СВЦЭМ!$A$33:$A$776,$A59,СВЦЭМ!$B$33:$B$776,D$47)+'СЕТ СН'!$G$9+СВЦЭМ!$D$10+'СЕТ СН'!$G$6-'СЕТ СН'!$G$19</f>
        <v>926.51997292999999</v>
      </c>
      <c r="E59" s="36">
        <f>SUMIFS(СВЦЭМ!$C$33:$C$776,СВЦЭМ!$A$33:$A$776,$A59,СВЦЭМ!$B$33:$B$776,E$47)+'СЕТ СН'!$G$9+СВЦЭМ!$D$10+'СЕТ СН'!$G$6-'СЕТ СН'!$G$19</f>
        <v>934.66782417000002</v>
      </c>
      <c r="F59" s="36">
        <f>SUMIFS(СВЦЭМ!$C$33:$C$776,СВЦЭМ!$A$33:$A$776,$A59,СВЦЭМ!$B$33:$B$776,F$47)+'СЕТ СН'!$G$9+СВЦЭМ!$D$10+'СЕТ СН'!$G$6-'СЕТ СН'!$G$19</f>
        <v>943.72441258000003</v>
      </c>
      <c r="G59" s="36">
        <f>SUMIFS(СВЦЭМ!$C$33:$C$776,СВЦЭМ!$A$33:$A$776,$A59,СВЦЭМ!$B$33:$B$776,G$47)+'СЕТ СН'!$G$9+СВЦЭМ!$D$10+'СЕТ СН'!$G$6-'СЕТ СН'!$G$19</f>
        <v>934.3707672700001</v>
      </c>
      <c r="H59" s="36">
        <f>SUMIFS(СВЦЭМ!$C$33:$C$776,СВЦЭМ!$A$33:$A$776,$A59,СВЦЭМ!$B$33:$B$776,H$47)+'СЕТ СН'!$G$9+СВЦЭМ!$D$10+'СЕТ СН'!$G$6-'СЕТ СН'!$G$19</f>
        <v>912.64946098000007</v>
      </c>
      <c r="I59" s="36">
        <f>SUMIFS(СВЦЭМ!$C$33:$C$776,СВЦЭМ!$A$33:$A$776,$A59,СВЦЭМ!$B$33:$B$776,I$47)+'СЕТ СН'!$G$9+СВЦЭМ!$D$10+'СЕТ СН'!$G$6-'СЕТ СН'!$G$19</f>
        <v>948.19093182000006</v>
      </c>
      <c r="J59" s="36">
        <f>SUMIFS(СВЦЭМ!$C$33:$C$776,СВЦЭМ!$A$33:$A$776,$A59,СВЦЭМ!$B$33:$B$776,J$47)+'СЕТ СН'!$G$9+СВЦЭМ!$D$10+'СЕТ СН'!$G$6-'СЕТ СН'!$G$19</f>
        <v>947.93970203000003</v>
      </c>
      <c r="K59" s="36">
        <f>SUMIFS(СВЦЭМ!$C$33:$C$776,СВЦЭМ!$A$33:$A$776,$A59,СВЦЭМ!$B$33:$B$776,K$47)+'СЕТ СН'!$G$9+СВЦЭМ!$D$10+'СЕТ СН'!$G$6-'СЕТ СН'!$G$19</f>
        <v>958.47463604000006</v>
      </c>
      <c r="L59" s="36">
        <f>SUMIFS(СВЦЭМ!$C$33:$C$776,СВЦЭМ!$A$33:$A$776,$A59,СВЦЭМ!$B$33:$B$776,L$47)+'СЕТ СН'!$G$9+СВЦЭМ!$D$10+'СЕТ СН'!$G$6-'СЕТ СН'!$G$19</f>
        <v>957.40070905000005</v>
      </c>
      <c r="M59" s="36">
        <f>SUMIFS(СВЦЭМ!$C$33:$C$776,СВЦЭМ!$A$33:$A$776,$A59,СВЦЭМ!$B$33:$B$776,M$47)+'СЕТ СН'!$G$9+СВЦЭМ!$D$10+'СЕТ СН'!$G$6-'СЕТ СН'!$G$19</f>
        <v>958.80451461000007</v>
      </c>
      <c r="N59" s="36">
        <f>SUMIFS(СВЦЭМ!$C$33:$C$776,СВЦЭМ!$A$33:$A$776,$A59,СВЦЭМ!$B$33:$B$776,N$47)+'СЕТ СН'!$G$9+СВЦЭМ!$D$10+'СЕТ СН'!$G$6-'СЕТ СН'!$G$19</f>
        <v>904.21558235000009</v>
      </c>
      <c r="O59" s="36">
        <f>SUMIFS(СВЦЭМ!$C$33:$C$776,СВЦЭМ!$A$33:$A$776,$A59,СВЦЭМ!$B$33:$B$776,O$47)+'СЕТ СН'!$G$9+СВЦЭМ!$D$10+'СЕТ СН'!$G$6-'СЕТ СН'!$G$19</f>
        <v>861.19724946000008</v>
      </c>
      <c r="P59" s="36">
        <f>SUMIFS(СВЦЭМ!$C$33:$C$776,СВЦЭМ!$A$33:$A$776,$A59,СВЦЭМ!$B$33:$B$776,P$47)+'СЕТ СН'!$G$9+СВЦЭМ!$D$10+'СЕТ СН'!$G$6-'СЕТ СН'!$G$19</f>
        <v>853.08533402</v>
      </c>
      <c r="Q59" s="36">
        <f>SUMIFS(СВЦЭМ!$C$33:$C$776,СВЦЭМ!$A$33:$A$776,$A59,СВЦЭМ!$B$33:$B$776,Q$47)+'СЕТ СН'!$G$9+СВЦЭМ!$D$10+'СЕТ СН'!$G$6-'СЕТ СН'!$G$19</f>
        <v>846.39132768000002</v>
      </c>
      <c r="R59" s="36">
        <f>SUMIFS(СВЦЭМ!$C$33:$C$776,СВЦЭМ!$A$33:$A$776,$A59,СВЦЭМ!$B$33:$B$776,R$47)+'СЕТ СН'!$G$9+СВЦЭМ!$D$10+'СЕТ СН'!$G$6-'СЕТ СН'!$G$19</f>
        <v>842.56545685000003</v>
      </c>
      <c r="S59" s="36">
        <f>SUMIFS(СВЦЭМ!$C$33:$C$776,СВЦЭМ!$A$33:$A$776,$A59,СВЦЭМ!$B$33:$B$776,S$47)+'СЕТ СН'!$G$9+СВЦЭМ!$D$10+'СЕТ СН'!$G$6-'СЕТ СН'!$G$19</f>
        <v>855.05632450000007</v>
      </c>
      <c r="T59" s="36">
        <f>SUMIFS(СВЦЭМ!$C$33:$C$776,СВЦЭМ!$A$33:$A$776,$A59,СВЦЭМ!$B$33:$B$776,T$47)+'СЕТ СН'!$G$9+СВЦЭМ!$D$10+'СЕТ СН'!$G$6-'СЕТ СН'!$G$19</f>
        <v>864.33834791000004</v>
      </c>
      <c r="U59" s="36">
        <f>SUMIFS(СВЦЭМ!$C$33:$C$776,СВЦЭМ!$A$33:$A$776,$A59,СВЦЭМ!$B$33:$B$776,U$47)+'СЕТ СН'!$G$9+СВЦЭМ!$D$10+'СЕТ СН'!$G$6-'СЕТ СН'!$G$19</f>
        <v>815.79006347000006</v>
      </c>
      <c r="V59" s="36">
        <f>SUMIFS(СВЦЭМ!$C$33:$C$776,СВЦЭМ!$A$33:$A$776,$A59,СВЦЭМ!$B$33:$B$776,V$47)+'СЕТ СН'!$G$9+СВЦЭМ!$D$10+'СЕТ СН'!$G$6-'СЕТ СН'!$G$19</f>
        <v>818.54457945000001</v>
      </c>
      <c r="W59" s="36">
        <f>SUMIFS(СВЦЭМ!$C$33:$C$776,СВЦЭМ!$A$33:$A$776,$A59,СВЦЭМ!$B$33:$B$776,W$47)+'СЕТ СН'!$G$9+СВЦЭМ!$D$10+'СЕТ СН'!$G$6-'СЕТ СН'!$G$19</f>
        <v>825.45837198000004</v>
      </c>
      <c r="X59" s="36">
        <f>SUMIFS(СВЦЭМ!$C$33:$C$776,СВЦЭМ!$A$33:$A$776,$A59,СВЦЭМ!$B$33:$B$776,X$47)+'СЕТ СН'!$G$9+СВЦЭМ!$D$10+'СЕТ СН'!$G$6-'СЕТ СН'!$G$19</f>
        <v>844.10641571000008</v>
      </c>
      <c r="Y59" s="36">
        <f>SUMIFS(СВЦЭМ!$C$33:$C$776,СВЦЭМ!$A$33:$A$776,$A59,СВЦЭМ!$B$33:$B$776,Y$47)+'СЕТ СН'!$G$9+СВЦЭМ!$D$10+'СЕТ СН'!$G$6-'СЕТ СН'!$G$19</f>
        <v>864.16610278000007</v>
      </c>
    </row>
    <row r="60" spans="1:25" ht="15.75" x14ac:dyDescent="0.2">
      <c r="A60" s="35">
        <f t="shared" si="1"/>
        <v>43751</v>
      </c>
      <c r="B60" s="36">
        <f>SUMIFS(СВЦЭМ!$C$33:$C$776,СВЦЭМ!$A$33:$A$776,$A60,СВЦЭМ!$B$33:$B$776,B$47)+'СЕТ СН'!$G$9+СВЦЭМ!$D$10+'СЕТ СН'!$G$6-'СЕТ СН'!$G$19</f>
        <v>961.85856244000001</v>
      </c>
      <c r="C60" s="36">
        <f>SUMIFS(СВЦЭМ!$C$33:$C$776,СВЦЭМ!$A$33:$A$776,$A60,СВЦЭМ!$B$33:$B$776,C$47)+'СЕТ СН'!$G$9+СВЦЭМ!$D$10+'СЕТ СН'!$G$6-'СЕТ СН'!$G$19</f>
        <v>1005.68854348</v>
      </c>
      <c r="D60" s="36">
        <f>SUMIFS(СВЦЭМ!$C$33:$C$776,СВЦЭМ!$A$33:$A$776,$A60,СВЦЭМ!$B$33:$B$776,D$47)+'СЕТ СН'!$G$9+СВЦЭМ!$D$10+'СЕТ СН'!$G$6-'СЕТ СН'!$G$19</f>
        <v>1031.1117539699999</v>
      </c>
      <c r="E60" s="36">
        <f>SUMIFS(СВЦЭМ!$C$33:$C$776,СВЦЭМ!$A$33:$A$776,$A60,СВЦЭМ!$B$33:$B$776,E$47)+'СЕТ СН'!$G$9+СВЦЭМ!$D$10+'СЕТ СН'!$G$6-'СЕТ СН'!$G$19</f>
        <v>1044.6564382500001</v>
      </c>
      <c r="F60" s="36">
        <f>SUMIFS(СВЦЭМ!$C$33:$C$776,СВЦЭМ!$A$33:$A$776,$A60,СВЦЭМ!$B$33:$B$776,F$47)+'СЕТ СН'!$G$9+СВЦЭМ!$D$10+'СЕТ СН'!$G$6-'СЕТ СН'!$G$19</f>
        <v>1041.0949956300001</v>
      </c>
      <c r="G60" s="36">
        <f>SUMIFS(СВЦЭМ!$C$33:$C$776,СВЦЭМ!$A$33:$A$776,$A60,СВЦЭМ!$B$33:$B$776,G$47)+'СЕТ СН'!$G$9+СВЦЭМ!$D$10+'СЕТ СН'!$G$6-'СЕТ СН'!$G$19</f>
        <v>1029.9297494699999</v>
      </c>
      <c r="H60" s="36">
        <f>SUMIFS(СВЦЭМ!$C$33:$C$776,СВЦЭМ!$A$33:$A$776,$A60,СВЦЭМ!$B$33:$B$776,H$47)+'СЕТ СН'!$G$9+СВЦЭМ!$D$10+'СЕТ СН'!$G$6-'СЕТ СН'!$G$19</f>
        <v>998.71816485000011</v>
      </c>
      <c r="I60" s="36">
        <f>SUMIFS(СВЦЭМ!$C$33:$C$776,СВЦЭМ!$A$33:$A$776,$A60,СВЦЭМ!$B$33:$B$776,I$47)+'СЕТ СН'!$G$9+СВЦЭМ!$D$10+'СЕТ СН'!$G$6-'СЕТ СН'!$G$19</f>
        <v>955.75877182000011</v>
      </c>
      <c r="J60" s="36">
        <f>SUMIFS(СВЦЭМ!$C$33:$C$776,СВЦЭМ!$A$33:$A$776,$A60,СВЦЭМ!$B$33:$B$776,J$47)+'СЕТ СН'!$G$9+СВЦЭМ!$D$10+'СЕТ СН'!$G$6-'СЕТ СН'!$G$19</f>
        <v>928.93999611000004</v>
      </c>
      <c r="K60" s="36">
        <f>SUMIFS(СВЦЭМ!$C$33:$C$776,СВЦЭМ!$A$33:$A$776,$A60,СВЦЭМ!$B$33:$B$776,K$47)+'СЕТ СН'!$G$9+СВЦЭМ!$D$10+'СЕТ СН'!$G$6-'СЕТ СН'!$G$19</f>
        <v>938.44778885000005</v>
      </c>
      <c r="L60" s="36">
        <f>SUMIFS(СВЦЭМ!$C$33:$C$776,СВЦЭМ!$A$33:$A$776,$A60,СВЦЭМ!$B$33:$B$776,L$47)+'СЕТ СН'!$G$9+СВЦЭМ!$D$10+'СЕТ СН'!$G$6-'СЕТ СН'!$G$19</f>
        <v>946.38732378000009</v>
      </c>
      <c r="M60" s="36">
        <f>SUMIFS(СВЦЭМ!$C$33:$C$776,СВЦЭМ!$A$33:$A$776,$A60,СВЦЭМ!$B$33:$B$776,M$47)+'СЕТ СН'!$G$9+СВЦЭМ!$D$10+'СЕТ СН'!$G$6-'СЕТ СН'!$G$19</f>
        <v>935.07591771</v>
      </c>
      <c r="N60" s="36">
        <f>SUMIFS(СВЦЭМ!$C$33:$C$776,СВЦЭМ!$A$33:$A$776,$A60,СВЦЭМ!$B$33:$B$776,N$47)+'СЕТ СН'!$G$9+СВЦЭМ!$D$10+'СЕТ СН'!$G$6-'СЕТ СН'!$G$19</f>
        <v>895.34121248000008</v>
      </c>
      <c r="O60" s="36">
        <f>SUMIFS(СВЦЭМ!$C$33:$C$776,СВЦЭМ!$A$33:$A$776,$A60,СВЦЭМ!$B$33:$B$776,O$47)+'СЕТ СН'!$G$9+СВЦЭМ!$D$10+'СЕТ СН'!$G$6-'СЕТ СН'!$G$19</f>
        <v>851.52661087000001</v>
      </c>
      <c r="P60" s="36">
        <f>SUMIFS(СВЦЭМ!$C$33:$C$776,СВЦЭМ!$A$33:$A$776,$A60,СВЦЭМ!$B$33:$B$776,P$47)+'СЕТ СН'!$G$9+СВЦЭМ!$D$10+'СЕТ СН'!$G$6-'СЕТ СН'!$G$19</f>
        <v>848.75996702000009</v>
      </c>
      <c r="Q60" s="36">
        <f>SUMIFS(СВЦЭМ!$C$33:$C$776,СВЦЭМ!$A$33:$A$776,$A60,СВЦЭМ!$B$33:$B$776,Q$47)+'СЕТ СН'!$G$9+СВЦЭМ!$D$10+'СЕТ СН'!$G$6-'СЕТ СН'!$G$19</f>
        <v>853.1240301900001</v>
      </c>
      <c r="R60" s="36">
        <f>SUMIFS(СВЦЭМ!$C$33:$C$776,СВЦЭМ!$A$33:$A$776,$A60,СВЦЭМ!$B$33:$B$776,R$47)+'СЕТ СН'!$G$9+СВЦЭМ!$D$10+'СЕТ СН'!$G$6-'СЕТ СН'!$G$19</f>
        <v>844.67711314000007</v>
      </c>
      <c r="S60" s="36">
        <f>SUMIFS(СВЦЭМ!$C$33:$C$776,СВЦЭМ!$A$33:$A$776,$A60,СВЦЭМ!$B$33:$B$776,S$47)+'СЕТ СН'!$G$9+СВЦЭМ!$D$10+'СЕТ СН'!$G$6-'СЕТ СН'!$G$19</f>
        <v>853.86033644000008</v>
      </c>
      <c r="T60" s="36">
        <f>SUMIFS(СВЦЭМ!$C$33:$C$776,СВЦЭМ!$A$33:$A$776,$A60,СВЦЭМ!$B$33:$B$776,T$47)+'СЕТ СН'!$G$9+СВЦЭМ!$D$10+'СЕТ СН'!$G$6-'СЕТ СН'!$G$19</f>
        <v>863.60416576</v>
      </c>
      <c r="U60" s="36">
        <f>SUMIFS(СВЦЭМ!$C$33:$C$776,СВЦЭМ!$A$33:$A$776,$A60,СВЦЭМ!$B$33:$B$776,U$47)+'СЕТ СН'!$G$9+СВЦЭМ!$D$10+'СЕТ СН'!$G$6-'СЕТ СН'!$G$19</f>
        <v>835.75911147000011</v>
      </c>
      <c r="V60" s="36">
        <f>SUMIFS(СВЦЭМ!$C$33:$C$776,СВЦЭМ!$A$33:$A$776,$A60,СВЦЭМ!$B$33:$B$776,V$47)+'СЕТ СН'!$G$9+СВЦЭМ!$D$10+'СЕТ СН'!$G$6-'СЕТ СН'!$G$19</f>
        <v>831.02691153000001</v>
      </c>
      <c r="W60" s="36">
        <f>SUMIFS(СВЦЭМ!$C$33:$C$776,СВЦЭМ!$A$33:$A$776,$A60,СВЦЭМ!$B$33:$B$776,W$47)+'СЕТ СН'!$G$9+СВЦЭМ!$D$10+'СЕТ СН'!$G$6-'СЕТ СН'!$G$19</f>
        <v>845.01165081000011</v>
      </c>
      <c r="X60" s="36">
        <f>SUMIFS(СВЦЭМ!$C$33:$C$776,СВЦЭМ!$A$33:$A$776,$A60,СВЦЭМ!$B$33:$B$776,X$47)+'СЕТ СН'!$G$9+СВЦЭМ!$D$10+'СЕТ СН'!$G$6-'СЕТ СН'!$G$19</f>
        <v>871.18284232000008</v>
      </c>
      <c r="Y60" s="36">
        <f>SUMIFS(СВЦЭМ!$C$33:$C$776,СВЦЭМ!$A$33:$A$776,$A60,СВЦЭМ!$B$33:$B$776,Y$47)+'СЕТ СН'!$G$9+СВЦЭМ!$D$10+'СЕТ СН'!$G$6-'СЕТ СН'!$G$19</f>
        <v>916.8701384200001</v>
      </c>
    </row>
    <row r="61" spans="1:25" ht="15.75" x14ac:dyDescent="0.2">
      <c r="A61" s="35">
        <f t="shared" si="1"/>
        <v>43752</v>
      </c>
      <c r="B61" s="36">
        <f>SUMIFS(СВЦЭМ!$C$33:$C$776,СВЦЭМ!$A$33:$A$776,$A61,СВЦЭМ!$B$33:$B$776,B$47)+'СЕТ СН'!$G$9+СВЦЭМ!$D$10+'СЕТ СН'!$G$6-'СЕТ СН'!$G$19</f>
        <v>942.73090662000004</v>
      </c>
      <c r="C61" s="36">
        <f>SUMIFS(СВЦЭМ!$C$33:$C$776,СВЦЭМ!$A$33:$A$776,$A61,СВЦЭМ!$B$33:$B$776,C$47)+'СЕТ СН'!$G$9+СВЦЭМ!$D$10+'СЕТ СН'!$G$6-'СЕТ СН'!$G$19</f>
        <v>984.22811912000009</v>
      </c>
      <c r="D61" s="36">
        <f>SUMIFS(СВЦЭМ!$C$33:$C$776,СВЦЭМ!$A$33:$A$776,$A61,СВЦЭМ!$B$33:$B$776,D$47)+'СЕТ СН'!$G$9+СВЦЭМ!$D$10+'СЕТ СН'!$G$6-'СЕТ СН'!$G$19</f>
        <v>994.25522446000002</v>
      </c>
      <c r="E61" s="36">
        <f>SUMIFS(СВЦЭМ!$C$33:$C$776,СВЦЭМ!$A$33:$A$776,$A61,СВЦЭМ!$B$33:$B$776,E$47)+'СЕТ СН'!$G$9+СВЦЭМ!$D$10+'СЕТ СН'!$G$6-'СЕТ СН'!$G$19</f>
        <v>962.74929404</v>
      </c>
      <c r="F61" s="36">
        <f>SUMIFS(СВЦЭМ!$C$33:$C$776,СВЦЭМ!$A$33:$A$776,$A61,СВЦЭМ!$B$33:$B$776,F$47)+'СЕТ СН'!$G$9+СВЦЭМ!$D$10+'СЕТ СН'!$G$6-'СЕТ СН'!$G$19</f>
        <v>966.42349006000006</v>
      </c>
      <c r="G61" s="36">
        <f>SUMIFS(СВЦЭМ!$C$33:$C$776,СВЦЭМ!$A$33:$A$776,$A61,СВЦЭМ!$B$33:$B$776,G$47)+'СЕТ СН'!$G$9+СВЦЭМ!$D$10+'СЕТ СН'!$G$6-'СЕТ СН'!$G$19</f>
        <v>962.78547977000005</v>
      </c>
      <c r="H61" s="36">
        <f>SUMIFS(СВЦЭМ!$C$33:$C$776,СВЦЭМ!$A$33:$A$776,$A61,СВЦЭМ!$B$33:$B$776,H$47)+'СЕТ СН'!$G$9+СВЦЭМ!$D$10+'СЕТ СН'!$G$6-'СЕТ СН'!$G$19</f>
        <v>970.33907999000007</v>
      </c>
      <c r="I61" s="36">
        <f>SUMIFS(СВЦЭМ!$C$33:$C$776,СВЦЭМ!$A$33:$A$776,$A61,СВЦЭМ!$B$33:$B$776,I$47)+'СЕТ СН'!$G$9+СВЦЭМ!$D$10+'СЕТ СН'!$G$6-'СЕТ СН'!$G$19</f>
        <v>944.75866096000004</v>
      </c>
      <c r="J61" s="36">
        <f>SUMIFS(СВЦЭМ!$C$33:$C$776,СВЦЭМ!$A$33:$A$776,$A61,СВЦЭМ!$B$33:$B$776,J$47)+'СЕТ СН'!$G$9+СВЦЭМ!$D$10+'СЕТ СН'!$G$6-'СЕТ СН'!$G$19</f>
        <v>913.48610932000008</v>
      </c>
      <c r="K61" s="36">
        <f>SUMIFS(СВЦЭМ!$C$33:$C$776,СВЦЭМ!$A$33:$A$776,$A61,СВЦЭМ!$B$33:$B$776,K$47)+'СЕТ СН'!$G$9+СВЦЭМ!$D$10+'СЕТ СН'!$G$6-'СЕТ СН'!$G$19</f>
        <v>904.3198245000001</v>
      </c>
      <c r="L61" s="36">
        <f>SUMIFS(СВЦЭМ!$C$33:$C$776,СВЦЭМ!$A$33:$A$776,$A61,СВЦЭМ!$B$33:$B$776,L$47)+'СЕТ СН'!$G$9+СВЦЭМ!$D$10+'СЕТ СН'!$G$6-'СЕТ СН'!$G$19</f>
        <v>891.28430148000007</v>
      </c>
      <c r="M61" s="36">
        <f>SUMIFS(СВЦЭМ!$C$33:$C$776,СВЦЭМ!$A$33:$A$776,$A61,СВЦЭМ!$B$33:$B$776,M$47)+'СЕТ СН'!$G$9+СВЦЭМ!$D$10+'СЕТ СН'!$G$6-'СЕТ СН'!$G$19</f>
        <v>918.46106660000009</v>
      </c>
      <c r="N61" s="36">
        <f>SUMIFS(СВЦЭМ!$C$33:$C$776,СВЦЭМ!$A$33:$A$776,$A61,СВЦЭМ!$B$33:$B$776,N$47)+'СЕТ СН'!$G$9+СВЦЭМ!$D$10+'СЕТ СН'!$G$6-'СЕТ СН'!$G$19</f>
        <v>888.97970553000005</v>
      </c>
      <c r="O61" s="36">
        <f>SUMIFS(СВЦЭМ!$C$33:$C$776,СВЦЭМ!$A$33:$A$776,$A61,СВЦЭМ!$B$33:$B$776,O$47)+'СЕТ СН'!$G$9+СВЦЭМ!$D$10+'СЕТ СН'!$G$6-'СЕТ СН'!$G$19</f>
        <v>876.85364687000003</v>
      </c>
      <c r="P61" s="36">
        <f>SUMIFS(СВЦЭМ!$C$33:$C$776,СВЦЭМ!$A$33:$A$776,$A61,СВЦЭМ!$B$33:$B$776,P$47)+'СЕТ СН'!$G$9+СВЦЭМ!$D$10+'СЕТ СН'!$G$6-'СЕТ СН'!$G$19</f>
        <v>864.20833851000009</v>
      </c>
      <c r="Q61" s="36">
        <f>SUMIFS(СВЦЭМ!$C$33:$C$776,СВЦЭМ!$A$33:$A$776,$A61,СВЦЭМ!$B$33:$B$776,Q$47)+'СЕТ СН'!$G$9+СВЦЭМ!$D$10+'СЕТ СН'!$G$6-'СЕТ СН'!$G$19</f>
        <v>869.12319176000005</v>
      </c>
      <c r="R61" s="36">
        <f>SUMIFS(СВЦЭМ!$C$33:$C$776,СВЦЭМ!$A$33:$A$776,$A61,СВЦЭМ!$B$33:$B$776,R$47)+'СЕТ СН'!$G$9+СВЦЭМ!$D$10+'СЕТ СН'!$G$6-'СЕТ СН'!$G$19</f>
        <v>863.98234657</v>
      </c>
      <c r="S61" s="36">
        <f>SUMIFS(СВЦЭМ!$C$33:$C$776,СВЦЭМ!$A$33:$A$776,$A61,СВЦЭМ!$B$33:$B$776,S$47)+'СЕТ СН'!$G$9+СВЦЭМ!$D$10+'СЕТ СН'!$G$6-'СЕТ СН'!$G$19</f>
        <v>863.63041395000005</v>
      </c>
      <c r="T61" s="36">
        <f>SUMIFS(СВЦЭМ!$C$33:$C$776,СВЦЭМ!$A$33:$A$776,$A61,СВЦЭМ!$B$33:$B$776,T$47)+'СЕТ СН'!$G$9+СВЦЭМ!$D$10+'СЕТ СН'!$G$6-'СЕТ СН'!$G$19</f>
        <v>880.00790459000007</v>
      </c>
      <c r="U61" s="36">
        <f>SUMIFS(СВЦЭМ!$C$33:$C$776,СВЦЭМ!$A$33:$A$776,$A61,СВЦЭМ!$B$33:$B$776,U$47)+'СЕТ СН'!$G$9+СВЦЭМ!$D$10+'СЕТ СН'!$G$6-'СЕТ СН'!$G$19</f>
        <v>817.14595793000001</v>
      </c>
      <c r="V61" s="36">
        <f>SUMIFS(СВЦЭМ!$C$33:$C$776,СВЦЭМ!$A$33:$A$776,$A61,СВЦЭМ!$B$33:$B$776,V$47)+'СЕТ СН'!$G$9+СВЦЭМ!$D$10+'СЕТ СН'!$G$6-'СЕТ СН'!$G$19</f>
        <v>823.14391755000008</v>
      </c>
      <c r="W61" s="36">
        <f>SUMIFS(СВЦЭМ!$C$33:$C$776,СВЦЭМ!$A$33:$A$776,$A61,СВЦЭМ!$B$33:$B$776,W$47)+'СЕТ СН'!$G$9+СВЦЭМ!$D$10+'СЕТ СН'!$G$6-'СЕТ СН'!$G$19</f>
        <v>845.58048402000009</v>
      </c>
      <c r="X61" s="36">
        <f>SUMIFS(СВЦЭМ!$C$33:$C$776,СВЦЭМ!$A$33:$A$776,$A61,СВЦЭМ!$B$33:$B$776,X$47)+'СЕТ СН'!$G$9+СВЦЭМ!$D$10+'СЕТ СН'!$G$6-'СЕТ СН'!$G$19</f>
        <v>874.47117624000009</v>
      </c>
      <c r="Y61" s="36">
        <f>SUMIFS(СВЦЭМ!$C$33:$C$776,СВЦЭМ!$A$33:$A$776,$A61,СВЦЭМ!$B$33:$B$776,Y$47)+'СЕТ СН'!$G$9+СВЦЭМ!$D$10+'СЕТ СН'!$G$6-'СЕТ СН'!$G$19</f>
        <v>914.35273096000003</v>
      </c>
    </row>
    <row r="62" spans="1:25" ht="15.75" x14ac:dyDescent="0.2">
      <c r="A62" s="35">
        <f t="shared" si="1"/>
        <v>43753</v>
      </c>
      <c r="B62" s="36">
        <f>SUMIFS(СВЦЭМ!$C$33:$C$776,СВЦЭМ!$A$33:$A$776,$A62,СВЦЭМ!$B$33:$B$776,B$47)+'СЕТ СН'!$G$9+СВЦЭМ!$D$10+'СЕТ СН'!$G$6-'СЕТ СН'!$G$19</f>
        <v>971.04009628000006</v>
      </c>
      <c r="C62" s="36">
        <f>SUMIFS(СВЦЭМ!$C$33:$C$776,СВЦЭМ!$A$33:$A$776,$A62,СВЦЭМ!$B$33:$B$776,C$47)+'СЕТ СН'!$G$9+СВЦЭМ!$D$10+'СЕТ СН'!$G$6-'СЕТ СН'!$G$19</f>
        <v>1024.89990229</v>
      </c>
      <c r="D62" s="36">
        <f>SUMIFS(СВЦЭМ!$C$33:$C$776,СВЦЭМ!$A$33:$A$776,$A62,СВЦЭМ!$B$33:$B$776,D$47)+'СЕТ СН'!$G$9+СВЦЭМ!$D$10+'СЕТ СН'!$G$6-'СЕТ СН'!$G$19</f>
        <v>1042.0716892</v>
      </c>
      <c r="E62" s="36">
        <f>SUMIFS(СВЦЭМ!$C$33:$C$776,СВЦЭМ!$A$33:$A$776,$A62,СВЦЭМ!$B$33:$B$776,E$47)+'СЕТ СН'!$G$9+СВЦЭМ!$D$10+'СЕТ СН'!$G$6-'СЕТ СН'!$G$19</f>
        <v>1063.4561283099999</v>
      </c>
      <c r="F62" s="36">
        <f>SUMIFS(СВЦЭМ!$C$33:$C$776,СВЦЭМ!$A$33:$A$776,$A62,СВЦЭМ!$B$33:$B$776,F$47)+'СЕТ СН'!$G$9+СВЦЭМ!$D$10+'СЕТ СН'!$G$6-'СЕТ СН'!$G$19</f>
        <v>1065.5881296699999</v>
      </c>
      <c r="G62" s="36">
        <f>SUMIFS(СВЦЭМ!$C$33:$C$776,СВЦЭМ!$A$33:$A$776,$A62,СВЦЭМ!$B$33:$B$776,G$47)+'СЕТ СН'!$G$9+СВЦЭМ!$D$10+'СЕТ СН'!$G$6-'СЕТ СН'!$G$19</f>
        <v>1042.0507235</v>
      </c>
      <c r="H62" s="36">
        <f>SUMIFS(СВЦЭМ!$C$33:$C$776,СВЦЭМ!$A$33:$A$776,$A62,СВЦЭМ!$B$33:$B$776,H$47)+'СЕТ СН'!$G$9+СВЦЭМ!$D$10+'СЕТ СН'!$G$6-'СЕТ СН'!$G$19</f>
        <v>987.17224642000008</v>
      </c>
      <c r="I62" s="36">
        <f>SUMIFS(СВЦЭМ!$C$33:$C$776,СВЦЭМ!$A$33:$A$776,$A62,СВЦЭМ!$B$33:$B$776,I$47)+'СЕТ СН'!$G$9+СВЦЭМ!$D$10+'СЕТ СН'!$G$6-'СЕТ СН'!$G$19</f>
        <v>978.39143825000008</v>
      </c>
      <c r="J62" s="36">
        <f>SUMIFS(СВЦЭМ!$C$33:$C$776,СВЦЭМ!$A$33:$A$776,$A62,СВЦЭМ!$B$33:$B$776,J$47)+'СЕТ СН'!$G$9+СВЦЭМ!$D$10+'СЕТ СН'!$G$6-'СЕТ СН'!$G$19</f>
        <v>953.66965535000008</v>
      </c>
      <c r="K62" s="36">
        <f>SUMIFS(СВЦЭМ!$C$33:$C$776,СВЦЭМ!$A$33:$A$776,$A62,СВЦЭМ!$B$33:$B$776,K$47)+'СЕТ СН'!$G$9+СВЦЭМ!$D$10+'СЕТ СН'!$G$6-'СЕТ СН'!$G$19</f>
        <v>938.23149619000003</v>
      </c>
      <c r="L62" s="36">
        <f>SUMIFS(СВЦЭМ!$C$33:$C$776,СВЦЭМ!$A$33:$A$776,$A62,СВЦЭМ!$B$33:$B$776,L$47)+'СЕТ СН'!$G$9+СВЦЭМ!$D$10+'СЕТ СН'!$G$6-'СЕТ СН'!$G$19</f>
        <v>946.07029048000004</v>
      </c>
      <c r="M62" s="36">
        <f>SUMIFS(СВЦЭМ!$C$33:$C$776,СВЦЭМ!$A$33:$A$776,$A62,СВЦЭМ!$B$33:$B$776,M$47)+'СЕТ СН'!$G$9+СВЦЭМ!$D$10+'СЕТ СН'!$G$6-'СЕТ СН'!$G$19</f>
        <v>977.97423443000002</v>
      </c>
      <c r="N62" s="36">
        <f>SUMIFS(СВЦЭМ!$C$33:$C$776,СВЦЭМ!$A$33:$A$776,$A62,СВЦЭМ!$B$33:$B$776,N$47)+'СЕТ СН'!$G$9+СВЦЭМ!$D$10+'СЕТ СН'!$G$6-'СЕТ СН'!$G$19</f>
        <v>935.12157514</v>
      </c>
      <c r="O62" s="36">
        <f>SUMIFS(СВЦЭМ!$C$33:$C$776,СВЦЭМ!$A$33:$A$776,$A62,СВЦЭМ!$B$33:$B$776,O$47)+'СЕТ СН'!$G$9+СВЦЭМ!$D$10+'СЕТ СН'!$G$6-'СЕТ СН'!$G$19</f>
        <v>911.36382286000003</v>
      </c>
      <c r="P62" s="36">
        <f>SUMIFS(СВЦЭМ!$C$33:$C$776,СВЦЭМ!$A$33:$A$776,$A62,СВЦЭМ!$B$33:$B$776,P$47)+'СЕТ СН'!$G$9+СВЦЭМ!$D$10+'СЕТ СН'!$G$6-'СЕТ СН'!$G$19</f>
        <v>899.59365408000008</v>
      </c>
      <c r="Q62" s="36">
        <f>SUMIFS(СВЦЭМ!$C$33:$C$776,СВЦЭМ!$A$33:$A$776,$A62,СВЦЭМ!$B$33:$B$776,Q$47)+'СЕТ СН'!$G$9+СВЦЭМ!$D$10+'СЕТ СН'!$G$6-'СЕТ СН'!$G$19</f>
        <v>884.17256999000006</v>
      </c>
      <c r="R62" s="36">
        <f>SUMIFS(СВЦЭМ!$C$33:$C$776,СВЦЭМ!$A$33:$A$776,$A62,СВЦЭМ!$B$33:$B$776,R$47)+'СЕТ СН'!$G$9+СВЦЭМ!$D$10+'СЕТ СН'!$G$6-'СЕТ СН'!$G$19</f>
        <v>881.15636790000008</v>
      </c>
      <c r="S62" s="36">
        <f>SUMIFS(СВЦЭМ!$C$33:$C$776,СВЦЭМ!$A$33:$A$776,$A62,СВЦЭМ!$B$33:$B$776,S$47)+'СЕТ СН'!$G$9+СВЦЭМ!$D$10+'СЕТ СН'!$G$6-'СЕТ СН'!$G$19</f>
        <v>886.30524527</v>
      </c>
      <c r="T62" s="36">
        <f>SUMIFS(СВЦЭМ!$C$33:$C$776,СВЦЭМ!$A$33:$A$776,$A62,СВЦЭМ!$B$33:$B$776,T$47)+'СЕТ СН'!$G$9+СВЦЭМ!$D$10+'СЕТ СН'!$G$6-'СЕТ СН'!$G$19</f>
        <v>913.77812631000006</v>
      </c>
      <c r="U62" s="36">
        <f>SUMIFS(СВЦЭМ!$C$33:$C$776,СВЦЭМ!$A$33:$A$776,$A62,СВЦЭМ!$B$33:$B$776,U$47)+'СЕТ СН'!$G$9+СВЦЭМ!$D$10+'СЕТ СН'!$G$6-'СЕТ СН'!$G$19</f>
        <v>850.79296705000002</v>
      </c>
      <c r="V62" s="36">
        <f>SUMIFS(СВЦЭМ!$C$33:$C$776,СВЦЭМ!$A$33:$A$776,$A62,СВЦЭМ!$B$33:$B$776,V$47)+'СЕТ СН'!$G$9+СВЦЭМ!$D$10+'СЕТ СН'!$G$6-'СЕТ СН'!$G$19</f>
        <v>853.18128083000011</v>
      </c>
      <c r="W62" s="36">
        <f>SUMIFS(СВЦЭМ!$C$33:$C$776,СВЦЭМ!$A$33:$A$776,$A62,СВЦЭМ!$B$33:$B$776,W$47)+'СЕТ СН'!$G$9+СВЦЭМ!$D$10+'СЕТ СН'!$G$6-'СЕТ СН'!$G$19</f>
        <v>872.22068898000009</v>
      </c>
      <c r="X62" s="36">
        <f>SUMIFS(СВЦЭМ!$C$33:$C$776,СВЦЭМ!$A$33:$A$776,$A62,СВЦЭМ!$B$33:$B$776,X$47)+'СЕТ СН'!$G$9+СВЦЭМ!$D$10+'СЕТ СН'!$G$6-'СЕТ СН'!$G$19</f>
        <v>865.19920351000007</v>
      </c>
      <c r="Y62" s="36">
        <f>SUMIFS(СВЦЭМ!$C$33:$C$776,СВЦЭМ!$A$33:$A$776,$A62,СВЦЭМ!$B$33:$B$776,Y$47)+'СЕТ СН'!$G$9+СВЦЭМ!$D$10+'СЕТ СН'!$G$6-'СЕТ СН'!$G$19</f>
        <v>883.31122931000004</v>
      </c>
    </row>
    <row r="63" spans="1:25" ht="15.75" x14ac:dyDescent="0.2">
      <c r="A63" s="35">
        <f t="shared" si="1"/>
        <v>43754</v>
      </c>
      <c r="B63" s="36">
        <f>SUMIFS(СВЦЭМ!$C$33:$C$776,СВЦЭМ!$A$33:$A$776,$A63,СВЦЭМ!$B$33:$B$776,B$47)+'СЕТ СН'!$G$9+СВЦЭМ!$D$10+'СЕТ СН'!$G$6-'СЕТ СН'!$G$19</f>
        <v>1045.5628193699999</v>
      </c>
      <c r="C63" s="36">
        <f>SUMIFS(СВЦЭМ!$C$33:$C$776,СВЦЭМ!$A$33:$A$776,$A63,СВЦЭМ!$B$33:$B$776,C$47)+'СЕТ СН'!$G$9+СВЦЭМ!$D$10+'СЕТ СН'!$G$6-'СЕТ СН'!$G$19</f>
        <v>1101.1381744099999</v>
      </c>
      <c r="D63" s="36">
        <f>SUMIFS(СВЦЭМ!$C$33:$C$776,СВЦЭМ!$A$33:$A$776,$A63,СВЦЭМ!$B$33:$B$776,D$47)+'СЕТ СН'!$G$9+СВЦЭМ!$D$10+'СЕТ СН'!$G$6-'СЕТ СН'!$G$19</f>
        <v>1106.55256227</v>
      </c>
      <c r="E63" s="36">
        <f>SUMIFS(СВЦЭМ!$C$33:$C$776,СВЦЭМ!$A$33:$A$776,$A63,СВЦЭМ!$B$33:$B$776,E$47)+'СЕТ СН'!$G$9+СВЦЭМ!$D$10+'СЕТ СН'!$G$6-'СЕТ СН'!$G$19</f>
        <v>1108.1125664199999</v>
      </c>
      <c r="F63" s="36">
        <f>SUMIFS(СВЦЭМ!$C$33:$C$776,СВЦЭМ!$A$33:$A$776,$A63,СВЦЭМ!$B$33:$B$776,F$47)+'СЕТ СН'!$G$9+СВЦЭМ!$D$10+'СЕТ СН'!$G$6-'СЕТ СН'!$G$19</f>
        <v>1101.60270384</v>
      </c>
      <c r="G63" s="36">
        <f>SUMIFS(СВЦЭМ!$C$33:$C$776,СВЦЭМ!$A$33:$A$776,$A63,СВЦЭМ!$B$33:$B$776,G$47)+'СЕТ СН'!$G$9+СВЦЭМ!$D$10+'СЕТ СН'!$G$6-'СЕТ СН'!$G$19</f>
        <v>1065.5450407599999</v>
      </c>
      <c r="H63" s="36">
        <f>SUMIFS(СВЦЭМ!$C$33:$C$776,СВЦЭМ!$A$33:$A$776,$A63,СВЦЭМ!$B$33:$B$776,H$47)+'СЕТ СН'!$G$9+СВЦЭМ!$D$10+'СЕТ СН'!$G$6-'СЕТ СН'!$G$19</f>
        <v>1001.98406779</v>
      </c>
      <c r="I63" s="36">
        <f>SUMIFS(СВЦЭМ!$C$33:$C$776,СВЦЭМ!$A$33:$A$776,$A63,СВЦЭМ!$B$33:$B$776,I$47)+'СЕТ СН'!$G$9+СВЦЭМ!$D$10+'СЕТ СН'!$G$6-'СЕТ СН'!$G$19</f>
        <v>950.65214271000002</v>
      </c>
      <c r="J63" s="36">
        <f>SUMIFS(СВЦЭМ!$C$33:$C$776,СВЦЭМ!$A$33:$A$776,$A63,СВЦЭМ!$B$33:$B$776,J$47)+'СЕТ СН'!$G$9+СВЦЭМ!$D$10+'СЕТ СН'!$G$6-'СЕТ СН'!$G$19</f>
        <v>954.90888066000002</v>
      </c>
      <c r="K63" s="36">
        <f>SUMIFS(СВЦЭМ!$C$33:$C$776,СВЦЭМ!$A$33:$A$776,$A63,СВЦЭМ!$B$33:$B$776,K$47)+'СЕТ СН'!$G$9+СВЦЭМ!$D$10+'СЕТ СН'!$G$6-'СЕТ СН'!$G$19</f>
        <v>972.34743081000011</v>
      </c>
      <c r="L63" s="36">
        <f>SUMIFS(СВЦЭМ!$C$33:$C$776,СВЦЭМ!$A$33:$A$776,$A63,СВЦЭМ!$B$33:$B$776,L$47)+'СЕТ СН'!$G$9+СВЦЭМ!$D$10+'СЕТ СН'!$G$6-'СЕТ СН'!$G$19</f>
        <v>991.21760552000001</v>
      </c>
      <c r="M63" s="36">
        <f>SUMIFS(СВЦЭМ!$C$33:$C$776,СВЦЭМ!$A$33:$A$776,$A63,СВЦЭМ!$B$33:$B$776,M$47)+'СЕТ СН'!$G$9+СВЦЭМ!$D$10+'СЕТ СН'!$G$6-'СЕТ СН'!$G$19</f>
        <v>986.34371546</v>
      </c>
      <c r="N63" s="36">
        <f>SUMIFS(СВЦЭМ!$C$33:$C$776,СВЦЭМ!$A$33:$A$776,$A63,СВЦЭМ!$B$33:$B$776,N$47)+'СЕТ СН'!$G$9+СВЦЭМ!$D$10+'СЕТ СН'!$G$6-'СЕТ СН'!$G$19</f>
        <v>948.09231791000002</v>
      </c>
      <c r="O63" s="36">
        <f>SUMIFS(СВЦЭМ!$C$33:$C$776,СВЦЭМ!$A$33:$A$776,$A63,СВЦЭМ!$B$33:$B$776,O$47)+'СЕТ СН'!$G$9+СВЦЭМ!$D$10+'СЕТ СН'!$G$6-'СЕТ СН'!$G$19</f>
        <v>920.44763679000005</v>
      </c>
      <c r="P63" s="36">
        <f>SUMIFS(СВЦЭМ!$C$33:$C$776,СВЦЭМ!$A$33:$A$776,$A63,СВЦЭМ!$B$33:$B$776,P$47)+'СЕТ СН'!$G$9+СВЦЭМ!$D$10+'СЕТ СН'!$G$6-'СЕТ СН'!$G$19</f>
        <v>918.70217857</v>
      </c>
      <c r="Q63" s="36">
        <f>SUMIFS(СВЦЭМ!$C$33:$C$776,СВЦЭМ!$A$33:$A$776,$A63,СВЦЭМ!$B$33:$B$776,Q$47)+'СЕТ СН'!$G$9+СВЦЭМ!$D$10+'СЕТ СН'!$G$6-'СЕТ СН'!$G$19</f>
        <v>926.48878944000001</v>
      </c>
      <c r="R63" s="36">
        <f>SUMIFS(СВЦЭМ!$C$33:$C$776,СВЦЭМ!$A$33:$A$776,$A63,СВЦЭМ!$B$33:$B$776,R$47)+'СЕТ СН'!$G$9+СВЦЭМ!$D$10+'СЕТ СН'!$G$6-'СЕТ СН'!$G$19</f>
        <v>932.81270425000002</v>
      </c>
      <c r="S63" s="36">
        <f>SUMIFS(СВЦЭМ!$C$33:$C$776,СВЦЭМ!$A$33:$A$776,$A63,СВЦЭМ!$B$33:$B$776,S$47)+'СЕТ СН'!$G$9+СВЦЭМ!$D$10+'СЕТ СН'!$G$6-'СЕТ СН'!$G$19</f>
        <v>939.73340883000003</v>
      </c>
      <c r="T63" s="36">
        <f>SUMIFS(СВЦЭМ!$C$33:$C$776,СВЦЭМ!$A$33:$A$776,$A63,СВЦЭМ!$B$33:$B$776,T$47)+'СЕТ СН'!$G$9+СВЦЭМ!$D$10+'СЕТ СН'!$G$6-'СЕТ СН'!$G$19</f>
        <v>906.12121295000009</v>
      </c>
      <c r="U63" s="36">
        <f>SUMIFS(СВЦЭМ!$C$33:$C$776,СВЦЭМ!$A$33:$A$776,$A63,СВЦЭМ!$B$33:$B$776,U$47)+'СЕТ СН'!$G$9+СВЦЭМ!$D$10+'СЕТ СН'!$G$6-'СЕТ СН'!$G$19</f>
        <v>925.50259382000002</v>
      </c>
      <c r="V63" s="36">
        <f>SUMIFS(СВЦЭМ!$C$33:$C$776,СВЦЭМ!$A$33:$A$776,$A63,СВЦЭМ!$B$33:$B$776,V$47)+'СЕТ СН'!$G$9+СВЦЭМ!$D$10+'СЕТ СН'!$G$6-'СЕТ СН'!$G$19</f>
        <v>914.73376374000009</v>
      </c>
      <c r="W63" s="36">
        <f>SUMIFS(СВЦЭМ!$C$33:$C$776,СВЦЭМ!$A$33:$A$776,$A63,СВЦЭМ!$B$33:$B$776,W$47)+'СЕТ СН'!$G$9+СВЦЭМ!$D$10+'СЕТ СН'!$G$6-'СЕТ СН'!$G$19</f>
        <v>901.4870014600001</v>
      </c>
      <c r="X63" s="36">
        <f>SUMIFS(СВЦЭМ!$C$33:$C$776,СВЦЭМ!$A$33:$A$776,$A63,СВЦЭМ!$B$33:$B$776,X$47)+'СЕТ СН'!$G$9+СВЦЭМ!$D$10+'СЕТ СН'!$G$6-'СЕТ СН'!$G$19</f>
        <v>875.78230871000005</v>
      </c>
      <c r="Y63" s="36">
        <f>SUMIFS(СВЦЭМ!$C$33:$C$776,СВЦЭМ!$A$33:$A$776,$A63,СВЦЭМ!$B$33:$B$776,Y$47)+'СЕТ СН'!$G$9+СВЦЭМ!$D$10+'СЕТ СН'!$G$6-'СЕТ СН'!$G$19</f>
        <v>928.91608153000004</v>
      </c>
    </row>
    <row r="64" spans="1:25" ht="15.75" x14ac:dyDescent="0.2">
      <c r="A64" s="35">
        <f t="shared" si="1"/>
        <v>43755</v>
      </c>
      <c r="B64" s="36">
        <f>SUMIFS(СВЦЭМ!$C$33:$C$776,СВЦЭМ!$A$33:$A$776,$A64,СВЦЭМ!$B$33:$B$776,B$47)+'СЕТ СН'!$G$9+СВЦЭМ!$D$10+'СЕТ СН'!$G$6-'СЕТ СН'!$G$19</f>
        <v>1007.59486902</v>
      </c>
      <c r="C64" s="36">
        <f>SUMIFS(СВЦЭМ!$C$33:$C$776,СВЦЭМ!$A$33:$A$776,$A64,СВЦЭМ!$B$33:$B$776,C$47)+'СЕТ СН'!$G$9+СВЦЭМ!$D$10+'СЕТ СН'!$G$6-'СЕТ СН'!$G$19</f>
        <v>1075.1568606999999</v>
      </c>
      <c r="D64" s="36">
        <f>SUMIFS(СВЦЭМ!$C$33:$C$776,СВЦЭМ!$A$33:$A$776,$A64,СВЦЭМ!$B$33:$B$776,D$47)+'СЕТ СН'!$G$9+СВЦЭМ!$D$10+'СЕТ СН'!$G$6-'СЕТ СН'!$G$19</f>
        <v>1121.2140508800001</v>
      </c>
      <c r="E64" s="36">
        <f>SUMIFS(СВЦЭМ!$C$33:$C$776,СВЦЭМ!$A$33:$A$776,$A64,СВЦЭМ!$B$33:$B$776,E$47)+'СЕТ СН'!$G$9+СВЦЭМ!$D$10+'СЕТ СН'!$G$6-'СЕТ СН'!$G$19</f>
        <v>1148.2732230300001</v>
      </c>
      <c r="F64" s="36">
        <f>SUMIFS(СВЦЭМ!$C$33:$C$776,СВЦЭМ!$A$33:$A$776,$A64,СВЦЭМ!$B$33:$B$776,F$47)+'СЕТ СН'!$G$9+СВЦЭМ!$D$10+'СЕТ СН'!$G$6-'СЕТ СН'!$G$19</f>
        <v>1151.7311296400001</v>
      </c>
      <c r="G64" s="36">
        <f>SUMIFS(СВЦЭМ!$C$33:$C$776,СВЦЭМ!$A$33:$A$776,$A64,СВЦЭМ!$B$33:$B$776,G$47)+'СЕТ СН'!$G$9+СВЦЭМ!$D$10+'СЕТ СН'!$G$6-'СЕТ СН'!$G$19</f>
        <v>1134.6885691499999</v>
      </c>
      <c r="H64" s="36">
        <f>SUMIFS(СВЦЭМ!$C$33:$C$776,СВЦЭМ!$A$33:$A$776,$A64,СВЦЭМ!$B$33:$B$776,H$47)+'СЕТ СН'!$G$9+СВЦЭМ!$D$10+'СЕТ СН'!$G$6-'СЕТ СН'!$G$19</f>
        <v>1078.7181048099999</v>
      </c>
      <c r="I64" s="36">
        <f>SUMIFS(СВЦЭМ!$C$33:$C$776,СВЦЭМ!$A$33:$A$776,$A64,СВЦЭМ!$B$33:$B$776,I$47)+'СЕТ СН'!$G$9+СВЦЭМ!$D$10+'СЕТ СН'!$G$6-'СЕТ СН'!$G$19</f>
        <v>1001.5766177300001</v>
      </c>
      <c r="J64" s="36">
        <f>SUMIFS(СВЦЭМ!$C$33:$C$776,СВЦЭМ!$A$33:$A$776,$A64,СВЦЭМ!$B$33:$B$776,J$47)+'СЕТ СН'!$G$9+СВЦЭМ!$D$10+'СЕТ СН'!$G$6-'СЕТ СН'!$G$19</f>
        <v>1010.1050052600001</v>
      </c>
      <c r="K64" s="36">
        <f>SUMIFS(СВЦЭМ!$C$33:$C$776,СВЦЭМ!$A$33:$A$776,$A64,СВЦЭМ!$B$33:$B$776,K$47)+'СЕТ СН'!$G$9+СВЦЭМ!$D$10+'СЕТ СН'!$G$6-'СЕТ СН'!$G$19</f>
        <v>1004.92960628</v>
      </c>
      <c r="L64" s="36">
        <f>SUMIFS(СВЦЭМ!$C$33:$C$776,СВЦЭМ!$A$33:$A$776,$A64,СВЦЭМ!$B$33:$B$776,L$47)+'СЕТ СН'!$G$9+СВЦЭМ!$D$10+'СЕТ СН'!$G$6-'СЕТ СН'!$G$19</f>
        <v>1000.78234305</v>
      </c>
      <c r="M64" s="36">
        <f>SUMIFS(СВЦЭМ!$C$33:$C$776,СВЦЭМ!$A$33:$A$776,$A64,СВЦЭМ!$B$33:$B$776,M$47)+'СЕТ СН'!$G$9+СВЦЭМ!$D$10+'СЕТ СН'!$G$6-'СЕТ СН'!$G$19</f>
        <v>1011.0676230600001</v>
      </c>
      <c r="N64" s="36">
        <f>SUMIFS(СВЦЭМ!$C$33:$C$776,СВЦЭМ!$A$33:$A$776,$A64,СВЦЭМ!$B$33:$B$776,N$47)+'СЕТ СН'!$G$9+СВЦЭМ!$D$10+'СЕТ СН'!$G$6-'СЕТ СН'!$G$19</f>
        <v>976.2039719600001</v>
      </c>
      <c r="O64" s="36">
        <f>SUMIFS(СВЦЭМ!$C$33:$C$776,СВЦЭМ!$A$33:$A$776,$A64,СВЦЭМ!$B$33:$B$776,O$47)+'СЕТ СН'!$G$9+СВЦЭМ!$D$10+'СЕТ СН'!$G$6-'СЕТ СН'!$G$19</f>
        <v>932.96793663000005</v>
      </c>
      <c r="P64" s="36">
        <f>SUMIFS(СВЦЭМ!$C$33:$C$776,СВЦЭМ!$A$33:$A$776,$A64,СВЦЭМ!$B$33:$B$776,P$47)+'СЕТ СН'!$G$9+СВЦЭМ!$D$10+'СЕТ СН'!$G$6-'СЕТ СН'!$G$19</f>
        <v>933.92904602999999</v>
      </c>
      <c r="Q64" s="36">
        <f>SUMIFS(СВЦЭМ!$C$33:$C$776,СВЦЭМ!$A$33:$A$776,$A64,СВЦЭМ!$B$33:$B$776,Q$47)+'СЕТ СН'!$G$9+СВЦЭМ!$D$10+'СЕТ СН'!$G$6-'СЕТ СН'!$G$19</f>
        <v>928.94884035000007</v>
      </c>
      <c r="R64" s="36">
        <f>SUMIFS(СВЦЭМ!$C$33:$C$776,СВЦЭМ!$A$33:$A$776,$A64,СВЦЭМ!$B$33:$B$776,R$47)+'СЕТ СН'!$G$9+СВЦЭМ!$D$10+'СЕТ СН'!$G$6-'СЕТ СН'!$G$19</f>
        <v>935.76002347000008</v>
      </c>
      <c r="S64" s="36">
        <f>SUMIFS(СВЦЭМ!$C$33:$C$776,СВЦЭМ!$A$33:$A$776,$A64,СВЦЭМ!$B$33:$B$776,S$47)+'СЕТ СН'!$G$9+СВЦЭМ!$D$10+'СЕТ СН'!$G$6-'СЕТ СН'!$G$19</f>
        <v>934.3490242900001</v>
      </c>
      <c r="T64" s="36">
        <f>SUMIFS(СВЦЭМ!$C$33:$C$776,СВЦЭМ!$A$33:$A$776,$A64,СВЦЭМ!$B$33:$B$776,T$47)+'СЕТ СН'!$G$9+СВЦЭМ!$D$10+'СЕТ СН'!$G$6-'СЕТ СН'!$G$19</f>
        <v>903.91330159000006</v>
      </c>
      <c r="U64" s="36">
        <f>SUMIFS(СВЦЭМ!$C$33:$C$776,СВЦЭМ!$A$33:$A$776,$A64,СВЦЭМ!$B$33:$B$776,U$47)+'СЕТ СН'!$G$9+СВЦЭМ!$D$10+'СЕТ СН'!$G$6-'СЕТ СН'!$G$19</f>
        <v>898.89880191000009</v>
      </c>
      <c r="V64" s="36">
        <f>SUMIFS(СВЦЭМ!$C$33:$C$776,СВЦЭМ!$A$33:$A$776,$A64,СВЦЭМ!$B$33:$B$776,V$47)+'СЕТ СН'!$G$9+СВЦЭМ!$D$10+'СЕТ СН'!$G$6-'СЕТ СН'!$G$19</f>
        <v>882.15503486</v>
      </c>
      <c r="W64" s="36">
        <f>SUMIFS(СВЦЭМ!$C$33:$C$776,СВЦЭМ!$A$33:$A$776,$A64,СВЦЭМ!$B$33:$B$776,W$47)+'СЕТ СН'!$G$9+СВЦЭМ!$D$10+'СЕТ СН'!$G$6-'СЕТ СН'!$G$19</f>
        <v>892.22990063000009</v>
      </c>
      <c r="X64" s="36">
        <f>SUMIFS(СВЦЭМ!$C$33:$C$776,СВЦЭМ!$A$33:$A$776,$A64,СВЦЭМ!$B$33:$B$776,X$47)+'СЕТ СН'!$G$9+СВЦЭМ!$D$10+'СЕТ СН'!$G$6-'СЕТ СН'!$G$19</f>
        <v>913.4034387800001</v>
      </c>
      <c r="Y64" s="36">
        <f>SUMIFS(СВЦЭМ!$C$33:$C$776,СВЦЭМ!$A$33:$A$776,$A64,СВЦЭМ!$B$33:$B$776,Y$47)+'СЕТ СН'!$G$9+СВЦЭМ!$D$10+'СЕТ СН'!$G$6-'СЕТ СН'!$G$19</f>
        <v>958.14717197000004</v>
      </c>
    </row>
    <row r="65" spans="1:27" ht="15.75" x14ac:dyDescent="0.2">
      <c r="A65" s="35">
        <f t="shared" si="1"/>
        <v>43756</v>
      </c>
      <c r="B65" s="36">
        <f>SUMIFS(СВЦЭМ!$C$33:$C$776,СВЦЭМ!$A$33:$A$776,$A65,СВЦЭМ!$B$33:$B$776,B$47)+'СЕТ СН'!$G$9+СВЦЭМ!$D$10+'СЕТ СН'!$G$6-'СЕТ СН'!$G$19</f>
        <v>1084.41752096</v>
      </c>
      <c r="C65" s="36">
        <f>SUMIFS(СВЦЭМ!$C$33:$C$776,СВЦЭМ!$A$33:$A$776,$A65,СВЦЭМ!$B$33:$B$776,C$47)+'СЕТ СН'!$G$9+СВЦЭМ!$D$10+'СЕТ СН'!$G$6-'СЕТ СН'!$G$19</f>
        <v>1080.6063971999999</v>
      </c>
      <c r="D65" s="36">
        <f>SUMIFS(СВЦЭМ!$C$33:$C$776,СВЦЭМ!$A$33:$A$776,$A65,СВЦЭМ!$B$33:$B$776,D$47)+'СЕТ СН'!$G$9+СВЦЭМ!$D$10+'СЕТ СН'!$G$6-'СЕТ СН'!$G$19</f>
        <v>1110.9498417299999</v>
      </c>
      <c r="E65" s="36">
        <f>SUMIFS(СВЦЭМ!$C$33:$C$776,СВЦЭМ!$A$33:$A$776,$A65,СВЦЭМ!$B$33:$B$776,E$47)+'СЕТ СН'!$G$9+СВЦЭМ!$D$10+'СЕТ СН'!$G$6-'СЕТ СН'!$G$19</f>
        <v>1120.7453167000001</v>
      </c>
      <c r="F65" s="36">
        <f>SUMIFS(СВЦЭМ!$C$33:$C$776,СВЦЭМ!$A$33:$A$776,$A65,СВЦЭМ!$B$33:$B$776,F$47)+'СЕТ СН'!$G$9+СВЦЭМ!$D$10+'СЕТ СН'!$G$6-'СЕТ СН'!$G$19</f>
        <v>1123.85133647</v>
      </c>
      <c r="G65" s="36">
        <f>SUMIFS(СВЦЭМ!$C$33:$C$776,СВЦЭМ!$A$33:$A$776,$A65,СВЦЭМ!$B$33:$B$776,G$47)+'СЕТ СН'!$G$9+СВЦЭМ!$D$10+'СЕТ СН'!$G$6-'СЕТ СН'!$G$19</f>
        <v>1096.92425555</v>
      </c>
      <c r="H65" s="36">
        <f>SUMIFS(СВЦЭМ!$C$33:$C$776,СВЦЭМ!$A$33:$A$776,$A65,СВЦЭМ!$B$33:$B$776,H$47)+'СЕТ СН'!$G$9+СВЦЭМ!$D$10+'СЕТ СН'!$G$6-'СЕТ СН'!$G$19</f>
        <v>1034.57791219</v>
      </c>
      <c r="I65" s="36">
        <f>SUMIFS(СВЦЭМ!$C$33:$C$776,СВЦЭМ!$A$33:$A$776,$A65,СВЦЭМ!$B$33:$B$776,I$47)+'СЕТ СН'!$G$9+СВЦЭМ!$D$10+'СЕТ СН'!$G$6-'СЕТ СН'!$G$19</f>
        <v>965.54494078000005</v>
      </c>
      <c r="J65" s="36">
        <f>SUMIFS(СВЦЭМ!$C$33:$C$776,СВЦЭМ!$A$33:$A$776,$A65,СВЦЭМ!$B$33:$B$776,J$47)+'СЕТ СН'!$G$9+СВЦЭМ!$D$10+'СЕТ СН'!$G$6-'СЕТ СН'!$G$19</f>
        <v>954.83464009000011</v>
      </c>
      <c r="K65" s="36">
        <f>SUMIFS(СВЦЭМ!$C$33:$C$776,СВЦЭМ!$A$33:$A$776,$A65,СВЦЭМ!$B$33:$B$776,K$47)+'СЕТ СН'!$G$9+СВЦЭМ!$D$10+'СЕТ СН'!$G$6-'СЕТ СН'!$G$19</f>
        <v>951.72341445000006</v>
      </c>
      <c r="L65" s="36">
        <f>SUMIFS(СВЦЭМ!$C$33:$C$776,СВЦЭМ!$A$33:$A$776,$A65,СВЦЭМ!$B$33:$B$776,L$47)+'СЕТ СН'!$G$9+СВЦЭМ!$D$10+'СЕТ СН'!$G$6-'СЕТ СН'!$G$19</f>
        <v>954.23711198000001</v>
      </c>
      <c r="M65" s="36">
        <f>SUMIFS(СВЦЭМ!$C$33:$C$776,СВЦЭМ!$A$33:$A$776,$A65,СВЦЭМ!$B$33:$B$776,M$47)+'СЕТ СН'!$G$9+СВЦЭМ!$D$10+'СЕТ СН'!$G$6-'СЕТ СН'!$G$19</f>
        <v>962.93757541000002</v>
      </c>
      <c r="N65" s="36">
        <f>SUMIFS(СВЦЭМ!$C$33:$C$776,СВЦЭМ!$A$33:$A$776,$A65,СВЦЭМ!$B$33:$B$776,N$47)+'СЕТ СН'!$G$9+СВЦЭМ!$D$10+'СЕТ СН'!$G$6-'СЕТ СН'!$G$19</f>
        <v>924.9900736300001</v>
      </c>
      <c r="O65" s="36">
        <f>SUMIFS(СВЦЭМ!$C$33:$C$776,СВЦЭМ!$A$33:$A$776,$A65,СВЦЭМ!$B$33:$B$776,O$47)+'СЕТ СН'!$G$9+СВЦЭМ!$D$10+'СЕТ СН'!$G$6-'СЕТ СН'!$G$19</f>
        <v>895.05182958</v>
      </c>
      <c r="P65" s="36">
        <f>SUMIFS(СВЦЭМ!$C$33:$C$776,СВЦЭМ!$A$33:$A$776,$A65,СВЦЭМ!$B$33:$B$776,P$47)+'СЕТ СН'!$G$9+СВЦЭМ!$D$10+'СЕТ СН'!$G$6-'СЕТ СН'!$G$19</f>
        <v>903.45634927000003</v>
      </c>
      <c r="Q65" s="36">
        <f>SUMIFS(СВЦЭМ!$C$33:$C$776,СВЦЭМ!$A$33:$A$776,$A65,СВЦЭМ!$B$33:$B$776,Q$47)+'СЕТ СН'!$G$9+СВЦЭМ!$D$10+'СЕТ СН'!$G$6-'СЕТ СН'!$G$19</f>
        <v>912.15566032000004</v>
      </c>
      <c r="R65" s="36">
        <f>SUMIFS(СВЦЭМ!$C$33:$C$776,СВЦЭМ!$A$33:$A$776,$A65,СВЦЭМ!$B$33:$B$776,R$47)+'СЕТ СН'!$G$9+СВЦЭМ!$D$10+'СЕТ СН'!$G$6-'СЕТ СН'!$G$19</f>
        <v>903.07476834000011</v>
      </c>
      <c r="S65" s="36">
        <f>SUMIFS(СВЦЭМ!$C$33:$C$776,СВЦЭМ!$A$33:$A$776,$A65,СВЦЭМ!$B$33:$B$776,S$47)+'СЕТ СН'!$G$9+СВЦЭМ!$D$10+'СЕТ СН'!$G$6-'СЕТ СН'!$G$19</f>
        <v>891.38250533000007</v>
      </c>
      <c r="T65" s="36">
        <f>SUMIFS(СВЦЭМ!$C$33:$C$776,СВЦЭМ!$A$33:$A$776,$A65,СВЦЭМ!$B$33:$B$776,T$47)+'СЕТ СН'!$G$9+СВЦЭМ!$D$10+'СЕТ СН'!$G$6-'СЕТ СН'!$G$19</f>
        <v>886.99416682000003</v>
      </c>
      <c r="U65" s="36">
        <f>SUMIFS(СВЦЭМ!$C$33:$C$776,СВЦЭМ!$A$33:$A$776,$A65,СВЦЭМ!$B$33:$B$776,U$47)+'СЕТ СН'!$G$9+СВЦЭМ!$D$10+'СЕТ СН'!$G$6-'СЕТ СН'!$G$19</f>
        <v>891.96040181000001</v>
      </c>
      <c r="V65" s="36">
        <f>SUMIFS(СВЦЭМ!$C$33:$C$776,СВЦЭМ!$A$33:$A$776,$A65,СВЦЭМ!$B$33:$B$776,V$47)+'СЕТ СН'!$G$9+СВЦЭМ!$D$10+'СЕТ СН'!$G$6-'СЕТ СН'!$G$19</f>
        <v>885.90585900000008</v>
      </c>
      <c r="W65" s="36">
        <f>SUMIFS(СВЦЭМ!$C$33:$C$776,СВЦЭМ!$A$33:$A$776,$A65,СВЦЭМ!$B$33:$B$776,W$47)+'СЕТ СН'!$G$9+СВЦЭМ!$D$10+'СЕТ СН'!$G$6-'СЕТ СН'!$G$19</f>
        <v>911.75685671000008</v>
      </c>
      <c r="X65" s="36">
        <f>SUMIFS(СВЦЭМ!$C$33:$C$776,СВЦЭМ!$A$33:$A$776,$A65,СВЦЭМ!$B$33:$B$776,X$47)+'СЕТ СН'!$G$9+СВЦЭМ!$D$10+'СЕТ СН'!$G$6-'СЕТ СН'!$G$19</f>
        <v>929.00622544000009</v>
      </c>
      <c r="Y65" s="36">
        <f>SUMIFS(СВЦЭМ!$C$33:$C$776,СВЦЭМ!$A$33:$A$776,$A65,СВЦЭМ!$B$33:$B$776,Y$47)+'СЕТ СН'!$G$9+СВЦЭМ!$D$10+'СЕТ СН'!$G$6-'СЕТ СН'!$G$19</f>
        <v>987.69779031000007</v>
      </c>
    </row>
    <row r="66" spans="1:27" ht="15.75" x14ac:dyDescent="0.2">
      <c r="A66" s="35">
        <f t="shared" si="1"/>
        <v>43757</v>
      </c>
      <c r="B66" s="36">
        <f>SUMIFS(СВЦЭМ!$C$33:$C$776,СВЦЭМ!$A$33:$A$776,$A66,СВЦЭМ!$B$33:$B$776,B$47)+'СЕТ СН'!$G$9+СВЦЭМ!$D$10+'СЕТ СН'!$G$6-'СЕТ СН'!$G$19</f>
        <v>1037.59850426</v>
      </c>
      <c r="C66" s="36">
        <f>SUMIFS(СВЦЭМ!$C$33:$C$776,СВЦЭМ!$A$33:$A$776,$A66,СВЦЭМ!$B$33:$B$776,C$47)+'СЕТ СН'!$G$9+СВЦЭМ!$D$10+'СЕТ СН'!$G$6-'СЕТ СН'!$G$19</f>
        <v>1087.6640540599999</v>
      </c>
      <c r="D66" s="36">
        <f>SUMIFS(СВЦЭМ!$C$33:$C$776,СВЦЭМ!$A$33:$A$776,$A66,СВЦЭМ!$B$33:$B$776,D$47)+'СЕТ СН'!$G$9+СВЦЭМ!$D$10+'СЕТ СН'!$G$6-'СЕТ СН'!$G$19</f>
        <v>1079.748034</v>
      </c>
      <c r="E66" s="36">
        <f>SUMIFS(СВЦЭМ!$C$33:$C$776,СВЦЭМ!$A$33:$A$776,$A66,СВЦЭМ!$B$33:$B$776,E$47)+'СЕТ СН'!$G$9+СВЦЭМ!$D$10+'СЕТ СН'!$G$6-'СЕТ СН'!$G$19</f>
        <v>1080.45037774</v>
      </c>
      <c r="F66" s="36">
        <f>SUMIFS(СВЦЭМ!$C$33:$C$776,СВЦЭМ!$A$33:$A$776,$A66,СВЦЭМ!$B$33:$B$776,F$47)+'СЕТ СН'!$G$9+СВЦЭМ!$D$10+'СЕТ СН'!$G$6-'СЕТ СН'!$G$19</f>
        <v>1086.82847094</v>
      </c>
      <c r="G66" s="36">
        <f>SUMIFS(СВЦЭМ!$C$33:$C$776,СВЦЭМ!$A$33:$A$776,$A66,СВЦЭМ!$B$33:$B$776,G$47)+'СЕТ СН'!$G$9+СВЦЭМ!$D$10+'СЕТ СН'!$G$6-'СЕТ СН'!$G$19</f>
        <v>1059.03464108</v>
      </c>
      <c r="H66" s="36">
        <f>SUMIFS(СВЦЭМ!$C$33:$C$776,СВЦЭМ!$A$33:$A$776,$A66,СВЦЭМ!$B$33:$B$776,H$47)+'СЕТ СН'!$G$9+СВЦЭМ!$D$10+'СЕТ СН'!$G$6-'СЕТ СН'!$G$19</f>
        <v>1024.19649684</v>
      </c>
      <c r="I66" s="36">
        <f>SUMIFS(СВЦЭМ!$C$33:$C$776,СВЦЭМ!$A$33:$A$776,$A66,СВЦЭМ!$B$33:$B$776,I$47)+'СЕТ СН'!$G$9+СВЦЭМ!$D$10+'СЕТ СН'!$G$6-'СЕТ СН'!$G$19</f>
        <v>990.40636280000001</v>
      </c>
      <c r="J66" s="36">
        <f>SUMIFS(СВЦЭМ!$C$33:$C$776,СВЦЭМ!$A$33:$A$776,$A66,СВЦЭМ!$B$33:$B$776,J$47)+'СЕТ СН'!$G$9+СВЦЭМ!$D$10+'СЕТ СН'!$G$6-'СЕТ СН'!$G$19</f>
        <v>957.12161748000005</v>
      </c>
      <c r="K66" s="36">
        <f>SUMIFS(СВЦЭМ!$C$33:$C$776,СВЦЭМ!$A$33:$A$776,$A66,СВЦЭМ!$B$33:$B$776,K$47)+'СЕТ СН'!$G$9+СВЦЭМ!$D$10+'СЕТ СН'!$G$6-'СЕТ СН'!$G$19</f>
        <v>953.66724511000007</v>
      </c>
      <c r="L66" s="36">
        <f>SUMIFS(СВЦЭМ!$C$33:$C$776,СВЦЭМ!$A$33:$A$776,$A66,СВЦЭМ!$B$33:$B$776,L$47)+'СЕТ СН'!$G$9+СВЦЭМ!$D$10+'СЕТ СН'!$G$6-'СЕТ СН'!$G$19</f>
        <v>938.90434363000008</v>
      </c>
      <c r="M66" s="36">
        <f>SUMIFS(СВЦЭМ!$C$33:$C$776,СВЦЭМ!$A$33:$A$776,$A66,СВЦЭМ!$B$33:$B$776,M$47)+'СЕТ СН'!$G$9+СВЦЭМ!$D$10+'СЕТ СН'!$G$6-'СЕТ СН'!$G$19</f>
        <v>933.87063935000003</v>
      </c>
      <c r="N66" s="36">
        <f>SUMIFS(СВЦЭМ!$C$33:$C$776,СВЦЭМ!$A$33:$A$776,$A66,СВЦЭМ!$B$33:$B$776,N$47)+'СЕТ СН'!$G$9+СВЦЭМ!$D$10+'СЕТ СН'!$G$6-'СЕТ СН'!$G$19</f>
        <v>916.92447462000007</v>
      </c>
      <c r="O66" s="36">
        <f>SUMIFS(СВЦЭМ!$C$33:$C$776,СВЦЭМ!$A$33:$A$776,$A66,СВЦЭМ!$B$33:$B$776,O$47)+'СЕТ СН'!$G$9+СВЦЭМ!$D$10+'СЕТ СН'!$G$6-'СЕТ СН'!$G$19</f>
        <v>893.09403484000006</v>
      </c>
      <c r="P66" s="36">
        <f>SUMIFS(СВЦЭМ!$C$33:$C$776,СВЦЭМ!$A$33:$A$776,$A66,СВЦЭМ!$B$33:$B$776,P$47)+'СЕТ СН'!$G$9+СВЦЭМ!$D$10+'СЕТ СН'!$G$6-'СЕТ СН'!$G$19</f>
        <v>899.83242652000001</v>
      </c>
      <c r="Q66" s="36">
        <f>SUMIFS(СВЦЭМ!$C$33:$C$776,СВЦЭМ!$A$33:$A$776,$A66,СВЦЭМ!$B$33:$B$776,Q$47)+'СЕТ СН'!$G$9+СВЦЭМ!$D$10+'СЕТ СН'!$G$6-'СЕТ СН'!$G$19</f>
        <v>900.32415159000004</v>
      </c>
      <c r="R66" s="36">
        <f>SUMIFS(СВЦЭМ!$C$33:$C$776,СВЦЭМ!$A$33:$A$776,$A66,СВЦЭМ!$B$33:$B$776,R$47)+'СЕТ СН'!$G$9+СВЦЭМ!$D$10+'СЕТ СН'!$G$6-'СЕТ СН'!$G$19</f>
        <v>895.7072284300001</v>
      </c>
      <c r="S66" s="36">
        <f>SUMIFS(СВЦЭМ!$C$33:$C$776,СВЦЭМ!$A$33:$A$776,$A66,СВЦЭМ!$B$33:$B$776,S$47)+'СЕТ СН'!$G$9+СВЦЭМ!$D$10+'СЕТ СН'!$G$6-'СЕТ СН'!$G$19</f>
        <v>890.10184786000002</v>
      </c>
      <c r="T66" s="36">
        <f>SUMIFS(СВЦЭМ!$C$33:$C$776,СВЦЭМ!$A$33:$A$776,$A66,СВЦЭМ!$B$33:$B$776,T$47)+'СЕТ СН'!$G$9+СВЦЭМ!$D$10+'СЕТ СН'!$G$6-'СЕТ СН'!$G$19</f>
        <v>870.74973379000005</v>
      </c>
      <c r="U66" s="36">
        <f>SUMIFS(СВЦЭМ!$C$33:$C$776,СВЦЭМ!$A$33:$A$776,$A66,СВЦЭМ!$B$33:$B$776,U$47)+'СЕТ СН'!$G$9+СВЦЭМ!$D$10+'СЕТ СН'!$G$6-'СЕТ СН'!$G$19</f>
        <v>888.35536420000005</v>
      </c>
      <c r="V66" s="36">
        <f>SUMIFS(СВЦЭМ!$C$33:$C$776,СВЦЭМ!$A$33:$A$776,$A66,СВЦЭМ!$B$33:$B$776,V$47)+'СЕТ СН'!$G$9+СВЦЭМ!$D$10+'СЕТ СН'!$G$6-'СЕТ СН'!$G$19</f>
        <v>873.22169548000011</v>
      </c>
      <c r="W66" s="36">
        <f>SUMIFS(СВЦЭМ!$C$33:$C$776,СВЦЭМ!$A$33:$A$776,$A66,СВЦЭМ!$B$33:$B$776,W$47)+'СЕТ СН'!$G$9+СВЦЭМ!$D$10+'СЕТ СН'!$G$6-'СЕТ СН'!$G$19</f>
        <v>884.31005763000007</v>
      </c>
      <c r="X66" s="36">
        <f>SUMIFS(СВЦЭМ!$C$33:$C$776,СВЦЭМ!$A$33:$A$776,$A66,СВЦЭМ!$B$33:$B$776,X$47)+'СЕТ СН'!$G$9+СВЦЭМ!$D$10+'СЕТ СН'!$G$6-'СЕТ СН'!$G$19</f>
        <v>899.72070387000008</v>
      </c>
      <c r="Y66" s="36">
        <f>SUMIFS(СВЦЭМ!$C$33:$C$776,СВЦЭМ!$A$33:$A$776,$A66,СВЦЭМ!$B$33:$B$776,Y$47)+'СЕТ СН'!$G$9+СВЦЭМ!$D$10+'СЕТ СН'!$G$6-'СЕТ СН'!$G$19</f>
        <v>962.28908271</v>
      </c>
    </row>
    <row r="67" spans="1:27" ht="15.75" x14ac:dyDescent="0.2">
      <c r="A67" s="35">
        <f t="shared" si="1"/>
        <v>43758</v>
      </c>
      <c r="B67" s="36">
        <f>SUMIFS(СВЦЭМ!$C$33:$C$776,СВЦЭМ!$A$33:$A$776,$A67,СВЦЭМ!$B$33:$B$776,B$47)+'СЕТ СН'!$G$9+СВЦЭМ!$D$10+'СЕТ СН'!$G$6-'СЕТ СН'!$G$19</f>
        <v>1026.4612859599999</v>
      </c>
      <c r="C67" s="36">
        <f>SUMIFS(СВЦЭМ!$C$33:$C$776,СВЦЭМ!$A$33:$A$776,$A67,СВЦЭМ!$B$33:$B$776,C$47)+'СЕТ СН'!$G$9+СВЦЭМ!$D$10+'СЕТ СН'!$G$6-'СЕТ СН'!$G$19</f>
        <v>1070.49204829</v>
      </c>
      <c r="D67" s="36">
        <f>SUMIFS(СВЦЭМ!$C$33:$C$776,СВЦЭМ!$A$33:$A$776,$A67,СВЦЭМ!$B$33:$B$776,D$47)+'СЕТ СН'!$G$9+СВЦЭМ!$D$10+'СЕТ СН'!$G$6-'СЕТ СН'!$G$19</f>
        <v>1087.44735251</v>
      </c>
      <c r="E67" s="36">
        <f>SUMIFS(СВЦЭМ!$C$33:$C$776,СВЦЭМ!$A$33:$A$776,$A67,СВЦЭМ!$B$33:$B$776,E$47)+'СЕТ СН'!$G$9+СВЦЭМ!$D$10+'СЕТ СН'!$G$6-'СЕТ СН'!$G$19</f>
        <v>1094.09505025</v>
      </c>
      <c r="F67" s="36">
        <f>SUMIFS(СВЦЭМ!$C$33:$C$776,СВЦЭМ!$A$33:$A$776,$A67,СВЦЭМ!$B$33:$B$776,F$47)+'СЕТ СН'!$G$9+СВЦЭМ!$D$10+'СЕТ СН'!$G$6-'СЕТ СН'!$G$19</f>
        <v>1100.9069943500001</v>
      </c>
      <c r="G67" s="36">
        <f>SUMIFS(СВЦЭМ!$C$33:$C$776,СВЦЭМ!$A$33:$A$776,$A67,СВЦЭМ!$B$33:$B$776,G$47)+'СЕТ СН'!$G$9+СВЦЭМ!$D$10+'СЕТ СН'!$G$6-'СЕТ СН'!$G$19</f>
        <v>1074.2012681000001</v>
      </c>
      <c r="H67" s="36">
        <f>SUMIFS(СВЦЭМ!$C$33:$C$776,СВЦЭМ!$A$33:$A$776,$A67,СВЦЭМ!$B$33:$B$776,H$47)+'СЕТ СН'!$G$9+СВЦЭМ!$D$10+'СЕТ СН'!$G$6-'СЕТ СН'!$G$19</f>
        <v>1060.2865557499999</v>
      </c>
      <c r="I67" s="36">
        <f>SUMIFS(СВЦЭМ!$C$33:$C$776,СВЦЭМ!$A$33:$A$776,$A67,СВЦЭМ!$B$33:$B$776,I$47)+'СЕТ СН'!$G$9+СВЦЭМ!$D$10+'СЕТ СН'!$G$6-'СЕТ СН'!$G$19</f>
        <v>1030.81525895</v>
      </c>
      <c r="J67" s="36">
        <f>SUMIFS(СВЦЭМ!$C$33:$C$776,СВЦЭМ!$A$33:$A$776,$A67,СВЦЭМ!$B$33:$B$776,J$47)+'СЕТ СН'!$G$9+СВЦЭМ!$D$10+'СЕТ СН'!$G$6-'СЕТ СН'!$G$19</f>
        <v>969.33381373000009</v>
      </c>
      <c r="K67" s="36">
        <f>SUMIFS(СВЦЭМ!$C$33:$C$776,СВЦЭМ!$A$33:$A$776,$A67,СВЦЭМ!$B$33:$B$776,K$47)+'СЕТ СН'!$G$9+СВЦЭМ!$D$10+'СЕТ СН'!$G$6-'СЕТ СН'!$G$19</f>
        <v>947.0702236300001</v>
      </c>
      <c r="L67" s="36">
        <f>SUMIFS(СВЦЭМ!$C$33:$C$776,СВЦЭМ!$A$33:$A$776,$A67,СВЦЭМ!$B$33:$B$776,L$47)+'СЕТ СН'!$G$9+СВЦЭМ!$D$10+'СЕТ СН'!$G$6-'СЕТ СН'!$G$19</f>
        <v>949.34374304000005</v>
      </c>
      <c r="M67" s="36">
        <f>SUMIFS(СВЦЭМ!$C$33:$C$776,СВЦЭМ!$A$33:$A$776,$A67,СВЦЭМ!$B$33:$B$776,M$47)+'СЕТ СН'!$G$9+СВЦЭМ!$D$10+'СЕТ СН'!$G$6-'СЕТ СН'!$G$19</f>
        <v>950.66132033000008</v>
      </c>
      <c r="N67" s="36">
        <f>SUMIFS(СВЦЭМ!$C$33:$C$776,СВЦЭМ!$A$33:$A$776,$A67,СВЦЭМ!$B$33:$B$776,N$47)+'СЕТ СН'!$G$9+СВЦЭМ!$D$10+'СЕТ СН'!$G$6-'СЕТ СН'!$G$19</f>
        <v>903.45158326000001</v>
      </c>
      <c r="O67" s="36">
        <f>SUMIFS(СВЦЭМ!$C$33:$C$776,СВЦЭМ!$A$33:$A$776,$A67,СВЦЭМ!$B$33:$B$776,O$47)+'СЕТ СН'!$G$9+СВЦЭМ!$D$10+'СЕТ СН'!$G$6-'СЕТ СН'!$G$19</f>
        <v>902.35284001000002</v>
      </c>
      <c r="P67" s="36">
        <f>SUMIFS(СВЦЭМ!$C$33:$C$776,СВЦЭМ!$A$33:$A$776,$A67,СВЦЭМ!$B$33:$B$776,P$47)+'СЕТ СН'!$G$9+СВЦЭМ!$D$10+'СЕТ СН'!$G$6-'СЕТ СН'!$G$19</f>
        <v>906.63001303999999</v>
      </c>
      <c r="Q67" s="36">
        <f>SUMIFS(СВЦЭМ!$C$33:$C$776,СВЦЭМ!$A$33:$A$776,$A67,СВЦЭМ!$B$33:$B$776,Q$47)+'СЕТ СН'!$G$9+СВЦЭМ!$D$10+'СЕТ СН'!$G$6-'СЕТ СН'!$G$19</f>
        <v>901.48832563000008</v>
      </c>
      <c r="R67" s="36">
        <f>SUMIFS(СВЦЭМ!$C$33:$C$776,СВЦЭМ!$A$33:$A$776,$A67,СВЦЭМ!$B$33:$B$776,R$47)+'СЕТ СН'!$G$9+СВЦЭМ!$D$10+'СЕТ СН'!$G$6-'СЕТ СН'!$G$19</f>
        <v>905.84174641000004</v>
      </c>
      <c r="S67" s="36">
        <f>SUMIFS(СВЦЭМ!$C$33:$C$776,СВЦЭМ!$A$33:$A$776,$A67,СВЦЭМ!$B$33:$B$776,S$47)+'СЕТ СН'!$G$9+СВЦЭМ!$D$10+'СЕТ СН'!$G$6-'СЕТ СН'!$G$19</f>
        <v>901.8915083600001</v>
      </c>
      <c r="T67" s="36">
        <f>SUMIFS(СВЦЭМ!$C$33:$C$776,СВЦЭМ!$A$33:$A$776,$A67,СВЦЭМ!$B$33:$B$776,T$47)+'СЕТ СН'!$G$9+СВЦЭМ!$D$10+'СЕТ СН'!$G$6-'СЕТ СН'!$G$19</f>
        <v>886.88864904000002</v>
      </c>
      <c r="U67" s="36">
        <f>SUMIFS(СВЦЭМ!$C$33:$C$776,СВЦЭМ!$A$33:$A$776,$A67,СВЦЭМ!$B$33:$B$776,U$47)+'СЕТ СН'!$G$9+СВЦЭМ!$D$10+'СЕТ СН'!$G$6-'СЕТ СН'!$G$19</f>
        <v>897.16512143</v>
      </c>
      <c r="V67" s="36">
        <f>SUMIFS(СВЦЭМ!$C$33:$C$776,СВЦЭМ!$A$33:$A$776,$A67,СВЦЭМ!$B$33:$B$776,V$47)+'СЕТ СН'!$G$9+СВЦЭМ!$D$10+'СЕТ СН'!$G$6-'СЕТ СН'!$G$19</f>
        <v>879.93365058000006</v>
      </c>
      <c r="W67" s="36">
        <f>SUMIFS(СВЦЭМ!$C$33:$C$776,СВЦЭМ!$A$33:$A$776,$A67,СВЦЭМ!$B$33:$B$776,W$47)+'СЕТ СН'!$G$9+СВЦЭМ!$D$10+'СЕТ СН'!$G$6-'СЕТ СН'!$G$19</f>
        <v>875.18888547000006</v>
      </c>
      <c r="X67" s="36">
        <f>SUMIFS(СВЦЭМ!$C$33:$C$776,СВЦЭМ!$A$33:$A$776,$A67,СВЦЭМ!$B$33:$B$776,X$47)+'СЕТ СН'!$G$9+СВЦЭМ!$D$10+'СЕТ СН'!$G$6-'СЕТ СН'!$G$19</f>
        <v>876.95174901000007</v>
      </c>
      <c r="Y67" s="36">
        <f>SUMIFS(СВЦЭМ!$C$33:$C$776,СВЦЭМ!$A$33:$A$776,$A67,СВЦЭМ!$B$33:$B$776,Y$47)+'СЕТ СН'!$G$9+СВЦЭМ!$D$10+'СЕТ СН'!$G$6-'СЕТ СН'!$G$19</f>
        <v>934.21094002000007</v>
      </c>
    </row>
    <row r="68" spans="1:27" ht="15.75" x14ac:dyDescent="0.2">
      <c r="A68" s="35">
        <f t="shared" si="1"/>
        <v>43759</v>
      </c>
      <c r="B68" s="36">
        <f>SUMIFS(СВЦЭМ!$C$33:$C$776,СВЦЭМ!$A$33:$A$776,$A68,СВЦЭМ!$B$33:$B$776,B$47)+'СЕТ СН'!$G$9+СВЦЭМ!$D$10+'СЕТ СН'!$G$6-'СЕТ СН'!$G$19</f>
        <v>1041.9873586799999</v>
      </c>
      <c r="C68" s="36">
        <f>SUMIFS(СВЦЭМ!$C$33:$C$776,СВЦЭМ!$A$33:$A$776,$A68,СВЦЭМ!$B$33:$B$776,C$47)+'СЕТ СН'!$G$9+СВЦЭМ!$D$10+'СЕТ СН'!$G$6-'СЕТ СН'!$G$19</f>
        <v>1086.9653169999999</v>
      </c>
      <c r="D68" s="36">
        <f>SUMIFS(СВЦЭМ!$C$33:$C$776,СВЦЭМ!$A$33:$A$776,$A68,СВЦЭМ!$B$33:$B$776,D$47)+'СЕТ СН'!$G$9+СВЦЭМ!$D$10+'СЕТ СН'!$G$6-'СЕТ СН'!$G$19</f>
        <v>1108.92790709</v>
      </c>
      <c r="E68" s="36">
        <f>SUMIFS(СВЦЭМ!$C$33:$C$776,СВЦЭМ!$A$33:$A$776,$A68,СВЦЭМ!$B$33:$B$776,E$47)+'СЕТ СН'!$G$9+СВЦЭМ!$D$10+'СЕТ СН'!$G$6-'СЕТ СН'!$G$19</f>
        <v>1115.7898126499999</v>
      </c>
      <c r="F68" s="36">
        <f>SUMIFS(СВЦЭМ!$C$33:$C$776,СВЦЭМ!$A$33:$A$776,$A68,СВЦЭМ!$B$33:$B$776,F$47)+'СЕТ СН'!$G$9+СВЦЭМ!$D$10+'СЕТ СН'!$G$6-'СЕТ СН'!$G$19</f>
        <v>1106.9149531099999</v>
      </c>
      <c r="G68" s="36">
        <f>SUMIFS(СВЦЭМ!$C$33:$C$776,СВЦЭМ!$A$33:$A$776,$A68,СВЦЭМ!$B$33:$B$776,G$47)+'СЕТ СН'!$G$9+СВЦЭМ!$D$10+'СЕТ СН'!$G$6-'СЕТ СН'!$G$19</f>
        <v>1091.4485340700001</v>
      </c>
      <c r="H68" s="36">
        <f>SUMIFS(СВЦЭМ!$C$33:$C$776,СВЦЭМ!$A$33:$A$776,$A68,СВЦЭМ!$B$33:$B$776,H$47)+'СЕТ СН'!$G$9+СВЦЭМ!$D$10+'СЕТ СН'!$G$6-'СЕТ СН'!$G$19</f>
        <v>1052.3022289</v>
      </c>
      <c r="I68" s="36">
        <f>SUMIFS(СВЦЭМ!$C$33:$C$776,СВЦЭМ!$A$33:$A$776,$A68,СВЦЭМ!$B$33:$B$776,I$47)+'СЕТ СН'!$G$9+СВЦЭМ!$D$10+'СЕТ СН'!$G$6-'СЕТ СН'!$G$19</f>
        <v>1008.4505536400001</v>
      </c>
      <c r="J68" s="36">
        <f>SUMIFS(СВЦЭМ!$C$33:$C$776,СВЦЭМ!$A$33:$A$776,$A68,СВЦЭМ!$B$33:$B$776,J$47)+'СЕТ СН'!$G$9+СВЦЭМ!$D$10+'СЕТ СН'!$G$6-'СЕТ СН'!$G$19</f>
        <v>992.0479486700001</v>
      </c>
      <c r="K68" s="36">
        <f>SUMIFS(СВЦЭМ!$C$33:$C$776,СВЦЭМ!$A$33:$A$776,$A68,СВЦЭМ!$B$33:$B$776,K$47)+'СЕТ СН'!$G$9+СВЦЭМ!$D$10+'СЕТ СН'!$G$6-'СЕТ СН'!$G$19</f>
        <v>981.27734599000007</v>
      </c>
      <c r="L68" s="36">
        <f>SUMIFS(СВЦЭМ!$C$33:$C$776,СВЦЭМ!$A$33:$A$776,$A68,СВЦЭМ!$B$33:$B$776,L$47)+'СЕТ СН'!$G$9+СВЦЭМ!$D$10+'СЕТ СН'!$G$6-'СЕТ СН'!$G$19</f>
        <v>965.19358306000004</v>
      </c>
      <c r="M68" s="36">
        <f>SUMIFS(СВЦЭМ!$C$33:$C$776,СВЦЭМ!$A$33:$A$776,$A68,СВЦЭМ!$B$33:$B$776,M$47)+'СЕТ СН'!$G$9+СВЦЭМ!$D$10+'СЕТ СН'!$G$6-'СЕТ СН'!$G$19</f>
        <v>970.86306581000008</v>
      </c>
      <c r="N68" s="36">
        <f>SUMIFS(СВЦЭМ!$C$33:$C$776,СВЦЭМ!$A$33:$A$776,$A68,СВЦЭМ!$B$33:$B$776,N$47)+'СЕТ СН'!$G$9+СВЦЭМ!$D$10+'СЕТ СН'!$G$6-'СЕТ СН'!$G$19</f>
        <v>929.92210923000005</v>
      </c>
      <c r="O68" s="36">
        <f>SUMIFS(СВЦЭМ!$C$33:$C$776,СВЦЭМ!$A$33:$A$776,$A68,СВЦЭМ!$B$33:$B$776,O$47)+'СЕТ СН'!$G$9+СВЦЭМ!$D$10+'СЕТ СН'!$G$6-'СЕТ СН'!$G$19</f>
        <v>900.77690264</v>
      </c>
      <c r="P68" s="36">
        <f>SUMIFS(СВЦЭМ!$C$33:$C$776,СВЦЭМ!$A$33:$A$776,$A68,СВЦЭМ!$B$33:$B$776,P$47)+'СЕТ СН'!$G$9+СВЦЭМ!$D$10+'СЕТ СН'!$G$6-'СЕТ СН'!$G$19</f>
        <v>893.3311802500001</v>
      </c>
      <c r="Q68" s="36">
        <f>SUMIFS(СВЦЭМ!$C$33:$C$776,СВЦЭМ!$A$33:$A$776,$A68,СВЦЭМ!$B$33:$B$776,Q$47)+'СЕТ СН'!$G$9+СВЦЭМ!$D$10+'СЕТ СН'!$G$6-'СЕТ СН'!$G$19</f>
        <v>896.11057417000006</v>
      </c>
      <c r="R68" s="36">
        <f>SUMIFS(СВЦЭМ!$C$33:$C$776,СВЦЭМ!$A$33:$A$776,$A68,СВЦЭМ!$B$33:$B$776,R$47)+'СЕТ СН'!$G$9+СВЦЭМ!$D$10+'СЕТ СН'!$G$6-'СЕТ СН'!$G$19</f>
        <v>893.24897833</v>
      </c>
      <c r="S68" s="36">
        <f>SUMIFS(СВЦЭМ!$C$33:$C$776,СВЦЭМ!$A$33:$A$776,$A68,СВЦЭМ!$B$33:$B$776,S$47)+'СЕТ СН'!$G$9+СВЦЭМ!$D$10+'СЕТ СН'!$G$6-'СЕТ СН'!$G$19</f>
        <v>897.74983256000007</v>
      </c>
      <c r="T68" s="36">
        <f>SUMIFS(СВЦЭМ!$C$33:$C$776,СВЦЭМ!$A$33:$A$776,$A68,СВЦЭМ!$B$33:$B$776,T$47)+'СЕТ СН'!$G$9+СВЦЭМ!$D$10+'СЕТ СН'!$G$6-'СЕТ СН'!$G$19</f>
        <v>886.57547262000003</v>
      </c>
      <c r="U68" s="36">
        <f>SUMIFS(СВЦЭМ!$C$33:$C$776,СВЦЭМ!$A$33:$A$776,$A68,СВЦЭМ!$B$33:$B$776,U$47)+'СЕТ СН'!$G$9+СВЦЭМ!$D$10+'СЕТ СН'!$G$6-'СЕТ СН'!$G$19</f>
        <v>883.67480721000004</v>
      </c>
      <c r="V68" s="36">
        <f>SUMIFS(СВЦЭМ!$C$33:$C$776,СВЦЭМ!$A$33:$A$776,$A68,СВЦЭМ!$B$33:$B$776,V$47)+'СЕТ СН'!$G$9+СВЦЭМ!$D$10+'СЕТ СН'!$G$6-'СЕТ СН'!$G$19</f>
        <v>876.54683201</v>
      </c>
      <c r="W68" s="36">
        <f>SUMIFS(СВЦЭМ!$C$33:$C$776,СВЦЭМ!$A$33:$A$776,$A68,СВЦЭМ!$B$33:$B$776,W$47)+'СЕТ СН'!$G$9+СВЦЭМ!$D$10+'СЕТ СН'!$G$6-'СЕТ СН'!$G$19</f>
        <v>908.94186576000004</v>
      </c>
      <c r="X68" s="36">
        <f>SUMIFS(СВЦЭМ!$C$33:$C$776,СВЦЭМ!$A$33:$A$776,$A68,СВЦЭМ!$B$33:$B$776,X$47)+'СЕТ СН'!$G$9+СВЦЭМ!$D$10+'СЕТ СН'!$G$6-'СЕТ СН'!$G$19</f>
        <v>914.24443901000006</v>
      </c>
      <c r="Y68" s="36">
        <f>SUMIFS(СВЦЭМ!$C$33:$C$776,СВЦЭМ!$A$33:$A$776,$A68,СВЦЭМ!$B$33:$B$776,Y$47)+'СЕТ СН'!$G$9+СВЦЭМ!$D$10+'СЕТ СН'!$G$6-'СЕТ СН'!$G$19</f>
        <v>964.40731890000006</v>
      </c>
    </row>
    <row r="69" spans="1:27" ht="15.75" x14ac:dyDescent="0.2">
      <c r="A69" s="35">
        <f t="shared" si="1"/>
        <v>43760</v>
      </c>
      <c r="B69" s="36">
        <f>SUMIFS(СВЦЭМ!$C$33:$C$776,СВЦЭМ!$A$33:$A$776,$A69,СВЦЭМ!$B$33:$B$776,B$47)+'СЕТ СН'!$G$9+СВЦЭМ!$D$10+'СЕТ СН'!$G$6-'СЕТ СН'!$G$19</f>
        <v>1073.2599827500001</v>
      </c>
      <c r="C69" s="36">
        <f>SUMIFS(СВЦЭМ!$C$33:$C$776,СВЦЭМ!$A$33:$A$776,$A69,СВЦЭМ!$B$33:$B$776,C$47)+'СЕТ СН'!$G$9+СВЦЭМ!$D$10+'СЕТ СН'!$G$6-'СЕТ СН'!$G$19</f>
        <v>1121.0102181</v>
      </c>
      <c r="D69" s="36">
        <f>SUMIFS(СВЦЭМ!$C$33:$C$776,СВЦЭМ!$A$33:$A$776,$A69,СВЦЭМ!$B$33:$B$776,D$47)+'СЕТ СН'!$G$9+СВЦЭМ!$D$10+'СЕТ СН'!$G$6-'СЕТ СН'!$G$19</f>
        <v>1139.6651007999999</v>
      </c>
      <c r="E69" s="36">
        <f>SUMIFS(СВЦЭМ!$C$33:$C$776,СВЦЭМ!$A$33:$A$776,$A69,СВЦЭМ!$B$33:$B$776,E$47)+'СЕТ СН'!$G$9+СВЦЭМ!$D$10+'СЕТ СН'!$G$6-'СЕТ СН'!$G$19</f>
        <v>1136.31626936</v>
      </c>
      <c r="F69" s="36">
        <f>SUMIFS(СВЦЭМ!$C$33:$C$776,СВЦЭМ!$A$33:$A$776,$A69,СВЦЭМ!$B$33:$B$776,F$47)+'СЕТ СН'!$G$9+СВЦЭМ!$D$10+'СЕТ СН'!$G$6-'СЕТ СН'!$G$19</f>
        <v>1128.74934949</v>
      </c>
      <c r="G69" s="36">
        <f>SUMIFS(СВЦЭМ!$C$33:$C$776,СВЦЭМ!$A$33:$A$776,$A69,СВЦЭМ!$B$33:$B$776,G$47)+'СЕТ СН'!$G$9+СВЦЭМ!$D$10+'СЕТ СН'!$G$6-'СЕТ СН'!$G$19</f>
        <v>1116.3449579600001</v>
      </c>
      <c r="H69" s="36">
        <f>SUMIFS(СВЦЭМ!$C$33:$C$776,СВЦЭМ!$A$33:$A$776,$A69,СВЦЭМ!$B$33:$B$776,H$47)+'СЕТ СН'!$G$9+СВЦЭМ!$D$10+'СЕТ СН'!$G$6-'СЕТ СН'!$G$19</f>
        <v>1048.0011049899999</v>
      </c>
      <c r="I69" s="36">
        <f>SUMIFS(СВЦЭМ!$C$33:$C$776,СВЦЭМ!$A$33:$A$776,$A69,СВЦЭМ!$B$33:$B$776,I$47)+'СЕТ СН'!$G$9+СВЦЭМ!$D$10+'СЕТ СН'!$G$6-'СЕТ СН'!$G$19</f>
        <v>999.18927172000008</v>
      </c>
      <c r="J69" s="36">
        <f>SUMIFS(СВЦЭМ!$C$33:$C$776,СВЦЭМ!$A$33:$A$776,$A69,СВЦЭМ!$B$33:$B$776,J$47)+'СЕТ СН'!$G$9+СВЦЭМ!$D$10+'СЕТ СН'!$G$6-'СЕТ СН'!$G$19</f>
        <v>978.5076819300001</v>
      </c>
      <c r="K69" s="36">
        <f>SUMIFS(СВЦЭМ!$C$33:$C$776,СВЦЭМ!$A$33:$A$776,$A69,СВЦЭМ!$B$33:$B$776,K$47)+'СЕТ СН'!$G$9+СВЦЭМ!$D$10+'СЕТ СН'!$G$6-'СЕТ СН'!$G$19</f>
        <v>958.30355239000005</v>
      </c>
      <c r="L69" s="36">
        <f>SUMIFS(СВЦЭМ!$C$33:$C$776,СВЦЭМ!$A$33:$A$776,$A69,СВЦЭМ!$B$33:$B$776,L$47)+'СЕТ СН'!$G$9+СВЦЭМ!$D$10+'СЕТ СН'!$G$6-'СЕТ СН'!$G$19</f>
        <v>953.23789861</v>
      </c>
      <c r="M69" s="36">
        <f>SUMIFS(СВЦЭМ!$C$33:$C$776,СВЦЭМ!$A$33:$A$776,$A69,СВЦЭМ!$B$33:$B$776,M$47)+'СЕТ СН'!$G$9+СВЦЭМ!$D$10+'СЕТ СН'!$G$6-'СЕТ СН'!$G$19</f>
        <v>963.34307634000004</v>
      </c>
      <c r="N69" s="36">
        <f>SUMIFS(СВЦЭМ!$C$33:$C$776,СВЦЭМ!$A$33:$A$776,$A69,СВЦЭМ!$B$33:$B$776,N$47)+'СЕТ СН'!$G$9+СВЦЭМ!$D$10+'СЕТ СН'!$G$6-'СЕТ СН'!$G$19</f>
        <v>925.41384902000004</v>
      </c>
      <c r="O69" s="36">
        <f>SUMIFS(СВЦЭМ!$C$33:$C$776,СВЦЭМ!$A$33:$A$776,$A69,СВЦЭМ!$B$33:$B$776,O$47)+'СЕТ СН'!$G$9+СВЦЭМ!$D$10+'СЕТ СН'!$G$6-'СЕТ СН'!$G$19</f>
        <v>911.90073843000005</v>
      </c>
      <c r="P69" s="36">
        <f>SUMIFS(СВЦЭМ!$C$33:$C$776,СВЦЭМ!$A$33:$A$776,$A69,СВЦЭМ!$B$33:$B$776,P$47)+'СЕТ СН'!$G$9+СВЦЭМ!$D$10+'СЕТ СН'!$G$6-'СЕТ СН'!$G$19</f>
        <v>915.09958763000009</v>
      </c>
      <c r="Q69" s="36">
        <f>SUMIFS(СВЦЭМ!$C$33:$C$776,СВЦЭМ!$A$33:$A$776,$A69,СВЦЭМ!$B$33:$B$776,Q$47)+'СЕТ СН'!$G$9+СВЦЭМ!$D$10+'СЕТ СН'!$G$6-'СЕТ СН'!$G$19</f>
        <v>921.57076171000006</v>
      </c>
      <c r="R69" s="36">
        <f>SUMIFS(СВЦЭМ!$C$33:$C$776,СВЦЭМ!$A$33:$A$776,$A69,СВЦЭМ!$B$33:$B$776,R$47)+'СЕТ СН'!$G$9+СВЦЭМ!$D$10+'СЕТ СН'!$G$6-'СЕТ СН'!$G$19</f>
        <v>905.86261202000003</v>
      </c>
      <c r="S69" s="36">
        <f>SUMIFS(СВЦЭМ!$C$33:$C$776,СВЦЭМ!$A$33:$A$776,$A69,СВЦЭМ!$B$33:$B$776,S$47)+'СЕТ СН'!$G$9+СВЦЭМ!$D$10+'СЕТ СН'!$G$6-'СЕТ СН'!$G$19</f>
        <v>894.04479265000009</v>
      </c>
      <c r="T69" s="36">
        <f>SUMIFS(СВЦЭМ!$C$33:$C$776,СВЦЭМ!$A$33:$A$776,$A69,СВЦЭМ!$B$33:$B$776,T$47)+'СЕТ СН'!$G$9+СВЦЭМ!$D$10+'СЕТ СН'!$G$6-'СЕТ СН'!$G$19</f>
        <v>863.96625861000007</v>
      </c>
      <c r="U69" s="36">
        <f>SUMIFS(СВЦЭМ!$C$33:$C$776,СВЦЭМ!$A$33:$A$776,$A69,СВЦЭМ!$B$33:$B$776,U$47)+'СЕТ СН'!$G$9+СВЦЭМ!$D$10+'СЕТ СН'!$G$6-'СЕТ СН'!$G$19</f>
        <v>847.76501895000001</v>
      </c>
      <c r="V69" s="36">
        <f>SUMIFS(СВЦЭМ!$C$33:$C$776,СВЦЭМ!$A$33:$A$776,$A69,СВЦЭМ!$B$33:$B$776,V$47)+'СЕТ СН'!$G$9+СВЦЭМ!$D$10+'СЕТ СН'!$G$6-'СЕТ СН'!$G$19</f>
        <v>851.39336799</v>
      </c>
      <c r="W69" s="36">
        <f>SUMIFS(СВЦЭМ!$C$33:$C$776,СВЦЭМ!$A$33:$A$776,$A69,СВЦЭМ!$B$33:$B$776,W$47)+'СЕТ СН'!$G$9+СВЦЭМ!$D$10+'СЕТ СН'!$G$6-'СЕТ СН'!$G$19</f>
        <v>863.29308503000004</v>
      </c>
      <c r="X69" s="36">
        <f>SUMIFS(СВЦЭМ!$C$33:$C$776,СВЦЭМ!$A$33:$A$776,$A69,СВЦЭМ!$B$33:$B$776,X$47)+'СЕТ СН'!$G$9+СВЦЭМ!$D$10+'СЕТ СН'!$G$6-'СЕТ СН'!$G$19</f>
        <v>895.05526967000003</v>
      </c>
      <c r="Y69" s="36">
        <f>SUMIFS(СВЦЭМ!$C$33:$C$776,СВЦЭМ!$A$33:$A$776,$A69,СВЦЭМ!$B$33:$B$776,Y$47)+'СЕТ СН'!$G$9+СВЦЭМ!$D$10+'СЕТ СН'!$G$6-'СЕТ СН'!$G$19</f>
        <v>963.7636323800001</v>
      </c>
    </row>
    <row r="70" spans="1:27" ht="15.75" x14ac:dyDescent="0.2">
      <c r="A70" s="35">
        <f t="shared" si="1"/>
        <v>43761</v>
      </c>
      <c r="B70" s="36">
        <f>SUMIFS(СВЦЭМ!$C$33:$C$776,СВЦЭМ!$A$33:$A$776,$A70,СВЦЭМ!$B$33:$B$776,B$47)+'СЕТ СН'!$G$9+СВЦЭМ!$D$10+'СЕТ СН'!$G$6-'СЕТ СН'!$G$19</f>
        <v>1046.3191989500001</v>
      </c>
      <c r="C70" s="36">
        <f>SUMIFS(СВЦЭМ!$C$33:$C$776,СВЦЭМ!$A$33:$A$776,$A70,СВЦЭМ!$B$33:$B$776,C$47)+'СЕТ СН'!$G$9+СВЦЭМ!$D$10+'СЕТ СН'!$G$6-'СЕТ СН'!$G$19</f>
        <v>1078.09296999</v>
      </c>
      <c r="D70" s="36">
        <f>SUMIFS(СВЦЭМ!$C$33:$C$776,СВЦЭМ!$A$33:$A$776,$A70,СВЦЭМ!$B$33:$B$776,D$47)+'СЕТ СН'!$G$9+СВЦЭМ!$D$10+'СЕТ СН'!$G$6-'СЕТ СН'!$G$19</f>
        <v>1084.5064535500001</v>
      </c>
      <c r="E70" s="36">
        <f>SUMIFS(СВЦЭМ!$C$33:$C$776,СВЦЭМ!$A$33:$A$776,$A70,СВЦЭМ!$B$33:$B$776,E$47)+'СЕТ СН'!$G$9+СВЦЭМ!$D$10+'СЕТ СН'!$G$6-'СЕТ СН'!$G$19</f>
        <v>1120.53111941</v>
      </c>
      <c r="F70" s="36">
        <f>SUMIFS(СВЦЭМ!$C$33:$C$776,СВЦЭМ!$A$33:$A$776,$A70,СВЦЭМ!$B$33:$B$776,F$47)+'СЕТ СН'!$G$9+СВЦЭМ!$D$10+'СЕТ СН'!$G$6-'СЕТ СН'!$G$19</f>
        <v>1131.7327275299999</v>
      </c>
      <c r="G70" s="36">
        <f>SUMIFS(СВЦЭМ!$C$33:$C$776,СВЦЭМ!$A$33:$A$776,$A70,СВЦЭМ!$B$33:$B$776,G$47)+'СЕТ СН'!$G$9+СВЦЭМ!$D$10+'СЕТ СН'!$G$6-'СЕТ СН'!$G$19</f>
        <v>1109.65451648</v>
      </c>
      <c r="H70" s="36">
        <f>SUMIFS(СВЦЭМ!$C$33:$C$776,СВЦЭМ!$A$33:$A$776,$A70,СВЦЭМ!$B$33:$B$776,H$47)+'СЕТ СН'!$G$9+СВЦЭМ!$D$10+'СЕТ СН'!$G$6-'СЕТ СН'!$G$19</f>
        <v>1043.6681506899999</v>
      </c>
      <c r="I70" s="36">
        <f>SUMIFS(СВЦЭМ!$C$33:$C$776,СВЦЭМ!$A$33:$A$776,$A70,СВЦЭМ!$B$33:$B$776,I$47)+'СЕТ СН'!$G$9+СВЦЭМ!$D$10+'СЕТ СН'!$G$6-'СЕТ СН'!$G$19</f>
        <v>994.32914707000009</v>
      </c>
      <c r="J70" s="36">
        <f>SUMIFS(СВЦЭМ!$C$33:$C$776,СВЦЭМ!$A$33:$A$776,$A70,СВЦЭМ!$B$33:$B$776,J$47)+'СЕТ СН'!$G$9+СВЦЭМ!$D$10+'СЕТ СН'!$G$6-'СЕТ СН'!$G$19</f>
        <v>974.36193930000002</v>
      </c>
      <c r="K70" s="36">
        <f>SUMIFS(СВЦЭМ!$C$33:$C$776,СВЦЭМ!$A$33:$A$776,$A70,СВЦЭМ!$B$33:$B$776,K$47)+'СЕТ СН'!$G$9+СВЦЭМ!$D$10+'СЕТ СН'!$G$6-'СЕТ СН'!$G$19</f>
        <v>959.52235072000008</v>
      </c>
      <c r="L70" s="36">
        <f>SUMIFS(СВЦЭМ!$C$33:$C$776,СВЦЭМ!$A$33:$A$776,$A70,СВЦЭМ!$B$33:$B$776,L$47)+'СЕТ СН'!$G$9+СВЦЭМ!$D$10+'СЕТ СН'!$G$6-'СЕТ СН'!$G$19</f>
        <v>959.91092867000009</v>
      </c>
      <c r="M70" s="36">
        <f>SUMIFS(СВЦЭМ!$C$33:$C$776,СВЦЭМ!$A$33:$A$776,$A70,СВЦЭМ!$B$33:$B$776,M$47)+'СЕТ СН'!$G$9+СВЦЭМ!$D$10+'СЕТ СН'!$G$6-'СЕТ СН'!$G$19</f>
        <v>972.15311139000005</v>
      </c>
      <c r="N70" s="36">
        <f>SUMIFS(СВЦЭМ!$C$33:$C$776,СВЦЭМ!$A$33:$A$776,$A70,СВЦЭМ!$B$33:$B$776,N$47)+'СЕТ СН'!$G$9+СВЦЭМ!$D$10+'СЕТ СН'!$G$6-'СЕТ СН'!$G$19</f>
        <v>951.45867854000005</v>
      </c>
      <c r="O70" s="36">
        <f>SUMIFS(СВЦЭМ!$C$33:$C$776,СВЦЭМ!$A$33:$A$776,$A70,СВЦЭМ!$B$33:$B$776,O$47)+'СЕТ СН'!$G$9+СВЦЭМ!$D$10+'СЕТ СН'!$G$6-'СЕТ СН'!$G$19</f>
        <v>927.97561271000006</v>
      </c>
      <c r="P70" s="36">
        <f>SUMIFS(СВЦЭМ!$C$33:$C$776,СВЦЭМ!$A$33:$A$776,$A70,СВЦЭМ!$B$33:$B$776,P$47)+'СЕТ СН'!$G$9+СВЦЭМ!$D$10+'СЕТ СН'!$G$6-'СЕТ СН'!$G$19</f>
        <v>924.93806371000005</v>
      </c>
      <c r="Q70" s="36">
        <f>SUMIFS(СВЦЭМ!$C$33:$C$776,СВЦЭМ!$A$33:$A$776,$A70,СВЦЭМ!$B$33:$B$776,Q$47)+'СЕТ СН'!$G$9+СВЦЭМ!$D$10+'СЕТ СН'!$G$6-'СЕТ СН'!$G$19</f>
        <v>922.77944912000009</v>
      </c>
      <c r="R70" s="36">
        <f>SUMIFS(СВЦЭМ!$C$33:$C$776,СВЦЭМ!$A$33:$A$776,$A70,СВЦЭМ!$B$33:$B$776,R$47)+'СЕТ СН'!$G$9+СВЦЭМ!$D$10+'СЕТ СН'!$G$6-'СЕТ СН'!$G$19</f>
        <v>917.30069968000009</v>
      </c>
      <c r="S70" s="36">
        <f>SUMIFS(СВЦЭМ!$C$33:$C$776,СВЦЭМ!$A$33:$A$776,$A70,СВЦЭМ!$B$33:$B$776,S$47)+'СЕТ СН'!$G$9+СВЦЭМ!$D$10+'СЕТ СН'!$G$6-'СЕТ СН'!$G$19</f>
        <v>919.12657937000006</v>
      </c>
      <c r="T70" s="36">
        <f>SUMIFS(СВЦЭМ!$C$33:$C$776,СВЦЭМ!$A$33:$A$776,$A70,СВЦЭМ!$B$33:$B$776,T$47)+'СЕТ СН'!$G$9+СВЦЭМ!$D$10+'СЕТ СН'!$G$6-'СЕТ СН'!$G$19</f>
        <v>895.70542201000001</v>
      </c>
      <c r="U70" s="36">
        <f>SUMIFS(СВЦЭМ!$C$33:$C$776,СВЦЭМ!$A$33:$A$776,$A70,СВЦЭМ!$B$33:$B$776,U$47)+'СЕТ СН'!$G$9+СВЦЭМ!$D$10+'СЕТ СН'!$G$6-'СЕТ СН'!$G$19</f>
        <v>852.26386221000007</v>
      </c>
      <c r="V70" s="36">
        <f>SUMIFS(СВЦЭМ!$C$33:$C$776,СВЦЭМ!$A$33:$A$776,$A70,СВЦЭМ!$B$33:$B$776,V$47)+'СЕТ СН'!$G$9+СВЦЭМ!$D$10+'СЕТ СН'!$G$6-'СЕТ СН'!$G$19</f>
        <v>846.34036199000002</v>
      </c>
      <c r="W70" s="36">
        <f>SUMIFS(СВЦЭМ!$C$33:$C$776,СВЦЭМ!$A$33:$A$776,$A70,СВЦЭМ!$B$33:$B$776,W$47)+'СЕТ СН'!$G$9+СВЦЭМ!$D$10+'СЕТ СН'!$G$6-'СЕТ СН'!$G$19</f>
        <v>860.57433791000005</v>
      </c>
      <c r="X70" s="36">
        <f>SUMIFS(СВЦЭМ!$C$33:$C$776,СВЦЭМ!$A$33:$A$776,$A70,СВЦЭМ!$B$33:$B$776,X$47)+'СЕТ СН'!$G$9+СВЦЭМ!$D$10+'СЕТ СН'!$G$6-'СЕТ СН'!$G$19</f>
        <v>887.74645120000002</v>
      </c>
      <c r="Y70" s="36">
        <f>SUMIFS(СВЦЭМ!$C$33:$C$776,СВЦЭМ!$A$33:$A$776,$A70,СВЦЭМ!$B$33:$B$776,Y$47)+'СЕТ СН'!$G$9+СВЦЭМ!$D$10+'СЕТ СН'!$G$6-'СЕТ СН'!$G$19</f>
        <v>944.9580919</v>
      </c>
    </row>
    <row r="71" spans="1:27" ht="15.75" x14ac:dyDescent="0.2">
      <c r="A71" s="35">
        <f t="shared" si="1"/>
        <v>43762</v>
      </c>
      <c r="B71" s="36">
        <f>SUMIFS(СВЦЭМ!$C$33:$C$776,СВЦЭМ!$A$33:$A$776,$A71,СВЦЭМ!$B$33:$B$776,B$47)+'СЕТ СН'!$G$9+СВЦЭМ!$D$10+'СЕТ СН'!$G$6-'СЕТ СН'!$G$19</f>
        <v>1052.46325735</v>
      </c>
      <c r="C71" s="36">
        <f>SUMIFS(СВЦЭМ!$C$33:$C$776,СВЦЭМ!$A$33:$A$776,$A71,СВЦЭМ!$B$33:$B$776,C$47)+'СЕТ СН'!$G$9+СВЦЭМ!$D$10+'СЕТ СН'!$G$6-'СЕТ СН'!$G$19</f>
        <v>1099.3973711000001</v>
      </c>
      <c r="D71" s="36">
        <f>SUMIFS(СВЦЭМ!$C$33:$C$776,СВЦЭМ!$A$33:$A$776,$A71,СВЦЭМ!$B$33:$B$776,D$47)+'СЕТ СН'!$G$9+СВЦЭМ!$D$10+'СЕТ СН'!$G$6-'СЕТ СН'!$G$19</f>
        <v>1116.7848138700001</v>
      </c>
      <c r="E71" s="36">
        <f>SUMIFS(СВЦЭМ!$C$33:$C$776,СВЦЭМ!$A$33:$A$776,$A71,СВЦЭМ!$B$33:$B$776,E$47)+'СЕТ СН'!$G$9+СВЦЭМ!$D$10+'СЕТ СН'!$G$6-'СЕТ СН'!$G$19</f>
        <v>1125.7028188100001</v>
      </c>
      <c r="F71" s="36">
        <f>SUMIFS(СВЦЭМ!$C$33:$C$776,СВЦЭМ!$A$33:$A$776,$A71,СВЦЭМ!$B$33:$B$776,F$47)+'СЕТ СН'!$G$9+СВЦЭМ!$D$10+'СЕТ СН'!$G$6-'СЕТ СН'!$G$19</f>
        <v>1125.12914378</v>
      </c>
      <c r="G71" s="36">
        <f>SUMIFS(СВЦЭМ!$C$33:$C$776,СВЦЭМ!$A$33:$A$776,$A71,СВЦЭМ!$B$33:$B$776,G$47)+'СЕТ СН'!$G$9+СВЦЭМ!$D$10+'СЕТ СН'!$G$6-'СЕТ СН'!$G$19</f>
        <v>1094.7179708000001</v>
      </c>
      <c r="H71" s="36">
        <f>SUMIFS(СВЦЭМ!$C$33:$C$776,СВЦЭМ!$A$33:$A$776,$A71,СВЦЭМ!$B$33:$B$776,H$47)+'СЕТ СН'!$G$9+СВЦЭМ!$D$10+'СЕТ СН'!$G$6-'СЕТ СН'!$G$19</f>
        <v>1030.2899334700001</v>
      </c>
      <c r="I71" s="36">
        <f>SUMIFS(СВЦЭМ!$C$33:$C$776,СВЦЭМ!$A$33:$A$776,$A71,СВЦЭМ!$B$33:$B$776,I$47)+'СЕТ СН'!$G$9+СВЦЭМ!$D$10+'СЕТ СН'!$G$6-'СЕТ СН'!$G$19</f>
        <v>988.70570236000003</v>
      </c>
      <c r="J71" s="36">
        <f>SUMIFS(СВЦЭМ!$C$33:$C$776,СВЦЭМ!$A$33:$A$776,$A71,СВЦЭМ!$B$33:$B$776,J$47)+'СЕТ СН'!$G$9+СВЦЭМ!$D$10+'СЕТ СН'!$G$6-'СЕТ СН'!$G$19</f>
        <v>977.9424315</v>
      </c>
      <c r="K71" s="36">
        <f>SUMIFS(СВЦЭМ!$C$33:$C$776,СВЦЭМ!$A$33:$A$776,$A71,СВЦЭМ!$B$33:$B$776,K$47)+'СЕТ СН'!$G$9+СВЦЭМ!$D$10+'СЕТ СН'!$G$6-'СЕТ СН'!$G$19</f>
        <v>975.56300792000002</v>
      </c>
      <c r="L71" s="36">
        <f>SUMIFS(СВЦЭМ!$C$33:$C$776,СВЦЭМ!$A$33:$A$776,$A71,СВЦЭМ!$B$33:$B$776,L$47)+'СЕТ СН'!$G$9+СВЦЭМ!$D$10+'СЕТ СН'!$G$6-'СЕТ СН'!$G$19</f>
        <v>984.63498429000003</v>
      </c>
      <c r="M71" s="36">
        <f>SUMIFS(СВЦЭМ!$C$33:$C$776,СВЦЭМ!$A$33:$A$776,$A71,СВЦЭМ!$B$33:$B$776,M$47)+'СЕТ СН'!$G$9+СВЦЭМ!$D$10+'СЕТ СН'!$G$6-'СЕТ СН'!$G$19</f>
        <v>983.50842967000006</v>
      </c>
      <c r="N71" s="36">
        <f>SUMIFS(СВЦЭМ!$C$33:$C$776,СВЦЭМ!$A$33:$A$776,$A71,СВЦЭМ!$B$33:$B$776,N$47)+'СЕТ СН'!$G$9+СВЦЭМ!$D$10+'СЕТ СН'!$G$6-'СЕТ СН'!$G$19</f>
        <v>951.06716832000006</v>
      </c>
      <c r="O71" s="36">
        <f>SUMIFS(СВЦЭМ!$C$33:$C$776,СВЦЭМ!$A$33:$A$776,$A71,СВЦЭМ!$B$33:$B$776,O$47)+'СЕТ СН'!$G$9+СВЦЭМ!$D$10+'СЕТ СН'!$G$6-'СЕТ СН'!$G$19</f>
        <v>910.76849176000007</v>
      </c>
      <c r="P71" s="36">
        <f>SUMIFS(СВЦЭМ!$C$33:$C$776,СВЦЭМ!$A$33:$A$776,$A71,СВЦЭМ!$B$33:$B$776,P$47)+'СЕТ СН'!$G$9+СВЦЭМ!$D$10+'СЕТ СН'!$G$6-'СЕТ СН'!$G$19</f>
        <v>919.52985977000003</v>
      </c>
      <c r="Q71" s="36">
        <f>SUMIFS(СВЦЭМ!$C$33:$C$776,СВЦЭМ!$A$33:$A$776,$A71,СВЦЭМ!$B$33:$B$776,Q$47)+'СЕТ СН'!$G$9+СВЦЭМ!$D$10+'СЕТ СН'!$G$6-'СЕТ СН'!$G$19</f>
        <v>917.26977644999999</v>
      </c>
      <c r="R71" s="36">
        <f>SUMIFS(СВЦЭМ!$C$33:$C$776,СВЦЭМ!$A$33:$A$776,$A71,СВЦЭМ!$B$33:$B$776,R$47)+'СЕТ СН'!$G$9+СВЦЭМ!$D$10+'СЕТ СН'!$G$6-'СЕТ СН'!$G$19</f>
        <v>910.08671460000005</v>
      </c>
      <c r="S71" s="36">
        <f>SUMIFS(СВЦЭМ!$C$33:$C$776,СВЦЭМ!$A$33:$A$776,$A71,СВЦЭМ!$B$33:$B$776,S$47)+'СЕТ СН'!$G$9+СВЦЭМ!$D$10+'СЕТ СН'!$G$6-'СЕТ СН'!$G$19</f>
        <v>903.87749542000006</v>
      </c>
      <c r="T71" s="36">
        <f>SUMIFS(СВЦЭМ!$C$33:$C$776,СВЦЭМ!$A$33:$A$776,$A71,СВЦЭМ!$B$33:$B$776,T$47)+'СЕТ СН'!$G$9+СВЦЭМ!$D$10+'СЕТ СН'!$G$6-'СЕТ СН'!$G$19</f>
        <v>907.30122679999999</v>
      </c>
      <c r="U71" s="36">
        <f>SUMIFS(СВЦЭМ!$C$33:$C$776,СВЦЭМ!$A$33:$A$776,$A71,СВЦЭМ!$B$33:$B$776,U$47)+'СЕТ СН'!$G$9+СВЦЭМ!$D$10+'СЕТ СН'!$G$6-'СЕТ СН'!$G$19</f>
        <v>879.30635480000001</v>
      </c>
      <c r="V71" s="36">
        <f>SUMIFS(СВЦЭМ!$C$33:$C$776,СВЦЭМ!$A$33:$A$776,$A71,СВЦЭМ!$B$33:$B$776,V$47)+'СЕТ СН'!$G$9+СВЦЭМ!$D$10+'СЕТ СН'!$G$6-'СЕТ СН'!$G$19</f>
        <v>875.0777313100001</v>
      </c>
      <c r="W71" s="36">
        <f>SUMIFS(СВЦЭМ!$C$33:$C$776,СВЦЭМ!$A$33:$A$776,$A71,СВЦЭМ!$B$33:$B$776,W$47)+'СЕТ СН'!$G$9+СВЦЭМ!$D$10+'СЕТ СН'!$G$6-'СЕТ СН'!$G$19</f>
        <v>880.41516655000009</v>
      </c>
      <c r="X71" s="36">
        <f>SUMIFS(СВЦЭМ!$C$33:$C$776,СВЦЭМ!$A$33:$A$776,$A71,СВЦЭМ!$B$33:$B$776,X$47)+'СЕТ СН'!$G$9+СВЦЭМ!$D$10+'СЕТ СН'!$G$6-'СЕТ СН'!$G$19</f>
        <v>888.11915058</v>
      </c>
      <c r="Y71" s="36">
        <f>SUMIFS(СВЦЭМ!$C$33:$C$776,СВЦЭМ!$A$33:$A$776,$A71,СВЦЭМ!$B$33:$B$776,Y$47)+'СЕТ СН'!$G$9+СВЦЭМ!$D$10+'СЕТ СН'!$G$6-'СЕТ СН'!$G$19</f>
        <v>930.28432008000004</v>
      </c>
    </row>
    <row r="72" spans="1:27" ht="15.75" x14ac:dyDescent="0.2">
      <c r="A72" s="35">
        <f t="shared" si="1"/>
        <v>43763</v>
      </c>
      <c r="B72" s="36">
        <f>SUMIFS(СВЦЭМ!$C$33:$C$776,СВЦЭМ!$A$33:$A$776,$A72,СВЦЭМ!$B$33:$B$776,B$47)+'СЕТ СН'!$G$9+СВЦЭМ!$D$10+'СЕТ СН'!$G$6-'СЕТ СН'!$G$19</f>
        <v>1045.57936507</v>
      </c>
      <c r="C72" s="36">
        <f>SUMIFS(СВЦЭМ!$C$33:$C$776,СВЦЭМ!$A$33:$A$776,$A72,СВЦЭМ!$B$33:$B$776,C$47)+'СЕТ СН'!$G$9+СВЦЭМ!$D$10+'СЕТ СН'!$G$6-'СЕТ СН'!$G$19</f>
        <v>1096.2196663</v>
      </c>
      <c r="D72" s="36">
        <f>SUMIFS(СВЦЭМ!$C$33:$C$776,СВЦЭМ!$A$33:$A$776,$A72,СВЦЭМ!$B$33:$B$776,D$47)+'СЕТ СН'!$G$9+СВЦЭМ!$D$10+'СЕТ СН'!$G$6-'СЕТ СН'!$G$19</f>
        <v>1112.9301124199999</v>
      </c>
      <c r="E72" s="36">
        <f>SUMIFS(СВЦЭМ!$C$33:$C$776,СВЦЭМ!$A$33:$A$776,$A72,СВЦЭМ!$B$33:$B$776,E$47)+'СЕТ СН'!$G$9+СВЦЭМ!$D$10+'СЕТ СН'!$G$6-'СЕТ СН'!$G$19</f>
        <v>1124.73296516</v>
      </c>
      <c r="F72" s="36">
        <f>SUMIFS(СВЦЭМ!$C$33:$C$776,СВЦЭМ!$A$33:$A$776,$A72,СВЦЭМ!$B$33:$B$776,F$47)+'СЕТ СН'!$G$9+СВЦЭМ!$D$10+'СЕТ СН'!$G$6-'СЕТ СН'!$G$19</f>
        <v>1113.1504681599999</v>
      </c>
      <c r="G72" s="36">
        <f>SUMIFS(СВЦЭМ!$C$33:$C$776,СВЦЭМ!$A$33:$A$776,$A72,СВЦЭМ!$B$33:$B$776,G$47)+'СЕТ СН'!$G$9+СВЦЭМ!$D$10+'СЕТ СН'!$G$6-'СЕТ СН'!$G$19</f>
        <v>1082.20743784</v>
      </c>
      <c r="H72" s="36">
        <f>SUMIFS(СВЦЭМ!$C$33:$C$776,СВЦЭМ!$A$33:$A$776,$A72,СВЦЭМ!$B$33:$B$776,H$47)+'СЕТ СН'!$G$9+СВЦЭМ!$D$10+'СЕТ СН'!$G$6-'СЕТ СН'!$G$19</f>
        <v>1028.2048648099999</v>
      </c>
      <c r="I72" s="36">
        <f>SUMIFS(СВЦЭМ!$C$33:$C$776,СВЦЭМ!$A$33:$A$776,$A72,СВЦЭМ!$B$33:$B$776,I$47)+'СЕТ СН'!$G$9+СВЦЭМ!$D$10+'СЕТ СН'!$G$6-'СЕТ СН'!$G$19</f>
        <v>1005.8912993900001</v>
      </c>
      <c r="J72" s="36">
        <f>SUMIFS(СВЦЭМ!$C$33:$C$776,СВЦЭМ!$A$33:$A$776,$A72,СВЦЭМ!$B$33:$B$776,J$47)+'СЕТ СН'!$G$9+СВЦЭМ!$D$10+'СЕТ СН'!$G$6-'СЕТ СН'!$G$19</f>
        <v>991.82365467</v>
      </c>
      <c r="K72" s="36">
        <f>SUMIFS(СВЦЭМ!$C$33:$C$776,СВЦЭМ!$A$33:$A$776,$A72,СВЦЭМ!$B$33:$B$776,K$47)+'СЕТ СН'!$G$9+СВЦЭМ!$D$10+'СЕТ СН'!$G$6-'СЕТ СН'!$G$19</f>
        <v>972.98789327000009</v>
      </c>
      <c r="L72" s="36">
        <f>SUMIFS(СВЦЭМ!$C$33:$C$776,СВЦЭМ!$A$33:$A$776,$A72,СВЦЭМ!$B$33:$B$776,L$47)+'СЕТ СН'!$G$9+СВЦЭМ!$D$10+'СЕТ СН'!$G$6-'СЕТ СН'!$G$19</f>
        <v>982.9828567400001</v>
      </c>
      <c r="M72" s="36">
        <f>SUMIFS(СВЦЭМ!$C$33:$C$776,СВЦЭМ!$A$33:$A$776,$A72,СВЦЭМ!$B$33:$B$776,M$47)+'СЕТ СН'!$G$9+СВЦЭМ!$D$10+'СЕТ СН'!$G$6-'СЕТ СН'!$G$19</f>
        <v>993.9813432200001</v>
      </c>
      <c r="N72" s="36">
        <f>SUMIFS(СВЦЭМ!$C$33:$C$776,СВЦЭМ!$A$33:$A$776,$A72,СВЦЭМ!$B$33:$B$776,N$47)+'СЕТ СН'!$G$9+СВЦЭМ!$D$10+'СЕТ СН'!$G$6-'СЕТ СН'!$G$19</f>
        <v>963.98516300000006</v>
      </c>
      <c r="O72" s="36">
        <f>SUMIFS(СВЦЭМ!$C$33:$C$776,СВЦЭМ!$A$33:$A$776,$A72,СВЦЭМ!$B$33:$B$776,O$47)+'СЕТ СН'!$G$9+СВЦЭМ!$D$10+'СЕТ СН'!$G$6-'СЕТ СН'!$G$19</f>
        <v>923.94530800000007</v>
      </c>
      <c r="P72" s="36">
        <f>SUMIFS(СВЦЭМ!$C$33:$C$776,СВЦЭМ!$A$33:$A$776,$A72,СВЦЭМ!$B$33:$B$776,P$47)+'СЕТ СН'!$G$9+СВЦЭМ!$D$10+'СЕТ СН'!$G$6-'СЕТ СН'!$G$19</f>
        <v>931.51500914000007</v>
      </c>
      <c r="Q72" s="36">
        <f>SUMIFS(СВЦЭМ!$C$33:$C$776,СВЦЭМ!$A$33:$A$776,$A72,СВЦЭМ!$B$33:$B$776,Q$47)+'СЕТ СН'!$G$9+СВЦЭМ!$D$10+'СЕТ СН'!$G$6-'СЕТ СН'!$G$19</f>
        <v>906.31789177000007</v>
      </c>
      <c r="R72" s="36">
        <f>SUMIFS(СВЦЭМ!$C$33:$C$776,СВЦЭМ!$A$33:$A$776,$A72,СВЦЭМ!$B$33:$B$776,R$47)+'СЕТ СН'!$G$9+СВЦЭМ!$D$10+'СЕТ СН'!$G$6-'СЕТ СН'!$G$19</f>
        <v>911.96317385000009</v>
      </c>
      <c r="S72" s="36">
        <f>SUMIFS(СВЦЭМ!$C$33:$C$776,СВЦЭМ!$A$33:$A$776,$A72,СВЦЭМ!$B$33:$B$776,S$47)+'СЕТ СН'!$G$9+СВЦЭМ!$D$10+'СЕТ СН'!$G$6-'СЕТ СН'!$G$19</f>
        <v>916.00465180000003</v>
      </c>
      <c r="T72" s="36">
        <f>SUMIFS(СВЦЭМ!$C$33:$C$776,СВЦЭМ!$A$33:$A$776,$A72,СВЦЭМ!$B$33:$B$776,T$47)+'СЕТ СН'!$G$9+СВЦЭМ!$D$10+'СЕТ СН'!$G$6-'СЕТ СН'!$G$19</f>
        <v>923.16897287000006</v>
      </c>
      <c r="U72" s="36">
        <f>SUMIFS(СВЦЭМ!$C$33:$C$776,СВЦЭМ!$A$33:$A$776,$A72,СВЦЭМ!$B$33:$B$776,U$47)+'СЕТ СН'!$G$9+СВЦЭМ!$D$10+'СЕТ СН'!$G$6-'СЕТ СН'!$G$19</f>
        <v>941.2477475500001</v>
      </c>
      <c r="V72" s="36">
        <f>SUMIFS(СВЦЭМ!$C$33:$C$776,СВЦЭМ!$A$33:$A$776,$A72,СВЦЭМ!$B$33:$B$776,V$47)+'СЕТ СН'!$G$9+СВЦЭМ!$D$10+'СЕТ СН'!$G$6-'СЕТ СН'!$G$19</f>
        <v>931.38159348000011</v>
      </c>
      <c r="W72" s="36">
        <f>SUMIFS(СВЦЭМ!$C$33:$C$776,СВЦЭМ!$A$33:$A$776,$A72,СВЦЭМ!$B$33:$B$776,W$47)+'СЕТ СН'!$G$9+СВЦЭМ!$D$10+'СЕТ СН'!$G$6-'СЕТ СН'!$G$19</f>
        <v>915.48733266000011</v>
      </c>
      <c r="X72" s="36">
        <f>SUMIFS(СВЦЭМ!$C$33:$C$776,СВЦЭМ!$A$33:$A$776,$A72,СВЦЭМ!$B$33:$B$776,X$47)+'СЕТ СН'!$G$9+СВЦЭМ!$D$10+'СЕТ СН'!$G$6-'СЕТ СН'!$G$19</f>
        <v>909.08888859000001</v>
      </c>
      <c r="Y72" s="36">
        <f>SUMIFS(СВЦЭМ!$C$33:$C$776,СВЦЭМ!$A$33:$A$776,$A72,СВЦЭМ!$B$33:$B$776,Y$47)+'СЕТ СН'!$G$9+СВЦЭМ!$D$10+'СЕТ СН'!$G$6-'СЕТ СН'!$G$19</f>
        <v>946.00585673</v>
      </c>
    </row>
    <row r="73" spans="1:27" ht="15.75" x14ac:dyDescent="0.2">
      <c r="A73" s="35">
        <f t="shared" si="1"/>
        <v>43764</v>
      </c>
      <c r="B73" s="36">
        <f>SUMIFS(СВЦЭМ!$C$33:$C$776,СВЦЭМ!$A$33:$A$776,$A73,СВЦЭМ!$B$33:$B$776,B$47)+'СЕТ СН'!$G$9+СВЦЭМ!$D$10+'СЕТ СН'!$G$6-'СЕТ СН'!$G$19</f>
        <v>1019.0154535200001</v>
      </c>
      <c r="C73" s="36">
        <f>SUMIFS(СВЦЭМ!$C$33:$C$776,СВЦЭМ!$A$33:$A$776,$A73,СВЦЭМ!$B$33:$B$776,C$47)+'СЕТ СН'!$G$9+СВЦЭМ!$D$10+'СЕТ СН'!$G$6-'СЕТ СН'!$G$19</f>
        <v>1058.9714989399999</v>
      </c>
      <c r="D73" s="36">
        <f>SUMIFS(СВЦЭМ!$C$33:$C$776,СВЦЭМ!$A$33:$A$776,$A73,СВЦЭМ!$B$33:$B$776,D$47)+'СЕТ СН'!$G$9+СВЦЭМ!$D$10+'СЕТ СН'!$G$6-'СЕТ СН'!$G$19</f>
        <v>1075.11180079</v>
      </c>
      <c r="E73" s="36">
        <f>SUMIFS(СВЦЭМ!$C$33:$C$776,СВЦЭМ!$A$33:$A$776,$A73,СВЦЭМ!$B$33:$B$776,E$47)+'СЕТ СН'!$G$9+СВЦЭМ!$D$10+'СЕТ СН'!$G$6-'СЕТ СН'!$G$19</f>
        <v>1085.49349747</v>
      </c>
      <c r="F73" s="36">
        <f>SUMIFS(СВЦЭМ!$C$33:$C$776,СВЦЭМ!$A$33:$A$776,$A73,СВЦЭМ!$B$33:$B$776,F$47)+'СЕТ СН'!$G$9+СВЦЭМ!$D$10+'СЕТ СН'!$G$6-'СЕТ СН'!$G$19</f>
        <v>1077.3673867800001</v>
      </c>
      <c r="G73" s="36">
        <f>SUMIFS(СВЦЭМ!$C$33:$C$776,СВЦЭМ!$A$33:$A$776,$A73,СВЦЭМ!$B$33:$B$776,G$47)+'СЕТ СН'!$G$9+СВЦЭМ!$D$10+'СЕТ СН'!$G$6-'СЕТ СН'!$G$19</f>
        <v>1050.52531709</v>
      </c>
      <c r="H73" s="36">
        <f>SUMIFS(СВЦЭМ!$C$33:$C$776,СВЦЭМ!$A$33:$A$776,$A73,СВЦЭМ!$B$33:$B$776,H$47)+'СЕТ СН'!$G$9+СВЦЭМ!$D$10+'СЕТ СН'!$G$6-'СЕТ СН'!$G$19</f>
        <v>1030.55419985</v>
      </c>
      <c r="I73" s="36">
        <f>SUMIFS(СВЦЭМ!$C$33:$C$776,СВЦЭМ!$A$33:$A$776,$A73,СВЦЭМ!$B$33:$B$776,I$47)+'СЕТ СН'!$G$9+СВЦЭМ!$D$10+'СЕТ СН'!$G$6-'СЕТ СН'!$G$19</f>
        <v>1009.52496669</v>
      </c>
      <c r="J73" s="36">
        <f>SUMIFS(СВЦЭМ!$C$33:$C$776,СВЦЭМ!$A$33:$A$776,$A73,СВЦЭМ!$B$33:$B$776,J$47)+'СЕТ СН'!$G$9+СВЦЭМ!$D$10+'СЕТ СН'!$G$6-'СЕТ СН'!$G$19</f>
        <v>985.54112287000009</v>
      </c>
      <c r="K73" s="36">
        <f>SUMIFS(СВЦЭМ!$C$33:$C$776,СВЦЭМ!$A$33:$A$776,$A73,СВЦЭМ!$B$33:$B$776,K$47)+'СЕТ СН'!$G$9+СВЦЭМ!$D$10+'СЕТ СН'!$G$6-'СЕТ СН'!$G$19</f>
        <v>972.33997418000001</v>
      </c>
      <c r="L73" s="36">
        <f>SUMIFS(СВЦЭМ!$C$33:$C$776,СВЦЭМ!$A$33:$A$776,$A73,СВЦЭМ!$B$33:$B$776,L$47)+'СЕТ СН'!$G$9+СВЦЭМ!$D$10+'СЕТ СН'!$G$6-'СЕТ СН'!$G$19</f>
        <v>973.95210541000006</v>
      </c>
      <c r="M73" s="36">
        <f>SUMIFS(СВЦЭМ!$C$33:$C$776,СВЦЭМ!$A$33:$A$776,$A73,СВЦЭМ!$B$33:$B$776,M$47)+'СЕТ СН'!$G$9+СВЦЭМ!$D$10+'СЕТ СН'!$G$6-'СЕТ СН'!$G$19</f>
        <v>973.25781555000003</v>
      </c>
      <c r="N73" s="36">
        <f>SUMIFS(СВЦЭМ!$C$33:$C$776,СВЦЭМ!$A$33:$A$776,$A73,СВЦЭМ!$B$33:$B$776,N$47)+'СЕТ СН'!$G$9+СВЦЭМ!$D$10+'СЕТ СН'!$G$6-'СЕТ СН'!$G$19</f>
        <v>938.97007593000001</v>
      </c>
      <c r="O73" s="36">
        <f>SUMIFS(СВЦЭМ!$C$33:$C$776,СВЦЭМ!$A$33:$A$776,$A73,СВЦЭМ!$B$33:$B$776,O$47)+'СЕТ СН'!$G$9+СВЦЭМ!$D$10+'СЕТ СН'!$G$6-'СЕТ СН'!$G$19</f>
        <v>904.73467019000009</v>
      </c>
      <c r="P73" s="36">
        <f>SUMIFS(СВЦЭМ!$C$33:$C$776,СВЦЭМ!$A$33:$A$776,$A73,СВЦЭМ!$B$33:$B$776,P$47)+'СЕТ СН'!$G$9+СВЦЭМ!$D$10+'СЕТ СН'!$G$6-'СЕТ СН'!$G$19</f>
        <v>907.79689589000009</v>
      </c>
      <c r="Q73" s="36">
        <f>SUMIFS(СВЦЭМ!$C$33:$C$776,СВЦЭМ!$A$33:$A$776,$A73,СВЦЭМ!$B$33:$B$776,Q$47)+'СЕТ СН'!$G$9+СВЦЭМ!$D$10+'СЕТ СН'!$G$6-'СЕТ СН'!$G$19</f>
        <v>902.41660157000001</v>
      </c>
      <c r="R73" s="36">
        <f>SUMIFS(СВЦЭМ!$C$33:$C$776,СВЦЭМ!$A$33:$A$776,$A73,СВЦЭМ!$B$33:$B$776,R$47)+'СЕТ СН'!$G$9+СВЦЭМ!$D$10+'СЕТ СН'!$G$6-'СЕТ СН'!$G$19</f>
        <v>904.71699646000002</v>
      </c>
      <c r="S73" s="36">
        <f>SUMIFS(СВЦЭМ!$C$33:$C$776,СВЦЭМ!$A$33:$A$776,$A73,СВЦЭМ!$B$33:$B$776,S$47)+'СЕТ СН'!$G$9+СВЦЭМ!$D$10+'СЕТ СН'!$G$6-'СЕТ СН'!$G$19</f>
        <v>906.1643615800001</v>
      </c>
      <c r="T73" s="36">
        <f>SUMIFS(СВЦЭМ!$C$33:$C$776,СВЦЭМ!$A$33:$A$776,$A73,СВЦЭМ!$B$33:$B$776,T$47)+'СЕТ СН'!$G$9+СВЦЭМ!$D$10+'СЕТ СН'!$G$6-'СЕТ СН'!$G$19</f>
        <v>914.7286989700001</v>
      </c>
      <c r="U73" s="36">
        <f>SUMIFS(СВЦЭМ!$C$33:$C$776,СВЦЭМ!$A$33:$A$776,$A73,СВЦЭМ!$B$33:$B$776,U$47)+'СЕТ СН'!$G$9+СВЦЭМ!$D$10+'СЕТ СН'!$G$6-'СЕТ СН'!$G$19</f>
        <v>925.44197429000008</v>
      </c>
      <c r="V73" s="36">
        <f>SUMIFS(СВЦЭМ!$C$33:$C$776,СВЦЭМ!$A$33:$A$776,$A73,СВЦЭМ!$B$33:$B$776,V$47)+'СЕТ СН'!$G$9+СВЦЭМ!$D$10+'СЕТ СН'!$G$6-'СЕТ СН'!$G$19</f>
        <v>916.77064187000008</v>
      </c>
      <c r="W73" s="36">
        <f>SUMIFS(СВЦЭМ!$C$33:$C$776,СВЦЭМ!$A$33:$A$776,$A73,СВЦЭМ!$B$33:$B$776,W$47)+'СЕТ СН'!$G$9+СВЦЭМ!$D$10+'СЕТ СН'!$G$6-'СЕТ СН'!$G$19</f>
        <v>913.38335725000002</v>
      </c>
      <c r="X73" s="36">
        <f>SUMIFS(СВЦЭМ!$C$33:$C$776,СВЦЭМ!$A$33:$A$776,$A73,СВЦЭМ!$B$33:$B$776,X$47)+'СЕТ СН'!$G$9+СВЦЭМ!$D$10+'СЕТ СН'!$G$6-'СЕТ СН'!$G$19</f>
        <v>919.22102719000009</v>
      </c>
      <c r="Y73" s="36">
        <f>SUMIFS(СВЦЭМ!$C$33:$C$776,СВЦЭМ!$A$33:$A$776,$A73,СВЦЭМ!$B$33:$B$776,Y$47)+'СЕТ СН'!$G$9+СВЦЭМ!$D$10+'СЕТ СН'!$G$6-'СЕТ СН'!$G$19</f>
        <v>952.75495094000007</v>
      </c>
    </row>
    <row r="74" spans="1:27" ht="15.75" x14ac:dyDescent="0.2">
      <c r="A74" s="35">
        <f t="shared" si="1"/>
        <v>43765</v>
      </c>
      <c r="B74" s="36">
        <f>SUMIFS(СВЦЭМ!$C$33:$C$776,СВЦЭМ!$A$33:$A$776,$A74,СВЦЭМ!$B$33:$B$776,B$47)+'СЕТ СН'!$G$9+СВЦЭМ!$D$10+'СЕТ СН'!$G$6-'СЕТ СН'!$G$19</f>
        <v>1054.3147290699999</v>
      </c>
      <c r="C74" s="36">
        <f>SUMIFS(СВЦЭМ!$C$33:$C$776,СВЦЭМ!$A$33:$A$776,$A74,СВЦЭМ!$B$33:$B$776,C$47)+'СЕТ СН'!$G$9+СВЦЭМ!$D$10+'СЕТ СН'!$G$6-'СЕТ СН'!$G$19</f>
        <v>1062.1870790200001</v>
      </c>
      <c r="D74" s="36">
        <f>SUMIFS(СВЦЭМ!$C$33:$C$776,СВЦЭМ!$A$33:$A$776,$A74,СВЦЭМ!$B$33:$B$776,D$47)+'СЕТ СН'!$G$9+СВЦЭМ!$D$10+'СЕТ СН'!$G$6-'СЕТ СН'!$G$19</f>
        <v>1068.94420135</v>
      </c>
      <c r="E74" s="36">
        <f>SUMIFS(СВЦЭМ!$C$33:$C$776,СВЦЭМ!$A$33:$A$776,$A74,СВЦЭМ!$B$33:$B$776,E$47)+'СЕТ СН'!$G$9+СВЦЭМ!$D$10+'СЕТ СН'!$G$6-'СЕТ СН'!$G$19</f>
        <v>1081.05105101</v>
      </c>
      <c r="F74" s="36">
        <f>SUMIFS(СВЦЭМ!$C$33:$C$776,СВЦЭМ!$A$33:$A$776,$A74,СВЦЭМ!$B$33:$B$776,F$47)+'СЕТ СН'!$G$9+СВЦЭМ!$D$10+'СЕТ СН'!$G$6-'СЕТ СН'!$G$19</f>
        <v>1076.66385145</v>
      </c>
      <c r="G74" s="36">
        <f>SUMIFS(СВЦЭМ!$C$33:$C$776,СВЦЭМ!$A$33:$A$776,$A74,СВЦЭМ!$B$33:$B$776,G$47)+'СЕТ СН'!$G$9+СВЦЭМ!$D$10+'СЕТ СН'!$G$6-'СЕТ СН'!$G$19</f>
        <v>1060.39091424</v>
      </c>
      <c r="H74" s="36">
        <f>SUMIFS(СВЦЭМ!$C$33:$C$776,СВЦЭМ!$A$33:$A$776,$A74,СВЦЭМ!$B$33:$B$776,H$47)+'СЕТ СН'!$G$9+СВЦЭМ!$D$10+'СЕТ СН'!$G$6-'СЕТ СН'!$G$19</f>
        <v>1035.5605889999999</v>
      </c>
      <c r="I74" s="36">
        <f>SUMIFS(СВЦЭМ!$C$33:$C$776,СВЦЭМ!$A$33:$A$776,$A74,СВЦЭМ!$B$33:$B$776,I$47)+'СЕТ СН'!$G$9+СВЦЭМ!$D$10+'СЕТ СН'!$G$6-'СЕТ СН'!$G$19</f>
        <v>1009.57340648</v>
      </c>
      <c r="J74" s="36">
        <f>SUMIFS(СВЦЭМ!$C$33:$C$776,СВЦЭМ!$A$33:$A$776,$A74,СВЦЭМ!$B$33:$B$776,J$47)+'СЕТ СН'!$G$9+СВЦЭМ!$D$10+'СЕТ СН'!$G$6-'СЕТ СН'!$G$19</f>
        <v>993.71454820000008</v>
      </c>
      <c r="K74" s="36">
        <f>SUMIFS(СВЦЭМ!$C$33:$C$776,СВЦЭМ!$A$33:$A$776,$A74,СВЦЭМ!$B$33:$B$776,K$47)+'СЕТ СН'!$G$9+СВЦЭМ!$D$10+'СЕТ СН'!$G$6-'СЕТ СН'!$G$19</f>
        <v>959.1938193200001</v>
      </c>
      <c r="L74" s="36">
        <f>SUMIFS(СВЦЭМ!$C$33:$C$776,СВЦЭМ!$A$33:$A$776,$A74,СВЦЭМ!$B$33:$B$776,L$47)+'СЕТ СН'!$G$9+СВЦЭМ!$D$10+'СЕТ СН'!$G$6-'СЕТ СН'!$G$19</f>
        <v>958.69265747000009</v>
      </c>
      <c r="M74" s="36">
        <f>SUMIFS(СВЦЭМ!$C$33:$C$776,СВЦЭМ!$A$33:$A$776,$A74,СВЦЭМ!$B$33:$B$776,M$47)+'СЕТ СН'!$G$9+СВЦЭМ!$D$10+'СЕТ СН'!$G$6-'СЕТ СН'!$G$19</f>
        <v>944.21538681000004</v>
      </c>
      <c r="N74" s="36">
        <f>SUMIFS(СВЦЭМ!$C$33:$C$776,СВЦЭМ!$A$33:$A$776,$A74,СВЦЭМ!$B$33:$B$776,N$47)+'СЕТ СН'!$G$9+СВЦЭМ!$D$10+'СЕТ СН'!$G$6-'СЕТ СН'!$G$19</f>
        <v>915.47166522000009</v>
      </c>
      <c r="O74" s="36">
        <f>SUMIFS(СВЦЭМ!$C$33:$C$776,СВЦЭМ!$A$33:$A$776,$A74,СВЦЭМ!$B$33:$B$776,O$47)+'СЕТ СН'!$G$9+СВЦЭМ!$D$10+'СЕТ СН'!$G$6-'СЕТ СН'!$G$19</f>
        <v>897.62244219000002</v>
      </c>
      <c r="P74" s="36">
        <f>SUMIFS(СВЦЭМ!$C$33:$C$776,СВЦЭМ!$A$33:$A$776,$A74,СВЦЭМ!$B$33:$B$776,P$47)+'СЕТ СН'!$G$9+СВЦЭМ!$D$10+'СЕТ СН'!$G$6-'СЕТ СН'!$G$19</f>
        <v>910.56063313000004</v>
      </c>
      <c r="Q74" s="36">
        <f>SUMIFS(СВЦЭМ!$C$33:$C$776,СВЦЭМ!$A$33:$A$776,$A74,СВЦЭМ!$B$33:$B$776,Q$47)+'СЕТ СН'!$G$9+СВЦЭМ!$D$10+'СЕТ СН'!$G$6-'СЕТ СН'!$G$19</f>
        <v>907.56980155000008</v>
      </c>
      <c r="R74" s="36">
        <f>SUMIFS(СВЦЭМ!$C$33:$C$776,СВЦЭМ!$A$33:$A$776,$A74,СВЦЭМ!$B$33:$B$776,R$47)+'СЕТ СН'!$G$9+СВЦЭМ!$D$10+'СЕТ СН'!$G$6-'СЕТ СН'!$G$19</f>
        <v>896.8923198</v>
      </c>
      <c r="S74" s="36">
        <f>SUMIFS(СВЦЭМ!$C$33:$C$776,СВЦЭМ!$A$33:$A$776,$A74,СВЦЭМ!$B$33:$B$776,S$47)+'СЕТ СН'!$G$9+СВЦЭМ!$D$10+'СЕТ СН'!$G$6-'СЕТ СН'!$G$19</f>
        <v>902.5429779000001</v>
      </c>
      <c r="T74" s="36">
        <f>SUMIFS(СВЦЭМ!$C$33:$C$776,СВЦЭМ!$A$33:$A$776,$A74,СВЦЭМ!$B$33:$B$776,T$47)+'СЕТ СН'!$G$9+СВЦЭМ!$D$10+'СЕТ СН'!$G$6-'СЕТ СН'!$G$19</f>
        <v>891.73604692000004</v>
      </c>
      <c r="U74" s="36">
        <f>SUMIFS(СВЦЭМ!$C$33:$C$776,СВЦЭМ!$A$33:$A$776,$A74,СВЦЭМ!$B$33:$B$776,U$47)+'СЕТ СН'!$G$9+СВЦЭМ!$D$10+'СЕТ СН'!$G$6-'СЕТ СН'!$G$19</f>
        <v>882.61234997000008</v>
      </c>
      <c r="V74" s="36">
        <f>SUMIFS(СВЦЭМ!$C$33:$C$776,СВЦЭМ!$A$33:$A$776,$A74,СВЦЭМ!$B$33:$B$776,V$47)+'СЕТ СН'!$G$9+СВЦЭМ!$D$10+'СЕТ СН'!$G$6-'СЕТ СН'!$G$19</f>
        <v>884.16470002000005</v>
      </c>
      <c r="W74" s="36">
        <f>SUMIFS(СВЦЭМ!$C$33:$C$776,СВЦЭМ!$A$33:$A$776,$A74,СВЦЭМ!$B$33:$B$776,W$47)+'СЕТ СН'!$G$9+СВЦЭМ!$D$10+'СЕТ СН'!$G$6-'СЕТ СН'!$G$19</f>
        <v>901.41623958000002</v>
      </c>
      <c r="X74" s="36">
        <f>SUMIFS(СВЦЭМ!$C$33:$C$776,СВЦЭМ!$A$33:$A$776,$A74,СВЦЭМ!$B$33:$B$776,X$47)+'СЕТ СН'!$G$9+СВЦЭМ!$D$10+'СЕТ СН'!$G$6-'СЕТ СН'!$G$19</f>
        <v>895.86248821000004</v>
      </c>
      <c r="Y74" s="36">
        <f>SUMIFS(СВЦЭМ!$C$33:$C$776,СВЦЭМ!$A$33:$A$776,$A74,СВЦЭМ!$B$33:$B$776,Y$47)+'СЕТ СН'!$G$9+СВЦЭМ!$D$10+'СЕТ СН'!$G$6-'СЕТ СН'!$G$19</f>
        <v>930.33942728</v>
      </c>
    </row>
    <row r="75" spans="1:27" ht="15.75" x14ac:dyDescent="0.2">
      <c r="A75" s="35">
        <f t="shared" si="1"/>
        <v>43766</v>
      </c>
      <c r="B75" s="36">
        <f>SUMIFS(СВЦЭМ!$C$33:$C$776,СВЦЭМ!$A$33:$A$776,$A75,СВЦЭМ!$B$33:$B$776,B$47)+'СЕТ СН'!$G$9+СВЦЭМ!$D$10+'СЕТ СН'!$G$6-'СЕТ СН'!$G$19</f>
        <v>1023.61677649</v>
      </c>
      <c r="C75" s="36">
        <f>SUMIFS(СВЦЭМ!$C$33:$C$776,СВЦЭМ!$A$33:$A$776,$A75,СВЦЭМ!$B$33:$B$776,C$47)+'СЕТ СН'!$G$9+СВЦЭМ!$D$10+'СЕТ СН'!$G$6-'СЕТ СН'!$G$19</f>
        <v>1076.89099622</v>
      </c>
      <c r="D75" s="36">
        <f>SUMIFS(СВЦЭМ!$C$33:$C$776,СВЦЭМ!$A$33:$A$776,$A75,СВЦЭМ!$B$33:$B$776,D$47)+'СЕТ СН'!$G$9+СВЦЭМ!$D$10+'СЕТ СН'!$G$6-'СЕТ СН'!$G$19</f>
        <v>1095.8394176300001</v>
      </c>
      <c r="E75" s="36">
        <f>SUMIFS(СВЦЭМ!$C$33:$C$776,СВЦЭМ!$A$33:$A$776,$A75,СВЦЭМ!$B$33:$B$776,E$47)+'СЕТ СН'!$G$9+СВЦЭМ!$D$10+'СЕТ СН'!$G$6-'СЕТ СН'!$G$19</f>
        <v>1096.1929061599999</v>
      </c>
      <c r="F75" s="36">
        <f>SUMIFS(СВЦЭМ!$C$33:$C$776,СВЦЭМ!$A$33:$A$776,$A75,СВЦЭМ!$B$33:$B$776,F$47)+'СЕТ СН'!$G$9+СВЦЭМ!$D$10+'СЕТ СН'!$G$6-'СЕТ СН'!$G$19</f>
        <v>1094.76477798</v>
      </c>
      <c r="G75" s="36">
        <f>SUMIFS(СВЦЭМ!$C$33:$C$776,СВЦЭМ!$A$33:$A$776,$A75,СВЦЭМ!$B$33:$B$776,G$47)+'СЕТ СН'!$G$9+СВЦЭМ!$D$10+'СЕТ СН'!$G$6-'СЕТ СН'!$G$19</f>
        <v>1072.2604758299999</v>
      </c>
      <c r="H75" s="36">
        <f>SUMIFS(СВЦЭМ!$C$33:$C$776,СВЦЭМ!$A$33:$A$776,$A75,СВЦЭМ!$B$33:$B$776,H$47)+'СЕТ СН'!$G$9+СВЦЭМ!$D$10+'СЕТ СН'!$G$6-'СЕТ СН'!$G$19</f>
        <v>1036.8949970199999</v>
      </c>
      <c r="I75" s="36">
        <f>SUMIFS(СВЦЭМ!$C$33:$C$776,СВЦЭМ!$A$33:$A$776,$A75,СВЦЭМ!$B$33:$B$776,I$47)+'СЕТ СН'!$G$9+СВЦЭМ!$D$10+'СЕТ СН'!$G$6-'СЕТ СН'!$G$19</f>
        <v>1011.4297989800001</v>
      </c>
      <c r="J75" s="36">
        <f>SUMIFS(СВЦЭМ!$C$33:$C$776,СВЦЭМ!$A$33:$A$776,$A75,СВЦЭМ!$B$33:$B$776,J$47)+'СЕТ СН'!$G$9+СВЦЭМ!$D$10+'СЕТ СН'!$G$6-'СЕТ СН'!$G$19</f>
        <v>1007.71858734</v>
      </c>
      <c r="K75" s="36">
        <f>SUMIFS(СВЦЭМ!$C$33:$C$776,СВЦЭМ!$A$33:$A$776,$A75,СВЦЭМ!$B$33:$B$776,K$47)+'СЕТ СН'!$G$9+СВЦЭМ!$D$10+'СЕТ СН'!$G$6-'СЕТ СН'!$G$19</f>
        <v>968.27244055000006</v>
      </c>
      <c r="L75" s="36">
        <f>SUMIFS(СВЦЭМ!$C$33:$C$776,СВЦЭМ!$A$33:$A$776,$A75,СВЦЭМ!$B$33:$B$776,L$47)+'СЕТ СН'!$G$9+СВЦЭМ!$D$10+'СЕТ СН'!$G$6-'СЕТ СН'!$G$19</f>
        <v>971.87375975000009</v>
      </c>
      <c r="M75" s="36">
        <f>SUMIFS(СВЦЭМ!$C$33:$C$776,СВЦЭМ!$A$33:$A$776,$A75,СВЦЭМ!$B$33:$B$776,M$47)+'СЕТ СН'!$G$9+СВЦЭМ!$D$10+'СЕТ СН'!$G$6-'СЕТ СН'!$G$19</f>
        <v>975.16926323000007</v>
      </c>
      <c r="N75" s="36">
        <f>SUMIFS(СВЦЭМ!$C$33:$C$776,СВЦЭМ!$A$33:$A$776,$A75,СВЦЭМ!$B$33:$B$776,N$47)+'СЕТ СН'!$G$9+СВЦЭМ!$D$10+'СЕТ СН'!$G$6-'СЕТ СН'!$G$19</f>
        <v>935.75911438000003</v>
      </c>
      <c r="O75" s="36">
        <f>SUMIFS(СВЦЭМ!$C$33:$C$776,СВЦЭМ!$A$33:$A$776,$A75,СВЦЭМ!$B$33:$B$776,O$47)+'СЕТ СН'!$G$9+СВЦЭМ!$D$10+'СЕТ СН'!$G$6-'СЕТ СН'!$G$19</f>
        <v>915.86454650000007</v>
      </c>
      <c r="P75" s="36">
        <f>SUMIFS(СВЦЭМ!$C$33:$C$776,СВЦЭМ!$A$33:$A$776,$A75,СВЦЭМ!$B$33:$B$776,P$47)+'СЕТ СН'!$G$9+СВЦЭМ!$D$10+'СЕТ СН'!$G$6-'СЕТ СН'!$G$19</f>
        <v>918.77653403000011</v>
      </c>
      <c r="Q75" s="36">
        <f>SUMIFS(СВЦЭМ!$C$33:$C$776,СВЦЭМ!$A$33:$A$776,$A75,СВЦЭМ!$B$33:$B$776,Q$47)+'СЕТ СН'!$G$9+СВЦЭМ!$D$10+'СЕТ СН'!$G$6-'СЕТ СН'!$G$19</f>
        <v>916.43057337000005</v>
      </c>
      <c r="R75" s="36">
        <f>SUMIFS(СВЦЭМ!$C$33:$C$776,СВЦЭМ!$A$33:$A$776,$A75,СВЦЭМ!$B$33:$B$776,R$47)+'СЕТ СН'!$G$9+СВЦЭМ!$D$10+'СЕТ СН'!$G$6-'СЕТ СН'!$G$19</f>
        <v>909.19101125000009</v>
      </c>
      <c r="S75" s="36">
        <f>SUMIFS(СВЦЭМ!$C$33:$C$776,СВЦЭМ!$A$33:$A$776,$A75,СВЦЭМ!$B$33:$B$776,S$47)+'СЕТ СН'!$G$9+СВЦЭМ!$D$10+'СЕТ СН'!$G$6-'СЕТ СН'!$G$19</f>
        <v>920.67791825000006</v>
      </c>
      <c r="T75" s="36">
        <f>SUMIFS(СВЦЭМ!$C$33:$C$776,СВЦЭМ!$A$33:$A$776,$A75,СВЦЭМ!$B$33:$B$776,T$47)+'СЕТ СН'!$G$9+СВЦЭМ!$D$10+'СЕТ СН'!$G$6-'СЕТ СН'!$G$19</f>
        <v>910.91613533000009</v>
      </c>
      <c r="U75" s="36">
        <f>SUMIFS(СВЦЭМ!$C$33:$C$776,СВЦЭМ!$A$33:$A$776,$A75,СВЦЭМ!$B$33:$B$776,U$47)+'СЕТ СН'!$G$9+СВЦЭМ!$D$10+'СЕТ СН'!$G$6-'СЕТ СН'!$G$19</f>
        <v>919.97996302000001</v>
      </c>
      <c r="V75" s="36">
        <f>SUMIFS(СВЦЭМ!$C$33:$C$776,СВЦЭМ!$A$33:$A$776,$A75,СВЦЭМ!$B$33:$B$776,V$47)+'СЕТ СН'!$G$9+СВЦЭМ!$D$10+'СЕТ СН'!$G$6-'СЕТ СН'!$G$19</f>
        <v>914.07052710000005</v>
      </c>
      <c r="W75" s="36">
        <f>SUMIFS(СВЦЭМ!$C$33:$C$776,СВЦЭМ!$A$33:$A$776,$A75,СВЦЭМ!$B$33:$B$776,W$47)+'СЕТ СН'!$G$9+СВЦЭМ!$D$10+'СЕТ СН'!$G$6-'СЕТ СН'!$G$19</f>
        <v>928.40344937000009</v>
      </c>
      <c r="X75" s="36">
        <f>SUMIFS(СВЦЭМ!$C$33:$C$776,СВЦЭМ!$A$33:$A$776,$A75,СВЦЭМ!$B$33:$B$776,X$47)+'СЕТ СН'!$G$9+СВЦЭМ!$D$10+'СЕТ СН'!$G$6-'СЕТ СН'!$G$19</f>
        <v>963.23573199000009</v>
      </c>
      <c r="Y75" s="36">
        <f>SUMIFS(СВЦЭМ!$C$33:$C$776,СВЦЭМ!$A$33:$A$776,$A75,СВЦЭМ!$B$33:$B$776,Y$47)+'СЕТ СН'!$G$9+СВЦЭМ!$D$10+'СЕТ СН'!$G$6-'СЕТ СН'!$G$19</f>
        <v>1014.48327139</v>
      </c>
    </row>
    <row r="76" spans="1:27" ht="15.75" x14ac:dyDescent="0.2">
      <c r="A76" s="35">
        <f t="shared" si="1"/>
        <v>43767</v>
      </c>
      <c r="B76" s="36">
        <f>SUMIFS(СВЦЭМ!$C$33:$C$776,СВЦЭМ!$A$33:$A$776,$A76,СВЦЭМ!$B$33:$B$776,B$47)+'СЕТ СН'!$G$9+СВЦЭМ!$D$10+'СЕТ СН'!$G$6-'СЕТ СН'!$G$19</f>
        <v>1071.9799448799999</v>
      </c>
      <c r="C76" s="36">
        <f>SUMIFS(СВЦЭМ!$C$33:$C$776,СВЦЭМ!$A$33:$A$776,$A76,СВЦЭМ!$B$33:$B$776,C$47)+'СЕТ СН'!$G$9+СВЦЭМ!$D$10+'СЕТ СН'!$G$6-'СЕТ СН'!$G$19</f>
        <v>1106.18545307</v>
      </c>
      <c r="D76" s="36">
        <f>SUMIFS(СВЦЭМ!$C$33:$C$776,СВЦЭМ!$A$33:$A$776,$A76,СВЦЭМ!$B$33:$B$776,D$47)+'СЕТ СН'!$G$9+СВЦЭМ!$D$10+'СЕТ СН'!$G$6-'СЕТ СН'!$G$19</f>
        <v>1139.0354043499999</v>
      </c>
      <c r="E76" s="36">
        <f>SUMIFS(СВЦЭМ!$C$33:$C$776,СВЦЭМ!$A$33:$A$776,$A76,СВЦЭМ!$B$33:$B$776,E$47)+'СЕТ СН'!$G$9+СВЦЭМ!$D$10+'СЕТ СН'!$G$6-'СЕТ СН'!$G$19</f>
        <v>1145.8648514900001</v>
      </c>
      <c r="F76" s="36">
        <f>SUMIFS(СВЦЭМ!$C$33:$C$776,СВЦЭМ!$A$33:$A$776,$A76,СВЦЭМ!$B$33:$B$776,F$47)+'СЕТ СН'!$G$9+СВЦЭМ!$D$10+'СЕТ СН'!$G$6-'СЕТ СН'!$G$19</f>
        <v>1134.90092129</v>
      </c>
      <c r="G76" s="36">
        <f>SUMIFS(СВЦЭМ!$C$33:$C$776,СВЦЭМ!$A$33:$A$776,$A76,СВЦЭМ!$B$33:$B$776,G$47)+'СЕТ СН'!$G$9+СВЦЭМ!$D$10+'СЕТ СН'!$G$6-'СЕТ СН'!$G$19</f>
        <v>1103.2114910400001</v>
      </c>
      <c r="H76" s="36">
        <f>SUMIFS(СВЦЭМ!$C$33:$C$776,СВЦЭМ!$A$33:$A$776,$A76,СВЦЭМ!$B$33:$B$776,H$47)+'СЕТ СН'!$G$9+СВЦЭМ!$D$10+'СЕТ СН'!$G$6-'СЕТ СН'!$G$19</f>
        <v>1053.01483224</v>
      </c>
      <c r="I76" s="36">
        <f>SUMIFS(СВЦЭМ!$C$33:$C$776,СВЦЭМ!$A$33:$A$776,$A76,СВЦЭМ!$B$33:$B$776,I$47)+'СЕТ СН'!$G$9+СВЦЭМ!$D$10+'СЕТ СН'!$G$6-'СЕТ СН'!$G$19</f>
        <v>1025.1476115999999</v>
      </c>
      <c r="J76" s="36">
        <f>SUMIFS(СВЦЭМ!$C$33:$C$776,СВЦЭМ!$A$33:$A$776,$A76,СВЦЭМ!$B$33:$B$776,J$47)+'СЕТ СН'!$G$9+СВЦЭМ!$D$10+'СЕТ СН'!$G$6-'СЕТ СН'!$G$19</f>
        <v>1023.2052079800001</v>
      </c>
      <c r="K76" s="36">
        <f>SUMIFS(СВЦЭМ!$C$33:$C$776,СВЦЭМ!$A$33:$A$776,$A76,СВЦЭМ!$B$33:$B$776,K$47)+'СЕТ СН'!$G$9+СВЦЭМ!$D$10+'СЕТ СН'!$G$6-'СЕТ СН'!$G$19</f>
        <v>992.99007761000007</v>
      </c>
      <c r="L76" s="36">
        <f>SUMIFS(СВЦЭМ!$C$33:$C$776,СВЦЭМ!$A$33:$A$776,$A76,СВЦЭМ!$B$33:$B$776,L$47)+'СЕТ СН'!$G$9+СВЦЭМ!$D$10+'СЕТ СН'!$G$6-'СЕТ СН'!$G$19</f>
        <v>1000.6167122000001</v>
      </c>
      <c r="M76" s="36">
        <f>SUMIFS(СВЦЭМ!$C$33:$C$776,СВЦЭМ!$A$33:$A$776,$A76,СВЦЭМ!$B$33:$B$776,M$47)+'СЕТ СН'!$G$9+СВЦЭМ!$D$10+'СЕТ СН'!$G$6-'СЕТ СН'!$G$19</f>
        <v>997.86805514000002</v>
      </c>
      <c r="N76" s="36">
        <f>SUMIFS(СВЦЭМ!$C$33:$C$776,СВЦЭМ!$A$33:$A$776,$A76,СВЦЭМ!$B$33:$B$776,N$47)+'СЕТ СН'!$G$9+СВЦЭМ!$D$10+'СЕТ СН'!$G$6-'СЕТ СН'!$G$19</f>
        <v>959.67757857000004</v>
      </c>
      <c r="O76" s="36">
        <f>SUMIFS(СВЦЭМ!$C$33:$C$776,СВЦЭМ!$A$33:$A$776,$A76,СВЦЭМ!$B$33:$B$776,O$47)+'СЕТ СН'!$G$9+СВЦЭМ!$D$10+'СЕТ СН'!$G$6-'СЕТ СН'!$G$19</f>
        <v>936.45016025000007</v>
      </c>
      <c r="P76" s="36">
        <f>SUMIFS(СВЦЭМ!$C$33:$C$776,СВЦЭМ!$A$33:$A$776,$A76,СВЦЭМ!$B$33:$B$776,P$47)+'СЕТ СН'!$G$9+СВЦЭМ!$D$10+'СЕТ СН'!$G$6-'СЕТ СН'!$G$19</f>
        <v>939.82559225</v>
      </c>
      <c r="Q76" s="36">
        <f>SUMIFS(СВЦЭМ!$C$33:$C$776,СВЦЭМ!$A$33:$A$776,$A76,СВЦЭМ!$B$33:$B$776,Q$47)+'СЕТ СН'!$G$9+СВЦЭМ!$D$10+'СЕТ СН'!$G$6-'СЕТ СН'!$G$19</f>
        <v>942.54360384000006</v>
      </c>
      <c r="R76" s="36">
        <f>SUMIFS(СВЦЭМ!$C$33:$C$776,СВЦЭМ!$A$33:$A$776,$A76,СВЦЭМ!$B$33:$B$776,R$47)+'СЕТ СН'!$G$9+СВЦЭМ!$D$10+'СЕТ СН'!$G$6-'СЕТ СН'!$G$19</f>
        <v>927.0006169400001</v>
      </c>
      <c r="S76" s="36">
        <f>SUMIFS(СВЦЭМ!$C$33:$C$776,СВЦЭМ!$A$33:$A$776,$A76,СВЦЭМ!$B$33:$B$776,S$47)+'СЕТ СН'!$G$9+СВЦЭМ!$D$10+'СЕТ СН'!$G$6-'СЕТ СН'!$G$19</f>
        <v>931.20292842000003</v>
      </c>
      <c r="T76" s="36">
        <f>SUMIFS(СВЦЭМ!$C$33:$C$776,СВЦЭМ!$A$33:$A$776,$A76,СВЦЭМ!$B$33:$B$776,T$47)+'СЕТ СН'!$G$9+СВЦЭМ!$D$10+'СЕТ СН'!$G$6-'СЕТ СН'!$G$19</f>
        <v>924.01953885</v>
      </c>
      <c r="U76" s="36">
        <f>SUMIFS(СВЦЭМ!$C$33:$C$776,СВЦЭМ!$A$33:$A$776,$A76,СВЦЭМ!$B$33:$B$776,U$47)+'СЕТ СН'!$G$9+СВЦЭМ!$D$10+'СЕТ СН'!$G$6-'СЕТ СН'!$G$19</f>
        <v>912.27942486000006</v>
      </c>
      <c r="V76" s="36">
        <f>SUMIFS(СВЦЭМ!$C$33:$C$776,СВЦЭМ!$A$33:$A$776,$A76,СВЦЭМ!$B$33:$B$776,V$47)+'СЕТ СН'!$G$9+СВЦЭМ!$D$10+'СЕТ СН'!$G$6-'СЕТ СН'!$G$19</f>
        <v>903.60972701000003</v>
      </c>
      <c r="W76" s="36">
        <f>SUMIFS(СВЦЭМ!$C$33:$C$776,СВЦЭМ!$A$33:$A$776,$A76,СВЦЭМ!$B$33:$B$776,W$47)+'СЕТ СН'!$G$9+СВЦЭМ!$D$10+'СЕТ СН'!$G$6-'СЕТ СН'!$G$19</f>
        <v>919.32814703000008</v>
      </c>
      <c r="X76" s="36">
        <f>SUMIFS(СВЦЭМ!$C$33:$C$776,СВЦЭМ!$A$33:$A$776,$A76,СВЦЭМ!$B$33:$B$776,X$47)+'СЕТ СН'!$G$9+СВЦЭМ!$D$10+'СЕТ СН'!$G$6-'СЕТ СН'!$G$19</f>
        <v>933.37587396000004</v>
      </c>
      <c r="Y76" s="36">
        <f>SUMIFS(СВЦЭМ!$C$33:$C$776,СВЦЭМ!$A$33:$A$776,$A76,СВЦЭМ!$B$33:$B$776,Y$47)+'СЕТ СН'!$G$9+СВЦЭМ!$D$10+'СЕТ СН'!$G$6-'СЕТ СН'!$G$19</f>
        <v>973.37024493000001</v>
      </c>
    </row>
    <row r="77" spans="1:27" ht="15.75" x14ac:dyDescent="0.2">
      <c r="A77" s="35">
        <f t="shared" si="1"/>
        <v>43768</v>
      </c>
      <c r="B77" s="36">
        <f>SUMIFS(СВЦЭМ!$C$33:$C$776,СВЦЭМ!$A$33:$A$776,$A77,СВЦЭМ!$B$33:$B$776,B$47)+'СЕТ СН'!$G$9+СВЦЭМ!$D$10+'СЕТ СН'!$G$6-'СЕТ СН'!$G$19</f>
        <v>1080.9284318299999</v>
      </c>
      <c r="C77" s="36">
        <f>SUMIFS(СВЦЭМ!$C$33:$C$776,СВЦЭМ!$A$33:$A$776,$A77,СВЦЭМ!$B$33:$B$776,C$47)+'СЕТ СН'!$G$9+СВЦЭМ!$D$10+'СЕТ СН'!$G$6-'СЕТ СН'!$G$19</f>
        <v>1124.6229333700001</v>
      </c>
      <c r="D77" s="36">
        <f>SUMIFS(СВЦЭМ!$C$33:$C$776,СВЦЭМ!$A$33:$A$776,$A77,СВЦЭМ!$B$33:$B$776,D$47)+'СЕТ СН'!$G$9+СВЦЭМ!$D$10+'СЕТ СН'!$G$6-'СЕТ СН'!$G$19</f>
        <v>1149.3323942300001</v>
      </c>
      <c r="E77" s="36">
        <f>SUMIFS(СВЦЭМ!$C$33:$C$776,СВЦЭМ!$A$33:$A$776,$A77,СВЦЭМ!$B$33:$B$776,E$47)+'СЕТ СН'!$G$9+СВЦЭМ!$D$10+'СЕТ СН'!$G$6-'СЕТ СН'!$G$19</f>
        <v>1162.1185309099999</v>
      </c>
      <c r="F77" s="36">
        <f>SUMIFS(СВЦЭМ!$C$33:$C$776,СВЦЭМ!$A$33:$A$776,$A77,СВЦЭМ!$B$33:$B$776,F$47)+'СЕТ СН'!$G$9+СВЦЭМ!$D$10+'СЕТ СН'!$G$6-'СЕТ СН'!$G$19</f>
        <v>1158.8826490599999</v>
      </c>
      <c r="G77" s="36">
        <f>SUMIFS(СВЦЭМ!$C$33:$C$776,СВЦЭМ!$A$33:$A$776,$A77,СВЦЭМ!$B$33:$B$776,G$47)+'СЕТ СН'!$G$9+СВЦЭМ!$D$10+'СЕТ СН'!$G$6-'СЕТ СН'!$G$19</f>
        <v>1129.58517063</v>
      </c>
      <c r="H77" s="36">
        <f>SUMIFS(СВЦЭМ!$C$33:$C$776,СВЦЭМ!$A$33:$A$776,$A77,СВЦЭМ!$B$33:$B$776,H$47)+'СЕТ СН'!$G$9+СВЦЭМ!$D$10+'СЕТ СН'!$G$6-'СЕТ СН'!$G$19</f>
        <v>1079.1196733500001</v>
      </c>
      <c r="I77" s="36">
        <f>SUMIFS(СВЦЭМ!$C$33:$C$776,СВЦЭМ!$A$33:$A$776,$A77,СВЦЭМ!$B$33:$B$776,I$47)+'СЕТ СН'!$G$9+СВЦЭМ!$D$10+'СЕТ СН'!$G$6-'СЕТ СН'!$G$19</f>
        <v>1055.6310231699999</v>
      </c>
      <c r="J77" s="36">
        <f>SUMIFS(СВЦЭМ!$C$33:$C$776,СВЦЭМ!$A$33:$A$776,$A77,СВЦЭМ!$B$33:$B$776,J$47)+'СЕТ СН'!$G$9+СВЦЭМ!$D$10+'СЕТ СН'!$G$6-'СЕТ СН'!$G$19</f>
        <v>1047.7714049799999</v>
      </c>
      <c r="K77" s="36">
        <f>SUMIFS(СВЦЭМ!$C$33:$C$776,СВЦЭМ!$A$33:$A$776,$A77,СВЦЭМ!$B$33:$B$776,K$47)+'СЕТ СН'!$G$9+СВЦЭМ!$D$10+'СЕТ СН'!$G$6-'СЕТ СН'!$G$19</f>
        <v>1025.32429856</v>
      </c>
      <c r="L77" s="36">
        <f>SUMIFS(СВЦЭМ!$C$33:$C$776,СВЦЭМ!$A$33:$A$776,$A77,СВЦЭМ!$B$33:$B$776,L$47)+'СЕТ СН'!$G$9+СВЦЭМ!$D$10+'СЕТ СН'!$G$6-'СЕТ СН'!$G$19</f>
        <v>1027.02306671</v>
      </c>
      <c r="M77" s="36">
        <f>SUMIFS(СВЦЭМ!$C$33:$C$776,СВЦЭМ!$A$33:$A$776,$A77,СВЦЭМ!$B$33:$B$776,M$47)+'СЕТ СН'!$G$9+СВЦЭМ!$D$10+'СЕТ СН'!$G$6-'СЕТ СН'!$G$19</f>
        <v>1013.9416348000001</v>
      </c>
      <c r="N77" s="36">
        <f>SUMIFS(СВЦЭМ!$C$33:$C$776,СВЦЭМ!$A$33:$A$776,$A77,СВЦЭМ!$B$33:$B$776,N$47)+'СЕТ СН'!$G$9+СВЦЭМ!$D$10+'СЕТ СН'!$G$6-'СЕТ СН'!$G$19</f>
        <v>978.21547073000011</v>
      </c>
      <c r="O77" s="36">
        <f>SUMIFS(СВЦЭМ!$C$33:$C$776,СВЦЭМ!$A$33:$A$776,$A77,СВЦЭМ!$B$33:$B$776,O$47)+'СЕТ СН'!$G$9+СВЦЭМ!$D$10+'СЕТ СН'!$G$6-'СЕТ СН'!$G$19</f>
        <v>941.80428292000011</v>
      </c>
      <c r="P77" s="36">
        <f>SUMIFS(СВЦЭМ!$C$33:$C$776,СВЦЭМ!$A$33:$A$776,$A77,СВЦЭМ!$B$33:$B$776,P$47)+'СЕТ СН'!$G$9+СВЦЭМ!$D$10+'СЕТ СН'!$G$6-'СЕТ СН'!$G$19</f>
        <v>949.07816683999999</v>
      </c>
      <c r="Q77" s="36">
        <f>SUMIFS(СВЦЭМ!$C$33:$C$776,СВЦЭМ!$A$33:$A$776,$A77,СВЦЭМ!$B$33:$B$776,Q$47)+'СЕТ СН'!$G$9+СВЦЭМ!$D$10+'СЕТ СН'!$G$6-'СЕТ СН'!$G$19</f>
        <v>943.76223951000009</v>
      </c>
      <c r="R77" s="36">
        <f>SUMIFS(СВЦЭМ!$C$33:$C$776,СВЦЭМ!$A$33:$A$776,$A77,СВЦЭМ!$B$33:$B$776,R$47)+'СЕТ СН'!$G$9+СВЦЭМ!$D$10+'СЕТ СН'!$G$6-'СЕТ СН'!$G$19</f>
        <v>932.79234930000007</v>
      </c>
      <c r="S77" s="36">
        <f>SUMIFS(СВЦЭМ!$C$33:$C$776,СВЦЭМ!$A$33:$A$776,$A77,СВЦЭМ!$B$33:$B$776,S$47)+'СЕТ СН'!$G$9+СВЦЭМ!$D$10+'СЕТ СН'!$G$6-'СЕТ СН'!$G$19</f>
        <v>931.36759849000009</v>
      </c>
      <c r="T77" s="36">
        <f>SUMIFS(СВЦЭМ!$C$33:$C$776,СВЦЭМ!$A$33:$A$776,$A77,СВЦЭМ!$B$33:$B$776,T$47)+'СЕТ СН'!$G$9+СВЦЭМ!$D$10+'СЕТ СН'!$G$6-'СЕТ СН'!$G$19</f>
        <v>918.60879629999999</v>
      </c>
      <c r="U77" s="36">
        <f>SUMIFS(СВЦЭМ!$C$33:$C$776,СВЦЭМ!$A$33:$A$776,$A77,СВЦЭМ!$B$33:$B$776,U$47)+'СЕТ СН'!$G$9+СВЦЭМ!$D$10+'СЕТ СН'!$G$6-'СЕТ СН'!$G$19</f>
        <v>922.08762309000008</v>
      </c>
      <c r="V77" s="36">
        <f>SUMIFS(СВЦЭМ!$C$33:$C$776,СВЦЭМ!$A$33:$A$776,$A77,СВЦЭМ!$B$33:$B$776,V$47)+'СЕТ СН'!$G$9+СВЦЭМ!$D$10+'СЕТ СН'!$G$6-'СЕТ СН'!$G$19</f>
        <v>923.97122910000007</v>
      </c>
      <c r="W77" s="36">
        <f>SUMIFS(СВЦЭМ!$C$33:$C$776,СВЦЭМ!$A$33:$A$776,$A77,СВЦЭМ!$B$33:$B$776,W$47)+'СЕТ СН'!$G$9+СВЦЭМ!$D$10+'СЕТ СН'!$G$6-'СЕТ СН'!$G$19</f>
        <v>921.41548340000008</v>
      </c>
      <c r="X77" s="36">
        <f>SUMIFS(СВЦЭМ!$C$33:$C$776,СВЦЭМ!$A$33:$A$776,$A77,СВЦЭМ!$B$33:$B$776,X$47)+'СЕТ СН'!$G$9+СВЦЭМ!$D$10+'СЕТ СН'!$G$6-'СЕТ СН'!$G$19</f>
        <v>948.38291071000003</v>
      </c>
      <c r="Y77" s="36">
        <f>SUMIFS(СВЦЭМ!$C$33:$C$776,СВЦЭМ!$A$33:$A$776,$A77,СВЦЭМ!$B$33:$B$776,Y$47)+'СЕТ СН'!$G$9+СВЦЭМ!$D$10+'СЕТ СН'!$G$6-'СЕТ СН'!$G$19</f>
        <v>989.38952973000005</v>
      </c>
      <c r="AA77" s="37"/>
    </row>
    <row r="78" spans="1:27" ht="15.75" x14ac:dyDescent="0.2">
      <c r="A78" s="35">
        <f t="shared" si="1"/>
        <v>43769</v>
      </c>
      <c r="B78" s="36">
        <f>SUMIFS(СВЦЭМ!$C$33:$C$776,СВЦЭМ!$A$33:$A$776,$A78,СВЦЭМ!$B$33:$B$776,B$47)+'СЕТ СН'!$G$9+СВЦЭМ!$D$10+'СЕТ СН'!$G$6-'СЕТ СН'!$G$19</f>
        <v>1060.31844778</v>
      </c>
      <c r="C78" s="36">
        <f>SUMIFS(СВЦЭМ!$C$33:$C$776,СВЦЭМ!$A$33:$A$776,$A78,СВЦЭМ!$B$33:$B$776,C$47)+'СЕТ СН'!$G$9+СВЦЭМ!$D$10+'СЕТ СН'!$G$6-'СЕТ СН'!$G$19</f>
        <v>1123.1440709599999</v>
      </c>
      <c r="D78" s="36">
        <f>SUMIFS(СВЦЭМ!$C$33:$C$776,СВЦЭМ!$A$33:$A$776,$A78,СВЦЭМ!$B$33:$B$776,D$47)+'СЕТ СН'!$G$9+СВЦЭМ!$D$10+'СЕТ СН'!$G$6-'СЕТ СН'!$G$19</f>
        <v>1144.7854839500001</v>
      </c>
      <c r="E78" s="36">
        <f>SUMIFS(СВЦЭМ!$C$33:$C$776,СВЦЭМ!$A$33:$A$776,$A78,СВЦЭМ!$B$33:$B$776,E$47)+'СЕТ СН'!$G$9+СВЦЭМ!$D$10+'СЕТ СН'!$G$6-'СЕТ СН'!$G$19</f>
        <v>1158.37755294</v>
      </c>
      <c r="F78" s="36">
        <f>SUMIFS(СВЦЭМ!$C$33:$C$776,СВЦЭМ!$A$33:$A$776,$A78,СВЦЭМ!$B$33:$B$776,F$47)+'СЕТ СН'!$G$9+СВЦЭМ!$D$10+'СЕТ СН'!$G$6-'СЕТ СН'!$G$19</f>
        <v>1159.5481592199999</v>
      </c>
      <c r="G78" s="36">
        <f>SUMIFS(СВЦЭМ!$C$33:$C$776,СВЦЭМ!$A$33:$A$776,$A78,СВЦЭМ!$B$33:$B$776,G$47)+'СЕТ СН'!$G$9+СВЦЭМ!$D$10+'СЕТ СН'!$G$6-'СЕТ СН'!$G$19</f>
        <v>1139.98965346</v>
      </c>
      <c r="H78" s="36">
        <f>SUMIFS(СВЦЭМ!$C$33:$C$776,СВЦЭМ!$A$33:$A$776,$A78,СВЦЭМ!$B$33:$B$776,H$47)+'СЕТ СН'!$G$9+СВЦЭМ!$D$10+'СЕТ СН'!$G$6-'СЕТ СН'!$G$19</f>
        <v>1090.99905291</v>
      </c>
      <c r="I78" s="36">
        <f>SUMIFS(СВЦЭМ!$C$33:$C$776,СВЦЭМ!$A$33:$A$776,$A78,СВЦЭМ!$B$33:$B$776,I$47)+'СЕТ СН'!$G$9+СВЦЭМ!$D$10+'СЕТ СН'!$G$6-'СЕТ СН'!$G$19</f>
        <v>1060.3594864700001</v>
      </c>
      <c r="J78" s="36">
        <f>SUMIFS(СВЦЭМ!$C$33:$C$776,СВЦЭМ!$A$33:$A$776,$A78,СВЦЭМ!$B$33:$B$776,J$47)+'СЕТ СН'!$G$9+СВЦЭМ!$D$10+'СЕТ СН'!$G$6-'СЕТ СН'!$G$19</f>
        <v>1055.9855486500001</v>
      </c>
      <c r="K78" s="36">
        <f>SUMIFS(СВЦЭМ!$C$33:$C$776,СВЦЭМ!$A$33:$A$776,$A78,СВЦЭМ!$B$33:$B$776,K$47)+'СЕТ СН'!$G$9+СВЦЭМ!$D$10+'СЕТ СН'!$G$6-'СЕТ СН'!$G$19</f>
        <v>1034.3163183900001</v>
      </c>
      <c r="L78" s="36">
        <f>SUMIFS(СВЦЭМ!$C$33:$C$776,СВЦЭМ!$A$33:$A$776,$A78,СВЦЭМ!$B$33:$B$776,L$47)+'СЕТ СН'!$G$9+СВЦЭМ!$D$10+'СЕТ СН'!$G$6-'СЕТ СН'!$G$19</f>
        <v>1037.66018614</v>
      </c>
      <c r="M78" s="36">
        <f>SUMIFS(СВЦЭМ!$C$33:$C$776,СВЦЭМ!$A$33:$A$776,$A78,СВЦЭМ!$B$33:$B$776,M$47)+'СЕТ СН'!$G$9+СВЦЭМ!$D$10+'СЕТ СН'!$G$6-'СЕТ СН'!$G$19</f>
        <v>1042.13563475</v>
      </c>
      <c r="N78" s="36">
        <f>SUMIFS(СВЦЭМ!$C$33:$C$776,СВЦЭМ!$A$33:$A$776,$A78,СВЦЭМ!$B$33:$B$776,N$47)+'СЕТ СН'!$G$9+СВЦЭМ!$D$10+'СЕТ СН'!$G$6-'СЕТ СН'!$G$19</f>
        <v>990.63543764000008</v>
      </c>
      <c r="O78" s="36">
        <f>SUMIFS(СВЦЭМ!$C$33:$C$776,СВЦЭМ!$A$33:$A$776,$A78,СВЦЭМ!$B$33:$B$776,O$47)+'СЕТ СН'!$G$9+СВЦЭМ!$D$10+'СЕТ СН'!$G$6-'СЕТ СН'!$G$19</f>
        <v>945.49252637000006</v>
      </c>
      <c r="P78" s="36">
        <f>SUMIFS(СВЦЭМ!$C$33:$C$776,СВЦЭМ!$A$33:$A$776,$A78,СВЦЭМ!$B$33:$B$776,P$47)+'СЕТ СН'!$G$9+СВЦЭМ!$D$10+'СЕТ СН'!$G$6-'СЕТ СН'!$G$19</f>
        <v>954.34570621</v>
      </c>
      <c r="Q78" s="36">
        <f>SUMIFS(СВЦЭМ!$C$33:$C$776,СВЦЭМ!$A$33:$A$776,$A78,СВЦЭМ!$B$33:$B$776,Q$47)+'СЕТ СН'!$G$9+СВЦЭМ!$D$10+'СЕТ СН'!$G$6-'СЕТ СН'!$G$19</f>
        <v>958.83888876000003</v>
      </c>
      <c r="R78" s="36">
        <f>SUMIFS(СВЦЭМ!$C$33:$C$776,СВЦЭМ!$A$33:$A$776,$A78,СВЦЭМ!$B$33:$B$776,R$47)+'СЕТ СН'!$G$9+СВЦЭМ!$D$10+'СЕТ СН'!$G$6-'СЕТ СН'!$G$19</f>
        <v>965.57082117000004</v>
      </c>
      <c r="S78" s="36">
        <f>SUMIFS(СВЦЭМ!$C$33:$C$776,СВЦЭМ!$A$33:$A$776,$A78,СВЦЭМ!$B$33:$B$776,S$47)+'СЕТ СН'!$G$9+СВЦЭМ!$D$10+'СЕТ СН'!$G$6-'СЕТ СН'!$G$19</f>
        <v>960.2001531300001</v>
      </c>
      <c r="T78" s="36">
        <f>SUMIFS(СВЦЭМ!$C$33:$C$776,СВЦЭМ!$A$33:$A$776,$A78,СВЦЭМ!$B$33:$B$776,T$47)+'СЕТ СН'!$G$9+СВЦЭМ!$D$10+'СЕТ СН'!$G$6-'СЕТ СН'!$G$19</f>
        <v>934.82404972000006</v>
      </c>
      <c r="U78" s="36">
        <f>SUMIFS(СВЦЭМ!$C$33:$C$776,СВЦЭМ!$A$33:$A$776,$A78,СВЦЭМ!$B$33:$B$776,U$47)+'СЕТ СН'!$G$9+СВЦЭМ!$D$10+'СЕТ СН'!$G$6-'СЕТ СН'!$G$19</f>
        <v>927.49264327000003</v>
      </c>
      <c r="V78" s="36">
        <f>SUMIFS(СВЦЭМ!$C$33:$C$776,СВЦЭМ!$A$33:$A$776,$A78,СВЦЭМ!$B$33:$B$776,V$47)+'СЕТ СН'!$G$9+СВЦЭМ!$D$10+'СЕТ СН'!$G$6-'СЕТ СН'!$G$19</f>
        <v>922.74205183000004</v>
      </c>
      <c r="W78" s="36">
        <f>SUMIFS(СВЦЭМ!$C$33:$C$776,СВЦЭМ!$A$33:$A$776,$A78,СВЦЭМ!$B$33:$B$776,W$47)+'СЕТ СН'!$G$9+СВЦЭМ!$D$10+'СЕТ СН'!$G$6-'СЕТ СН'!$G$19</f>
        <v>934.40264938000007</v>
      </c>
      <c r="X78" s="36">
        <f>SUMIFS(СВЦЭМ!$C$33:$C$776,СВЦЭМ!$A$33:$A$776,$A78,СВЦЭМ!$B$33:$B$776,X$47)+'СЕТ СН'!$G$9+СВЦЭМ!$D$10+'СЕТ СН'!$G$6-'СЕТ СН'!$G$19</f>
        <v>888.22619536000002</v>
      </c>
      <c r="Y78" s="36">
        <f>SUMIFS(СВЦЭМ!$C$33:$C$776,СВЦЭМ!$A$33:$A$776,$A78,СВЦЭМ!$B$33:$B$776,Y$47)+'СЕТ СН'!$G$9+СВЦЭМ!$D$10+'СЕТ СН'!$G$6-'СЕТ СН'!$G$19</f>
        <v>931.2035863000001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СН'!$H$9+СВЦЭМ!$D$10+'СЕТ СН'!$H$6-'СЕТ СН'!$H$19</f>
        <v>888.78164713000001</v>
      </c>
      <c r="C84" s="36">
        <f>SUMIFS(СВЦЭМ!$C$33:$C$776,СВЦЭМ!$A$33:$A$776,$A84,СВЦЭМ!$B$33:$B$776,C$83)+'СЕТ СН'!$H$9+СВЦЭМ!$D$10+'СЕТ СН'!$H$6-'СЕТ СН'!$H$19</f>
        <v>973.40394617000004</v>
      </c>
      <c r="D84" s="36">
        <f>SUMIFS(СВЦЭМ!$C$33:$C$776,СВЦЭМ!$A$33:$A$776,$A84,СВЦЭМ!$B$33:$B$776,D$83)+'СЕТ СН'!$H$9+СВЦЭМ!$D$10+'СЕТ СН'!$H$6-'СЕТ СН'!$H$19</f>
        <v>1052.3479651600001</v>
      </c>
      <c r="E84" s="36">
        <f>SUMIFS(СВЦЭМ!$C$33:$C$776,СВЦЭМ!$A$33:$A$776,$A84,СВЦЭМ!$B$33:$B$776,E$83)+'СЕТ СН'!$H$9+СВЦЭМ!$D$10+'СЕТ СН'!$H$6-'СЕТ СН'!$H$19</f>
        <v>1087.8944781100001</v>
      </c>
      <c r="F84" s="36">
        <f>SUMIFS(СВЦЭМ!$C$33:$C$776,СВЦЭМ!$A$33:$A$776,$A84,СВЦЭМ!$B$33:$B$776,F$83)+'СЕТ СН'!$H$9+СВЦЭМ!$D$10+'СЕТ СН'!$H$6-'СЕТ СН'!$H$19</f>
        <v>1086.6324462300001</v>
      </c>
      <c r="G84" s="36">
        <f>SUMIFS(СВЦЭМ!$C$33:$C$776,СВЦЭМ!$A$33:$A$776,$A84,СВЦЭМ!$B$33:$B$776,G$83)+'СЕТ СН'!$H$9+СВЦЭМ!$D$10+'СЕТ СН'!$H$6-'СЕТ СН'!$H$19</f>
        <v>1069.96148677</v>
      </c>
      <c r="H84" s="36">
        <f>SUMIFS(СВЦЭМ!$C$33:$C$776,СВЦЭМ!$A$33:$A$776,$A84,СВЦЭМ!$B$33:$B$776,H$83)+'СЕТ СН'!$H$9+СВЦЭМ!$D$10+'СЕТ СН'!$H$6-'СЕТ СН'!$H$19</f>
        <v>988.98146571999996</v>
      </c>
      <c r="I84" s="36">
        <f>SUMIFS(СВЦЭМ!$C$33:$C$776,СВЦЭМ!$A$33:$A$776,$A84,СВЦЭМ!$B$33:$B$776,I$83)+'СЕТ СН'!$H$9+СВЦЭМ!$D$10+'СЕТ СН'!$H$6-'СЕТ СН'!$H$19</f>
        <v>897.52293507000002</v>
      </c>
      <c r="J84" s="36">
        <f>SUMIFS(СВЦЭМ!$C$33:$C$776,СВЦЭМ!$A$33:$A$776,$A84,СВЦЭМ!$B$33:$B$776,J$83)+'СЕТ СН'!$H$9+СВЦЭМ!$D$10+'СЕТ СН'!$H$6-'СЕТ СН'!$H$19</f>
        <v>890.92311971000004</v>
      </c>
      <c r="K84" s="36">
        <f>SUMIFS(СВЦЭМ!$C$33:$C$776,СВЦЭМ!$A$33:$A$776,$A84,СВЦЭМ!$B$33:$B$776,K$83)+'СЕТ СН'!$H$9+СВЦЭМ!$D$10+'СЕТ СН'!$H$6-'СЕТ СН'!$H$19</f>
        <v>911.71014185000001</v>
      </c>
      <c r="L84" s="36">
        <f>SUMIFS(СВЦЭМ!$C$33:$C$776,СВЦЭМ!$A$33:$A$776,$A84,СВЦЭМ!$B$33:$B$776,L$83)+'СЕТ СН'!$H$9+СВЦЭМ!$D$10+'СЕТ СН'!$H$6-'СЕТ СН'!$H$19</f>
        <v>904.18902730000002</v>
      </c>
      <c r="M84" s="36">
        <f>SUMIFS(СВЦЭМ!$C$33:$C$776,СВЦЭМ!$A$33:$A$776,$A84,СВЦЭМ!$B$33:$B$776,M$83)+'СЕТ СН'!$H$9+СВЦЭМ!$D$10+'СЕТ СН'!$H$6-'СЕТ СН'!$H$19</f>
        <v>888.70501292999995</v>
      </c>
      <c r="N84" s="36">
        <f>SUMIFS(СВЦЭМ!$C$33:$C$776,СВЦЭМ!$A$33:$A$776,$A84,СВЦЭМ!$B$33:$B$776,N$83)+'СЕТ СН'!$H$9+СВЦЭМ!$D$10+'СЕТ СН'!$H$6-'СЕТ СН'!$H$19</f>
        <v>882.51836821999996</v>
      </c>
      <c r="O84" s="36">
        <f>SUMIFS(СВЦЭМ!$C$33:$C$776,СВЦЭМ!$A$33:$A$776,$A84,СВЦЭМ!$B$33:$B$776,O$83)+'СЕТ СН'!$H$9+СВЦЭМ!$D$10+'СЕТ СН'!$H$6-'СЕТ СН'!$H$19</f>
        <v>876.15350158000001</v>
      </c>
      <c r="P84" s="36">
        <f>SUMIFS(СВЦЭМ!$C$33:$C$776,СВЦЭМ!$A$33:$A$776,$A84,СВЦЭМ!$B$33:$B$776,P$83)+'СЕТ СН'!$H$9+СВЦЭМ!$D$10+'СЕТ СН'!$H$6-'СЕТ СН'!$H$19</f>
        <v>871.34466997000004</v>
      </c>
      <c r="Q84" s="36">
        <f>SUMIFS(СВЦЭМ!$C$33:$C$776,СВЦЭМ!$A$33:$A$776,$A84,СВЦЭМ!$B$33:$B$776,Q$83)+'СЕТ СН'!$H$9+СВЦЭМ!$D$10+'СЕТ СН'!$H$6-'СЕТ СН'!$H$19</f>
        <v>882.95086463999996</v>
      </c>
      <c r="R84" s="36">
        <f>SUMIFS(СВЦЭМ!$C$33:$C$776,СВЦЭМ!$A$33:$A$776,$A84,СВЦЭМ!$B$33:$B$776,R$83)+'СЕТ СН'!$H$9+СВЦЭМ!$D$10+'СЕТ СН'!$H$6-'СЕТ СН'!$H$19</f>
        <v>887.48762652000005</v>
      </c>
      <c r="S84" s="36">
        <f>SUMIFS(СВЦЭМ!$C$33:$C$776,СВЦЭМ!$A$33:$A$776,$A84,СВЦЭМ!$B$33:$B$776,S$83)+'СЕТ СН'!$H$9+СВЦЭМ!$D$10+'СЕТ СН'!$H$6-'СЕТ СН'!$H$19</f>
        <v>877.40109297000004</v>
      </c>
      <c r="T84" s="36">
        <f>SUMIFS(СВЦЭМ!$C$33:$C$776,СВЦЭМ!$A$33:$A$776,$A84,СВЦЭМ!$B$33:$B$776,T$83)+'СЕТ СН'!$H$9+СВЦЭМ!$D$10+'СЕТ СН'!$H$6-'СЕТ СН'!$H$19</f>
        <v>871.32401149999998</v>
      </c>
      <c r="U84" s="36">
        <f>SUMIFS(СВЦЭМ!$C$33:$C$776,СВЦЭМ!$A$33:$A$776,$A84,СВЦЭМ!$B$33:$B$776,U$83)+'СЕТ СН'!$H$9+СВЦЭМ!$D$10+'СЕТ СН'!$H$6-'СЕТ СН'!$H$19</f>
        <v>894.64768368</v>
      </c>
      <c r="V84" s="36">
        <f>SUMIFS(СВЦЭМ!$C$33:$C$776,СВЦЭМ!$A$33:$A$776,$A84,СВЦЭМ!$B$33:$B$776,V$83)+'СЕТ СН'!$H$9+СВЦЭМ!$D$10+'СЕТ СН'!$H$6-'СЕТ СН'!$H$19</f>
        <v>901.76709373000006</v>
      </c>
      <c r="W84" s="36">
        <f>SUMIFS(СВЦЭМ!$C$33:$C$776,СВЦЭМ!$A$33:$A$776,$A84,СВЦЭМ!$B$33:$B$776,W$83)+'СЕТ СН'!$H$9+СВЦЭМ!$D$10+'СЕТ СН'!$H$6-'СЕТ СН'!$H$19</f>
        <v>900.59766720000005</v>
      </c>
      <c r="X84" s="36">
        <f>SUMIFS(СВЦЭМ!$C$33:$C$776,СВЦЭМ!$A$33:$A$776,$A84,СВЦЭМ!$B$33:$B$776,X$83)+'СЕТ СН'!$H$9+СВЦЭМ!$D$10+'СЕТ СН'!$H$6-'СЕТ СН'!$H$19</f>
        <v>893.08524554999997</v>
      </c>
      <c r="Y84" s="36">
        <f>SUMIFS(СВЦЭМ!$C$33:$C$776,СВЦЭМ!$A$33:$A$776,$A84,СВЦЭМ!$B$33:$B$776,Y$83)+'СЕТ СН'!$H$9+СВЦЭМ!$D$10+'СЕТ СН'!$H$6-'СЕТ СН'!$H$19</f>
        <v>956.50418220999995</v>
      </c>
    </row>
    <row r="85" spans="1:25" ht="15.75" x14ac:dyDescent="0.2">
      <c r="A85" s="35">
        <f>A84+1</f>
        <v>43740</v>
      </c>
      <c r="B85" s="36">
        <f>SUMIFS(СВЦЭМ!$C$33:$C$776,СВЦЭМ!$A$33:$A$776,$A85,СВЦЭМ!$B$33:$B$776,B$83)+'СЕТ СН'!$H$9+СВЦЭМ!$D$10+'СЕТ СН'!$H$6-'СЕТ СН'!$H$19</f>
        <v>1012.28751016</v>
      </c>
      <c r="C85" s="36">
        <f>SUMIFS(СВЦЭМ!$C$33:$C$776,СВЦЭМ!$A$33:$A$776,$A85,СВЦЭМ!$B$33:$B$776,C$83)+'СЕТ СН'!$H$9+СВЦЭМ!$D$10+'СЕТ СН'!$H$6-'СЕТ СН'!$H$19</f>
        <v>1037.9848667700001</v>
      </c>
      <c r="D85" s="36">
        <f>SUMIFS(СВЦЭМ!$C$33:$C$776,СВЦЭМ!$A$33:$A$776,$A85,СВЦЭМ!$B$33:$B$776,D$83)+'СЕТ СН'!$H$9+СВЦЭМ!$D$10+'СЕТ СН'!$H$6-'СЕТ СН'!$H$19</f>
        <v>1052.3838538</v>
      </c>
      <c r="E85" s="36">
        <f>SUMIFS(СВЦЭМ!$C$33:$C$776,СВЦЭМ!$A$33:$A$776,$A85,СВЦЭМ!$B$33:$B$776,E$83)+'СЕТ СН'!$H$9+СВЦЭМ!$D$10+'СЕТ СН'!$H$6-'СЕТ СН'!$H$19</f>
        <v>1060.4005936000001</v>
      </c>
      <c r="F85" s="36">
        <f>SUMIFS(СВЦЭМ!$C$33:$C$776,СВЦЭМ!$A$33:$A$776,$A85,СВЦЭМ!$B$33:$B$776,F$83)+'СЕТ СН'!$H$9+СВЦЭМ!$D$10+'СЕТ СН'!$H$6-'СЕТ СН'!$H$19</f>
        <v>1077.14531128</v>
      </c>
      <c r="G85" s="36">
        <f>SUMIFS(СВЦЭМ!$C$33:$C$776,СВЦЭМ!$A$33:$A$776,$A85,СВЦЭМ!$B$33:$B$776,G$83)+'СЕТ СН'!$H$9+СВЦЭМ!$D$10+'СЕТ СН'!$H$6-'СЕТ СН'!$H$19</f>
        <v>1049.8159722800001</v>
      </c>
      <c r="H85" s="36">
        <f>SUMIFS(СВЦЭМ!$C$33:$C$776,СВЦЭМ!$A$33:$A$776,$A85,СВЦЭМ!$B$33:$B$776,H$83)+'СЕТ СН'!$H$9+СВЦЭМ!$D$10+'СЕТ СН'!$H$6-'СЕТ СН'!$H$19</f>
        <v>990.81893904000003</v>
      </c>
      <c r="I85" s="36">
        <f>SUMIFS(СВЦЭМ!$C$33:$C$776,СВЦЭМ!$A$33:$A$776,$A85,СВЦЭМ!$B$33:$B$776,I$83)+'СЕТ СН'!$H$9+СВЦЭМ!$D$10+'СЕТ СН'!$H$6-'СЕТ СН'!$H$19</f>
        <v>897.08689976000005</v>
      </c>
      <c r="J85" s="36">
        <f>SUMIFS(СВЦЭМ!$C$33:$C$776,СВЦЭМ!$A$33:$A$776,$A85,СВЦЭМ!$B$33:$B$776,J$83)+'СЕТ СН'!$H$9+СВЦЭМ!$D$10+'СЕТ СН'!$H$6-'СЕТ СН'!$H$19</f>
        <v>892.43784290999997</v>
      </c>
      <c r="K85" s="36">
        <f>SUMIFS(СВЦЭМ!$C$33:$C$776,СВЦЭМ!$A$33:$A$776,$A85,СВЦЭМ!$B$33:$B$776,K$83)+'СЕТ СН'!$H$9+СВЦЭМ!$D$10+'СЕТ СН'!$H$6-'СЕТ СН'!$H$19</f>
        <v>906.29091468000001</v>
      </c>
      <c r="L85" s="36">
        <f>SUMIFS(СВЦЭМ!$C$33:$C$776,СВЦЭМ!$A$33:$A$776,$A85,СВЦЭМ!$B$33:$B$776,L$83)+'СЕТ СН'!$H$9+СВЦЭМ!$D$10+'СЕТ СН'!$H$6-'СЕТ СН'!$H$19</f>
        <v>907.55399141999999</v>
      </c>
      <c r="M85" s="36">
        <f>SUMIFS(СВЦЭМ!$C$33:$C$776,СВЦЭМ!$A$33:$A$776,$A85,СВЦЭМ!$B$33:$B$776,M$83)+'СЕТ СН'!$H$9+СВЦЭМ!$D$10+'СЕТ СН'!$H$6-'СЕТ СН'!$H$19</f>
        <v>897.38570085000003</v>
      </c>
      <c r="N85" s="36">
        <f>SUMIFS(СВЦЭМ!$C$33:$C$776,СВЦЭМ!$A$33:$A$776,$A85,СВЦЭМ!$B$33:$B$776,N$83)+'СЕТ СН'!$H$9+СВЦЭМ!$D$10+'СЕТ СН'!$H$6-'СЕТ СН'!$H$19</f>
        <v>895.66616824000005</v>
      </c>
      <c r="O85" s="36">
        <f>SUMIFS(СВЦЭМ!$C$33:$C$776,СВЦЭМ!$A$33:$A$776,$A85,СВЦЭМ!$B$33:$B$776,O$83)+'СЕТ СН'!$H$9+СВЦЭМ!$D$10+'СЕТ СН'!$H$6-'СЕТ СН'!$H$19</f>
        <v>902.63927261000003</v>
      </c>
      <c r="P85" s="36">
        <f>SUMIFS(СВЦЭМ!$C$33:$C$776,СВЦЭМ!$A$33:$A$776,$A85,СВЦЭМ!$B$33:$B$776,P$83)+'СЕТ СН'!$H$9+СВЦЭМ!$D$10+'СЕТ СН'!$H$6-'СЕТ СН'!$H$19</f>
        <v>899.03634176000003</v>
      </c>
      <c r="Q85" s="36">
        <f>SUMIFS(СВЦЭМ!$C$33:$C$776,СВЦЭМ!$A$33:$A$776,$A85,СВЦЭМ!$B$33:$B$776,Q$83)+'СЕТ СН'!$H$9+СВЦЭМ!$D$10+'СЕТ СН'!$H$6-'СЕТ СН'!$H$19</f>
        <v>899.22137401999998</v>
      </c>
      <c r="R85" s="36">
        <f>SUMIFS(СВЦЭМ!$C$33:$C$776,СВЦЭМ!$A$33:$A$776,$A85,СВЦЭМ!$B$33:$B$776,R$83)+'СЕТ СН'!$H$9+СВЦЭМ!$D$10+'СЕТ СН'!$H$6-'СЕТ СН'!$H$19</f>
        <v>906.01174493999997</v>
      </c>
      <c r="S85" s="36">
        <f>SUMIFS(СВЦЭМ!$C$33:$C$776,СВЦЭМ!$A$33:$A$776,$A85,СВЦЭМ!$B$33:$B$776,S$83)+'СЕТ СН'!$H$9+СВЦЭМ!$D$10+'СЕТ СН'!$H$6-'СЕТ СН'!$H$19</f>
        <v>898.40393658000005</v>
      </c>
      <c r="T85" s="36">
        <f>SUMIFS(СВЦЭМ!$C$33:$C$776,СВЦЭМ!$A$33:$A$776,$A85,СВЦЭМ!$B$33:$B$776,T$83)+'СЕТ СН'!$H$9+СВЦЭМ!$D$10+'СЕТ СН'!$H$6-'СЕТ СН'!$H$19</f>
        <v>904.82821438999997</v>
      </c>
      <c r="U85" s="36">
        <f>SUMIFS(СВЦЭМ!$C$33:$C$776,СВЦЭМ!$A$33:$A$776,$A85,СВЦЭМ!$B$33:$B$776,U$83)+'СЕТ СН'!$H$9+СВЦЭМ!$D$10+'СЕТ СН'!$H$6-'СЕТ СН'!$H$19</f>
        <v>927.38610234999999</v>
      </c>
      <c r="V85" s="36">
        <f>SUMIFS(СВЦЭМ!$C$33:$C$776,СВЦЭМ!$A$33:$A$776,$A85,СВЦЭМ!$B$33:$B$776,V$83)+'СЕТ СН'!$H$9+СВЦЭМ!$D$10+'СЕТ СН'!$H$6-'СЕТ СН'!$H$19</f>
        <v>925.48708194000005</v>
      </c>
      <c r="W85" s="36">
        <f>SUMIFS(СВЦЭМ!$C$33:$C$776,СВЦЭМ!$A$33:$A$776,$A85,СВЦЭМ!$B$33:$B$776,W$83)+'СЕТ СН'!$H$9+СВЦЭМ!$D$10+'СЕТ СН'!$H$6-'СЕТ СН'!$H$19</f>
        <v>904.45322281000006</v>
      </c>
      <c r="X85" s="36">
        <f>SUMIFS(СВЦЭМ!$C$33:$C$776,СВЦЭМ!$A$33:$A$776,$A85,СВЦЭМ!$B$33:$B$776,X$83)+'СЕТ СН'!$H$9+СВЦЭМ!$D$10+'СЕТ СН'!$H$6-'СЕТ СН'!$H$19</f>
        <v>894.81582132999995</v>
      </c>
      <c r="Y85" s="36">
        <f>SUMIFS(СВЦЭМ!$C$33:$C$776,СВЦЭМ!$A$33:$A$776,$A85,СВЦЭМ!$B$33:$B$776,Y$83)+'СЕТ СН'!$H$9+СВЦЭМ!$D$10+'СЕТ СН'!$H$6-'СЕТ СН'!$H$19</f>
        <v>971.53299637999999</v>
      </c>
    </row>
    <row r="86" spans="1:25" ht="15.75" x14ac:dyDescent="0.2">
      <c r="A86" s="35">
        <f t="shared" ref="A86:A114" si="2">A85+1</f>
        <v>43741</v>
      </c>
      <c r="B86" s="36">
        <f>SUMIFS(СВЦЭМ!$C$33:$C$776,СВЦЭМ!$A$33:$A$776,$A86,СВЦЭМ!$B$33:$B$776,B$83)+'СЕТ СН'!$H$9+СВЦЭМ!$D$10+'СЕТ СН'!$H$6-'СЕТ СН'!$H$19</f>
        <v>1031.2884853100002</v>
      </c>
      <c r="C86" s="36">
        <f>SUMIFS(СВЦЭМ!$C$33:$C$776,СВЦЭМ!$A$33:$A$776,$A86,СВЦЭМ!$B$33:$B$776,C$83)+'СЕТ СН'!$H$9+СВЦЭМ!$D$10+'СЕТ СН'!$H$6-'СЕТ СН'!$H$19</f>
        <v>1063.5142836100001</v>
      </c>
      <c r="D86" s="36">
        <f>SUMIFS(СВЦЭМ!$C$33:$C$776,СВЦЭМ!$A$33:$A$776,$A86,СВЦЭМ!$B$33:$B$776,D$83)+'СЕТ СН'!$H$9+СВЦЭМ!$D$10+'СЕТ СН'!$H$6-'СЕТ СН'!$H$19</f>
        <v>1078.91924268</v>
      </c>
      <c r="E86" s="36">
        <f>SUMIFS(СВЦЭМ!$C$33:$C$776,СВЦЭМ!$A$33:$A$776,$A86,СВЦЭМ!$B$33:$B$776,E$83)+'СЕТ СН'!$H$9+СВЦЭМ!$D$10+'СЕТ СН'!$H$6-'СЕТ СН'!$H$19</f>
        <v>1084.8273746700002</v>
      </c>
      <c r="F86" s="36">
        <f>SUMIFS(СВЦЭМ!$C$33:$C$776,СВЦЭМ!$A$33:$A$776,$A86,СВЦЭМ!$B$33:$B$776,F$83)+'СЕТ СН'!$H$9+СВЦЭМ!$D$10+'СЕТ СН'!$H$6-'СЕТ СН'!$H$19</f>
        <v>1093.80555955</v>
      </c>
      <c r="G86" s="36">
        <f>SUMIFS(СВЦЭМ!$C$33:$C$776,СВЦЭМ!$A$33:$A$776,$A86,СВЦЭМ!$B$33:$B$776,G$83)+'СЕТ СН'!$H$9+СВЦЭМ!$D$10+'СЕТ СН'!$H$6-'СЕТ СН'!$H$19</f>
        <v>1086.4016480300002</v>
      </c>
      <c r="H86" s="36">
        <f>SUMIFS(СВЦЭМ!$C$33:$C$776,СВЦЭМ!$A$33:$A$776,$A86,СВЦЭМ!$B$33:$B$776,H$83)+'СЕТ СН'!$H$9+СВЦЭМ!$D$10+'СЕТ СН'!$H$6-'СЕТ СН'!$H$19</f>
        <v>998.21358658999998</v>
      </c>
      <c r="I86" s="36">
        <f>SUMIFS(СВЦЭМ!$C$33:$C$776,СВЦЭМ!$A$33:$A$776,$A86,СВЦЭМ!$B$33:$B$776,I$83)+'СЕТ СН'!$H$9+СВЦЭМ!$D$10+'СЕТ СН'!$H$6-'СЕТ СН'!$H$19</f>
        <v>906.28022428999998</v>
      </c>
      <c r="J86" s="36">
        <f>SUMIFS(СВЦЭМ!$C$33:$C$776,СВЦЭМ!$A$33:$A$776,$A86,СВЦЭМ!$B$33:$B$776,J$83)+'СЕТ СН'!$H$9+СВЦЭМ!$D$10+'СЕТ СН'!$H$6-'СЕТ СН'!$H$19</f>
        <v>908.67595561999997</v>
      </c>
      <c r="K86" s="36">
        <f>SUMIFS(СВЦЭМ!$C$33:$C$776,СВЦЭМ!$A$33:$A$776,$A86,СВЦЭМ!$B$33:$B$776,K$83)+'СЕТ СН'!$H$9+СВЦЭМ!$D$10+'СЕТ СН'!$H$6-'СЕТ СН'!$H$19</f>
        <v>923.56534182999997</v>
      </c>
      <c r="L86" s="36">
        <f>SUMIFS(СВЦЭМ!$C$33:$C$776,СВЦЭМ!$A$33:$A$776,$A86,СВЦЭМ!$B$33:$B$776,L$83)+'СЕТ СН'!$H$9+СВЦЭМ!$D$10+'СЕТ СН'!$H$6-'СЕТ СН'!$H$19</f>
        <v>934.37506958999995</v>
      </c>
      <c r="M86" s="36">
        <f>SUMIFS(СВЦЭМ!$C$33:$C$776,СВЦЭМ!$A$33:$A$776,$A86,СВЦЭМ!$B$33:$B$776,M$83)+'СЕТ СН'!$H$9+СВЦЭМ!$D$10+'СЕТ СН'!$H$6-'СЕТ СН'!$H$19</f>
        <v>921.51508041</v>
      </c>
      <c r="N86" s="36">
        <f>SUMIFS(СВЦЭМ!$C$33:$C$776,СВЦЭМ!$A$33:$A$776,$A86,СВЦЭМ!$B$33:$B$776,N$83)+'СЕТ СН'!$H$9+СВЦЭМ!$D$10+'СЕТ СН'!$H$6-'СЕТ СН'!$H$19</f>
        <v>974.14941533000001</v>
      </c>
      <c r="O86" s="36">
        <f>SUMIFS(СВЦЭМ!$C$33:$C$776,СВЦЭМ!$A$33:$A$776,$A86,СВЦЭМ!$B$33:$B$776,O$83)+'СЕТ СН'!$H$9+СВЦЭМ!$D$10+'СЕТ СН'!$H$6-'СЕТ СН'!$H$19</f>
        <v>1019.33083163</v>
      </c>
      <c r="P86" s="36">
        <f>SUMIFS(СВЦЭМ!$C$33:$C$776,СВЦЭМ!$A$33:$A$776,$A86,СВЦЭМ!$B$33:$B$776,P$83)+'СЕТ СН'!$H$9+СВЦЭМ!$D$10+'СЕТ СН'!$H$6-'СЕТ СН'!$H$19</f>
        <v>1020.81723445</v>
      </c>
      <c r="Q86" s="36">
        <f>SUMIFS(СВЦЭМ!$C$33:$C$776,СВЦЭМ!$A$33:$A$776,$A86,СВЦЭМ!$B$33:$B$776,Q$83)+'СЕТ СН'!$H$9+СВЦЭМ!$D$10+'СЕТ СН'!$H$6-'СЕТ СН'!$H$19</f>
        <v>1015.720806</v>
      </c>
      <c r="R86" s="36">
        <f>SUMIFS(СВЦЭМ!$C$33:$C$776,СВЦЭМ!$A$33:$A$776,$A86,СВЦЭМ!$B$33:$B$776,R$83)+'СЕТ СН'!$H$9+СВЦЭМ!$D$10+'СЕТ СН'!$H$6-'СЕТ СН'!$H$19</f>
        <v>958.04026510999995</v>
      </c>
      <c r="S86" s="36">
        <f>SUMIFS(СВЦЭМ!$C$33:$C$776,СВЦЭМ!$A$33:$A$776,$A86,СВЦЭМ!$B$33:$B$776,S$83)+'СЕТ СН'!$H$9+СВЦЭМ!$D$10+'СЕТ СН'!$H$6-'СЕТ СН'!$H$19</f>
        <v>944.69721443000003</v>
      </c>
      <c r="T86" s="36">
        <f>SUMIFS(СВЦЭМ!$C$33:$C$776,СВЦЭМ!$A$33:$A$776,$A86,СВЦЭМ!$B$33:$B$776,T$83)+'СЕТ СН'!$H$9+СВЦЭМ!$D$10+'СЕТ СН'!$H$6-'СЕТ СН'!$H$19</f>
        <v>929.99189724999997</v>
      </c>
      <c r="U86" s="36">
        <f>SUMIFS(СВЦЭМ!$C$33:$C$776,СВЦЭМ!$A$33:$A$776,$A86,СВЦЭМ!$B$33:$B$776,U$83)+'СЕТ СН'!$H$9+СВЦЭМ!$D$10+'СЕТ СН'!$H$6-'СЕТ СН'!$H$19</f>
        <v>941.88923086</v>
      </c>
      <c r="V86" s="36">
        <f>SUMIFS(СВЦЭМ!$C$33:$C$776,СВЦЭМ!$A$33:$A$776,$A86,СВЦЭМ!$B$33:$B$776,V$83)+'СЕТ СН'!$H$9+СВЦЭМ!$D$10+'СЕТ СН'!$H$6-'СЕТ СН'!$H$19</f>
        <v>947.16202093000004</v>
      </c>
      <c r="W86" s="36">
        <f>SUMIFS(СВЦЭМ!$C$33:$C$776,СВЦЭМ!$A$33:$A$776,$A86,СВЦЭМ!$B$33:$B$776,W$83)+'СЕТ СН'!$H$9+СВЦЭМ!$D$10+'СЕТ СН'!$H$6-'СЕТ СН'!$H$19</f>
        <v>934.96923214000003</v>
      </c>
      <c r="X86" s="36">
        <f>SUMIFS(СВЦЭМ!$C$33:$C$776,СВЦЭМ!$A$33:$A$776,$A86,СВЦЭМ!$B$33:$B$776,X$83)+'СЕТ СН'!$H$9+СВЦЭМ!$D$10+'СЕТ СН'!$H$6-'СЕТ СН'!$H$19</f>
        <v>909.00003473000004</v>
      </c>
      <c r="Y86" s="36">
        <f>SUMIFS(СВЦЭМ!$C$33:$C$776,СВЦЭМ!$A$33:$A$776,$A86,СВЦЭМ!$B$33:$B$776,Y$83)+'СЕТ СН'!$H$9+СВЦЭМ!$D$10+'СЕТ СН'!$H$6-'СЕТ СН'!$H$19</f>
        <v>933.35493846999998</v>
      </c>
    </row>
    <row r="87" spans="1:25" ht="15.75" x14ac:dyDescent="0.2">
      <c r="A87" s="35">
        <f t="shared" si="2"/>
        <v>43742</v>
      </c>
      <c r="B87" s="36">
        <f>SUMIFS(СВЦЭМ!$C$33:$C$776,СВЦЭМ!$A$33:$A$776,$A87,СВЦЭМ!$B$33:$B$776,B$83)+'СЕТ СН'!$H$9+СВЦЭМ!$D$10+'СЕТ СН'!$H$6-'СЕТ СН'!$H$19</f>
        <v>1011.19715204</v>
      </c>
      <c r="C87" s="36">
        <f>SUMIFS(СВЦЭМ!$C$33:$C$776,СВЦЭМ!$A$33:$A$776,$A87,СВЦЭМ!$B$33:$B$776,C$83)+'СЕТ СН'!$H$9+СВЦЭМ!$D$10+'СЕТ СН'!$H$6-'СЕТ СН'!$H$19</f>
        <v>1043.70554328</v>
      </c>
      <c r="D87" s="36">
        <f>SUMIFS(СВЦЭМ!$C$33:$C$776,СВЦЭМ!$A$33:$A$776,$A87,СВЦЭМ!$B$33:$B$776,D$83)+'СЕТ СН'!$H$9+СВЦЭМ!$D$10+'СЕТ СН'!$H$6-'СЕТ СН'!$H$19</f>
        <v>1049.0344889400001</v>
      </c>
      <c r="E87" s="36">
        <f>SUMIFS(СВЦЭМ!$C$33:$C$776,СВЦЭМ!$A$33:$A$776,$A87,СВЦЭМ!$B$33:$B$776,E$83)+'СЕТ СН'!$H$9+СВЦЭМ!$D$10+'СЕТ СН'!$H$6-'СЕТ СН'!$H$19</f>
        <v>1067.5382852300002</v>
      </c>
      <c r="F87" s="36">
        <f>SUMIFS(СВЦЭМ!$C$33:$C$776,СВЦЭМ!$A$33:$A$776,$A87,СВЦЭМ!$B$33:$B$776,F$83)+'СЕТ СН'!$H$9+СВЦЭМ!$D$10+'СЕТ СН'!$H$6-'СЕТ СН'!$H$19</f>
        <v>1046.10919975</v>
      </c>
      <c r="G87" s="36">
        <f>SUMIFS(СВЦЭМ!$C$33:$C$776,СВЦЭМ!$A$33:$A$776,$A87,СВЦЭМ!$B$33:$B$776,G$83)+'СЕТ СН'!$H$9+СВЦЭМ!$D$10+'СЕТ СН'!$H$6-'СЕТ СН'!$H$19</f>
        <v>1011.70212612</v>
      </c>
      <c r="H87" s="36">
        <f>SUMIFS(СВЦЭМ!$C$33:$C$776,СВЦЭМ!$A$33:$A$776,$A87,СВЦЭМ!$B$33:$B$776,H$83)+'СЕТ СН'!$H$9+СВЦЭМ!$D$10+'СЕТ СН'!$H$6-'СЕТ СН'!$H$19</f>
        <v>968.50311448000002</v>
      </c>
      <c r="I87" s="36">
        <f>SUMIFS(СВЦЭМ!$C$33:$C$776,СВЦЭМ!$A$33:$A$776,$A87,СВЦЭМ!$B$33:$B$776,I$83)+'СЕТ СН'!$H$9+СВЦЭМ!$D$10+'СЕТ СН'!$H$6-'СЕТ СН'!$H$19</f>
        <v>881.59889983000005</v>
      </c>
      <c r="J87" s="36">
        <f>SUMIFS(СВЦЭМ!$C$33:$C$776,СВЦЭМ!$A$33:$A$776,$A87,СВЦЭМ!$B$33:$B$776,J$83)+'СЕТ СН'!$H$9+СВЦЭМ!$D$10+'СЕТ СН'!$H$6-'СЕТ СН'!$H$19</f>
        <v>891.73208984999997</v>
      </c>
      <c r="K87" s="36">
        <f>SUMIFS(СВЦЭМ!$C$33:$C$776,СВЦЭМ!$A$33:$A$776,$A87,СВЦЭМ!$B$33:$B$776,K$83)+'СЕТ СН'!$H$9+СВЦЭМ!$D$10+'СЕТ СН'!$H$6-'СЕТ СН'!$H$19</f>
        <v>906.36160240000004</v>
      </c>
      <c r="L87" s="36">
        <f>SUMIFS(СВЦЭМ!$C$33:$C$776,СВЦЭМ!$A$33:$A$776,$A87,СВЦЭМ!$B$33:$B$776,L$83)+'СЕТ СН'!$H$9+СВЦЭМ!$D$10+'СЕТ СН'!$H$6-'СЕТ СН'!$H$19</f>
        <v>904.59938289000002</v>
      </c>
      <c r="M87" s="36">
        <f>SUMIFS(СВЦЭМ!$C$33:$C$776,СВЦЭМ!$A$33:$A$776,$A87,СВЦЭМ!$B$33:$B$776,M$83)+'СЕТ СН'!$H$9+СВЦЭМ!$D$10+'СЕТ СН'!$H$6-'СЕТ СН'!$H$19</f>
        <v>896.10388535000004</v>
      </c>
      <c r="N87" s="36">
        <f>SUMIFS(СВЦЭМ!$C$33:$C$776,СВЦЭМ!$A$33:$A$776,$A87,СВЦЭМ!$B$33:$B$776,N$83)+'СЕТ СН'!$H$9+СВЦЭМ!$D$10+'СЕТ СН'!$H$6-'СЕТ СН'!$H$19</f>
        <v>889.62185555999997</v>
      </c>
      <c r="O87" s="36">
        <f>SUMIFS(СВЦЭМ!$C$33:$C$776,СВЦЭМ!$A$33:$A$776,$A87,СВЦЭМ!$B$33:$B$776,O$83)+'СЕТ СН'!$H$9+СВЦЭМ!$D$10+'СЕТ СН'!$H$6-'СЕТ СН'!$H$19</f>
        <v>894.92757271000005</v>
      </c>
      <c r="P87" s="36">
        <f>SUMIFS(СВЦЭМ!$C$33:$C$776,СВЦЭМ!$A$33:$A$776,$A87,СВЦЭМ!$B$33:$B$776,P$83)+'СЕТ СН'!$H$9+СВЦЭМ!$D$10+'СЕТ СН'!$H$6-'СЕТ СН'!$H$19</f>
        <v>899.04224105000003</v>
      </c>
      <c r="Q87" s="36">
        <f>SUMIFS(СВЦЭМ!$C$33:$C$776,СВЦЭМ!$A$33:$A$776,$A87,СВЦЭМ!$B$33:$B$776,Q$83)+'СЕТ СН'!$H$9+СВЦЭМ!$D$10+'СЕТ СН'!$H$6-'СЕТ СН'!$H$19</f>
        <v>889.91626593000001</v>
      </c>
      <c r="R87" s="36">
        <f>SUMIFS(СВЦЭМ!$C$33:$C$776,СВЦЭМ!$A$33:$A$776,$A87,СВЦЭМ!$B$33:$B$776,R$83)+'СЕТ СН'!$H$9+СВЦЭМ!$D$10+'СЕТ СН'!$H$6-'СЕТ СН'!$H$19</f>
        <v>886.10191573999998</v>
      </c>
      <c r="S87" s="36">
        <f>SUMIFS(СВЦЭМ!$C$33:$C$776,СВЦЭМ!$A$33:$A$776,$A87,СВЦЭМ!$B$33:$B$776,S$83)+'СЕТ СН'!$H$9+СВЦЭМ!$D$10+'СЕТ СН'!$H$6-'СЕТ СН'!$H$19</f>
        <v>878.71533891000001</v>
      </c>
      <c r="T87" s="36">
        <f>SUMIFS(СВЦЭМ!$C$33:$C$776,СВЦЭМ!$A$33:$A$776,$A87,СВЦЭМ!$B$33:$B$776,T$83)+'СЕТ СН'!$H$9+СВЦЭМ!$D$10+'СЕТ СН'!$H$6-'СЕТ СН'!$H$19</f>
        <v>888.99772626000004</v>
      </c>
      <c r="U87" s="36">
        <f>SUMIFS(СВЦЭМ!$C$33:$C$776,СВЦЭМ!$A$33:$A$776,$A87,СВЦЭМ!$B$33:$B$776,U$83)+'СЕТ СН'!$H$9+СВЦЭМ!$D$10+'СЕТ СН'!$H$6-'СЕТ СН'!$H$19</f>
        <v>908.66042359999994</v>
      </c>
      <c r="V87" s="36">
        <f>SUMIFS(СВЦЭМ!$C$33:$C$776,СВЦЭМ!$A$33:$A$776,$A87,СВЦЭМ!$B$33:$B$776,V$83)+'СЕТ СН'!$H$9+СВЦЭМ!$D$10+'СЕТ СН'!$H$6-'СЕТ СН'!$H$19</f>
        <v>900.57530974999997</v>
      </c>
      <c r="W87" s="36">
        <f>SUMIFS(СВЦЭМ!$C$33:$C$776,СВЦЭМ!$A$33:$A$776,$A87,СВЦЭМ!$B$33:$B$776,W$83)+'СЕТ СН'!$H$9+СВЦЭМ!$D$10+'СЕТ СН'!$H$6-'СЕТ СН'!$H$19</f>
        <v>883.94816749999995</v>
      </c>
      <c r="X87" s="36">
        <f>SUMIFS(СВЦЭМ!$C$33:$C$776,СВЦЭМ!$A$33:$A$776,$A87,СВЦЭМ!$B$33:$B$776,X$83)+'СЕТ СН'!$H$9+СВЦЭМ!$D$10+'СЕТ СН'!$H$6-'СЕТ СН'!$H$19</f>
        <v>915.76722236000001</v>
      </c>
      <c r="Y87" s="36">
        <f>SUMIFS(СВЦЭМ!$C$33:$C$776,СВЦЭМ!$A$33:$A$776,$A87,СВЦЭМ!$B$33:$B$776,Y$83)+'СЕТ СН'!$H$9+СВЦЭМ!$D$10+'СЕТ СН'!$H$6-'СЕТ СН'!$H$19</f>
        <v>978.95631346000005</v>
      </c>
    </row>
    <row r="88" spans="1:25" ht="15.75" x14ac:dyDescent="0.2">
      <c r="A88" s="35">
        <f t="shared" si="2"/>
        <v>43743</v>
      </c>
      <c r="B88" s="36">
        <f>SUMIFS(СВЦЭМ!$C$33:$C$776,СВЦЭМ!$A$33:$A$776,$A88,СВЦЭМ!$B$33:$B$776,B$83)+'СЕТ СН'!$H$9+СВЦЭМ!$D$10+'СЕТ СН'!$H$6-'СЕТ СН'!$H$19</f>
        <v>1016.60088466</v>
      </c>
      <c r="C88" s="36">
        <f>SUMIFS(СВЦЭМ!$C$33:$C$776,СВЦЭМ!$A$33:$A$776,$A88,СВЦЭМ!$B$33:$B$776,C$83)+'СЕТ СН'!$H$9+СВЦЭМ!$D$10+'СЕТ СН'!$H$6-'СЕТ СН'!$H$19</f>
        <v>1063.5732104900001</v>
      </c>
      <c r="D88" s="36">
        <f>SUMIFS(СВЦЭМ!$C$33:$C$776,СВЦЭМ!$A$33:$A$776,$A88,СВЦЭМ!$B$33:$B$776,D$83)+'СЕТ СН'!$H$9+СВЦЭМ!$D$10+'СЕТ СН'!$H$6-'СЕТ СН'!$H$19</f>
        <v>1073.08702161</v>
      </c>
      <c r="E88" s="36">
        <f>SUMIFS(СВЦЭМ!$C$33:$C$776,СВЦЭМ!$A$33:$A$776,$A88,СВЦЭМ!$B$33:$B$776,E$83)+'СЕТ СН'!$H$9+СВЦЭМ!$D$10+'СЕТ СН'!$H$6-'СЕТ СН'!$H$19</f>
        <v>1082.18977255</v>
      </c>
      <c r="F88" s="36">
        <f>SUMIFS(СВЦЭМ!$C$33:$C$776,СВЦЭМ!$A$33:$A$776,$A88,СВЦЭМ!$B$33:$B$776,F$83)+'СЕТ СН'!$H$9+СВЦЭМ!$D$10+'СЕТ СН'!$H$6-'СЕТ СН'!$H$19</f>
        <v>1062.96498864</v>
      </c>
      <c r="G88" s="36">
        <f>SUMIFS(СВЦЭМ!$C$33:$C$776,СВЦЭМ!$A$33:$A$776,$A88,СВЦЭМ!$B$33:$B$776,G$83)+'СЕТ СН'!$H$9+СВЦЭМ!$D$10+'СЕТ СН'!$H$6-'СЕТ СН'!$H$19</f>
        <v>1062.7766247500001</v>
      </c>
      <c r="H88" s="36">
        <f>SUMIFS(СВЦЭМ!$C$33:$C$776,СВЦЭМ!$A$33:$A$776,$A88,СВЦЭМ!$B$33:$B$776,H$83)+'СЕТ СН'!$H$9+СВЦЭМ!$D$10+'СЕТ СН'!$H$6-'СЕТ СН'!$H$19</f>
        <v>1033.98342888</v>
      </c>
      <c r="I88" s="36">
        <f>SUMIFS(СВЦЭМ!$C$33:$C$776,СВЦЭМ!$A$33:$A$776,$A88,СВЦЭМ!$B$33:$B$776,I$83)+'СЕТ СН'!$H$9+СВЦЭМ!$D$10+'СЕТ СН'!$H$6-'СЕТ СН'!$H$19</f>
        <v>959.63493526000002</v>
      </c>
      <c r="J88" s="36">
        <f>SUMIFS(СВЦЭМ!$C$33:$C$776,СВЦЭМ!$A$33:$A$776,$A88,СВЦЭМ!$B$33:$B$776,J$83)+'СЕТ СН'!$H$9+СВЦЭМ!$D$10+'СЕТ СН'!$H$6-'СЕТ СН'!$H$19</f>
        <v>899.35945935999996</v>
      </c>
      <c r="K88" s="36">
        <f>SUMIFS(СВЦЭМ!$C$33:$C$776,СВЦЭМ!$A$33:$A$776,$A88,СВЦЭМ!$B$33:$B$776,K$83)+'СЕТ СН'!$H$9+СВЦЭМ!$D$10+'СЕТ СН'!$H$6-'СЕТ СН'!$H$19</f>
        <v>882.25555583000005</v>
      </c>
      <c r="L88" s="36">
        <f>SUMIFS(СВЦЭМ!$C$33:$C$776,СВЦЭМ!$A$33:$A$776,$A88,СВЦЭМ!$B$33:$B$776,L$83)+'СЕТ СН'!$H$9+СВЦЭМ!$D$10+'СЕТ СН'!$H$6-'СЕТ СН'!$H$19</f>
        <v>889.13944793999997</v>
      </c>
      <c r="M88" s="36">
        <f>SUMIFS(СВЦЭМ!$C$33:$C$776,СВЦЭМ!$A$33:$A$776,$A88,СВЦЭМ!$B$33:$B$776,M$83)+'СЕТ СН'!$H$9+СВЦЭМ!$D$10+'СЕТ СН'!$H$6-'СЕТ СН'!$H$19</f>
        <v>882.99141558999997</v>
      </c>
      <c r="N88" s="36">
        <f>SUMIFS(СВЦЭМ!$C$33:$C$776,СВЦЭМ!$A$33:$A$776,$A88,СВЦЭМ!$B$33:$B$776,N$83)+'СЕТ СН'!$H$9+СВЦЭМ!$D$10+'СЕТ СН'!$H$6-'СЕТ СН'!$H$19</f>
        <v>882.26296473000002</v>
      </c>
      <c r="O88" s="36">
        <f>SUMIFS(СВЦЭМ!$C$33:$C$776,СВЦЭМ!$A$33:$A$776,$A88,СВЦЭМ!$B$33:$B$776,O$83)+'СЕТ СН'!$H$9+СВЦЭМ!$D$10+'СЕТ СН'!$H$6-'СЕТ СН'!$H$19</f>
        <v>887.73158318000003</v>
      </c>
      <c r="P88" s="36">
        <f>SUMIFS(СВЦЭМ!$C$33:$C$776,СВЦЭМ!$A$33:$A$776,$A88,СВЦЭМ!$B$33:$B$776,P$83)+'СЕТ СН'!$H$9+СВЦЭМ!$D$10+'СЕТ СН'!$H$6-'СЕТ СН'!$H$19</f>
        <v>895.69921252999995</v>
      </c>
      <c r="Q88" s="36">
        <f>SUMIFS(СВЦЭМ!$C$33:$C$776,СВЦЭМ!$A$33:$A$776,$A88,СВЦЭМ!$B$33:$B$776,Q$83)+'СЕТ СН'!$H$9+СВЦЭМ!$D$10+'СЕТ СН'!$H$6-'СЕТ СН'!$H$19</f>
        <v>897.29016987</v>
      </c>
      <c r="R88" s="36">
        <f>SUMIFS(СВЦЭМ!$C$33:$C$776,СВЦЭМ!$A$33:$A$776,$A88,СВЦЭМ!$B$33:$B$776,R$83)+'СЕТ СН'!$H$9+СВЦЭМ!$D$10+'СЕТ СН'!$H$6-'СЕТ СН'!$H$19</f>
        <v>900.69556181999997</v>
      </c>
      <c r="S88" s="36">
        <f>SUMIFS(СВЦЭМ!$C$33:$C$776,СВЦЭМ!$A$33:$A$776,$A88,СВЦЭМ!$B$33:$B$776,S$83)+'СЕТ СН'!$H$9+СВЦЭМ!$D$10+'СЕТ СН'!$H$6-'СЕТ СН'!$H$19</f>
        <v>898.02760935000003</v>
      </c>
      <c r="T88" s="36">
        <f>SUMIFS(СВЦЭМ!$C$33:$C$776,СВЦЭМ!$A$33:$A$776,$A88,СВЦЭМ!$B$33:$B$776,T$83)+'СЕТ СН'!$H$9+СВЦЭМ!$D$10+'СЕТ СН'!$H$6-'СЕТ СН'!$H$19</f>
        <v>892.62597452</v>
      </c>
      <c r="U88" s="36">
        <f>SUMIFS(СВЦЭМ!$C$33:$C$776,СВЦЭМ!$A$33:$A$776,$A88,СВЦЭМ!$B$33:$B$776,U$83)+'СЕТ СН'!$H$9+СВЦЭМ!$D$10+'СЕТ СН'!$H$6-'СЕТ СН'!$H$19</f>
        <v>911.87248451000005</v>
      </c>
      <c r="V88" s="36">
        <f>SUMIFS(СВЦЭМ!$C$33:$C$776,СВЦЭМ!$A$33:$A$776,$A88,СВЦЭМ!$B$33:$B$776,V$83)+'СЕТ СН'!$H$9+СВЦЭМ!$D$10+'СЕТ СН'!$H$6-'СЕТ СН'!$H$19</f>
        <v>907.00621841999998</v>
      </c>
      <c r="W88" s="36">
        <f>SUMIFS(СВЦЭМ!$C$33:$C$776,СВЦЭМ!$A$33:$A$776,$A88,СВЦЭМ!$B$33:$B$776,W$83)+'СЕТ СН'!$H$9+СВЦЭМ!$D$10+'СЕТ СН'!$H$6-'СЕТ СН'!$H$19</f>
        <v>903.14533134999999</v>
      </c>
      <c r="X88" s="36">
        <f>SUMIFS(СВЦЭМ!$C$33:$C$776,СВЦЭМ!$A$33:$A$776,$A88,СВЦЭМ!$B$33:$B$776,X$83)+'СЕТ СН'!$H$9+СВЦЭМ!$D$10+'СЕТ СН'!$H$6-'СЕТ СН'!$H$19</f>
        <v>896.07605695999996</v>
      </c>
      <c r="Y88" s="36">
        <f>SUMIFS(СВЦЭМ!$C$33:$C$776,СВЦЭМ!$A$33:$A$776,$A88,СВЦЭМ!$B$33:$B$776,Y$83)+'СЕТ СН'!$H$9+СВЦЭМ!$D$10+'СЕТ СН'!$H$6-'СЕТ СН'!$H$19</f>
        <v>1006.24925906</v>
      </c>
    </row>
    <row r="89" spans="1:25" ht="15.75" x14ac:dyDescent="0.2">
      <c r="A89" s="35">
        <f t="shared" si="2"/>
        <v>43744</v>
      </c>
      <c r="B89" s="36">
        <f>SUMIFS(СВЦЭМ!$C$33:$C$776,СВЦЭМ!$A$33:$A$776,$A89,СВЦЭМ!$B$33:$B$776,B$83)+'СЕТ СН'!$H$9+СВЦЭМ!$D$10+'СЕТ СН'!$H$6-'СЕТ СН'!$H$19</f>
        <v>997.23409541000001</v>
      </c>
      <c r="C89" s="36">
        <f>SUMIFS(СВЦЭМ!$C$33:$C$776,СВЦЭМ!$A$33:$A$776,$A89,СВЦЭМ!$B$33:$B$776,C$83)+'СЕТ СН'!$H$9+СВЦЭМ!$D$10+'СЕТ СН'!$H$6-'СЕТ СН'!$H$19</f>
        <v>1029.66533297</v>
      </c>
      <c r="D89" s="36">
        <f>SUMIFS(СВЦЭМ!$C$33:$C$776,СВЦЭМ!$A$33:$A$776,$A89,СВЦЭМ!$B$33:$B$776,D$83)+'СЕТ СН'!$H$9+СВЦЭМ!$D$10+'СЕТ СН'!$H$6-'СЕТ СН'!$H$19</f>
        <v>1057.03005398</v>
      </c>
      <c r="E89" s="36">
        <f>SUMIFS(СВЦЭМ!$C$33:$C$776,СВЦЭМ!$A$33:$A$776,$A89,СВЦЭМ!$B$33:$B$776,E$83)+'СЕТ СН'!$H$9+СВЦЭМ!$D$10+'СЕТ СН'!$H$6-'СЕТ СН'!$H$19</f>
        <v>1067.6290038300001</v>
      </c>
      <c r="F89" s="36">
        <f>SUMIFS(СВЦЭМ!$C$33:$C$776,СВЦЭМ!$A$33:$A$776,$A89,СВЦЭМ!$B$33:$B$776,F$83)+'СЕТ СН'!$H$9+СВЦЭМ!$D$10+'СЕТ СН'!$H$6-'СЕТ СН'!$H$19</f>
        <v>1066.57502056</v>
      </c>
      <c r="G89" s="36">
        <f>SUMIFS(СВЦЭМ!$C$33:$C$776,СВЦЭМ!$A$33:$A$776,$A89,СВЦЭМ!$B$33:$B$776,G$83)+'СЕТ СН'!$H$9+СВЦЭМ!$D$10+'СЕТ СН'!$H$6-'СЕТ СН'!$H$19</f>
        <v>1062.0043466700001</v>
      </c>
      <c r="H89" s="36">
        <f>SUMIFS(СВЦЭМ!$C$33:$C$776,СВЦЭМ!$A$33:$A$776,$A89,СВЦЭМ!$B$33:$B$776,H$83)+'СЕТ СН'!$H$9+СВЦЭМ!$D$10+'СЕТ СН'!$H$6-'СЕТ СН'!$H$19</f>
        <v>1013.47558749</v>
      </c>
      <c r="I89" s="36">
        <f>SUMIFS(СВЦЭМ!$C$33:$C$776,СВЦЭМ!$A$33:$A$776,$A89,СВЦЭМ!$B$33:$B$776,I$83)+'СЕТ СН'!$H$9+СВЦЭМ!$D$10+'СЕТ СН'!$H$6-'СЕТ СН'!$H$19</f>
        <v>920.41870667000001</v>
      </c>
      <c r="J89" s="36">
        <f>SUMIFS(СВЦЭМ!$C$33:$C$776,СВЦЭМ!$A$33:$A$776,$A89,СВЦЭМ!$B$33:$B$776,J$83)+'СЕТ СН'!$H$9+СВЦЭМ!$D$10+'СЕТ СН'!$H$6-'СЕТ СН'!$H$19</f>
        <v>874.43492527000001</v>
      </c>
      <c r="K89" s="36">
        <f>SUMIFS(СВЦЭМ!$C$33:$C$776,СВЦЭМ!$A$33:$A$776,$A89,СВЦЭМ!$B$33:$B$776,K$83)+'СЕТ СН'!$H$9+СВЦЭМ!$D$10+'СЕТ СН'!$H$6-'СЕТ СН'!$H$19</f>
        <v>1011.6196322</v>
      </c>
      <c r="L89" s="36">
        <f>SUMIFS(СВЦЭМ!$C$33:$C$776,СВЦЭМ!$A$33:$A$776,$A89,СВЦЭМ!$B$33:$B$776,L$83)+'СЕТ СН'!$H$9+СВЦЭМ!$D$10+'СЕТ СН'!$H$6-'СЕТ СН'!$H$19</f>
        <v>240.87547422</v>
      </c>
      <c r="M89" s="36">
        <f>SUMIFS(СВЦЭМ!$C$33:$C$776,СВЦЭМ!$A$33:$A$776,$A89,СВЦЭМ!$B$33:$B$776,M$83)+'СЕТ СН'!$H$9+СВЦЭМ!$D$10+'СЕТ СН'!$H$6-'СЕТ СН'!$H$19</f>
        <v>240.87547422</v>
      </c>
      <c r="N89" s="36">
        <f>SUMIFS(СВЦЭМ!$C$33:$C$776,СВЦЭМ!$A$33:$A$776,$A89,СВЦЭМ!$B$33:$B$776,N$83)+'СЕТ СН'!$H$9+СВЦЭМ!$D$10+'СЕТ СН'!$H$6-'СЕТ СН'!$H$19</f>
        <v>240.87547422</v>
      </c>
      <c r="O89" s="36">
        <f>SUMIFS(СВЦЭМ!$C$33:$C$776,СВЦЭМ!$A$33:$A$776,$A89,СВЦЭМ!$B$33:$B$776,O$83)+'СЕТ СН'!$H$9+СВЦЭМ!$D$10+'СЕТ СН'!$H$6-'СЕТ СН'!$H$19</f>
        <v>240.87547422</v>
      </c>
      <c r="P89" s="36">
        <f>SUMIFS(СВЦЭМ!$C$33:$C$776,СВЦЭМ!$A$33:$A$776,$A89,СВЦЭМ!$B$33:$B$776,P$83)+'СЕТ СН'!$H$9+СВЦЭМ!$D$10+'СЕТ СН'!$H$6-'СЕТ СН'!$H$19</f>
        <v>240.87547422</v>
      </c>
      <c r="Q89" s="36">
        <f>SUMIFS(СВЦЭМ!$C$33:$C$776,СВЦЭМ!$A$33:$A$776,$A89,СВЦЭМ!$B$33:$B$776,Q$83)+'СЕТ СН'!$H$9+СВЦЭМ!$D$10+'СЕТ СН'!$H$6-'СЕТ СН'!$H$19</f>
        <v>240.87547422</v>
      </c>
      <c r="R89" s="36">
        <f>SUMIFS(СВЦЭМ!$C$33:$C$776,СВЦЭМ!$A$33:$A$776,$A89,СВЦЭМ!$B$33:$B$776,R$83)+'СЕТ СН'!$H$9+СВЦЭМ!$D$10+'СЕТ СН'!$H$6-'СЕТ СН'!$H$19</f>
        <v>900.54437586999995</v>
      </c>
      <c r="S89" s="36">
        <f>SUMIFS(СВЦЭМ!$C$33:$C$776,СВЦЭМ!$A$33:$A$776,$A89,СВЦЭМ!$B$33:$B$776,S$83)+'СЕТ СН'!$H$9+СВЦЭМ!$D$10+'СЕТ СН'!$H$6-'СЕТ СН'!$H$19</f>
        <v>887.13186032999999</v>
      </c>
      <c r="T89" s="36">
        <f>SUMIFS(СВЦЭМ!$C$33:$C$776,СВЦЭМ!$A$33:$A$776,$A89,СВЦЭМ!$B$33:$B$776,T$83)+'СЕТ СН'!$H$9+СВЦЭМ!$D$10+'СЕТ СН'!$H$6-'СЕТ СН'!$H$19</f>
        <v>890.43855948999999</v>
      </c>
      <c r="U89" s="36">
        <f>SUMIFS(СВЦЭМ!$C$33:$C$776,СВЦЭМ!$A$33:$A$776,$A89,СВЦЭМ!$B$33:$B$776,U$83)+'СЕТ СН'!$H$9+СВЦЭМ!$D$10+'СЕТ СН'!$H$6-'СЕТ СН'!$H$19</f>
        <v>922.65618424000002</v>
      </c>
      <c r="V89" s="36">
        <f>SUMIFS(СВЦЭМ!$C$33:$C$776,СВЦЭМ!$A$33:$A$776,$A89,СВЦЭМ!$B$33:$B$776,V$83)+'СЕТ СН'!$H$9+СВЦЭМ!$D$10+'СЕТ СН'!$H$6-'СЕТ СН'!$H$19</f>
        <v>914.45924041000001</v>
      </c>
      <c r="W89" s="36">
        <f>SUMIFS(СВЦЭМ!$C$33:$C$776,СВЦЭМ!$A$33:$A$776,$A89,СВЦЭМ!$B$33:$B$776,W$83)+'СЕТ СН'!$H$9+СВЦЭМ!$D$10+'СЕТ СН'!$H$6-'СЕТ СН'!$H$19</f>
        <v>898.76840806999996</v>
      </c>
      <c r="X89" s="36">
        <f>SUMIFS(СВЦЭМ!$C$33:$C$776,СВЦЭМ!$A$33:$A$776,$A89,СВЦЭМ!$B$33:$B$776,X$83)+'СЕТ СН'!$H$9+СВЦЭМ!$D$10+'СЕТ СН'!$H$6-'СЕТ СН'!$H$19</f>
        <v>887.85616049999999</v>
      </c>
      <c r="Y89" s="36">
        <f>SUMIFS(СВЦЭМ!$C$33:$C$776,СВЦЭМ!$A$33:$A$776,$A89,СВЦЭМ!$B$33:$B$776,Y$83)+'СЕТ СН'!$H$9+СВЦЭМ!$D$10+'СЕТ СН'!$H$6-'СЕТ СН'!$H$19</f>
        <v>931.42785501000003</v>
      </c>
    </row>
    <row r="90" spans="1:25" ht="15.75" x14ac:dyDescent="0.2">
      <c r="A90" s="35">
        <f t="shared" si="2"/>
        <v>43745</v>
      </c>
      <c r="B90" s="36">
        <f>SUMIFS(СВЦЭМ!$C$33:$C$776,СВЦЭМ!$A$33:$A$776,$A90,СВЦЭМ!$B$33:$B$776,B$83)+'СЕТ СН'!$H$9+СВЦЭМ!$D$10+'СЕТ СН'!$H$6-'СЕТ СН'!$H$19</f>
        <v>1025.7130530100001</v>
      </c>
      <c r="C90" s="36">
        <f>SUMIFS(СВЦЭМ!$C$33:$C$776,СВЦЭМ!$A$33:$A$776,$A90,СВЦЭМ!$B$33:$B$776,C$83)+'СЕТ СН'!$H$9+СВЦЭМ!$D$10+'СЕТ СН'!$H$6-'СЕТ СН'!$H$19</f>
        <v>1043.0079599800001</v>
      </c>
      <c r="D90" s="36">
        <f>SUMIFS(СВЦЭМ!$C$33:$C$776,СВЦЭМ!$A$33:$A$776,$A90,СВЦЭМ!$B$33:$B$776,D$83)+'СЕТ СН'!$H$9+СВЦЭМ!$D$10+'СЕТ СН'!$H$6-'СЕТ СН'!$H$19</f>
        <v>1060.89033083</v>
      </c>
      <c r="E90" s="36">
        <f>SUMIFS(СВЦЭМ!$C$33:$C$776,СВЦЭМ!$A$33:$A$776,$A90,СВЦЭМ!$B$33:$B$776,E$83)+'СЕТ СН'!$H$9+СВЦЭМ!$D$10+'СЕТ СН'!$H$6-'СЕТ СН'!$H$19</f>
        <v>1073.0317414600001</v>
      </c>
      <c r="F90" s="36">
        <f>SUMIFS(СВЦЭМ!$C$33:$C$776,СВЦЭМ!$A$33:$A$776,$A90,СВЦЭМ!$B$33:$B$776,F$83)+'СЕТ СН'!$H$9+СВЦЭМ!$D$10+'СЕТ СН'!$H$6-'СЕТ СН'!$H$19</f>
        <v>1078.9929177200002</v>
      </c>
      <c r="G90" s="36">
        <f>SUMIFS(СВЦЭМ!$C$33:$C$776,СВЦЭМ!$A$33:$A$776,$A90,СВЦЭМ!$B$33:$B$776,G$83)+'СЕТ СН'!$H$9+СВЦЭМ!$D$10+'СЕТ СН'!$H$6-'СЕТ СН'!$H$19</f>
        <v>1061.57292512</v>
      </c>
      <c r="H90" s="36">
        <f>SUMIFS(СВЦЭМ!$C$33:$C$776,СВЦЭМ!$A$33:$A$776,$A90,СВЦЭМ!$B$33:$B$776,H$83)+'СЕТ СН'!$H$9+СВЦЭМ!$D$10+'СЕТ СН'!$H$6-'СЕТ СН'!$H$19</f>
        <v>977.44422826000005</v>
      </c>
      <c r="I90" s="36">
        <f>SUMIFS(СВЦЭМ!$C$33:$C$776,СВЦЭМ!$A$33:$A$776,$A90,СВЦЭМ!$B$33:$B$776,I$83)+'СЕТ СН'!$H$9+СВЦЭМ!$D$10+'СЕТ СН'!$H$6-'СЕТ СН'!$H$19</f>
        <v>889.97160068000005</v>
      </c>
      <c r="J90" s="36">
        <f>SUMIFS(СВЦЭМ!$C$33:$C$776,СВЦЭМ!$A$33:$A$776,$A90,СВЦЭМ!$B$33:$B$776,J$83)+'СЕТ СН'!$H$9+СВЦЭМ!$D$10+'СЕТ СН'!$H$6-'СЕТ СН'!$H$19</f>
        <v>876.00125523999998</v>
      </c>
      <c r="K90" s="36">
        <f>SUMIFS(СВЦЭМ!$C$33:$C$776,СВЦЭМ!$A$33:$A$776,$A90,СВЦЭМ!$B$33:$B$776,K$83)+'СЕТ СН'!$H$9+СВЦЭМ!$D$10+'СЕТ СН'!$H$6-'СЕТ СН'!$H$19</f>
        <v>876.20170341000005</v>
      </c>
      <c r="L90" s="36">
        <f>SUMIFS(СВЦЭМ!$C$33:$C$776,СВЦЭМ!$A$33:$A$776,$A90,СВЦЭМ!$B$33:$B$776,L$83)+'СЕТ СН'!$H$9+СВЦЭМ!$D$10+'СЕТ СН'!$H$6-'СЕТ СН'!$H$19</f>
        <v>873.26850858</v>
      </c>
      <c r="M90" s="36">
        <f>SUMIFS(СВЦЭМ!$C$33:$C$776,СВЦЭМ!$A$33:$A$776,$A90,СВЦЭМ!$B$33:$B$776,M$83)+'СЕТ СН'!$H$9+СВЦЭМ!$D$10+'СЕТ СН'!$H$6-'СЕТ СН'!$H$19</f>
        <v>883.10903693</v>
      </c>
      <c r="N90" s="36">
        <f>SUMIFS(СВЦЭМ!$C$33:$C$776,СВЦЭМ!$A$33:$A$776,$A90,СВЦЭМ!$B$33:$B$776,N$83)+'СЕТ СН'!$H$9+СВЦЭМ!$D$10+'СЕТ СН'!$H$6-'СЕТ СН'!$H$19</f>
        <v>892.84781825000005</v>
      </c>
      <c r="O90" s="36">
        <f>SUMIFS(СВЦЭМ!$C$33:$C$776,СВЦЭМ!$A$33:$A$776,$A90,СВЦЭМ!$B$33:$B$776,O$83)+'СЕТ СН'!$H$9+СВЦЭМ!$D$10+'СЕТ СН'!$H$6-'СЕТ СН'!$H$19</f>
        <v>889.11482697999998</v>
      </c>
      <c r="P90" s="36">
        <f>SUMIFS(СВЦЭМ!$C$33:$C$776,СВЦЭМ!$A$33:$A$776,$A90,СВЦЭМ!$B$33:$B$776,P$83)+'СЕТ СН'!$H$9+СВЦЭМ!$D$10+'СЕТ СН'!$H$6-'СЕТ СН'!$H$19</f>
        <v>889.25511654000002</v>
      </c>
      <c r="Q90" s="36">
        <f>SUMIFS(СВЦЭМ!$C$33:$C$776,СВЦЭМ!$A$33:$A$776,$A90,СВЦЭМ!$B$33:$B$776,Q$83)+'СЕТ СН'!$H$9+СВЦЭМ!$D$10+'СЕТ СН'!$H$6-'СЕТ СН'!$H$19</f>
        <v>892.36713311000005</v>
      </c>
      <c r="R90" s="36">
        <f>SUMIFS(СВЦЭМ!$C$33:$C$776,СВЦЭМ!$A$33:$A$776,$A90,СВЦЭМ!$B$33:$B$776,R$83)+'СЕТ СН'!$H$9+СВЦЭМ!$D$10+'СЕТ СН'!$H$6-'СЕТ СН'!$H$19</f>
        <v>894.21310376999998</v>
      </c>
      <c r="S90" s="36">
        <f>SUMIFS(СВЦЭМ!$C$33:$C$776,СВЦЭМ!$A$33:$A$776,$A90,СВЦЭМ!$B$33:$B$776,S$83)+'СЕТ СН'!$H$9+СВЦЭМ!$D$10+'СЕТ СН'!$H$6-'СЕТ СН'!$H$19</f>
        <v>895.67135542000005</v>
      </c>
      <c r="T90" s="36">
        <f>SUMIFS(СВЦЭМ!$C$33:$C$776,СВЦЭМ!$A$33:$A$776,$A90,СВЦЭМ!$B$33:$B$776,T$83)+'СЕТ СН'!$H$9+СВЦЭМ!$D$10+'СЕТ СН'!$H$6-'СЕТ СН'!$H$19</f>
        <v>883.58673637000004</v>
      </c>
      <c r="U90" s="36">
        <f>SUMIFS(СВЦЭМ!$C$33:$C$776,СВЦЭМ!$A$33:$A$776,$A90,СВЦЭМ!$B$33:$B$776,U$83)+'СЕТ СН'!$H$9+СВЦЭМ!$D$10+'СЕТ СН'!$H$6-'СЕТ СН'!$H$19</f>
        <v>885.53192564000005</v>
      </c>
      <c r="V90" s="36">
        <f>SUMIFS(СВЦЭМ!$C$33:$C$776,СВЦЭМ!$A$33:$A$776,$A90,СВЦЭМ!$B$33:$B$776,V$83)+'СЕТ СН'!$H$9+СВЦЭМ!$D$10+'СЕТ СН'!$H$6-'СЕТ СН'!$H$19</f>
        <v>872.68443406000006</v>
      </c>
      <c r="W90" s="36">
        <f>SUMIFS(СВЦЭМ!$C$33:$C$776,СВЦЭМ!$A$33:$A$776,$A90,СВЦЭМ!$B$33:$B$776,W$83)+'СЕТ СН'!$H$9+СВЦЭМ!$D$10+'СЕТ СН'!$H$6-'СЕТ СН'!$H$19</f>
        <v>895.01292126999999</v>
      </c>
      <c r="X90" s="36">
        <f>SUMIFS(СВЦЭМ!$C$33:$C$776,СВЦЭМ!$A$33:$A$776,$A90,СВЦЭМ!$B$33:$B$776,X$83)+'СЕТ СН'!$H$9+СВЦЭМ!$D$10+'СЕТ СН'!$H$6-'СЕТ СН'!$H$19</f>
        <v>917.34329441</v>
      </c>
      <c r="Y90" s="36">
        <f>SUMIFS(СВЦЭМ!$C$33:$C$776,СВЦЭМ!$A$33:$A$776,$A90,СВЦЭМ!$B$33:$B$776,Y$83)+'СЕТ СН'!$H$9+СВЦЭМ!$D$10+'СЕТ СН'!$H$6-'СЕТ СН'!$H$19</f>
        <v>960.34580896</v>
      </c>
    </row>
    <row r="91" spans="1:25" ht="15.75" x14ac:dyDescent="0.2">
      <c r="A91" s="35">
        <f t="shared" si="2"/>
        <v>43746</v>
      </c>
      <c r="B91" s="36">
        <f>SUMIFS(СВЦЭМ!$C$33:$C$776,СВЦЭМ!$A$33:$A$776,$A91,СВЦЭМ!$B$33:$B$776,B$83)+'СЕТ СН'!$H$9+СВЦЭМ!$D$10+'СЕТ СН'!$H$6-'СЕТ СН'!$H$19</f>
        <v>925.72925795000003</v>
      </c>
      <c r="C91" s="36">
        <f>SUMIFS(СВЦЭМ!$C$33:$C$776,СВЦЭМ!$A$33:$A$776,$A91,СВЦЭМ!$B$33:$B$776,C$83)+'СЕТ СН'!$H$9+СВЦЭМ!$D$10+'СЕТ СН'!$H$6-'СЕТ СН'!$H$19</f>
        <v>979.88422699</v>
      </c>
      <c r="D91" s="36">
        <f>SUMIFS(СВЦЭМ!$C$33:$C$776,СВЦЭМ!$A$33:$A$776,$A91,СВЦЭМ!$B$33:$B$776,D$83)+'СЕТ СН'!$H$9+СВЦЭМ!$D$10+'СЕТ СН'!$H$6-'СЕТ СН'!$H$19</f>
        <v>976.56707496000001</v>
      </c>
      <c r="E91" s="36">
        <f>SUMIFS(СВЦЭМ!$C$33:$C$776,СВЦЭМ!$A$33:$A$776,$A91,СВЦЭМ!$B$33:$B$776,E$83)+'СЕТ СН'!$H$9+СВЦЭМ!$D$10+'СЕТ СН'!$H$6-'СЕТ СН'!$H$19</f>
        <v>990.36948432999998</v>
      </c>
      <c r="F91" s="36">
        <f>SUMIFS(СВЦЭМ!$C$33:$C$776,СВЦЭМ!$A$33:$A$776,$A91,СВЦЭМ!$B$33:$B$776,F$83)+'СЕТ СН'!$H$9+СВЦЭМ!$D$10+'СЕТ СН'!$H$6-'СЕТ СН'!$H$19</f>
        <v>985.81855587999996</v>
      </c>
      <c r="G91" s="36">
        <f>SUMIFS(СВЦЭМ!$C$33:$C$776,СВЦЭМ!$A$33:$A$776,$A91,СВЦЭМ!$B$33:$B$776,G$83)+'СЕТ СН'!$H$9+СВЦЭМ!$D$10+'СЕТ СН'!$H$6-'СЕТ СН'!$H$19</f>
        <v>980.50093549999997</v>
      </c>
      <c r="H91" s="36">
        <f>SUMIFS(СВЦЭМ!$C$33:$C$776,СВЦЭМ!$A$33:$A$776,$A91,СВЦЭМ!$B$33:$B$776,H$83)+'СЕТ СН'!$H$9+СВЦЭМ!$D$10+'СЕТ СН'!$H$6-'СЕТ СН'!$H$19</f>
        <v>950.97672428999999</v>
      </c>
      <c r="I91" s="36">
        <f>SUMIFS(СВЦЭМ!$C$33:$C$776,СВЦЭМ!$A$33:$A$776,$A91,СВЦЭМ!$B$33:$B$776,I$83)+'СЕТ СН'!$H$9+СВЦЭМ!$D$10+'СЕТ СН'!$H$6-'СЕТ СН'!$H$19</f>
        <v>910.75282413000002</v>
      </c>
      <c r="J91" s="36">
        <f>SUMIFS(СВЦЭМ!$C$33:$C$776,СВЦЭМ!$A$33:$A$776,$A91,СВЦЭМ!$B$33:$B$776,J$83)+'СЕТ СН'!$H$9+СВЦЭМ!$D$10+'СЕТ СН'!$H$6-'СЕТ СН'!$H$19</f>
        <v>880.94587701</v>
      </c>
      <c r="K91" s="36">
        <f>SUMIFS(СВЦЭМ!$C$33:$C$776,СВЦЭМ!$A$33:$A$776,$A91,СВЦЭМ!$B$33:$B$776,K$83)+'СЕТ СН'!$H$9+СВЦЭМ!$D$10+'СЕТ СН'!$H$6-'СЕТ СН'!$H$19</f>
        <v>884.74204226999996</v>
      </c>
      <c r="L91" s="36">
        <f>SUMIFS(СВЦЭМ!$C$33:$C$776,СВЦЭМ!$A$33:$A$776,$A91,СВЦЭМ!$B$33:$B$776,L$83)+'СЕТ СН'!$H$9+СВЦЭМ!$D$10+'СЕТ СН'!$H$6-'СЕТ СН'!$H$19</f>
        <v>899.87630039999999</v>
      </c>
      <c r="M91" s="36">
        <f>SUMIFS(СВЦЭМ!$C$33:$C$776,СВЦЭМ!$A$33:$A$776,$A91,СВЦЭМ!$B$33:$B$776,M$83)+'СЕТ СН'!$H$9+СВЦЭМ!$D$10+'СЕТ СН'!$H$6-'СЕТ СН'!$H$19</f>
        <v>880.35436760000005</v>
      </c>
      <c r="N91" s="36">
        <f>SUMIFS(СВЦЭМ!$C$33:$C$776,СВЦЭМ!$A$33:$A$776,$A91,СВЦЭМ!$B$33:$B$776,N$83)+'СЕТ СН'!$H$9+СВЦЭМ!$D$10+'СЕТ СН'!$H$6-'СЕТ СН'!$H$19</f>
        <v>859.47344855999995</v>
      </c>
      <c r="O91" s="36">
        <f>SUMIFS(СВЦЭМ!$C$33:$C$776,СВЦЭМ!$A$33:$A$776,$A91,СВЦЭМ!$B$33:$B$776,O$83)+'СЕТ СН'!$H$9+СВЦЭМ!$D$10+'СЕТ СН'!$H$6-'СЕТ СН'!$H$19</f>
        <v>838.25875676999999</v>
      </c>
      <c r="P91" s="36">
        <f>SUMIFS(СВЦЭМ!$C$33:$C$776,СВЦЭМ!$A$33:$A$776,$A91,СВЦЭМ!$B$33:$B$776,P$83)+'СЕТ СН'!$H$9+СВЦЭМ!$D$10+'СЕТ СН'!$H$6-'СЕТ СН'!$H$19</f>
        <v>880.74320308999995</v>
      </c>
      <c r="Q91" s="36">
        <f>SUMIFS(СВЦЭМ!$C$33:$C$776,СВЦЭМ!$A$33:$A$776,$A91,СВЦЭМ!$B$33:$B$776,Q$83)+'СЕТ СН'!$H$9+СВЦЭМ!$D$10+'СЕТ СН'!$H$6-'СЕТ СН'!$H$19</f>
        <v>933.03642529000001</v>
      </c>
      <c r="R91" s="36">
        <f>SUMIFS(СВЦЭМ!$C$33:$C$776,СВЦЭМ!$A$33:$A$776,$A91,СВЦЭМ!$B$33:$B$776,R$83)+'СЕТ СН'!$H$9+СВЦЭМ!$D$10+'СЕТ СН'!$H$6-'СЕТ СН'!$H$19</f>
        <v>826.06610145000002</v>
      </c>
      <c r="S91" s="36">
        <f>SUMIFS(СВЦЭМ!$C$33:$C$776,СВЦЭМ!$A$33:$A$776,$A91,СВЦЭМ!$B$33:$B$776,S$83)+'СЕТ СН'!$H$9+СВЦЭМ!$D$10+'СЕТ СН'!$H$6-'СЕТ СН'!$H$19</f>
        <v>832.27264468999999</v>
      </c>
      <c r="T91" s="36">
        <f>SUMIFS(СВЦЭМ!$C$33:$C$776,СВЦЭМ!$A$33:$A$776,$A91,СВЦЭМ!$B$33:$B$776,T$83)+'СЕТ СН'!$H$9+СВЦЭМ!$D$10+'СЕТ СН'!$H$6-'СЕТ СН'!$H$19</f>
        <v>846.34400912000001</v>
      </c>
      <c r="U91" s="36">
        <f>SUMIFS(СВЦЭМ!$C$33:$C$776,СВЦЭМ!$A$33:$A$776,$A91,СВЦЭМ!$B$33:$B$776,U$83)+'СЕТ СН'!$H$9+СВЦЭМ!$D$10+'СЕТ СН'!$H$6-'СЕТ СН'!$H$19</f>
        <v>872.53645992999998</v>
      </c>
      <c r="V91" s="36">
        <f>SUMIFS(СВЦЭМ!$C$33:$C$776,СВЦЭМ!$A$33:$A$776,$A91,СВЦЭМ!$B$33:$B$776,V$83)+'СЕТ СН'!$H$9+СВЦЭМ!$D$10+'СЕТ СН'!$H$6-'СЕТ СН'!$H$19</f>
        <v>873.14998621999996</v>
      </c>
      <c r="W91" s="36">
        <f>SUMIFS(СВЦЭМ!$C$33:$C$776,СВЦЭМ!$A$33:$A$776,$A91,СВЦЭМ!$B$33:$B$776,W$83)+'СЕТ СН'!$H$9+СВЦЭМ!$D$10+'СЕТ СН'!$H$6-'СЕТ СН'!$H$19</f>
        <v>861.20883980999997</v>
      </c>
      <c r="X91" s="36">
        <f>SUMIFS(СВЦЭМ!$C$33:$C$776,СВЦЭМ!$A$33:$A$776,$A91,СВЦЭМ!$B$33:$B$776,X$83)+'СЕТ СН'!$H$9+СВЦЭМ!$D$10+'СЕТ СН'!$H$6-'СЕТ СН'!$H$19</f>
        <v>826.46989133</v>
      </c>
      <c r="Y91" s="36">
        <f>SUMIFS(СВЦЭМ!$C$33:$C$776,СВЦЭМ!$A$33:$A$776,$A91,СВЦЭМ!$B$33:$B$776,Y$83)+'СЕТ СН'!$H$9+СВЦЭМ!$D$10+'СЕТ СН'!$H$6-'СЕТ СН'!$H$19</f>
        <v>807.98534958000005</v>
      </c>
    </row>
    <row r="92" spans="1:25" ht="15.75" x14ac:dyDescent="0.2">
      <c r="A92" s="35">
        <f t="shared" si="2"/>
        <v>43747</v>
      </c>
      <c r="B92" s="36">
        <f>SUMIFS(СВЦЭМ!$C$33:$C$776,СВЦЭМ!$A$33:$A$776,$A92,СВЦЭМ!$B$33:$B$776,B$83)+'СЕТ СН'!$H$9+СВЦЭМ!$D$10+'СЕТ СН'!$H$6-'СЕТ СН'!$H$19</f>
        <v>953.09052606</v>
      </c>
      <c r="C92" s="36">
        <f>SUMIFS(СВЦЭМ!$C$33:$C$776,СВЦЭМ!$A$33:$A$776,$A92,СВЦЭМ!$B$33:$B$776,C$83)+'СЕТ СН'!$H$9+СВЦЭМ!$D$10+'СЕТ СН'!$H$6-'СЕТ СН'!$H$19</f>
        <v>975.57824389999996</v>
      </c>
      <c r="D92" s="36">
        <f>SUMIFS(СВЦЭМ!$C$33:$C$776,СВЦЭМ!$A$33:$A$776,$A92,СВЦЭМ!$B$33:$B$776,D$83)+'СЕТ СН'!$H$9+СВЦЭМ!$D$10+'СЕТ СН'!$H$6-'СЕТ СН'!$H$19</f>
        <v>1010.34633746</v>
      </c>
      <c r="E92" s="36">
        <f>SUMIFS(СВЦЭМ!$C$33:$C$776,СВЦЭМ!$A$33:$A$776,$A92,СВЦЭМ!$B$33:$B$776,E$83)+'СЕТ СН'!$H$9+СВЦЭМ!$D$10+'СЕТ СН'!$H$6-'СЕТ СН'!$H$19</f>
        <v>1024.42107476</v>
      </c>
      <c r="F92" s="36">
        <f>SUMIFS(СВЦЭМ!$C$33:$C$776,СВЦЭМ!$A$33:$A$776,$A92,СВЦЭМ!$B$33:$B$776,F$83)+'СЕТ СН'!$H$9+СВЦЭМ!$D$10+'СЕТ СН'!$H$6-'СЕТ СН'!$H$19</f>
        <v>1025.47037851</v>
      </c>
      <c r="G92" s="36">
        <f>SUMIFS(СВЦЭМ!$C$33:$C$776,СВЦЭМ!$A$33:$A$776,$A92,СВЦЭМ!$B$33:$B$776,G$83)+'СЕТ СН'!$H$9+СВЦЭМ!$D$10+'СЕТ СН'!$H$6-'СЕТ СН'!$H$19</f>
        <v>1005.5536176099999</v>
      </c>
      <c r="H92" s="36">
        <f>SUMIFS(СВЦЭМ!$C$33:$C$776,СВЦЭМ!$A$33:$A$776,$A92,СВЦЭМ!$B$33:$B$776,H$83)+'СЕТ СН'!$H$9+СВЦЭМ!$D$10+'СЕТ СН'!$H$6-'СЕТ СН'!$H$19</f>
        <v>970.87949965999996</v>
      </c>
      <c r="I92" s="36">
        <f>SUMIFS(СВЦЭМ!$C$33:$C$776,СВЦЭМ!$A$33:$A$776,$A92,СВЦЭМ!$B$33:$B$776,I$83)+'СЕТ СН'!$H$9+СВЦЭМ!$D$10+'СЕТ СН'!$H$6-'СЕТ СН'!$H$19</f>
        <v>947.76994926999998</v>
      </c>
      <c r="J92" s="36">
        <f>SUMIFS(СВЦЭМ!$C$33:$C$776,СВЦЭМ!$A$33:$A$776,$A92,СВЦЭМ!$B$33:$B$776,J$83)+'СЕТ СН'!$H$9+СВЦЭМ!$D$10+'СЕТ СН'!$H$6-'СЕТ СН'!$H$19</f>
        <v>960.27682596</v>
      </c>
      <c r="K92" s="36">
        <f>SUMIFS(СВЦЭМ!$C$33:$C$776,СВЦЭМ!$A$33:$A$776,$A92,СВЦЭМ!$B$33:$B$776,K$83)+'СЕТ СН'!$H$9+СВЦЭМ!$D$10+'СЕТ СН'!$H$6-'СЕТ СН'!$H$19</f>
        <v>972.92993388000002</v>
      </c>
      <c r="L92" s="36">
        <f>SUMIFS(СВЦЭМ!$C$33:$C$776,СВЦЭМ!$A$33:$A$776,$A92,СВЦЭМ!$B$33:$B$776,L$83)+'СЕТ СН'!$H$9+СВЦЭМ!$D$10+'СЕТ СН'!$H$6-'СЕТ СН'!$H$19</f>
        <v>978.53545288999999</v>
      </c>
      <c r="M92" s="36">
        <f>SUMIFS(СВЦЭМ!$C$33:$C$776,СВЦЭМ!$A$33:$A$776,$A92,СВЦЭМ!$B$33:$B$776,M$83)+'СЕТ СН'!$H$9+СВЦЭМ!$D$10+'СЕТ СН'!$H$6-'СЕТ СН'!$H$19</f>
        <v>973.70789166999998</v>
      </c>
      <c r="N92" s="36">
        <f>SUMIFS(СВЦЭМ!$C$33:$C$776,СВЦЭМ!$A$33:$A$776,$A92,СВЦЭМ!$B$33:$B$776,N$83)+'СЕТ СН'!$H$9+СВЦЭМ!$D$10+'СЕТ СН'!$H$6-'СЕТ СН'!$H$19</f>
        <v>902.55888317999995</v>
      </c>
      <c r="O92" s="36">
        <f>SUMIFS(СВЦЭМ!$C$33:$C$776,СВЦЭМ!$A$33:$A$776,$A92,СВЦЭМ!$B$33:$B$776,O$83)+'СЕТ СН'!$H$9+СВЦЭМ!$D$10+'СЕТ СН'!$H$6-'СЕТ СН'!$H$19</f>
        <v>881.89177867000001</v>
      </c>
      <c r="P92" s="36">
        <f>SUMIFS(СВЦЭМ!$C$33:$C$776,СВЦЭМ!$A$33:$A$776,$A92,СВЦЭМ!$B$33:$B$776,P$83)+'СЕТ СН'!$H$9+СВЦЭМ!$D$10+'СЕТ СН'!$H$6-'СЕТ СН'!$H$19</f>
        <v>885.04252415999997</v>
      </c>
      <c r="Q92" s="36">
        <f>SUMIFS(СВЦЭМ!$C$33:$C$776,СВЦЭМ!$A$33:$A$776,$A92,СВЦЭМ!$B$33:$B$776,Q$83)+'СЕТ СН'!$H$9+СВЦЭМ!$D$10+'СЕТ СН'!$H$6-'СЕТ СН'!$H$19</f>
        <v>883.48623031</v>
      </c>
      <c r="R92" s="36">
        <f>SUMIFS(СВЦЭМ!$C$33:$C$776,СВЦЭМ!$A$33:$A$776,$A92,СВЦЭМ!$B$33:$B$776,R$83)+'СЕТ СН'!$H$9+СВЦЭМ!$D$10+'СЕТ СН'!$H$6-'СЕТ СН'!$H$19</f>
        <v>876.40069323</v>
      </c>
      <c r="S92" s="36">
        <f>SUMIFS(СВЦЭМ!$C$33:$C$776,СВЦЭМ!$A$33:$A$776,$A92,СВЦЭМ!$B$33:$B$776,S$83)+'СЕТ СН'!$H$9+СВЦЭМ!$D$10+'СЕТ СН'!$H$6-'СЕТ СН'!$H$19</f>
        <v>880.39776154000003</v>
      </c>
      <c r="T92" s="36">
        <f>SUMIFS(СВЦЭМ!$C$33:$C$776,СВЦЭМ!$A$33:$A$776,$A92,СВЦЭМ!$B$33:$B$776,T$83)+'СЕТ СН'!$H$9+СВЦЭМ!$D$10+'СЕТ СН'!$H$6-'СЕТ СН'!$H$19</f>
        <v>895.91405970999995</v>
      </c>
      <c r="U92" s="36">
        <f>SUMIFS(СВЦЭМ!$C$33:$C$776,СВЦЭМ!$A$33:$A$776,$A92,СВЦЭМ!$B$33:$B$776,U$83)+'СЕТ СН'!$H$9+СВЦЭМ!$D$10+'СЕТ СН'!$H$6-'СЕТ СН'!$H$19</f>
        <v>892.06955386000004</v>
      </c>
      <c r="V92" s="36">
        <f>SUMIFS(СВЦЭМ!$C$33:$C$776,СВЦЭМ!$A$33:$A$776,$A92,СВЦЭМ!$B$33:$B$776,V$83)+'СЕТ СН'!$H$9+СВЦЭМ!$D$10+'СЕТ СН'!$H$6-'СЕТ СН'!$H$19</f>
        <v>884.19750170999998</v>
      </c>
      <c r="W92" s="36">
        <f>SUMIFS(СВЦЭМ!$C$33:$C$776,СВЦЭМ!$A$33:$A$776,$A92,СВЦЭМ!$B$33:$B$776,W$83)+'СЕТ СН'!$H$9+СВЦЭМ!$D$10+'СЕТ СН'!$H$6-'СЕТ СН'!$H$19</f>
        <v>899.93060908999996</v>
      </c>
      <c r="X92" s="36">
        <f>SUMIFS(СВЦЭМ!$C$33:$C$776,СВЦЭМ!$A$33:$A$776,$A92,СВЦЭМ!$B$33:$B$776,X$83)+'СЕТ СН'!$H$9+СВЦЭМ!$D$10+'СЕТ СН'!$H$6-'СЕТ СН'!$H$19</f>
        <v>875.90522713999997</v>
      </c>
      <c r="Y92" s="36">
        <f>SUMIFS(СВЦЭМ!$C$33:$C$776,СВЦЭМ!$A$33:$A$776,$A92,СВЦЭМ!$B$33:$B$776,Y$83)+'СЕТ СН'!$H$9+СВЦЭМ!$D$10+'СЕТ СН'!$H$6-'СЕТ СН'!$H$19</f>
        <v>887.38332632000004</v>
      </c>
    </row>
    <row r="93" spans="1:25" ht="15.75" x14ac:dyDescent="0.2">
      <c r="A93" s="35">
        <f t="shared" si="2"/>
        <v>43748</v>
      </c>
      <c r="B93" s="36">
        <f>SUMIFS(СВЦЭМ!$C$33:$C$776,СВЦЭМ!$A$33:$A$776,$A93,СВЦЭМ!$B$33:$B$776,B$83)+'СЕТ СН'!$H$9+СВЦЭМ!$D$10+'СЕТ СН'!$H$6-'СЕТ СН'!$H$19</f>
        <v>1053.85844972</v>
      </c>
      <c r="C93" s="36">
        <f>SUMIFS(СВЦЭМ!$C$33:$C$776,СВЦЭМ!$A$33:$A$776,$A93,СВЦЭМ!$B$33:$B$776,C$83)+'СЕТ СН'!$H$9+СВЦЭМ!$D$10+'СЕТ СН'!$H$6-'СЕТ СН'!$H$19</f>
        <v>1094.9586130800001</v>
      </c>
      <c r="D93" s="36">
        <f>SUMIFS(СВЦЭМ!$C$33:$C$776,СВЦЭМ!$A$33:$A$776,$A93,СВЦЭМ!$B$33:$B$776,D$83)+'СЕТ СН'!$H$9+СВЦЭМ!$D$10+'СЕТ СН'!$H$6-'СЕТ СН'!$H$19</f>
        <v>1124.11249787</v>
      </c>
      <c r="E93" s="36">
        <f>SUMIFS(СВЦЭМ!$C$33:$C$776,СВЦЭМ!$A$33:$A$776,$A93,СВЦЭМ!$B$33:$B$776,E$83)+'СЕТ СН'!$H$9+СВЦЭМ!$D$10+'СЕТ СН'!$H$6-'СЕТ СН'!$H$19</f>
        <v>1127.71808136</v>
      </c>
      <c r="F93" s="36">
        <f>SUMIFS(СВЦЭМ!$C$33:$C$776,СВЦЭМ!$A$33:$A$776,$A93,СВЦЭМ!$B$33:$B$776,F$83)+'СЕТ СН'!$H$9+СВЦЭМ!$D$10+'СЕТ СН'!$H$6-'СЕТ СН'!$H$19</f>
        <v>1133.1599192600002</v>
      </c>
      <c r="G93" s="36">
        <f>SUMIFS(СВЦЭМ!$C$33:$C$776,СВЦЭМ!$A$33:$A$776,$A93,СВЦЭМ!$B$33:$B$776,G$83)+'СЕТ СН'!$H$9+СВЦЭМ!$D$10+'СЕТ СН'!$H$6-'СЕТ СН'!$H$19</f>
        <v>1119.5386038200002</v>
      </c>
      <c r="H93" s="36">
        <f>SUMIFS(СВЦЭМ!$C$33:$C$776,СВЦЭМ!$A$33:$A$776,$A93,СВЦЭМ!$B$33:$B$776,H$83)+'СЕТ СН'!$H$9+СВЦЭМ!$D$10+'СЕТ СН'!$H$6-'СЕТ СН'!$H$19</f>
        <v>1082.2172238400001</v>
      </c>
      <c r="I93" s="36">
        <f>SUMIFS(СВЦЭМ!$C$33:$C$776,СВЦЭМ!$A$33:$A$776,$A93,СВЦЭМ!$B$33:$B$776,I$83)+'СЕТ СН'!$H$9+СВЦЭМ!$D$10+'СЕТ СН'!$H$6-'СЕТ СН'!$H$19</f>
        <v>986.81291642999997</v>
      </c>
      <c r="J93" s="36">
        <f>SUMIFS(СВЦЭМ!$C$33:$C$776,СВЦЭМ!$A$33:$A$776,$A93,СВЦЭМ!$B$33:$B$776,J$83)+'СЕТ СН'!$H$9+СВЦЭМ!$D$10+'СЕТ СН'!$H$6-'СЕТ СН'!$H$19</f>
        <v>972.78501703999996</v>
      </c>
      <c r="K93" s="36">
        <f>SUMIFS(СВЦЭМ!$C$33:$C$776,СВЦЭМ!$A$33:$A$776,$A93,СВЦЭМ!$B$33:$B$776,K$83)+'СЕТ СН'!$H$9+СВЦЭМ!$D$10+'СЕТ СН'!$H$6-'СЕТ СН'!$H$19</f>
        <v>969.20436705999998</v>
      </c>
      <c r="L93" s="36">
        <f>SUMIFS(СВЦЭМ!$C$33:$C$776,СВЦЭМ!$A$33:$A$776,$A93,СВЦЭМ!$B$33:$B$776,L$83)+'СЕТ СН'!$H$9+СВЦЭМ!$D$10+'СЕТ СН'!$H$6-'СЕТ СН'!$H$19</f>
        <v>977.18057440999996</v>
      </c>
      <c r="M93" s="36">
        <f>SUMIFS(СВЦЭМ!$C$33:$C$776,СВЦЭМ!$A$33:$A$776,$A93,СВЦЭМ!$B$33:$B$776,M$83)+'СЕТ СН'!$H$9+СВЦЭМ!$D$10+'СЕТ СН'!$H$6-'СЕТ СН'!$H$19</f>
        <v>969.42382364000002</v>
      </c>
      <c r="N93" s="36">
        <f>SUMIFS(СВЦЭМ!$C$33:$C$776,СВЦЭМ!$A$33:$A$776,$A93,СВЦЭМ!$B$33:$B$776,N$83)+'СЕТ СН'!$H$9+СВЦЭМ!$D$10+'СЕТ СН'!$H$6-'СЕТ СН'!$H$19</f>
        <v>940.56067144999997</v>
      </c>
      <c r="O93" s="36">
        <f>SUMIFS(СВЦЭМ!$C$33:$C$776,СВЦЭМ!$A$33:$A$776,$A93,СВЦЭМ!$B$33:$B$776,O$83)+'СЕТ СН'!$H$9+СВЦЭМ!$D$10+'СЕТ СН'!$H$6-'СЕТ СН'!$H$19</f>
        <v>896.56669725999996</v>
      </c>
      <c r="P93" s="36">
        <f>SUMIFS(СВЦЭМ!$C$33:$C$776,СВЦЭМ!$A$33:$A$776,$A93,СВЦЭМ!$B$33:$B$776,P$83)+'СЕТ СН'!$H$9+СВЦЭМ!$D$10+'СЕТ СН'!$H$6-'СЕТ СН'!$H$19</f>
        <v>900.73505972999999</v>
      </c>
      <c r="Q93" s="36">
        <f>SUMIFS(СВЦЭМ!$C$33:$C$776,СВЦЭМ!$A$33:$A$776,$A93,СВЦЭМ!$B$33:$B$776,Q$83)+'СЕТ СН'!$H$9+СВЦЭМ!$D$10+'СЕТ СН'!$H$6-'СЕТ СН'!$H$19</f>
        <v>898.57362683999997</v>
      </c>
      <c r="R93" s="36">
        <f>SUMIFS(СВЦЭМ!$C$33:$C$776,СВЦЭМ!$A$33:$A$776,$A93,СВЦЭМ!$B$33:$B$776,R$83)+'СЕТ СН'!$H$9+СВЦЭМ!$D$10+'СЕТ СН'!$H$6-'СЕТ СН'!$H$19</f>
        <v>897.20590529000003</v>
      </c>
      <c r="S93" s="36">
        <f>SUMIFS(СВЦЭМ!$C$33:$C$776,СВЦЭМ!$A$33:$A$776,$A93,СВЦЭМ!$B$33:$B$776,S$83)+'СЕТ СН'!$H$9+СВЦЭМ!$D$10+'СЕТ СН'!$H$6-'СЕТ СН'!$H$19</f>
        <v>908.92829305999999</v>
      </c>
      <c r="T93" s="36">
        <f>SUMIFS(СВЦЭМ!$C$33:$C$776,СВЦЭМ!$A$33:$A$776,$A93,СВЦЭМ!$B$33:$B$776,T$83)+'СЕТ СН'!$H$9+СВЦЭМ!$D$10+'СЕТ СН'!$H$6-'СЕТ СН'!$H$19</f>
        <v>920.82101526999998</v>
      </c>
      <c r="U93" s="36">
        <f>SUMIFS(СВЦЭМ!$C$33:$C$776,СВЦЭМ!$A$33:$A$776,$A93,СВЦЭМ!$B$33:$B$776,U$83)+'СЕТ СН'!$H$9+СВЦЭМ!$D$10+'СЕТ СН'!$H$6-'СЕТ СН'!$H$19</f>
        <v>937.98059785999999</v>
      </c>
      <c r="V93" s="36">
        <f>SUMIFS(СВЦЭМ!$C$33:$C$776,СВЦЭМ!$A$33:$A$776,$A93,СВЦЭМ!$B$33:$B$776,V$83)+'СЕТ СН'!$H$9+СВЦЭМ!$D$10+'СЕТ СН'!$H$6-'СЕТ СН'!$H$19</f>
        <v>934.42418752000003</v>
      </c>
      <c r="W93" s="36">
        <f>SUMIFS(СВЦЭМ!$C$33:$C$776,СВЦЭМ!$A$33:$A$776,$A93,СВЦЭМ!$B$33:$B$776,W$83)+'СЕТ СН'!$H$9+СВЦЭМ!$D$10+'СЕТ СН'!$H$6-'СЕТ СН'!$H$19</f>
        <v>926.00362905999998</v>
      </c>
      <c r="X93" s="36">
        <f>SUMIFS(СВЦЭМ!$C$33:$C$776,СВЦЭМ!$A$33:$A$776,$A93,СВЦЭМ!$B$33:$B$776,X$83)+'СЕТ СН'!$H$9+СВЦЭМ!$D$10+'СЕТ СН'!$H$6-'СЕТ СН'!$H$19</f>
        <v>905.73296118999997</v>
      </c>
      <c r="Y93" s="36">
        <f>SUMIFS(СВЦЭМ!$C$33:$C$776,СВЦЭМ!$A$33:$A$776,$A93,СВЦЭМ!$B$33:$B$776,Y$83)+'СЕТ СН'!$H$9+СВЦЭМ!$D$10+'СЕТ СН'!$H$6-'СЕТ СН'!$H$19</f>
        <v>937.11925696000003</v>
      </c>
    </row>
    <row r="94" spans="1:25" ht="15.75" x14ac:dyDescent="0.2">
      <c r="A94" s="35">
        <f t="shared" si="2"/>
        <v>43749</v>
      </c>
      <c r="B94" s="36">
        <f>SUMIFS(СВЦЭМ!$C$33:$C$776,СВЦЭМ!$A$33:$A$776,$A94,СВЦЭМ!$B$33:$B$776,B$83)+'СЕТ СН'!$H$9+СВЦЭМ!$D$10+'СЕТ СН'!$H$6-'СЕТ СН'!$H$19</f>
        <v>1006.79593216</v>
      </c>
      <c r="C94" s="36">
        <f>SUMIFS(СВЦЭМ!$C$33:$C$776,СВЦЭМ!$A$33:$A$776,$A94,СВЦЭМ!$B$33:$B$776,C$83)+'СЕТ СН'!$H$9+СВЦЭМ!$D$10+'СЕТ СН'!$H$6-'СЕТ СН'!$H$19</f>
        <v>1067.2061687200001</v>
      </c>
      <c r="D94" s="36">
        <f>SUMIFS(СВЦЭМ!$C$33:$C$776,СВЦЭМ!$A$33:$A$776,$A94,СВЦЭМ!$B$33:$B$776,D$83)+'СЕТ СН'!$H$9+СВЦЭМ!$D$10+'СЕТ СН'!$H$6-'СЕТ СН'!$H$19</f>
        <v>1078.6581296500001</v>
      </c>
      <c r="E94" s="36">
        <f>SUMIFS(СВЦЭМ!$C$33:$C$776,СВЦЭМ!$A$33:$A$776,$A94,СВЦЭМ!$B$33:$B$776,E$83)+'СЕТ СН'!$H$9+СВЦЭМ!$D$10+'СЕТ СН'!$H$6-'СЕТ СН'!$H$19</f>
        <v>1083.18034872</v>
      </c>
      <c r="F94" s="36">
        <f>SUMIFS(СВЦЭМ!$C$33:$C$776,СВЦЭМ!$A$33:$A$776,$A94,СВЦЭМ!$B$33:$B$776,F$83)+'СЕТ СН'!$H$9+СВЦЭМ!$D$10+'СЕТ СН'!$H$6-'СЕТ СН'!$H$19</f>
        <v>1077.9178279400001</v>
      </c>
      <c r="G94" s="36">
        <f>SUMIFS(СВЦЭМ!$C$33:$C$776,СВЦЭМ!$A$33:$A$776,$A94,СВЦЭМ!$B$33:$B$776,G$83)+'СЕТ СН'!$H$9+СВЦЭМ!$D$10+'СЕТ СН'!$H$6-'СЕТ СН'!$H$19</f>
        <v>1056.34779248</v>
      </c>
      <c r="H94" s="36">
        <f>SUMIFS(СВЦЭМ!$C$33:$C$776,СВЦЭМ!$A$33:$A$776,$A94,СВЦЭМ!$B$33:$B$776,H$83)+'СЕТ СН'!$H$9+СВЦЭМ!$D$10+'СЕТ СН'!$H$6-'СЕТ СН'!$H$19</f>
        <v>1014.23640116</v>
      </c>
      <c r="I94" s="36">
        <f>SUMIFS(СВЦЭМ!$C$33:$C$776,СВЦЭМ!$A$33:$A$776,$A94,СВЦЭМ!$B$33:$B$776,I$83)+'СЕТ СН'!$H$9+СВЦЭМ!$D$10+'СЕТ СН'!$H$6-'СЕТ СН'!$H$19</f>
        <v>989.45393231000003</v>
      </c>
      <c r="J94" s="36">
        <f>SUMIFS(СВЦЭМ!$C$33:$C$776,СВЦЭМ!$A$33:$A$776,$A94,СВЦЭМ!$B$33:$B$776,J$83)+'СЕТ СН'!$H$9+СВЦЭМ!$D$10+'СЕТ СН'!$H$6-'СЕТ СН'!$H$19</f>
        <v>967.08359485000005</v>
      </c>
      <c r="K94" s="36">
        <f>SUMIFS(СВЦЭМ!$C$33:$C$776,СВЦЭМ!$A$33:$A$776,$A94,СВЦЭМ!$B$33:$B$776,K$83)+'СЕТ СН'!$H$9+СВЦЭМ!$D$10+'СЕТ СН'!$H$6-'СЕТ СН'!$H$19</f>
        <v>959.57335793000004</v>
      </c>
      <c r="L94" s="36">
        <f>SUMIFS(СВЦЭМ!$C$33:$C$776,СВЦЭМ!$A$33:$A$776,$A94,СВЦЭМ!$B$33:$B$776,L$83)+'СЕТ СН'!$H$9+СВЦЭМ!$D$10+'СЕТ СН'!$H$6-'СЕТ СН'!$H$19</f>
        <v>963.13853620999998</v>
      </c>
      <c r="M94" s="36">
        <f>SUMIFS(СВЦЭМ!$C$33:$C$776,СВЦЭМ!$A$33:$A$776,$A94,СВЦЭМ!$B$33:$B$776,M$83)+'СЕТ СН'!$H$9+СВЦЭМ!$D$10+'СЕТ СН'!$H$6-'СЕТ СН'!$H$19</f>
        <v>965.25462997</v>
      </c>
      <c r="N94" s="36">
        <f>SUMIFS(СВЦЭМ!$C$33:$C$776,СВЦЭМ!$A$33:$A$776,$A94,СВЦЭМ!$B$33:$B$776,N$83)+'СЕТ СН'!$H$9+СВЦЭМ!$D$10+'СЕТ СН'!$H$6-'СЕТ СН'!$H$19</f>
        <v>935.38616732000003</v>
      </c>
      <c r="O94" s="36">
        <f>SUMIFS(СВЦЭМ!$C$33:$C$776,СВЦЭМ!$A$33:$A$776,$A94,СВЦЭМ!$B$33:$B$776,O$83)+'СЕТ СН'!$H$9+СВЦЭМ!$D$10+'СЕТ СН'!$H$6-'СЕТ СН'!$H$19</f>
        <v>909.10522543000002</v>
      </c>
      <c r="P94" s="36">
        <f>SUMIFS(СВЦЭМ!$C$33:$C$776,СВЦЭМ!$A$33:$A$776,$A94,СВЦЭМ!$B$33:$B$776,P$83)+'СЕТ СН'!$H$9+СВЦЭМ!$D$10+'СЕТ СН'!$H$6-'СЕТ СН'!$H$19</f>
        <v>921.97730229000001</v>
      </c>
      <c r="Q94" s="36">
        <f>SUMIFS(СВЦЭМ!$C$33:$C$776,СВЦЭМ!$A$33:$A$776,$A94,СВЦЭМ!$B$33:$B$776,Q$83)+'СЕТ СН'!$H$9+СВЦЭМ!$D$10+'СЕТ СН'!$H$6-'СЕТ СН'!$H$19</f>
        <v>921.30885357</v>
      </c>
      <c r="R94" s="36">
        <f>SUMIFS(СВЦЭМ!$C$33:$C$776,СВЦЭМ!$A$33:$A$776,$A94,СВЦЭМ!$B$33:$B$776,R$83)+'СЕТ СН'!$H$9+СВЦЭМ!$D$10+'СЕТ СН'!$H$6-'СЕТ СН'!$H$19</f>
        <v>917.72807301</v>
      </c>
      <c r="S94" s="36">
        <f>SUMIFS(СВЦЭМ!$C$33:$C$776,СВЦЭМ!$A$33:$A$776,$A94,СВЦЭМ!$B$33:$B$776,S$83)+'СЕТ СН'!$H$9+СВЦЭМ!$D$10+'СЕТ СН'!$H$6-'СЕТ СН'!$H$19</f>
        <v>906.02038928000002</v>
      </c>
      <c r="T94" s="36">
        <f>SUMIFS(СВЦЭМ!$C$33:$C$776,СВЦЭМ!$A$33:$A$776,$A94,СВЦЭМ!$B$33:$B$776,T$83)+'СЕТ СН'!$H$9+СВЦЭМ!$D$10+'СЕТ СН'!$H$6-'СЕТ СН'!$H$19</f>
        <v>891.25262275</v>
      </c>
      <c r="U94" s="36">
        <f>SUMIFS(СВЦЭМ!$C$33:$C$776,СВЦЭМ!$A$33:$A$776,$A94,СВЦЭМ!$B$33:$B$776,U$83)+'СЕТ СН'!$H$9+СВЦЭМ!$D$10+'СЕТ СН'!$H$6-'СЕТ СН'!$H$19</f>
        <v>915.28100210000002</v>
      </c>
      <c r="V94" s="36">
        <f>SUMIFS(СВЦЭМ!$C$33:$C$776,СВЦЭМ!$A$33:$A$776,$A94,СВЦЭМ!$B$33:$B$776,V$83)+'СЕТ СН'!$H$9+СВЦЭМ!$D$10+'СЕТ СН'!$H$6-'СЕТ СН'!$H$19</f>
        <v>941.17109419999997</v>
      </c>
      <c r="W94" s="36">
        <f>SUMIFS(СВЦЭМ!$C$33:$C$776,СВЦЭМ!$A$33:$A$776,$A94,СВЦЭМ!$B$33:$B$776,W$83)+'СЕТ СН'!$H$9+СВЦЭМ!$D$10+'СЕТ СН'!$H$6-'СЕТ СН'!$H$19</f>
        <v>948.47963103999996</v>
      </c>
      <c r="X94" s="36">
        <f>SUMIFS(СВЦЭМ!$C$33:$C$776,СВЦЭМ!$A$33:$A$776,$A94,СВЦЭМ!$B$33:$B$776,X$83)+'СЕТ СН'!$H$9+СВЦЭМ!$D$10+'СЕТ СН'!$H$6-'СЕТ СН'!$H$19</f>
        <v>948.70955731000004</v>
      </c>
      <c r="Y94" s="36">
        <f>SUMIFS(СВЦЭМ!$C$33:$C$776,СВЦЭМ!$A$33:$A$776,$A94,СВЦЭМ!$B$33:$B$776,Y$83)+'СЕТ СН'!$H$9+СВЦЭМ!$D$10+'СЕТ СН'!$H$6-'СЕТ СН'!$H$19</f>
        <v>978.24257991000002</v>
      </c>
    </row>
    <row r="95" spans="1:25" ht="15.75" x14ac:dyDescent="0.2">
      <c r="A95" s="35">
        <f t="shared" si="2"/>
        <v>43750</v>
      </c>
      <c r="B95" s="36">
        <f>SUMIFS(СВЦЭМ!$C$33:$C$776,СВЦЭМ!$A$33:$A$776,$A95,СВЦЭМ!$B$33:$B$776,B$83)+'СЕТ СН'!$H$9+СВЦЭМ!$D$10+'СЕТ СН'!$H$6-'СЕТ СН'!$H$19</f>
        <v>979.08089814000004</v>
      </c>
      <c r="C95" s="36">
        <f>SUMIFS(СВЦЭМ!$C$33:$C$776,СВЦЭМ!$A$33:$A$776,$A95,СВЦЭМ!$B$33:$B$776,C$83)+'СЕТ СН'!$H$9+СВЦЭМ!$D$10+'СЕТ СН'!$H$6-'СЕТ СН'!$H$19</f>
        <v>973.54087625</v>
      </c>
      <c r="D95" s="36">
        <f>SUMIFS(СВЦЭМ!$C$33:$C$776,СВЦЭМ!$A$33:$A$776,$A95,СВЦЭМ!$B$33:$B$776,D$83)+'СЕТ СН'!$H$9+СВЦЭМ!$D$10+'СЕТ СН'!$H$6-'СЕТ СН'!$H$19</f>
        <v>974.94997292999994</v>
      </c>
      <c r="E95" s="36">
        <f>SUMIFS(СВЦЭМ!$C$33:$C$776,СВЦЭМ!$A$33:$A$776,$A95,СВЦЭМ!$B$33:$B$776,E$83)+'СЕТ СН'!$H$9+СВЦЭМ!$D$10+'СЕТ СН'!$H$6-'СЕТ СН'!$H$19</f>
        <v>983.09782416999997</v>
      </c>
      <c r="F95" s="36">
        <f>SUMIFS(СВЦЭМ!$C$33:$C$776,СВЦЭМ!$A$33:$A$776,$A95,СВЦЭМ!$B$33:$B$776,F$83)+'СЕТ СН'!$H$9+СВЦЭМ!$D$10+'СЕТ СН'!$H$6-'СЕТ СН'!$H$19</f>
        <v>992.15441257999998</v>
      </c>
      <c r="G95" s="36">
        <f>SUMIFS(СВЦЭМ!$C$33:$C$776,СВЦЭМ!$A$33:$A$776,$A95,СВЦЭМ!$B$33:$B$776,G$83)+'СЕТ СН'!$H$9+СВЦЭМ!$D$10+'СЕТ СН'!$H$6-'СЕТ СН'!$H$19</f>
        <v>982.80076727000005</v>
      </c>
      <c r="H95" s="36">
        <f>SUMIFS(СВЦЭМ!$C$33:$C$776,СВЦЭМ!$A$33:$A$776,$A95,СВЦЭМ!$B$33:$B$776,H$83)+'СЕТ СН'!$H$9+СВЦЭМ!$D$10+'СЕТ СН'!$H$6-'СЕТ СН'!$H$19</f>
        <v>961.07946098000002</v>
      </c>
      <c r="I95" s="36">
        <f>SUMIFS(СВЦЭМ!$C$33:$C$776,СВЦЭМ!$A$33:$A$776,$A95,СВЦЭМ!$B$33:$B$776,I$83)+'СЕТ СН'!$H$9+СВЦЭМ!$D$10+'СЕТ СН'!$H$6-'СЕТ СН'!$H$19</f>
        <v>996.62093182000001</v>
      </c>
      <c r="J95" s="36">
        <f>SUMIFS(СВЦЭМ!$C$33:$C$776,СВЦЭМ!$A$33:$A$776,$A95,СВЦЭМ!$B$33:$B$776,J$83)+'СЕТ СН'!$H$9+СВЦЭМ!$D$10+'СЕТ СН'!$H$6-'СЕТ СН'!$H$19</f>
        <v>996.36970202999998</v>
      </c>
      <c r="K95" s="36">
        <f>SUMIFS(СВЦЭМ!$C$33:$C$776,СВЦЭМ!$A$33:$A$776,$A95,СВЦЭМ!$B$33:$B$776,K$83)+'СЕТ СН'!$H$9+СВЦЭМ!$D$10+'СЕТ СН'!$H$6-'СЕТ СН'!$H$19</f>
        <v>1006.90463604</v>
      </c>
      <c r="L95" s="36">
        <f>SUMIFS(СВЦЭМ!$C$33:$C$776,СВЦЭМ!$A$33:$A$776,$A95,СВЦЭМ!$B$33:$B$776,L$83)+'СЕТ СН'!$H$9+СВЦЭМ!$D$10+'СЕТ СН'!$H$6-'СЕТ СН'!$H$19</f>
        <v>1005.83070905</v>
      </c>
      <c r="M95" s="36">
        <f>SUMIFS(СВЦЭМ!$C$33:$C$776,СВЦЭМ!$A$33:$A$776,$A95,СВЦЭМ!$B$33:$B$776,M$83)+'СЕТ СН'!$H$9+СВЦЭМ!$D$10+'СЕТ СН'!$H$6-'СЕТ СН'!$H$19</f>
        <v>1007.23451461</v>
      </c>
      <c r="N95" s="36">
        <f>SUMIFS(СВЦЭМ!$C$33:$C$776,СВЦЭМ!$A$33:$A$776,$A95,СВЦЭМ!$B$33:$B$776,N$83)+'СЕТ СН'!$H$9+СВЦЭМ!$D$10+'СЕТ СН'!$H$6-'СЕТ СН'!$H$19</f>
        <v>952.64558235000004</v>
      </c>
      <c r="O95" s="36">
        <f>SUMIFS(СВЦЭМ!$C$33:$C$776,СВЦЭМ!$A$33:$A$776,$A95,СВЦЭМ!$B$33:$B$776,O$83)+'СЕТ СН'!$H$9+СВЦЭМ!$D$10+'СЕТ СН'!$H$6-'СЕТ СН'!$H$19</f>
        <v>909.62724946000003</v>
      </c>
      <c r="P95" s="36">
        <f>SUMIFS(СВЦЭМ!$C$33:$C$776,СВЦЭМ!$A$33:$A$776,$A95,СВЦЭМ!$B$33:$B$776,P$83)+'СЕТ СН'!$H$9+СВЦЭМ!$D$10+'СЕТ СН'!$H$6-'СЕТ СН'!$H$19</f>
        <v>901.51533401999995</v>
      </c>
      <c r="Q95" s="36">
        <f>SUMIFS(СВЦЭМ!$C$33:$C$776,СВЦЭМ!$A$33:$A$776,$A95,СВЦЭМ!$B$33:$B$776,Q$83)+'СЕТ СН'!$H$9+СВЦЭМ!$D$10+'СЕТ СН'!$H$6-'СЕТ СН'!$H$19</f>
        <v>894.82132767999997</v>
      </c>
      <c r="R95" s="36">
        <f>SUMIFS(СВЦЭМ!$C$33:$C$776,СВЦЭМ!$A$33:$A$776,$A95,СВЦЭМ!$B$33:$B$776,R$83)+'СЕТ СН'!$H$9+СВЦЭМ!$D$10+'СЕТ СН'!$H$6-'СЕТ СН'!$H$19</f>
        <v>890.99545684999998</v>
      </c>
      <c r="S95" s="36">
        <f>SUMIFS(СВЦЭМ!$C$33:$C$776,СВЦЭМ!$A$33:$A$776,$A95,СВЦЭМ!$B$33:$B$776,S$83)+'СЕТ СН'!$H$9+СВЦЭМ!$D$10+'СЕТ СН'!$H$6-'СЕТ СН'!$H$19</f>
        <v>903.48632450000002</v>
      </c>
      <c r="T95" s="36">
        <f>SUMIFS(СВЦЭМ!$C$33:$C$776,СВЦЭМ!$A$33:$A$776,$A95,СВЦЭМ!$B$33:$B$776,T$83)+'СЕТ СН'!$H$9+СВЦЭМ!$D$10+'СЕТ СН'!$H$6-'СЕТ СН'!$H$19</f>
        <v>912.76834790999999</v>
      </c>
      <c r="U95" s="36">
        <f>SUMIFS(СВЦЭМ!$C$33:$C$776,СВЦЭМ!$A$33:$A$776,$A95,СВЦЭМ!$B$33:$B$776,U$83)+'СЕТ СН'!$H$9+СВЦЭМ!$D$10+'СЕТ СН'!$H$6-'СЕТ СН'!$H$19</f>
        <v>864.22006347000001</v>
      </c>
      <c r="V95" s="36">
        <f>SUMIFS(СВЦЭМ!$C$33:$C$776,СВЦЭМ!$A$33:$A$776,$A95,СВЦЭМ!$B$33:$B$776,V$83)+'СЕТ СН'!$H$9+СВЦЭМ!$D$10+'СЕТ СН'!$H$6-'СЕТ СН'!$H$19</f>
        <v>866.97457944999996</v>
      </c>
      <c r="W95" s="36">
        <f>SUMIFS(СВЦЭМ!$C$33:$C$776,СВЦЭМ!$A$33:$A$776,$A95,СВЦЭМ!$B$33:$B$776,W$83)+'СЕТ СН'!$H$9+СВЦЭМ!$D$10+'СЕТ СН'!$H$6-'СЕТ СН'!$H$19</f>
        <v>873.88837197999999</v>
      </c>
      <c r="X95" s="36">
        <f>SUMIFS(СВЦЭМ!$C$33:$C$776,СВЦЭМ!$A$33:$A$776,$A95,СВЦЭМ!$B$33:$B$776,X$83)+'СЕТ СН'!$H$9+СВЦЭМ!$D$10+'СЕТ СН'!$H$6-'СЕТ СН'!$H$19</f>
        <v>892.53641571000003</v>
      </c>
      <c r="Y95" s="36">
        <f>SUMIFS(СВЦЭМ!$C$33:$C$776,СВЦЭМ!$A$33:$A$776,$A95,СВЦЭМ!$B$33:$B$776,Y$83)+'СЕТ СН'!$H$9+СВЦЭМ!$D$10+'СЕТ СН'!$H$6-'СЕТ СН'!$H$19</f>
        <v>912.59610278000002</v>
      </c>
    </row>
    <row r="96" spans="1:25" ht="15.75" x14ac:dyDescent="0.2">
      <c r="A96" s="35">
        <f t="shared" si="2"/>
        <v>43751</v>
      </c>
      <c r="B96" s="36">
        <f>SUMIFS(СВЦЭМ!$C$33:$C$776,СВЦЭМ!$A$33:$A$776,$A96,СВЦЭМ!$B$33:$B$776,B$83)+'СЕТ СН'!$H$9+СВЦЭМ!$D$10+'СЕТ СН'!$H$6-'СЕТ СН'!$H$19</f>
        <v>1010.28856244</v>
      </c>
      <c r="C96" s="36">
        <f>SUMIFS(СВЦЭМ!$C$33:$C$776,СВЦЭМ!$A$33:$A$776,$A96,СВЦЭМ!$B$33:$B$776,C$83)+'СЕТ СН'!$H$9+СВЦЭМ!$D$10+'СЕТ СН'!$H$6-'СЕТ СН'!$H$19</f>
        <v>1054.11854348</v>
      </c>
      <c r="D96" s="36">
        <f>SUMIFS(СВЦЭМ!$C$33:$C$776,СВЦЭМ!$A$33:$A$776,$A96,СВЦЭМ!$B$33:$B$776,D$83)+'СЕТ СН'!$H$9+СВЦЭМ!$D$10+'СЕТ СН'!$H$6-'СЕТ СН'!$H$19</f>
        <v>1079.5417539699999</v>
      </c>
      <c r="E96" s="36">
        <f>SUMIFS(СВЦЭМ!$C$33:$C$776,СВЦЭМ!$A$33:$A$776,$A96,СВЦЭМ!$B$33:$B$776,E$83)+'СЕТ СН'!$H$9+СВЦЭМ!$D$10+'СЕТ СН'!$H$6-'СЕТ СН'!$H$19</f>
        <v>1093.0864382500001</v>
      </c>
      <c r="F96" s="36">
        <f>SUMIFS(СВЦЭМ!$C$33:$C$776,СВЦЭМ!$A$33:$A$776,$A96,СВЦЭМ!$B$33:$B$776,F$83)+'СЕТ СН'!$H$9+СВЦЭМ!$D$10+'СЕТ СН'!$H$6-'СЕТ СН'!$H$19</f>
        <v>1089.5249956300001</v>
      </c>
      <c r="G96" s="36">
        <f>SUMIFS(СВЦЭМ!$C$33:$C$776,СВЦЭМ!$A$33:$A$776,$A96,СВЦЭМ!$B$33:$B$776,G$83)+'СЕТ СН'!$H$9+СВЦЭМ!$D$10+'СЕТ СН'!$H$6-'СЕТ СН'!$H$19</f>
        <v>1078.35974947</v>
      </c>
      <c r="H96" s="36">
        <f>SUMIFS(СВЦЭМ!$C$33:$C$776,СВЦЭМ!$A$33:$A$776,$A96,СВЦЭМ!$B$33:$B$776,H$83)+'СЕТ СН'!$H$9+СВЦЭМ!$D$10+'СЕТ СН'!$H$6-'СЕТ СН'!$H$19</f>
        <v>1047.1481648500001</v>
      </c>
      <c r="I96" s="36">
        <f>SUMIFS(СВЦЭМ!$C$33:$C$776,СВЦЭМ!$A$33:$A$776,$A96,СВЦЭМ!$B$33:$B$776,I$83)+'СЕТ СН'!$H$9+СВЦЭМ!$D$10+'СЕТ СН'!$H$6-'СЕТ СН'!$H$19</f>
        <v>1004.1887718200001</v>
      </c>
      <c r="J96" s="36">
        <f>SUMIFS(СВЦЭМ!$C$33:$C$776,СВЦЭМ!$A$33:$A$776,$A96,СВЦЭМ!$B$33:$B$776,J$83)+'СЕТ СН'!$H$9+СВЦЭМ!$D$10+'СЕТ СН'!$H$6-'СЕТ СН'!$H$19</f>
        <v>977.36999610999999</v>
      </c>
      <c r="K96" s="36">
        <f>SUMIFS(СВЦЭМ!$C$33:$C$776,СВЦЭМ!$A$33:$A$776,$A96,СВЦЭМ!$B$33:$B$776,K$83)+'СЕТ СН'!$H$9+СВЦЭМ!$D$10+'СЕТ СН'!$H$6-'СЕТ СН'!$H$19</f>
        <v>986.87778885</v>
      </c>
      <c r="L96" s="36">
        <f>SUMIFS(СВЦЭМ!$C$33:$C$776,СВЦЭМ!$A$33:$A$776,$A96,СВЦЭМ!$B$33:$B$776,L$83)+'СЕТ СН'!$H$9+СВЦЭМ!$D$10+'СЕТ СН'!$H$6-'СЕТ СН'!$H$19</f>
        <v>994.81732378000004</v>
      </c>
      <c r="M96" s="36">
        <f>SUMIFS(СВЦЭМ!$C$33:$C$776,СВЦЭМ!$A$33:$A$776,$A96,СВЦЭМ!$B$33:$B$776,M$83)+'СЕТ СН'!$H$9+СВЦЭМ!$D$10+'СЕТ СН'!$H$6-'СЕТ СН'!$H$19</f>
        <v>983.50591770999995</v>
      </c>
      <c r="N96" s="36">
        <f>SUMIFS(СВЦЭМ!$C$33:$C$776,СВЦЭМ!$A$33:$A$776,$A96,СВЦЭМ!$B$33:$B$776,N$83)+'СЕТ СН'!$H$9+СВЦЭМ!$D$10+'СЕТ СН'!$H$6-'СЕТ СН'!$H$19</f>
        <v>943.77121248000003</v>
      </c>
      <c r="O96" s="36">
        <f>SUMIFS(СВЦЭМ!$C$33:$C$776,СВЦЭМ!$A$33:$A$776,$A96,СВЦЭМ!$B$33:$B$776,O$83)+'СЕТ СН'!$H$9+СВЦЭМ!$D$10+'СЕТ СН'!$H$6-'СЕТ СН'!$H$19</f>
        <v>899.95661086999996</v>
      </c>
      <c r="P96" s="36">
        <f>SUMIFS(СВЦЭМ!$C$33:$C$776,СВЦЭМ!$A$33:$A$776,$A96,СВЦЭМ!$B$33:$B$776,P$83)+'СЕТ СН'!$H$9+СВЦЭМ!$D$10+'СЕТ СН'!$H$6-'СЕТ СН'!$H$19</f>
        <v>897.18996702000004</v>
      </c>
      <c r="Q96" s="36">
        <f>SUMIFS(СВЦЭМ!$C$33:$C$776,СВЦЭМ!$A$33:$A$776,$A96,СВЦЭМ!$B$33:$B$776,Q$83)+'СЕТ СН'!$H$9+СВЦЭМ!$D$10+'СЕТ СН'!$H$6-'СЕТ СН'!$H$19</f>
        <v>901.55403019000005</v>
      </c>
      <c r="R96" s="36">
        <f>SUMIFS(СВЦЭМ!$C$33:$C$776,СВЦЭМ!$A$33:$A$776,$A96,СВЦЭМ!$B$33:$B$776,R$83)+'СЕТ СН'!$H$9+СВЦЭМ!$D$10+'СЕТ СН'!$H$6-'СЕТ СН'!$H$19</f>
        <v>893.10711314000002</v>
      </c>
      <c r="S96" s="36">
        <f>SUMIFS(СВЦЭМ!$C$33:$C$776,СВЦЭМ!$A$33:$A$776,$A96,СВЦЭМ!$B$33:$B$776,S$83)+'СЕТ СН'!$H$9+СВЦЭМ!$D$10+'СЕТ СН'!$H$6-'СЕТ СН'!$H$19</f>
        <v>902.29033644000003</v>
      </c>
      <c r="T96" s="36">
        <f>SUMIFS(СВЦЭМ!$C$33:$C$776,СВЦЭМ!$A$33:$A$776,$A96,СВЦЭМ!$B$33:$B$776,T$83)+'СЕТ СН'!$H$9+СВЦЭМ!$D$10+'СЕТ СН'!$H$6-'СЕТ СН'!$H$19</f>
        <v>912.03416575999995</v>
      </c>
      <c r="U96" s="36">
        <f>SUMIFS(СВЦЭМ!$C$33:$C$776,СВЦЭМ!$A$33:$A$776,$A96,СВЦЭМ!$B$33:$B$776,U$83)+'СЕТ СН'!$H$9+СВЦЭМ!$D$10+'СЕТ СН'!$H$6-'СЕТ СН'!$H$19</f>
        <v>884.18911147000006</v>
      </c>
      <c r="V96" s="36">
        <f>SUMIFS(СВЦЭМ!$C$33:$C$776,СВЦЭМ!$A$33:$A$776,$A96,СВЦЭМ!$B$33:$B$776,V$83)+'СЕТ СН'!$H$9+СВЦЭМ!$D$10+'СЕТ СН'!$H$6-'СЕТ СН'!$H$19</f>
        <v>879.45691152999996</v>
      </c>
      <c r="W96" s="36">
        <f>SUMIFS(СВЦЭМ!$C$33:$C$776,СВЦЭМ!$A$33:$A$776,$A96,СВЦЭМ!$B$33:$B$776,W$83)+'СЕТ СН'!$H$9+СВЦЭМ!$D$10+'СЕТ СН'!$H$6-'СЕТ СН'!$H$19</f>
        <v>893.44165081000006</v>
      </c>
      <c r="X96" s="36">
        <f>SUMIFS(СВЦЭМ!$C$33:$C$776,СВЦЭМ!$A$33:$A$776,$A96,СВЦЭМ!$B$33:$B$776,X$83)+'СЕТ СН'!$H$9+СВЦЭМ!$D$10+'СЕТ СН'!$H$6-'СЕТ СН'!$H$19</f>
        <v>919.61284232000003</v>
      </c>
      <c r="Y96" s="36">
        <f>SUMIFS(СВЦЭМ!$C$33:$C$776,СВЦЭМ!$A$33:$A$776,$A96,СВЦЭМ!$B$33:$B$776,Y$83)+'СЕТ СН'!$H$9+СВЦЭМ!$D$10+'СЕТ СН'!$H$6-'СЕТ СН'!$H$19</f>
        <v>965.30013842000005</v>
      </c>
    </row>
    <row r="97" spans="1:25" ht="15.75" x14ac:dyDescent="0.2">
      <c r="A97" s="35">
        <f t="shared" si="2"/>
        <v>43752</v>
      </c>
      <c r="B97" s="36">
        <f>SUMIFS(СВЦЭМ!$C$33:$C$776,СВЦЭМ!$A$33:$A$776,$A97,СВЦЭМ!$B$33:$B$776,B$83)+'СЕТ СН'!$H$9+СВЦЭМ!$D$10+'СЕТ СН'!$H$6-'СЕТ СН'!$H$19</f>
        <v>991.16090661999999</v>
      </c>
      <c r="C97" s="36">
        <f>SUMIFS(СВЦЭМ!$C$33:$C$776,СВЦЭМ!$A$33:$A$776,$A97,СВЦЭМ!$B$33:$B$776,C$83)+'СЕТ СН'!$H$9+СВЦЭМ!$D$10+'СЕТ СН'!$H$6-'СЕТ СН'!$H$19</f>
        <v>1032.65811912</v>
      </c>
      <c r="D97" s="36">
        <f>SUMIFS(СВЦЭМ!$C$33:$C$776,СВЦЭМ!$A$33:$A$776,$A97,СВЦЭМ!$B$33:$B$776,D$83)+'СЕТ СН'!$H$9+СВЦЭМ!$D$10+'СЕТ СН'!$H$6-'СЕТ СН'!$H$19</f>
        <v>1042.68522446</v>
      </c>
      <c r="E97" s="36">
        <f>SUMIFS(СВЦЭМ!$C$33:$C$776,СВЦЭМ!$A$33:$A$776,$A97,СВЦЭМ!$B$33:$B$776,E$83)+'СЕТ СН'!$H$9+СВЦЭМ!$D$10+'СЕТ СН'!$H$6-'СЕТ СН'!$H$19</f>
        <v>1011.1792940399999</v>
      </c>
      <c r="F97" s="36">
        <f>SUMIFS(СВЦЭМ!$C$33:$C$776,СВЦЭМ!$A$33:$A$776,$A97,СВЦЭМ!$B$33:$B$776,F$83)+'СЕТ СН'!$H$9+СВЦЭМ!$D$10+'СЕТ СН'!$H$6-'СЕТ СН'!$H$19</f>
        <v>1014.85349006</v>
      </c>
      <c r="G97" s="36">
        <f>SUMIFS(СВЦЭМ!$C$33:$C$776,СВЦЭМ!$A$33:$A$776,$A97,СВЦЭМ!$B$33:$B$776,G$83)+'СЕТ СН'!$H$9+СВЦЭМ!$D$10+'СЕТ СН'!$H$6-'СЕТ СН'!$H$19</f>
        <v>1011.21547977</v>
      </c>
      <c r="H97" s="36">
        <f>SUMIFS(СВЦЭМ!$C$33:$C$776,СВЦЭМ!$A$33:$A$776,$A97,СВЦЭМ!$B$33:$B$776,H$83)+'СЕТ СН'!$H$9+СВЦЭМ!$D$10+'СЕТ СН'!$H$6-'СЕТ СН'!$H$19</f>
        <v>1018.76907999</v>
      </c>
      <c r="I97" s="36">
        <f>SUMIFS(СВЦЭМ!$C$33:$C$776,СВЦЭМ!$A$33:$A$776,$A97,СВЦЭМ!$B$33:$B$776,I$83)+'СЕТ СН'!$H$9+СВЦЭМ!$D$10+'СЕТ СН'!$H$6-'СЕТ СН'!$H$19</f>
        <v>993.18866095999999</v>
      </c>
      <c r="J97" s="36">
        <f>SUMIFS(СВЦЭМ!$C$33:$C$776,СВЦЭМ!$A$33:$A$776,$A97,СВЦЭМ!$B$33:$B$776,J$83)+'СЕТ СН'!$H$9+СВЦЭМ!$D$10+'СЕТ СН'!$H$6-'СЕТ СН'!$H$19</f>
        <v>961.91610932000003</v>
      </c>
      <c r="K97" s="36">
        <f>SUMIFS(СВЦЭМ!$C$33:$C$776,СВЦЭМ!$A$33:$A$776,$A97,СВЦЭМ!$B$33:$B$776,K$83)+'СЕТ СН'!$H$9+СВЦЭМ!$D$10+'СЕТ СН'!$H$6-'СЕТ СН'!$H$19</f>
        <v>952.74982450000005</v>
      </c>
      <c r="L97" s="36">
        <f>SUMIFS(СВЦЭМ!$C$33:$C$776,СВЦЭМ!$A$33:$A$776,$A97,СВЦЭМ!$B$33:$B$776,L$83)+'СЕТ СН'!$H$9+СВЦЭМ!$D$10+'СЕТ СН'!$H$6-'СЕТ СН'!$H$19</f>
        <v>939.71430148000002</v>
      </c>
      <c r="M97" s="36">
        <f>SUMIFS(СВЦЭМ!$C$33:$C$776,СВЦЭМ!$A$33:$A$776,$A97,СВЦЭМ!$B$33:$B$776,M$83)+'СЕТ СН'!$H$9+СВЦЭМ!$D$10+'СЕТ СН'!$H$6-'СЕТ СН'!$H$19</f>
        <v>966.89106660000004</v>
      </c>
      <c r="N97" s="36">
        <f>SUMIFS(СВЦЭМ!$C$33:$C$776,СВЦЭМ!$A$33:$A$776,$A97,СВЦЭМ!$B$33:$B$776,N$83)+'СЕТ СН'!$H$9+СВЦЭМ!$D$10+'СЕТ СН'!$H$6-'СЕТ СН'!$H$19</f>
        <v>937.40970553</v>
      </c>
      <c r="O97" s="36">
        <f>SUMIFS(СВЦЭМ!$C$33:$C$776,СВЦЭМ!$A$33:$A$776,$A97,СВЦЭМ!$B$33:$B$776,O$83)+'СЕТ СН'!$H$9+СВЦЭМ!$D$10+'СЕТ СН'!$H$6-'СЕТ СН'!$H$19</f>
        <v>925.28364686999998</v>
      </c>
      <c r="P97" s="36">
        <f>SUMIFS(СВЦЭМ!$C$33:$C$776,СВЦЭМ!$A$33:$A$776,$A97,СВЦЭМ!$B$33:$B$776,P$83)+'СЕТ СН'!$H$9+СВЦЭМ!$D$10+'СЕТ СН'!$H$6-'СЕТ СН'!$H$19</f>
        <v>912.63833851000004</v>
      </c>
      <c r="Q97" s="36">
        <f>SUMIFS(СВЦЭМ!$C$33:$C$776,СВЦЭМ!$A$33:$A$776,$A97,СВЦЭМ!$B$33:$B$776,Q$83)+'СЕТ СН'!$H$9+СВЦЭМ!$D$10+'СЕТ СН'!$H$6-'СЕТ СН'!$H$19</f>
        <v>917.55319176</v>
      </c>
      <c r="R97" s="36">
        <f>SUMIFS(СВЦЭМ!$C$33:$C$776,СВЦЭМ!$A$33:$A$776,$A97,СВЦЭМ!$B$33:$B$776,R$83)+'СЕТ СН'!$H$9+СВЦЭМ!$D$10+'СЕТ СН'!$H$6-'СЕТ СН'!$H$19</f>
        <v>912.41234656999995</v>
      </c>
      <c r="S97" s="36">
        <f>SUMIFS(СВЦЭМ!$C$33:$C$776,СВЦЭМ!$A$33:$A$776,$A97,СВЦЭМ!$B$33:$B$776,S$83)+'СЕТ СН'!$H$9+СВЦЭМ!$D$10+'СЕТ СН'!$H$6-'СЕТ СН'!$H$19</f>
        <v>912.06041395</v>
      </c>
      <c r="T97" s="36">
        <f>SUMIFS(СВЦЭМ!$C$33:$C$776,СВЦЭМ!$A$33:$A$776,$A97,СВЦЭМ!$B$33:$B$776,T$83)+'СЕТ СН'!$H$9+СВЦЭМ!$D$10+'СЕТ СН'!$H$6-'СЕТ СН'!$H$19</f>
        <v>928.43790459000002</v>
      </c>
      <c r="U97" s="36">
        <f>SUMIFS(СВЦЭМ!$C$33:$C$776,СВЦЭМ!$A$33:$A$776,$A97,СВЦЭМ!$B$33:$B$776,U$83)+'СЕТ СН'!$H$9+СВЦЭМ!$D$10+'СЕТ СН'!$H$6-'СЕТ СН'!$H$19</f>
        <v>865.57595792999996</v>
      </c>
      <c r="V97" s="36">
        <f>SUMIFS(СВЦЭМ!$C$33:$C$776,СВЦЭМ!$A$33:$A$776,$A97,СВЦЭМ!$B$33:$B$776,V$83)+'СЕТ СН'!$H$9+СВЦЭМ!$D$10+'СЕТ СН'!$H$6-'СЕТ СН'!$H$19</f>
        <v>871.57391755000003</v>
      </c>
      <c r="W97" s="36">
        <f>SUMIFS(СВЦЭМ!$C$33:$C$776,СВЦЭМ!$A$33:$A$776,$A97,СВЦЭМ!$B$33:$B$776,W$83)+'СЕТ СН'!$H$9+СВЦЭМ!$D$10+'СЕТ СН'!$H$6-'СЕТ СН'!$H$19</f>
        <v>894.01048402000004</v>
      </c>
      <c r="X97" s="36">
        <f>SUMIFS(СВЦЭМ!$C$33:$C$776,СВЦЭМ!$A$33:$A$776,$A97,СВЦЭМ!$B$33:$B$776,X$83)+'СЕТ СН'!$H$9+СВЦЭМ!$D$10+'СЕТ СН'!$H$6-'СЕТ СН'!$H$19</f>
        <v>922.90117624000004</v>
      </c>
      <c r="Y97" s="36">
        <f>SUMIFS(СВЦЭМ!$C$33:$C$776,СВЦЭМ!$A$33:$A$776,$A97,СВЦЭМ!$B$33:$B$776,Y$83)+'СЕТ СН'!$H$9+СВЦЭМ!$D$10+'СЕТ СН'!$H$6-'СЕТ СН'!$H$19</f>
        <v>962.78273095999998</v>
      </c>
    </row>
    <row r="98" spans="1:25" ht="15.75" x14ac:dyDescent="0.2">
      <c r="A98" s="35">
        <f t="shared" si="2"/>
        <v>43753</v>
      </c>
      <c r="B98" s="36">
        <f>SUMIFS(СВЦЭМ!$C$33:$C$776,СВЦЭМ!$A$33:$A$776,$A98,СВЦЭМ!$B$33:$B$776,B$83)+'СЕТ СН'!$H$9+СВЦЭМ!$D$10+'СЕТ СН'!$H$6-'СЕТ СН'!$H$19</f>
        <v>1019.47009628</v>
      </c>
      <c r="C98" s="36">
        <f>SUMIFS(СВЦЭМ!$C$33:$C$776,СВЦЭМ!$A$33:$A$776,$A98,СВЦЭМ!$B$33:$B$776,C$83)+'СЕТ СН'!$H$9+СВЦЭМ!$D$10+'СЕТ СН'!$H$6-'СЕТ СН'!$H$19</f>
        <v>1073.3299022900001</v>
      </c>
      <c r="D98" s="36">
        <f>SUMIFS(СВЦЭМ!$C$33:$C$776,СВЦЭМ!$A$33:$A$776,$A98,СВЦЭМ!$B$33:$B$776,D$83)+'СЕТ СН'!$H$9+СВЦЭМ!$D$10+'СЕТ СН'!$H$6-'СЕТ СН'!$H$19</f>
        <v>1090.5016892000001</v>
      </c>
      <c r="E98" s="36">
        <f>SUMIFS(СВЦЭМ!$C$33:$C$776,СВЦЭМ!$A$33:$A$776,$A98,СВЦЭМ!$B$33:$B$776,E$83)+'СЕТ СН'!$H$9+СВЦЭМ!$D$10+'СЕТ СН'!$H$6-'СЕТ СН'!$H$19</f>
        <v>1111.88612831</v>
      </c>
      <c r="F98" s="36">
        <f>SUMIFS(СВЦЭМ!$C$33:$C$776,СВЦЭМ!$A$33:$A$776,$A98,СВЦЭМ!$B$33:$B$776,F$83)+'СЕТ СН'!$H$9+СВЦЭМ!$D$10+'СЕТ СН'!$H$6-'СЕТ СН'!$H$19</f>
        <v>1114.01812967</v>
      </c>
      <c r="G98" s="36">
        <f>SUMIFS(СВЦЭМ!$C$33:$C$776,СВЦЭМ!$A$33:$A$776,$A98,СВЦЭМ!$B$33:$B$776,G$83)+'СЕТ СН'!$H$9+СВЦЭМ!$D$10+'СЕТ СН'!$H$6-'СЕТ СН'!$H$19</f>
        <v>1090.4807235000001</v>
      </c>
      <c r="H98" s="36">
        <f>SUMIFS(СВЦЭМ!$C$33:$C$776,СВЦЭМ!$A$33:$A$776,$A98,СВЦЭМ!$B$33:$B$776,H$83)+'СЕТ СН'!$H$9+СВЦЭМ!$D$10+'СЕТ СН'!$H$6-'СЕТ СН'!$H$19</f>
        <v>1035.60224642</v>
      </c>
      <c r="I98" s="36">
        <f>SUMIFS(СВЦЭМ!$C$33:$C$776,СВЦЭМ!$A$33:$A$776,$A98,СВЦЭМ!$B$33:$B$776,I$83)+'СЕТ СН'!$H$9+СВЦЭМ!$D$10+'СЕТ СН'!$H$6-'СЕТ СН'!$H$19</f>
        <v>1026.82143825</v>
      </c>
      <c r="J98" s="36">
        <f>SUMIFS(СВЦЭМ!$C$33:$C$776,СВЦЭМ!$A$33:$A$776,$A98,СВЦЭМ!$B$33:$B$776,J$83)+'СЕТ СН'!$H$9+СВЦЭМ!$D$10+'СЕТ СН'!$H$6-'СЕТ СН'!$H$19</f>
        <v>1002.09965535</v>
      </c>
      <c r="K98" s="36">
        <f>SUMIFS(СВЦЭМ!$C$33:$C$776,СВЦЭМ!$A$33:$A$776,$A98,СВЦЭМ!$B$33:$B$776,K$83)+'СЕТ СН'!$H$9+СВЦЭМ!$D$10+'СЕТ СН'!$H$6-'СЕТ СН'!$H$19</f>
        <v>986.66149618999998</v>
      </c>
      <c r="L98" s="36">
        <f>SUMIFS(СВЦЭМ!$C$33:$C$776,СВЦЭМ!$A$33:$A$776,$A98,СВЦЭМ!$B$33:$B$776,L$83)+'СЕТ СН'!$H$9+СВЦЭМ!$D$10+'СЕТ СН'!$H$6-'СЕТ СН'!$H$19</f>
        <v>994.50029047999999</v>
      </c>
      <c r="M98" s="36">
        <f>SUMIFS(СВЦЭМ!$C$33:$C$776,СВЦЭМ!$A$33:$A$776,$A98,СВЦЭМ!$B$33:$B$776,M$83)+'СЕТ СН'!$H$9+СВЦЭМ!$D$10+'СЕТ СН'!$H$6-'СЕТ СН'!$H$19</f>
        <v>1026.4042344300001</v>
      </c>
      <c r="N98" s="36">
        <f>SUMIFS(СВЦЭМ!$C$33:$C$776,СВЦЭМ!$A$33:$A$776,$A98,СВЦЭМ!$B$33:$B$776,N$83)+'СЕТ СН'!$H$9+СВЦЭМ!$D$10+'СЕТ СН'!$H$6-'СЕТ СН'!$H$19</f>
        <v>983.55157513999995</v>
      </c>
      <c r="O98" s="36">
        <f>SUMIFS(СВЦЭМ!$C$33:$C$776,СВЦЭМ!$A$33:$A$776,$A98,СВЦЭМ!$B$33:$B$776,O$83)+'СЕТ СН'!$H$9+СВЦЭМ!$D$10+'СЕТ СН'!$H$6-'СЕТ СН'!$H$19</f>
        <v>959.79382285999998</v>
      </c>
      <c r="P98" s="36">
        <f>SUMIFS(СВЦЭМ!$C$33:$C$776,СВЦЭМ!$A$33:$A$776,$A98,СВЦЭМ!$B$33:$B$776,P$83)+'СЕТ СН'!$H$9+СВЦЭМ!$D$10+'СЕТ СН'!$H$6-'СЕТ СН'!$H$19</f>
        <v>948.02365408000003</v>
      </c>
      <c r="Q98" s="36">
        <f>SUMIFS(СВЦЭМ!$C$33:$C$776,СВЦЭМ!$A$33:$A$776,$A98,СВЦЭМ!$B$33:$B$776,Q$83)+'СЕТ СН'!$H$9+СВЦЭМ!$D$10+'СЕТ СН'!$H$6-'СЕТ СН'!$H$19</f>
        <v>932.60256999000001</v>
      </c>
      <c r="R98" s="36">
        <f>SUMIFS(СВЦЭМ!$C$33:$C$776,СВЦЭМ!$A$33:$A$776,$A98,СВЦЭМ!$B$33:$B$776,R$83)+'СЕТ СН'!$H$9+СВЦЭМ!$D$10+'СЕТ СН'!$H$6-'СЕТ СН'!$H$19</f>
        <v>929.58636790000003</v>
      </c>
      <c r="S98" s="36">
        <f>SUMIFS(СВЦЭМ!$C$33:$C$776,СВЦЭМ!$A$33:$A$776,$A98,СВЦЭМ!$B$33:$B$776,S$83)+'СЕТ СН'!$H$9+СВЦЭМ!$D$10+'СЕТ СН'!$H$6-'СЕТ СН'!$H$19</f>
        <v>934.73524526999995</v>
      </c>
      <c r="T98" s="36">
        <f>SUMIFS(СВЦЭМ!$C$33:$C$776,СВЦЭМ!$A$33:$A$776,$A98,СВЦЭМ!$B$33:$B$776,T$83)+'СЕТ СН'!$H$9+СВЦЭМ!$D$10+'СЕТ СН'!$H$6-'СЕТ СН'!$H$19</f>
        <v>962.20812631000001</v>
      </c>
      <c r="U98" s="36">
        <f>SUMIFS(СВЦЭМ!$C$33:$C$776,СВЦЭМ!$A$33:$A$776,$A98,СВЦЭМ!$B$33:$B$776,U$83)+'СЕТ СН'!$H$9+СВЦЭМ!$D$10+'СЕТ СН'!$H$6-'СЕТ СН'!$H$19</f>
        <v>899.22296704999997</v>
      </c>
      <c r="V98" s="36">
        <f>SUMIFS(СВЦЭМ!$C$33:$C$776,СВЦЭМ!$A$33:$A$776,$A98,СВЦЭМ!$B$33:$B$776,V$83)+'СЕТ СН'!$H$9+СВЦЭМ!$D$10+'СЕТ СН'!$H$6-'СЕТ СН'!$H$19</f>
        <v>901.61128083000006</v>
      </c>
      <c r="W98" s="36">
        <f>SUMIFS(СВЦЭМ!$C$33:$C$776,СВЦЭМ!$A$33:$A$776,$A98,СВЦЭМ!$B$33:$B$776,W$83)+'СЕТ СН'!$H$9+СВЦЭМ!$D$10+'СЕТ СН'!$H$6-'СЕТ СН'!$H$19</f>
        <v>920.65068898000004</v>
      </c>
      <c r="X98" s="36">
        <f>SUMIFS(СВЦЭМ!$C$33:$C$776,СВЦЭМ!$A$33:$A$776,$A98,СВЦЭМ!$B$33:$B$776,X$83)+'СЕТ СН'!$H$9+СВЦЭМ!$D$10+'СЕТ СН'!$H$6-'СЕТ СН'!$H$19</f>
        <v>913.62920351000002</v>
      </c>
      <c r="Y98" s="36">
        <f>SUMIFS(СВЦЭМ!$C$33:$C$776,СВЦЭМ!$A$33:$A$776,$A98,СВЦЭМ!$B$33:$B$776,Y$83)+'СЕТ СН'!$H$9+СВЦЭМ!$D$10+'СЕТ СН'!$H$6-'СЕТ СН'!$H$19</f>
        <v>931.74122930999999</v>
      </c>
    </row>
    <row r="99" spans="1:25" ht="15.75" x14ac:dyDescent="0.2">
      <c r="A99" s="35">
        <f t="shared" si="2"/>
        <v>43754</v>
      </c>
      <c r="B99" s="36">
        <f>SUMIFS(СВЦЭМ!$C$33:$C$776,СВЦЭМ!$A$33:$A$776,$A99,СВЦЭМ!$B$33:$B$776,B$83)+'СЕТ СН'!$H$9+СВЦЭМ!$D$10+'СЕТ СН'!$H$6-'СЕТ СН'!$H$19</f>
        <v>1093.99281937</v>
      </c>
      <c r="C99" s="36">
        <f>SUMIFS(СВЦЭМ!$C$33:$C$776,СВЦЭМ!$A$33:$A$776,$A99,СВЦЭМ!$B$33:$B$776,C$83)+'СЕТ СН'!$H$9+СВЦЭМ!$D$10+'СЕТ СН'!$H$6-'СЕТ СН'!$H$19</f>
        <v>1149.56817441</v>
      </c>
      <c r="D99" s="36">
        <f>SUMIFS(СВЦЭМ!$C$33:$C$776,СВЦЭМ!$A$33:$A$776,$A99,СВЦЭМ!$B$33:$B$776,D$83)+'СЕТ СН'!$H$9+СВЦЭМ!$D$10+'СЕТ СН'!$H$6-'СЕТ СН'!$H$19</f>
        <v>1154.98256227</v>
      </c>
      <c r="E99" s="36">
        <f>SUMIFS(СВЦЭМ!$C$33:$C$776,СВЦЭМ!$A$33:$A$776,$A99,СВЦЭМ!$B$33:$B$776,E$83)+'СЕТ СН'!$H$9+СВЦЭМ!$D$10+'СЕТ СН'!$H$6-'СЕТ СН'!$H$19</f>
        <v>1156.54256642</v>
      </c>
      <c r="F99" s="36">
        <f>SUMIFS(СВЦЭМ!$C$33:$C$776,СВЦЭМ!$A$33:$A$776,$A99,СВЦЭМ!$B$33:$B$776,F$83)+'СЕТ СН'!$H$9+СВЦЭМ!$D$10+'СЕТ СН'!$H$6-'СЕТ СН'!$H$19</f>
        <v>1150.0327038400001</v>
      </c>
      <c r="G99" s="36">
        <f>SUMIFS(СВЦЭМ!$C$33:$C$776,СВЦЭМ!$A$33:$A$776,$A99,СВЦЭМ!$B$33:$B$776,G$83)+'СЕТ СН'!$H$9+СВЦЭМ!$D$10+'СЕТ СН'!$H$6-'СЕТ СН'!$H$19</f>
        <v>1113.97504076</v>
      </c>
      <c r="H99" s="36">
        <f>SUMIFS(СВЦЭМ!$C$33:$C$776,СВЦЭМ!$A$33:$A$776,$A99,СВЦЭМ!$B$33:$B$776,H$83)+'СЕТ СН'!$H$9+СВЦЭМ!$D$10+'СЕТ СН'!$H$6-'СЕТ СН'!$H$19</f>
        <v>1050.41406779</v>
      </c>
      <c r="I99" s="36">
        <f>SUMIFS(СВЦЭМ!$C$33:$C$776,СВЦЭМ!$A$33:$A$776,$A99,СВЦЭМ!$B$33:$B$776,I$83)+'СЕТ СН'!$H$9+СВЦЭМ!$D$10+'СЕТ СН'!$H$6-'СЕТ СН'!$H$19</f>
        <v>999.08214270999997</v>
      </c>
      <c r="J99" s="36">
        <f>SUMIFS(СВЦЭМ!$C$33:$C$776,СВЦЭМ!$A$33:$A$776,$A99,СВЦЭМ!$B$33:$B$776,J$83)+'СЕТ СН'!$H$9+СВЦЭМ!$D$10+'СЕТ СН'!$H$6-'СЕТ СН'!$H$19</f>
        <v>1003.33888066</v>
      </c>
      <c r="K99" s="36">
        <f>SUMIFS(СВЦЭМ!$C$33:$C$776,СВЦЭМ!$A$33:$A$776,$A99,СВЦЭМ!$B$33:$B$776,K$83)+'СЕТ СН'!$H$9+СВЦЭМ!$D$10+'СЕТ СН'!$H$6-'СЕТ СН'!$H$19</f>
        <v>1020.7774308100001</v>
      </c>
      <c r="L99" s="36">
        <f>SUMIFS(СВЦЭМ!$C$33:$C$776,СВЦЭМ!$A$33:$A$776,$A99,СВЦЭМ!$B$33:$B$776,L$83)+'СЕТ СН'!$H$9+СВЦЭМ!$D$10+'СЕТ СН'!$H$6-'СЕТ СН'!$H$19</f>
        <v>1039.6476055200001</v>
      </c>
      <c r="M99" s="36">
        <f>SUMIFS(СВЦЭМ!$C$33:$C$776,СВЦЭМ!$A$33:$A$776,$A99,СВЦЭМ!$B$33:$B$776,M$83)+'СЕТ СН'!$H$9+СВЦЭМ!$D$10+'СЕТ СН'!$H$6-'СЕТ СН'!$H$19</f>
        <v>1034.7737154599999</v>
      </c>
      <c r="N99" s="36">
        <f>SUMIFS(СВЦЭМ!$C$33:$C$776,СВЦЭМ!$A$33:$A$776,$A99,СВЦЭМ!$B$33:$B$776,N$83)+'СЕТ СН'!$H$9+СВЦЭМ!$D$10+'СЕТ СН'!$H$6-'СЕТ СН'!$H$19</f>
        <v>996.52231790999997</v>
      </c>
      <c r="O99" s="36">
        <f>SUMIFS(СВЦЭМ!$C$33:$C$776,СВЦЭМ!$A$33:$A$776,$A99,СВЦЭМ!$B$33:$B$776,O$83)+'СЕТ СН'!$H$9+СВЦЭМ!$D$10+'СЕТ СН'!$H$6-'СЕТ СН'!$H$19</f>
        <v>968.87763679</v>
      </c>
      <c r="P99" s="36">
        <f>SUMIFS(СВЦЭМ!$C$33:$C$776,СВЦЭМ!$A$33:$A$776,$A99,СВЦЭМ!$B$33:$B$776,P$83)+'СЕТ СН'!$H$9+СВЦЭМ!$D$10+'СЕТ СН'!$H$6-'СЕТ СН'!$H$19</f>
        <v>967.13217856999995</v>
      </c>
      <c r="Q99" s="36">
        <f>SUMIFS(СВЦЭМ!$C$33:$C$776,СВЦЭМ!$A$33:$A$776,$A99,СВЦЭМ!$B$33:$B$776,Q$83)+'СЕТ СН'!$H$9+СВЦЭМ!$D$10+'СЕТ СН'!$H$6-'СЕТ СН'!$H$19</f>
        <v>974.91878943999995</v>
      </c>
      <c r="R99" s="36">
        <f>SUMIFS(СВЦЭМ!$C$33:$C$776,СВЦЭМ!$A$33:$A$776,$A99,СВЦЭМ!$B$33:$B$776,R$83)+'СЕТ СН'!$H$9+СВЦЭМ!$D$10+'СЕТ СН'!$H$6-'СЕТ СН'!$H$19</f>
        <v>981.24270424999997</v>
      </c>
      <c r="S99" s="36">
        <f>SUMIFS(СВЦЭМ!$C$33:$C$776,СВЦЭМ!$A$33:$A$776,$A99,СВЦЭМ!$B$33:$B$776,S$83)+'СЕТ СН'!$H$9+СВЦЭМ!$D$10+'СЕТ СН'!$H$6-'СЕТ СН'!$H$19</f>
        <v>988.16340882999998</v>
      </c>
      <c r="T99" s="36">
        <f>SUMIFS(СВЦЭМ!$C$33:$C$776,СВЦЭМ!$A$33:$A$776,$A99,СВЦЭМ!$B$33:$B$776,T$83)+'СЕТ СН'!$H$9+СВЦЭМ!$D$10+'СЕТ СН'!$H$6-'СЕТ СН'!$H$19</f>
        <v>954.55121295000004</v>
      </c>
      <c r="U99" s="36">
        <f>SUMIFS(СВЦЭМ!$C$33:$C$776,СВЦЭМ!$A$33:$A$776,$A99,СВЦЭМ!$B$33:$B$776,U$83)+'СЕТ СН'!$H$9+СВЦЭМ!$D$10+'СЕТ СН'!$H$6-'СЕТ СН'!$H$19</f>
        <v>973.93259381999997</v>
      </c>
      <c r="V99" s="36">
        <f>SUMIFS(СВЦЭМ!$C$33:$C$776,СВЦЭМ!$A$33:$A$776,$A99,СВЦЭМ!$B$33:$B$776,V$83)+'СЕТ СН'!$H$9+СВЦЭМ!$D$10+'СЕТ СН'!$H$6-'СЕТ СН'!$H$19</f>
        <v>963.16376374000004</v>
      </c>
      <c r="W99" s="36">
        <f>SUMIFS(СВЦЭМ!$C$33:$C$776,СВЦЭМ!$A$33:$A$776,$A99,СВЦЭМ!$B$33:$B$776,W$83)+'СЕТ СН'!$H$9+СВЦЭМ!$D$10+'СЕТ СН'!$H$6-'СЕТ СН'!$H$19</f>
        <v>949.91700146000005</v>
      </c>
      <c r="X99" s="36">
        <f>SUMIFS(СВЦЭМ!$C$33:$C$776,СВЦЭМ!$A$33:$A$776,$A99,СВЦЭМ!$B$33:$B$776,X$83)+'СЕТ СН'!$H$9+СВЦЭМ!$D$10+'СЕТ СН'!$H$6-'СЕТ СН'!$H$19</f>
        <v>924.21230871</v>
      </c>
      <c r="Y99" s="36">
        <f>SUMIFS(СВЦЭМ!$C$33:$C$776,СВЦЭМ!$A$33:$A$776,$A99,СВЦЭМ!$B$33:$B$776,Y$83)+'СЕТ СН'!$H$9+СВЦЭМ!$D$10+'СЕТ СН'!$H$6-'СЕТ СН'!$H$19</f>
        <v>977.34608152999999</v>
      </c>
    </row>
    <row r="100" spans="1:25" ht="15.75" x14ac:dyDescent="0.2">
      <c r="A100" s="35">
        <f t="shared" si="2"/>
        <v>43755</v>
      </c>
      <c r="B100" s="36">
        <f>SUMIFS(СВЦЭМ!$C$33:$C$776,СВЦЭМ!$A$33:$A$776,$A100,СВЦЭМ!$B$33:$B$776,B$83)+'СЕТ СН'!$H$9+СВЦЭМ!$D$10+'СЕТ СН'!$H$6-'СЕТ СН'!$H$19</f>
        <v>1056.0248690200001</v>
      </c>
      <c r="C100" s="36">
        <f>SUMIFS(СВЦЭМ!$C$33:$C$776,СВЦЭМ!$A$33:$A$776,$A100,СВЦЭМ!$B$33:$B$776,C$83)+'СЕТ СН'!$H$9+СВЦЭМ!$D$10+'СЕТ СН'!$H$6-'СЕТ СН'!$H$19</f>
        <v>1123.5868607</v>
      </c>
      <c r="D100" s="36">
        <f>SUMIFS(СВЦЭМ!$C$33:$C$776,СВЦЭМ!$A$33:$A$776,$A100,СВЦЭМ!$B$33:$B$776,D$83)+'СЕТ СН'!$H$9+СВЦЭМ!$D$10+'СЕТ СН'!$H$6-'СЕТ СН'!$H$19</f>
        <v>1169.6440508800001</v>
      </c>
      <c r="E100" s="36">
        <f>SUMIFS(СВЦЭМ!$C$33:$C$776,СВЦЭМ!$A$33:$A$776,$A100,СВЦЭМ!$B$33:$B$776,E$83)+'СЕТ СН'!$H$9+СВЦЭМ!$D$10+'СЕТ СН'!$H$6-'СЕТ СН'!$H$19</f>
        <v>1196.7032230300001</v>
      </c>
      <c r="F100" s="36">
        <f>SUMIFS(СВЦЭМ!$C$33:$C$776,СВЦЭМ!$A$33:$A$776,$A100,СВЦЭМ!$B$33:$B$776,F$83)+'СЕТ СН'!$H$9+СВЦЭМ!$D$10+'СЕТ СН'!$H$6-'СЕТ СН'!$H$19</f>
        <v>1200.1611296400001</v>
      </c>
      <c r="G100" s="36">
        <f>SUMIFS(СВЦЭМ!$C$33:$C$776,СВЦЭМ!$A$33:$A$776,$A100,СВЦЭМ!$B$33:$B$776,G$83)+'СЕТ СН'!$H$9+СВЦЭМ!$D$10+'СЕТ СН'!$H$6-'СЕТ СН'!$H$19</f>
        <v>1183.11856915</v>
      </c>
      <c r="H100" s="36">
        <f>SUMIFS(СВЦЭМ!$C$33:$C$776,СВЦЭМ!$A$33:$A$776,$A100,СВЦЭМ!$B$33:$B$776,H$83)+'СЕТ СН'!$H$9+СВЦЭМ!$D$10+'СЕТ СН'!$H$6-'СЕТ СН'!$H$19</f>
        <v>1127.1481048099999</v>
      </c>
      <c r="I100" s="36">
        <f>SUMIFS(СВЦЭМ!$C$33:$C$776,СВЦЭМ!$A$33:$A$776,$A100,СВЦЭМ!$B$33:$B$776,I$83)+'СЕТ СН'!$H$9+СВЦЭМ!$D$10+'СЕТ СН'!$H$6-'СЕТ СН'!$H$19</f>
        <v>1050.00661773</v>
      </c>
      <c r="J100" s="36">
        <f>SUMIFS(СВЦЭМ!$C$33:$C$776,СВЦЭМ!$A$33:$A$776,$A100,СВЦЭМ!$B$33:$B$776,J$83)+'СЕТ СН'!$H$9+СВЦЭМ!$D$10+'СЕТ СН'!$H$6-'СЕТ СН'!$H$19</f>
        <v>1058.5350052600002</v>
      </c>
      <c r="K100" s="36">
        <f>SUMIFS(СВЦЭМ!$C$33:$C$776,СВЦЭМ!$A$33:$A$776,$A100,СВЦЭМ!$B$33:$B$776,K$83)+'СЕТ СН'!$H$9+СВЦЭМ!$D$10+'СЕТ СН'!$H$6-'СЕТ СН'!$H$19</f>
        <v>1053.35960628</v>
      </c>
      <c r="L100" s="36">
        <f>SUMIFS(СВЦЭМ!$C$33:$C$776,СВЦЭМ!$A$33:$A$776,$A100,СВЦЭМ!$B$33:$B$776,L$83)+'СЕТ СН'!$H$9+СВЦЭМ!$D$10+'СЕТ СН'!$H$6-'СЕТ СН'!$H$19</f>
        <v>1049.2123430500001</v>
      </c>
      <c r="M100" s="36">
        <f>SUMIFS(СВЦЭМ!$C$33:$C$776,СВЦЭМ!$A$33:$A$776,$A100,СВЦЭМ!$B$33:$B$776,M$83)+'СЕТ СН'!$H$9+СВЦЭМ!$D$10+'СЕТ СН'!$H$6-'СЕТ СН'!$H$19</f>
        <v>1059.49762306</v>
      </c>
      <c r="N100" s="36">
        <f>SUMIFS(СВЦЭМ!$C$33:$C$776,СВЦЭМ!$A$33:$A$776,$A100,СВЦЭМ!$B$33:$B$776,N$83)+'СЕТ СН'!$H$9+СВЦЭМ!$D$10+'СЕТ СН'!$H$6-'СЕТ СН'!$H$19</f>
        <v>1024.6339719600001</v>
      </c>
      <c r="O100" s="36">
        <f>SUMIFS(СВЦЭМ!$C$33:$C$776,СВЦЭМ!$A$33:$A$776,$A100,СВЦЭМ!$B$33:$B$776,O$83)+'СЕТ СН'!$H$9+СВЦЭМ!$D$10+'СЕТ СН'!$H$6-'СЕТ СН'!$H$19</f>
        <v>981.39793663</v>
      </c>
      <c r="P100" s="36">
        <f>SUMIFS(СВЦЭМ!$C$33:$C$776,СВЦЭМ!$A$33:$A$776,$A100,СВЦЭМ!$B$33:$B$776,P$83)+'СЕТ СН'!$H$9+СВЦЭМ!$D$10+'СЕТ СН'!$H$6-'СЕТ СН'!$H$19</f>
        <v>982.35904602999994</v>
      </c>
      <c r="Q100" s="36">
        <f>SUMIFS(СВЦЭМ!$C$33:$C$776,СВЦЭМ!$A$33:$A$776,$A100,СВЦЭМ!$B$33:$B$776,Q$83)+'СЕТ СН'!$H$9+СВЦЭМ!$D$10+'СЕТ СН'!$H$6-'СЕТ СН'!$H$19</f>
        <v>977.37884035000002</v>
      </c>
      <c r="R100" s="36">
        <f>SUMIFS(СВЦЭМ!$C$33:$C$776,СВЦЭМ!$A$33:$A$776,$A100,СВЦЭМ!$B$33:$B$776,R$83)+'СЕТ СН'!$H$9+СВЦЭМ!$D$10+'СЕТ СН'!$H$6-'СЕТ СН'!$H$19</f>
        <v>984.19002347000003</v>
      </c>
      <c r="S100" s="36">
        <f>SUMIFS(СВЦЭМ!$C$33:$C$776,СВЦЭМ!$A$33:$A$776,$A100,СВЦЭМ!$B$33:$B$776,S$83)+'СЕТ СН'!$H$9+СВЦЭМ!$D$10+'СЕТ СН'!$H$6-'СЕТ СН'!$H$19</f>
        <v>982.77902429000005</v>
      </c>
      <c r="T100" s="36">
        <f>SUMIFS(СВЦЭМ!$C$33:$C$776,СВЦЭМ!$A$33:$A$776,$A100,СВЦЭМ!$B$33:$B$776,T$83)+'СЕТ СН'!$H$9+СВЦЭМ!$D$10+'СЕТ СН'!$H$6-'СЕТ СН'!$H$19</f>
        <v>952.34330159000001</v>
      </c>
      <c r="U100" s="36">
        <f>SUMIFS(СВЦЭМ!$C$33:$C$776,СВЦЭМ!$A$33:$A$776,$A100,СВЦЭМ!$B$33:$B$776,U$83)+'СЕТ СН'!$H$9+СВЦЭМ!$D$10+'СЕТ СН'!$H$6-'СЕТ СН'!$H$19</f>
        <v>947.32880191000004</v>
      </c>
      <c r="V100" s="36">
        <f>SUMIFS(СВЦЭМ!$C$33:$C$776,СВЦЭМ!$A$33:$A$776,$A100,СВЦЭМ!$B$33:$B$776,V$83)+'СЕТ СН'!$H$9+СВЦЭМ!$D$10+'СЕТ СН'!$H$6-'СЕТ СН'!$H$19</f>
        <v>930.58503485999995</v>
      </c>
      <c r="W100" s="36">
        <f>SUMIFS(СВЦЭМ!$C$33:$C$776,СВЦЭМ!$A$33:$A$776,$A100,СВЦЭМ!$B$33:$B$776,W$83)+'СЕТ СН'!$H$9+СВЦЭМ!$D$10+'СЕТ СН'!$H$6-'СЕТ СН'!$H$19</f>
        <v>940.65990063000004</v>
      </c>
      <c r="X100" s="36">
        <f>SUMIFS(СВЦЭМ!$C$33:$C$776,СВЦЭМ!$A$33:$A$776,$A100,СВЦЭМ!$B$33:$B$776,X$83)+'СЕТ СН'!$H$9+СВЦЭМ!$D$10+'СЕТ СН'!$H$6-'СЕТ СН'!$H$19</f>
        <v>961.83343878000005</v>
      </c>
      <c r="Y100" s="36">
        <f>SUMIFS(СВЦЭМ!$C$33:$C$776,СВЦЭМ!$A$33:$A$776,$A100,СВЦЭМ!$B$33:$B$776,Y$83)+'СЕТ СН'!$H$9+СВЦЭМ!$D$10+'СЕТ СН'!$H$6-'СЕТ СН'!$H$19</f>
        <v>1006.57717197</v>
      </c>
    </row>
    <row r="101" spans="1:25" ht="15.75" x14ac:dyDescent="0.2">
      <c r="A101" s="35">
        <f t="shared" si="2"/>
        <v>43756</v>
      </c>
      <c r="B101" s="36">
        <f>SUMIFS(СВЦЭМ!$C$33:$C$776,СВЦЭМ!$A$33:$A$776,$A101,СВЦЭМ!$B$33:$B$776,B$83)+'СЕТ СН'!$H$9+СВЦЭМ!$D$10+'СЕТ СН'!$H$6-'СЕТ СН'!$H$19</f>
        <v>1132.8475209600001</v>
      </c>
      <c r="C101" s="36">
        <f>SUMIFS(СВЦЭМ!$C$33:$C$776,СВЦЭМ!$A$33:$A$776,$A101,СВЦЭМ!$B$33:$B$776,C$83)+'СЕТ СН'!$H$9+СВЦЭМ!$D$10+'СЕТ СН'!$H$6-'СЕТ СН'!$H$19</f>
        <v>1129.0363972</v>
      </c>
      <c r="D101" s="36">
        <f>SUMIFS(СВЦЭМ!$C$33:$C$776,СВЦЭМ!$A$33:$A$776,$A101,СВЦЭМ!$B$33:$B$776,D$83)+'СЕТ СН'!$H$9+СВЦЭМ!$D$10+'СЕТ СН'!$H$6-'СЕТ СН'!$H$19</f>
        <v>1159.37984173</v>
      </c>
      <c r="E101" s="36">
        <f>SUMIFS(СВЦЭМ!$C$33:$C$776,СВЦЭМ!$A$33:$A$776,$A101,СВЦЭМ!$B$33:$B$776,E$83)+'СЕТ СН'!$H$9+СВЦЭМ!$D$10+'СЕТ СН'!$H$6-'СЕТ СН'!$H$19</f>
        <v>1169.1753167000002</v>
      </c>
      <c r="F101" s="36">
        <f>SUMIFS(СВЦЭМ!$C$33:$C$776,СВЦЭМ!$A$33:$A$776,$A101,СВЦЭМ!$B$33:$B$776,F$83)+'СЕТ СН'!$H$9+СВЦЭМ!$D$10+'СЕТ СН'!$H$6-'СЕТ СН'!$H$19</f>
        <v>1172.28133647</v>
      </c>
      <c r="G101" s="36">
        <f>SUMIFS(СВЦЭМ!$C$33:$C$776,СВЦЭМ!$A$33:$A$776,$A101,СВЦЭМ!$B$33:$B$776,G$83)+'СЕТ СН'!$H$9+СВЦЭМ!$D$10+'СЕТ СН'!$H$6-'СЕТ СН'!$H$19</f>
        <v>1145.3542555500001</v>
      </c>
      <c r="H101" s="36">
        <f>SUMIFS(СВЦЭМ!$C$33:$C$776,СВЦЭМ!$A$33:$A$776,$A101,СВЦЭМ!$B$33:$B$776,H$83)+'СЕТ СН'!$H$9+СВЦЭМ!$D$10+'СЕТ СН'!$H$6-'СЕТ СН'!$H$19</f>
        <v>1083.0079121900001</v>
      </c>
      <c r="I101" s="36">
        <f>SUMIFS(СВЦЭМ!$C$33:$C$776,СВЦЭМ!$A$33:$A$776,$A101,СВЦЭМ!$B$33:$B$776,I$83)+'СЕТ СН'!$H$9+СВЦЭМ!$D$10+'СЕТ СН'!$H$6-'СЕТ СН'!$H$19</f>
        <v>1013.97494078</v>
      </c>
      <c r="J101" s="36">
        <f>SUMIFS(СВЦЭМ!$C$33:$C$776,СВЦЭМ!$A$33:$A$776,$A101,СВЦЭМ!$B$33:$B$776,J$83)+'СЕТ СН'!$H$9+СВЦЭМ!$D$10+'СЕТ СН'!$H$6-'СЕТ СН'!$H$19</f>
        <v>1003.2646400900001</v>
      </c>
      <c r="K101" s="36">
        <f>SUMIFS(СВЦЭМ!$C$33:$C$776,СВЦЭМ!$A$33:$A$776,$A101,СВЦЭМ!$B$33:$B$776,K$83)+'СЕТ СН'!$H$9+СВЦЭМ!$D$10+'СЕТ СН'!$H$6-'СЕТ СН'!$H$19</f>
        <v>1000.15341445</v>
      </c>
      <c r="L101" s="36">
        <f>SUMIFS(СВЦЭМ!$C$33:$C$776,СВЦЭМ!$A$33:$A$776,$A101,СВЦЭМ!$B$33:$B$776,L$83)+'СЕТ СН'!$H$9+СВЦЭМ!$D$10+'СЕТ СН'!$H$6-'СЕТ СН'!$H$19</f>
        <v>1002.66711198</v>
      </c>
      <c r="M101" s="36">
        <f>SUMIFS(СВЦЭМ!$C$33:$C$776,СВЦЭМ!$A$33:$A$776,$A101,СВЦЭМ!$B$33:$B$776,M$83)+'СЕТ СН'!$H$9+СВЦЭМ!$D$10+'СЕТ СН'!$H$6-'СЕТ СН'!$H$19</f>
        <v>1011.36757541</v>
      </c>
      <c r="N101" s="36">
        <f>SUMIFS(СВЦЭМ!$C$33:$C$776,СВЦЭМ!$A$33:$A$776,$A101,СВЦЭМ!$B$33:$B$776,N$83)+'СЕТ СН'!$H$9+СВЦЭМ!$D$10+'СЕТ СН'!$H$6-'СЕТ СН'!$H$19</f>
        <v>973.42007363000005</v>
      </c>
      <c r="O101" s="36">
        <f>SUMIFS(СВЦЭМ!$C$33:$C$776,СВЦЭМ!$A$33:$A$776,$A101,СВЦЭМ!$B$33:$B$776,O$83)+'СЕТ СН'!$H$9+СВЦЭМ!$D$10+'СЕТ СН'!$H$6-'СЕТ СН'!$H$19</f>
        <v>943.48182957999995</v>
      </c>
      <c r="P101" s="36">
        <f>SUMIFS(СВЦЭМ!$C$33:$C$776,СВЦЭМ!$A$33:$A$776,$A101,СВЦЭМ!$B$33:$B$776,P$83)+'СЕТ СН'!$H$9+СВЦЭМ!$D$10+'СЕТ СН'!$H$6-'СЕТ СН'!$H$19</f>
        <v>951.88634926999998</v>
      </c>
      <c r="Q101" s="36">
        <f>SUMIFS(СВЦЭМ!$C$33:$C$776,СВЦЭМ!$A$33:$A$776,$A101,СВЦЭМ!$B$33:$B$776,Q$83)+'СЕТ СН'!$H$9+СВЦЭМ!$D$10+'СЕТ СН'!$H$6-'СЕТ СН'!$H$19</f>
        <v>960.58566031999999</v>
      </c>
      <c r="R101" s="36">
        <f>SUMIFS(СВЦЭМ!$C$33:$C$776,СВЦЭМ!$A$33:$A$776,$A101,СВЦЭМ!$B$33:$B$776,R$83)+'СЕТ СН'!$H$9+СВЦЭМ!$D$10+'СЕТ СН'!$H$6-'СЕТ СН'!$H$19</f>
        <v>951.50476834000006</v>
      </c>
      <c r="S101" s="36">
        <f>SUMIFS(СВЦЭМ!$C$33:$C$776,СВЦЭМ!$A$33:$A$776,$A101,СВЦЭМ!$B$33:$B$776,S$83)+'СЕТ СН'!$H$9+СВЦЭМ!$D$10+'СЕТ СН'!$H$6-'СЕТ СН'!$H$19</f>
        <v>939.81250533000002</v>
      </c>
      <c r="T101" s="36">
        <f>SUMIFS(СВЦЭМ!$C$33:$C$776,СВЦЭМ!$A$33:$A$776,$A101,СВЦЭМ!$B$33:$B$776,T$83)+'СЕТ СН'!$H$9+СВЦЭМ!$D$10+'СЕТ СН'!$H$6-'СЕТ СН'!$H$19</f>
        <v>935.42416681999998</v>
      </c>
      <c r="U101" s="36">
        <f>SUMIFS(СВЦЭМ!$C$33:$C$776,СВЦЭМ!$A$33:$A$776,$A101,СВЦЭМ!$B$33:$B$776,U$83)+'СЕТ СН'!$H$9+СВЦЭМ!$D$10+'СЕТ СН'!$H$6-'СЕТ СН'!$H$19</f>
        <v>940.39040180999996</v>
      </c>
      <c r="V101" s="36">
        <f>SUMIFS(СВЦЭМ!$C$33:$C$776,СВЦЭМ!$A$33:$A$776,$A101,СВЦЭМ!$B$33:$B$776,V$83)+'СЕТ СН'!$H$9+СВЦЭМ!$D$10+'СЕТ СН'!$H$6-'СЕТ СН'!$H$19</f>
        <v>934.33585900000003</v>
      </c>
      <c r="W101" s="36">
        <f>SUMIFS(СВЦЭМ!$C$33:$C$776,СВЦЭМ!$A$33:$A$776,$A101,СВЦЭМ!$B$33:$B$776,W$83)+'СЕТ СН'!$H$9+СВЦЭМ!$D$10+'СЕТ СН'!$H$6-'СЕТ СН'!$H$19</f>
        <v>960.18685671000003</v>
      </c>
      <c r="X101" s="36">
        <f>SUMIFS(СВЦЭМ!$C$33:$C$776,СВЦЭМ!$A$33:$A$776,$A101,СВЦЭМ!$B$33:$B$776,X$83)+'СЕТ СН'!$H$9+СВЦЭМ!$D$10+'СЕТ СН'!$H$6-'СЕТ СН'!$H$19</f>
        <v>977.43622544000004</v>
      </c>
      <c r="Y101" s="36">
        <f>SUMIFS(СВЦЭМ!$C$33:$C$776,СВЦЭМ!$A$33:$A$776,$A101,СВЦЭМ!$B$33:$B$776,Y$83)+'СЕТ СН'!$H$9+СВЦЭМ!$D$10+'СЕТ СН'!$H$6-'СЕТ СН'!$H$19</f>
        <v>1036.1277903100001</v>
      </c>
    </row>
    <row r="102" spans="1:25" ht="15.75" x14ac:dyDescent="0.2">
      <c r="A102" s="35">
        <f t="shared" si="2"/>
        <v>43757</v>
      </c>
      <c r="B102" s="36">
        <f>SUMIFS(СВЦЭМ!$C$33:$C$776,СВЦЭМ!$A$33:$A$776,$A102,СВЦЭМ!$B$33:$B$776,B$83)+'СЕТ СН'!$H$9+СВЦЭМ!$D$10+'СЕТ СН'!$H$6-'СЕТ СН'!$H$19</f>
        <v>1086.0285042600001</v>
      </c>
      <c r="C102" s="36">
        <f>SUMIFS(СВЦЭМ!$C$33:$C$776,СВЦЭМ!$A$33:$A$776,$A102,СВЦЭМ!$B$33:$B$776,C$83)+'СЕТ СН'!$H$9+СВЦЭМ!$D$10+'СЕТ СН'!$H$6-'СЕТ СН'!$H$19</f>
        <v>1136.09405406</v>
      </c>
      <c r="D102" s="36">
        <f>SUMIFS(СВЦЭМ!$C$33:$C$776,СВЦЭМ!$A$33:$A$776,$A102,СВЦЭМ!$B$33:$B$776,D$83)+'СЕТ СН'!$H$9+СВЦЭМ!$D$10+'СЕТ СН'!$H$6-'СЕТ СН'!$H$19</f>
        <v>1128.178034</v>
      </c>
      <c r="E102" s="36">
        <f>SUMIFS(СВЦЭМ!$C$33:$C$776,СВЦЭМ!$A$33:$A$776,$A102,СВЦЭМ!$B$33:$B$776,E$83)+'СЕТ СН'!$H$9+СВЦЭМ!$D$10+'СЕТ СН'!$H$6-'СЕТ СН'!$H$19</f>
        <v>1128.8803777400001</v>
      </c>
      <c r="F102" s="36">
        <f>SUMIFS(СВЦЭМ!$C$33:$C$776,СВЦЭМ!$A$33:$A$776,$A102,СВЦЭМ!$B$33:$B$776,F$83)+'СЕТ СН'!$H$9+СВЦЭМ!$D$10+'СЕТ СН'!$H$6-'СЕТ СН'!$H$19</f>
        <v>1135.2584709400001</v>
      </c>
      <c r="G102" s="36">
        <f>SUMIFS(СВЦЭМ!$C$33:$C$776,СВЦЭМ!$A$33:$A$776,$A102,СВЦЭМ!$B$33:$B$776,G$83)+'СЕТ СН'!$H$9+СВЦЭМ!$D$10+'СЕТ СН'!$H$6-'СЕТ СН'!$H$19</f>
        <v>1107.4646410800001</v>
      </c>
      <c r="H102" s="36">
        <f>SUMIFS(СВЦЭМ!$C$33:$C$776,СВЦЭМ!$A$33:$A$776,$A102,СВЦЭМ!$B$33:$B$776,H$83)+'СЕТ СН'!$H$9+СВЦЭМ!$D$10+'СЕТ СН'!$H$6-'СЕТ СН'!$H$19</f>
        <v>1072.6264968400001</v>
      </c>
      <c r="I102" s="36">
        <f>SUMIFS(СВЦЭМ!$C$33:$C$776,СВЦЭМ!$A$33:$A$776,$A102,СВЦЭМ!$B$33:$B$776,I$83)+'СЕТ СН'!$H$9+СВЦЭМ!$D$10+'СЕТ СН'!$H$6-'СЕТ СН'!$H$19</f>
        <v>1038.8363628</v>
      </c>
      <c r="J102" s="36">
        <f>SUMIFS(СВЦЭМ!$C$33:$C$776,СВЦЭМ!$A$33:$A$776,$A102,СВЦЭМ!$B$33:$B$776,J$83)+'СЕТ СН'!$H$9+СВЦЭМ!$D$10+'СЕТ СН'!$H$6-'СЕТ СН'!$H$19</f>
        <v>1005.55161748</v>
      </c>
      <c r="K102" s="36">
        <f>SUMIFS(СВЦЭМ!$C$33:$C$776,СВЦЭМ!$A$33:$A$776,$A102,СВЦЭМ!$B$33:$B$776,K$83)+'СЕТ СН'!$H$9+СВЦЭМ!$D$10+'СЕТ СН'!$H$6-'СЕТ СН'!$H$19</f>
        <v>1002.09724511</v>
      </c>
      <c r="L102" s="36">
        <f>SUMIFS(СВЦЭМ!$C$33:$C$776,СВЦЭМ!$A$33:$A$776,$A102,СВЦЭМ!$B$33:$B$776,L$83)+'СЕТ СН'!$H$9+СВЦЭМ!$D$10+'СЕТ СН'!$H$6-'СЕТ СН'!$H$19</f>
        <v>987.33434363000003</v>
      </c>
      <c r="M102" s="36">
        <f>SUMIFS(СВЦЭМ!$C$33:$C$776,СВЦЭМ!$A$33:$A$776,$A102,СВЦЭМ!$B$33:$B$776,M$83)+'СЕТ СН'!$H$9+СВЦЭМ!$D$10+'СЕТ СН'!$H$6-'СЕТ СН'!$H$19</f>
        <v>982.30063934999998</v>
      </c>
      <c r="N102" s="36">
        <f>SUMIFS(СВЦЭМ!$C$33:$C$776,СВЦЭМ!$A$33:$A$776,$A102,СВЦЭМ!$B$33:$B$776,N$83)+'СЕТ СН'!$H$9+СВЦЭМ!$D$10+'СЕТ СН'!$H$6-'СЕТ СН'!$H$19</f>
        <v>965.35447462000002</v>
      </c>
      <c r="O102" s="36">
        <f>SUMIFS(СВЦЭМ!$C$33:$C$776,СВЦЭМ!$A$33:$A$776,$A102,СВЦЭМ!$B$33:$B$776,O$83)+'СЕТ СН'!$H$9+СВЦЭМ!$D$10+'СЕТ СН'!$H$6-'СЕТ СН'!$H$19</f>
        <v>941.52403484000001</v>
      </c>
      <c r="P102" s="36">
        <f>SUMIFS(СВЦЭМ!$C$33:$C$776,СВЦЭМ!$A$33:$A$776,$A102,СВЦЭМ!$B$33:$B$776,P$83)+'СЕТ СН'!$H$9+СВЦЭМ!$D$10+'СЕТ СН'!$H$6-'СЕТ СН'!$H$19</f>
        <v>948.26242651999996</v>
      </c>
      <c r="Q102" s="36">
        <f>SUMIFS(СВЦЭМ!$C$33:$C$776,СВЦЭМ!$A$33:$A$776,$A102,СВЦЭМ!$B$33:$B$776,Q$83)+'СЕТ СН'!$H$9+СВЦЭМ!$D$10+'СЕТ СН'!$H$6-'СЕТ СН'!$H$19</f>
        <v>948.75415158999999</v>
      </c>
      <c r="R102" s="36">
        <f>SUMIFS(СВЦЭМ!$C$33:$C$776,СВЦЭМ!$A$33:$A$776,$A102,СВЦЭМ!$B$33:$B$776,R$83)+'СЕТ СН'!$H$9+СВЦЭМ!$D$10+'СЕТ СН'!$H$6-'СЕТ СН'!$H$19</f>
        <v>944.13722843000005</v>
      </c>
      <c r="S102" s="36">
        <f>SUMIFS(СВЦЭМ!$C$33:$C$776,СВЦЭМ!$A$33:$A$776,$A102,СВЦЭМ!$B$33:$B$776,S$83)+'СЕТ СН'!$H$9+СВЦЭМ!$D$10+'СЕТ СН'!$H$6-'СЕТ СН'!$H$19</f>
        <v>938.53184785999997</v>
      </c>
      <c r="T102" s="36">
        <f>SUMIFS(СВЦЭМ!$C$33:$C$776,СВЦЭМ!$A$33:$A$776,$A102,СВЦЭМ!$B$33:$B$776,T$83)+'СЕТ СН'!$H$9+СВЦЭМ!$D$10+'СЕТ СН'!$H$6-'СЕТ СН'!$H$19</f>
        <v>919.17973379</v>
      </c>
      <c r="U102" s="36">
        <f>SUMIFS(СВЦЭМ!$C$33:$C$776,СВЦЭМ!$A$33:$A$776,$A102,СВЦЭМ!$B$33:$B$776,U$83)+'СЕТ СН'!$H$9+СВЦЭМ!$D$10+'СЕТ СН'!$H$6-'СЕТ СН'!$H$19</f>
        <v>936.7853642</v>
      </c>
      <c r="V102" s="36">
        <f>SUMIFS(СВЦЭМ!$C$33:$C$776,СВЦЭМ!$A$33:$A$776,$A102,СВЦЭМ!$B$33:$B$776,V$83)+'СЕТ СН'!$H$9+СВЦЭМ!$D$10+'СЕТ СН'!$H$6-'СЕТ СН'!$H$19</f>
        <v>921.65169548000006</v>
      </c>
      <c r="W102" s="36">
        <f>SUMIFS(СВЦЭМ!$C$33:$C$776,СВЦЭМ!$A$33:$A$776,$A102,СВЦЭМ!$B$33:$B$776,W$83)+'СЕТ СН'!$H$9+СВЦЭМ!$D$10+'СЕТ СН'!$H$6-'СЕТ СН'!$H$19</f>
        <v>932.74005763000002</v>
      </c>
      <c r="X102" s="36">
        <f>SUMIFS(СВЦЭМ!$C$33:$C$776,СВЦЭМ!$A$33:$A$776,$A102,СВЦЭМ!$B$33:$B$776,X$83)+'СЕТ СН'!$H$9+СВЦЭМ!$D$10+'СЕТ СН'!$H$6-'СЕТ СН'!$H$19</f>
        <v>948.15070387000003</v>
      </c>
      <c r="Y102" s="36">
        <f>SUMIFS(СВЦЭМ!$C$33:$C$776,СВЦЭМ!$A$33:$A$776,$A102,СВЦЭМ!$B$33:$B$776,Y$83)+'СЕТ СН'!$H$9+СВЦЭМ!$D$10+'СЕТ СН'!$H$6-'СЕТ СН'!$H$19</f>
        <v>1010.71908271</v>
      </c>
    </row>
    <row r="103" spans="1:25" ht="15.75" x14ac:dyDescent="0.2">
      <c r="A103" s="35">
        <f t="shared" si="2"/>
        <v>43758</v>
      </c>
      <c r="B103" s="36">
        <f>SUMIFS(СВЦЭМ!$C$33:$C$776,СВЦЭМ!$A$33:$A$776,$A103,СВЦЭМ!$B$33:$B$776,B$83)+'СЕТ СН'!$H$9+СВЦЭМ!$D$10+'СЕТ СН'!$H$6-'СЕТ СН'!$H$19</f>
        <v>1074.89128596</v>
      </c>
      <c r="C103" s="36">
        <f>SUMIFS(СВЦЭМ!$C$33:$C$776,СВЦЭМ!$A$33:$A$776,$A103,СВЦЭМ!$B$33:$B$776,C$83)+'СЕТ СН'!$H$9+СВЦЭМ!$D$10+'СЕТ СН'!$H$6-'СЕТ СН'!$H$19</f>
        <v>1118.92204829</v>
      </c>
      <c r="D103" s="36">
        <f>SUMIFS(СВЦЭМ!$C$33:$C$776,СВЦЭМ!$A$33:$A$776,$A103,СВЦЭМ!$B$33:$B$776,D$83)+'СЕТ СН'!$H$9+СВЦЭМ!$D$10+'СЕТ СН'!$H$6-'СЕТ СН'!$H$19</f>
        <v>1135.87735251</v>
      </c>
      <c r="E103" s="36">
        <f>SUMIFS(СВЦЭМ!$C$33:$C$776,СВЦЭМ!$A$33:$A$776,$A103,СВЦЭМ!$B$33:$B$776,E$83)+'СЕТ СН'!$H$9+СВЦЭМ!$D$10+'СЕТ СН'!$H$6-'СЕТ СН'!$H$19</f>
        <v>1142.52505025</v>
      </c>
      <c r="F103" s="36">
        <f>SUMIFS(СВЦЭМ!$C$33:$C$776,СВЦЭМ!$A$33:$A$776,$A103,СВЦЭМ!$B$33:$B$776,F$83)+'СЕТ СН'!$H$9+СВЦЭМ!$D$10+'СЕТ СН'!$H$6-'СЕТ СН'!$H$19</f>
        <v>1149.3369943500002</v>
      </c>
      <c r="G103" s="36">
        <f>SUMIFS(СВЦЭМ!$C$33:$C$776,СВЦЭМ!$A$33:$A$776,$A103,СВЦЭМ!$B$33:$B$776,G$83)+'СЕТ СН'!$H$9+СВЦЭМ!$D$10+'СЕТ СН'!$H$6-'СЕТ СН'!$H$19</f>
        <v>1122.6312681000002</v>
      </c>
      <c r="H103" s="36">
        <f>SUMIFS(СВЦЭМ!$C$33:$C$776,СВЦЭМ!$A$33:$A$776,$A103,СВЦЭМ!$B$33:$B$776,H$83)+'СЕТ СН'!$H$9+СВЦЭМ!$D$10+'СЕТ СН'!$H$6-'СЕТ СН'!$H$19</f>
        <v>1108.71655575</v>
      </c>
      <c r="I103" s="36">
        <f>SUMIFS(СВЦЭМ!$C$33:$C$776,СВЦЭМ!$A$33:$A$776,$A103,СВЦЭМ!$B$33:$B$776,I$83)+'СЕТ СН'!$H$9+СВЦЭМ!$D$10+'СЕТ СН'!$H$6-'СЕТ СН'!$H$19</f>
        <v>1079.2452589500001</v>
      </c>
      <c r="J103" s="36">
        <f>SUMIFS(СВЦЭМ!$C$33:$C$776,СВЦЭМ!$A$33:$A$776,$A103,СВЦЭМ!$B$33:$B$776,J$83)+'СЕТ СН'!$H$9+СВЦЭМ!$D$10+'СЕТ СН'!$H$6-'СЕТ СН'!$H$19</f>
        <v>1017.76381373</v>
      </c>
      <c r="K103" s="36">
        <f>SUMIFS(СВЦЭМ!$C$33:$C$776,СВЦЭМ!$A$33:$A$776,$A103,СВЦЭМ!$B$33:$B$776,K$83)+'СЕТ СН'!$H$9+СВЦЭМ!$D$10+'СЕТ СН'!$H$6-'СЕТ СН'!$H$19</f>
        <v>995.50022363000005</v>
      </c>
      <c r="L103" s="36">
        <f>SUMIFS(СВЦЭМ!$C$33:$C$776,СВЦЭМ!$A$33:$A$776,$A103,СВЦЭМ!$B$33:$B$776,L$83)+'СЕТ СН'!$H$9+СВЦЭМ!$D$10+'СЕТ СН'!$H$6-'СЕТ СН'!$H$19</f>
        <v>997.77374304</v>
      </c>
      <c r="M103" s="36">
        <f>SUMIFS(СВЦЭМ!$C$33:$C$776,СВЦЭМ!$A$33:$A$776,$A103,СВЦЭМ!$B$33:$B$776,M$83)+'СЕТ СН'!$H$9+СВЦЭМ!$D$10+'СЕТ СН'!$H$6-'СЕТ СН'!$H$19</f>
        <v>999.09132033000003</v>
      </c>
      <c r="N103" s="36">
        <f>SUMIFS(СВЦЭМ!$C$33:$C$776,СВЦЭМ!$A$33:$A$776,$A103,СВЦЭМ!$B$33:$B$776,N$83)+'СЕТ СН'!$H$9+СВЦЭМ!$D$10+'СЕТ СН'!$H$6-'СЕТ СН'!$H$19</f>
        <v>951.88158325999996</v>
      </c>
      <c r="O103" s="36">
        <f>SUMIFS(СВЦЭМ!$C$33:$C$776,СВЦЭМ!$A$33:$A$776,$A103,СВЦЭМ!$B$33:$B$776,O$83)+'СЕТ СН'!$H$9+СВЦЭМ!$D$10+'СЕТ СН'!$H$6-'СЕТ СН'!$H$19</f>
        <v>950.78284000999997</v>
      </c>
      <c r="P103" s="36">
        <f>SUMIFS(СВЦЭМ!$C$33:$C$776,СВЦЭМ!$A$33:$A$776,$A103,СВЦЭМ!$B$33:$B$776,P$83)+'СЕТ СН'!$H$9+СВЦЭМ!$D$10+'СЕТ СН'!$H$6-'СЕТ СН'!$H$19</f>
        <v>955.06001303999994</v>
      </c>
      <c r="Q103" s="36">
        <f>SUMIFS(СВЦЭМ!$C$33:$C$776,СВЦЭМ!$A$33:$A$776,$A103,СВЦЭМ!$B$33:$B$776,Q$83)+'СЕТ СН'!$H$9+СВЦЭМ!$D$10+'СЕТ СН'!$H$6-'СЕТ СН'!$H$19</f>
        <v>949.91832563000003</v>
      </c>
      <c r="R103" s="36">
        <f>SUMIFS(СВЦЭМ!$C$33:$C$776,СВЦЭМ!$A$33:$A$776,$A103,СВЦЭМ!$B$33:$B$776,R$83)+'СЕТ СН'!$H$9+СВЦЭМ!$D$10+'СЕТ СН'!$H$6-'СЕТ СН'!$H$19</f>
        <v>954.27174640999999</v>
      </c>
      <c r="S103" s="36">
        <f>SUMIFS(СВЦЭМ!$C$33:$C$776,СВЦЭМ!$A$33:$A$776,$A103,СВЦЭМ!$B$33:$B$776,S$83)+'СЕТ СН'!$H$9+СВЦЭМ!$D$10+'СЕТ СН'!$H$6-'СЕТ СН'!$H$19</f>
        <v>950.32150836000005</v>
      </c>
      <c r="T103" s="36">
        <f>SUMIFS(СВЦЭМ!$C$33:$C$776,СВЦЭМ!$A$33:$A$776,$A103,СВЦЭМ!$B$33:$B$776,T$83)+'СЕТ СН'!$H$9+СВЦЭМ!$D$10+'СЕТ СН'!$H$6-'СЕТ СН'!$H$19</f>
        <v>935.31864903999997</v>
      </c>
      <c r="U103" s="36">
        <f>SUMIFS(СВЦЭМ!$C$33:$C$776,СВЦЭМ!$A$33:$A$776,$A103,СВЦЭМ!$B$33:$B$776,U$83)+'СЕТ СН'!$H$9+СВЦЭМ!$D$10+'СЕТ СН'!$H$6-'СЕТ СН'!$H$19</f>
        <v>945.59512142999995</v>
      </c>
      <c r="V103" s="36">
        <f>SUMIFS(СВЦЭМ!$C$33:$C$776,СВЦЭМ!$A$33:$A$776,$A103,СВЦЭМ!$B$33:$B$776,V$83)+'СЕТ СН'!$H$9+СВЦЭМ!$D$10+'СЕТ СН'!$H$6-'СЕТ СН'!$H$19</f>
        <v>928.36365058000001</v>
      </c>
      <c r="W103" s="36">
        <f>SUMIFS(СВЦЭМ!$C$33:$C$776,СВЦЭМ!$A$33:$A$776,$A103,СВЦЭМ!$B$33:$B$776,W$83)+'СЕТ СН'!$H$9+СВЦЭМ!$D$10+'СЕТ СН'!$H$6-'СЕТ СН'!$H$19</f>
        <v>923.61888547000001</v>
      </c>
      <c r="X103" s="36">
        <f>SUMIFS(СВЦЭМ!$C$33:$C$776,СВЦЭМ!$A$33:$A$776,$A103,СВЦЭМ!$B$33:$B$776,X$83)+'СЕТ СН'!$H$9+СВЦЭМ!$D$10+'СЕТ СН'!$H$6-'СЕТ СН'!$H$19</f>
        <v>925.38174901000002</v>
      </c>
      <c r="Y103" s="36">
        <f>SUMIFS(СВЦЭМ!$C$33:$C$776,СВЦЭМ!$A$33:$A$776,$A103,СВЦЭМ!$B$33:$B$776,Y$83)+'СЕТ СН'!$H$9+СВЦЭМ!$D$10+'СЕТ СН'!$H$6-'СЕТ СН'!$H$19</f>
        <v>982.64094002000002</v>
      </c>
    </row>
    <row r="104" spans="1:25" ht="15.75" x14ac:dyDescent="0.2">
      <c r="A104" s="35">
        <f t="shared" si="2"/>
        <v>43759</v>
      </c>
      <c r="B104" s="36">
        <f>SUMIFS(СВЦЭМ!$C$33:$C$776,СВЦЭМ!$A$33:$A$776,$A104,СВЦЭМ!$B$33:$B$776,B$83)+'СЕТ СН'!$H$9+СВЦЭМ!$D$10+'СЕТ СН'!$H$6-'СЕТ СН'!$H$19</f>
        <v>1090.41735868</v>
      </c>
      <c r="C104" s="36">
        <f>SUMIFS(СВЦЭМ!$C$33:$C$776,СВЦЭМ!$A$33:$A$776,$A104,СВЦЭМ!$B$33:$B$776,C$83)+'СЕТ СН'!$H$9+СВЦЭМ!$D$10+'СЕТ СН'!$H$6-'СЕТ СН'!$H$19</f>
        <v>1135.395317</v>
      </c>
      <c r="D104" s="36">
        <f>SUMIFS(СВЦЭМ!$C$33:$C$776,СВЦЭМ!$A$33:$A$776,$A104,СВЦЭМ!$B$33:$B$776,D$83)+'СЕТ СН'!$H$9+СВЦЭМ!$D$10+'СЕТ СН'!$H$6-'СЕТ СН'!$H$19</f>
        <v>1157.35790709</v>
      </c>
      <c r="E104" s="36">
        <f>SUMIFS(СВЦЭМ!$C$33:$C$776,СВЦЭМ!$A$33:$A$776,$A104,СВЦЭМ!$B$33:$B$776,E$83)+'СЕТ СН'!$H$9+СВЦЭМ!$D$10+'СЕТ СН'!$H$6-'СЕТ СН'!$H$19</f>
        <v>1164.21981265</v>
      </c>
      <c r="F104" s="36">
        <f>SUMIFS(СВЦЭМ!$C$33:$C$776,СВЦЭМ!$A$33:$A$776,$A104,СВЦЭМ!$B$33:$B$776,F$83)+'СЕТ СН'!$H$9+СВЦЭМ!$D$10+'СЕТ СН'!$H$6-'СЕТ СН'!$H$19</f>
        <v>1155.34495311</v>
      </c>
      <c r="G104" s="36">
        <f>SUMIFS(СВЦЭМ!$C$33:$C$776,СВЦЭМ!$A$33:$A$776,$A104,СВЦЭМ!$B$33:$B$776,G$83)+'СЕТ СН'!$H$9+СВЦЭМ!$D$10+'СЕТ СН'!$H$6-'СЕТ СН'!$H$19</f>
        <v>1139.8785340700001</v>
      </c>
      <c r="H104" s="36">
        <f>SUMIFS(СВЦЭМ!$C$33:$C$776,СВЦЭМ!$A$33:$A$776,$A104,СВЦЭМ!$B$33:$B$776,H$83)+'СЕТ СН'!$H$9+СВЦЭМ!$D$10+'СЕТ СН'!$H$6-'СЕТ СН'!$H$19</f>
        <v>1100.7322289000001</v>
      </c>
      <c r="I104" s="36">
        <f>SUMIFS(СВЦЭМ!$C$33:$C$776,СВЦЭМ!$A$33:$A$776,$A104,СВЦЭМ!$B$33:$B$776,I$83)+'СЕТ СН'!$H$9+СВЦЭМ!$D$10+'СЕТ СН'!$H$6-'СЕТ СН'!$H$19</f>
        <v>1056.88055364</v>
      </c>
      <c r="J104" s="36">
        <f>SUMIFS(СВЦЭМ!$C$33:$C$776,СВЦЭМ!$A$33:$A$776,$A104,СВЦЭМ!$B$33:$B$776,J$83)+'СЕТ СН'!$H$9+СВЦЭМ!$D$10+'СЕТ СН'!$H$6-'СЕТ СН'!$H$19</f>
        <v>1040.4779486700002</v>
      </c>
      <c r="K104" s="36">
        <f>SUMIFS(СВЦЭМ!$C$33:$C$776,СВЦЭМ!$A$33:$A$776,$A104,СВЦЭМ!$B$33:$B$776,K$83)+'СЕТ СН'!$H$9+СВЦЭМ!$D$10+'СЕТ СН'!$H$6-'СЕТ СН'!$H$19</f>
        <v>1029.70734599</v>
      </c>
      <c r="L104" s="36">
        <f>SUMIFS(СВЦЭМ!$C$33:$C$776,СВЦЭМ!$A$33:$A$776,$A104,СВЦЭМ!$B$33:$B$776,L$83)+'СЕТ СН'!$H$9+СВЦЭМ!$D$10+'СЕТ СН'!$H$6-'СЕТ СН'!$H$19</f>
        <v>1013.62358306</v>
      </c>
      <c r="M104" s="36">
        <f>SUMIFS(СВЦЭМ!$C$33:$C$776,СВЦЭМ!$A$33:$A$776,$A104,СВЦЭМ!$B$33:$B$776,M$83)+'СЕТ СН'!$H$9+СВЦЭМ!$D$10+'СЕТ СН'!$H$6-'СЕТ СН'!$H$19</f>
        <v>1019.29306581</v>
      </c>
      <c r="N104" s="36">
        <f>SUMIFS(СВЦЭМ!$C$33:$C$776,СВЦЭМ!$A$33:$A$776,$A104,СВЦЭМ!$B$33:$B$776,N$83)+'СЕТ СН'!$H$9+СВЦЭМ!$D$10+'СЕТ СН'!$H$6-'СЕТ СН'!$H$19</f>
        <v>978.35210923</v>
      </c>
      <c r="O104" s="36">
        <f>SUMIFS(СВЦЭМ!$C$33:$C$776,СВЦЭМ!$A$33:$A$776,$A104,СВЦЭМ!$B$33:$B$776,O$83)+'СЕТ СН'!$H$9+СВЦЭМ!$D$10+'СЕТ СН'!$H$6-'СЕТ СН'!$H$19</f>
        <v>949.20690263999995</v>
      </c>
      <c r="P104" s="36">
        <f>SUMIFS(СВЦЭМ!$C$33:$C$776,СВЦЭМ!$A$33:$A$776,$A104,СВЦЭМ!$B$33:$B$776,P$83)+'СЕТ СН'!$H$9+СВЦЭМ!$D$10+'СЕТ СН'!$H$6-'СЕТ СН'!$H$19</f>
        <v>941.76118025000005</v>
      </c>
      <c r="Q104" s="36">
        <f>SUMIFS(СВЦЭМ!$C$33:$C$776,СВЦЭМ!$A$33:$A$776,$A104,СВЦЭМ!$B$33:$B$776,Q$83)+'СЕТ СН'!$H$9+СВЦЭМ!$D$10+'СЕТ СН'!$H$6-'СЕТ СН'!$H$19</f>
        <v>944.54057417000001</v>
      </c>
      <c r="R104" s="36">
        <f>SUMIFS(СВЦЭМ!$C$33:$C$776,СВЦЭМ!$A$33:$A$776,$A104,СВЦЭМ!$B$33:$B$776,R$83)+'СЕТ СН'!$H$9+СВЦЭМ!$D$10+'СЕТ СН'!$H$6-'СЕТ СН'!$H$19</f>
        <v>941.67897832999995</v>
      </c>
      <c r="S104" s="36">
        <f>SUMIFS(СВЦЭМ!$C$33:$C$776,СВЦЭМ!$A$33:$A$776,$A104,СВЦЭМ!$B$33:$B$776,S$83)+'СЕТ СН'!$H$9+СВЦЭМ!$D$10+'СЕТ СН'!$H$6-'СЕТ СН'!$H$19</f>
        <v>946.17983256000002</v>
      </c>
      <c r="T104" s="36">
        <f>SUMIFS(СВЦЭМ!$C$33:$C$776,СВЦЭМ!$A$33:$A$776,$A104,СВЦЭМ!$B$33:$B$776,T$83)+'СЕТ СН'!$H$9+СВЦЭМ!$D$10+'СЕТ СН'!$H$6-'СЕТ СН'!$H$19</f>
        <v>935.00547261999998</v>
      </c>
      <c r="U104" s="36">
        <f>SUMIFS(СВЦЭМ!$C$33:$C$776,СВЦЭМ!$A$33:$A$776,$A104,СВЦЭМ!$B$33:$B$776,U$83)+'СЕТ СН'!$H$9+СВЦЭМ!$D$10+'СЕТ СН'!$H$6-'СЕТ СН'!$H$19</f>
        <v>932.10480720999999</v>
      </c>
      <c r="V104" s="36">
        <f>SUMIFS(СВЦЭМ!$C$33:$C$776,СВЦЭМ!$A$33:$A$776,$A104,СВЦЭМ!$B$33:$B$776,V$83)+'СЕТ СН'!$H$9+СВЦЭМ!$D$10+'СЕТ СН'!$H$6-'СЕТ СН'!$H$19</f>
        <v>924.97683200999995</v>
      </c>
      <c r="W104" s="36">
        <f>SUMIFS(СВЦЭМ!$C$33:$C$776,СВЦЭМ!$A$33:$A$776,$A104,СВЦЭМ!$B$33:$B$776,W$83)+'СЕТ СН'!$H$9+СВЦЭМ!$D$10+'СЕТ СН'!$H$6-'СЕТ СН'!$H$19</f>
        <v>957.37186575999999</v>
      </c>
      <c r="X104" s="36">
        <f>SUMIFS(СВЦЭМ!$C$33:$C$776,СВЦЭМ!$A$33:$A$776,$A104,СВЦЭМ!$B$33:$B$776,X$83)+'СЕТ СН'!$H$9+СВЦЭМ!$D$10+'СЕТ СН'!$H$6-'СЕТ СН'!$H$19</f>
        <v>962.67443901000001</v>
      </c>
      <c r="Y104" s="36">
        <f>SUMIFS(СВЦЭМ!$C$33:$C$776,СВЦЭМ!$A$33:$A$776,$A104,СВЦЭМ!$B$33:$B$776,Y$83)+'СЕТ СН'!$H$9+СВЦЭМ!$D$10+'СЕТ СН'!$H$6-'СЕТ СН'!$H$19</f>
        <v>1012.8373189</v>
      </c>
    </row>
    <row r="105" spans="1:25" ht="15.75" x14ac:dyDescent="0.2">
      <c r="A105" s="35">
        <f t="shared" si="2"/>
        <v>43760</v>
      </c>
      <c r="B105" s="36">
        <f>SUMIFS(СВЦЭМ!$C$33:$C$776,СВЦЭМ!$A$33:$A$776,$A105,СВЦЭМ!$B$33:$B$776,B$83)+'СЕТ СН'!$H$9+СВЦЭМ!$D$10+'СЕТ СН'!$H$6-'СЕТ СН'!$H$19</f>
        <v>1121.6899827500001</v>
      </c>
      <c r="C105" s="36">
        <f>SUMIFS(СВЦЭМ!$C$33:$C$776,СВЦЭМ!$A$33:$A$776,$A105,СВЦЭМ!$B$33:$B$776,C$83)+'СЕТ СН'!$H$9+СВЦЭМ!$D$10+'СЕТ СН'!$H$6-'СЕТ СН'!$H$19</f>
        <v>1169.4402181</v>
      </c>
      <c r="D105" s="36">
        <f>SUMIFS(СВЦЭМ!$C$33:$C$776,СВЦЭМ!$A$33:$A$776,$A105,СВЦЭМ!$B$33:$B$776,D$83)+'СЕТ СН'!$H$9+СВЦЭМ!$D$10+'СЕТ СН'!$H$6-'СЕТ СН'!$H$19</f>
        <v>1188.0951008</v>
      </c>
      <c r="E105" s="36">
        <f>SUMIFS(СВЦЭМ!$C$33:$C$776,СВЦЭМ!$A$33:$A$776,$A105,СВЦЭМ!$B$33:$B$776,E$83)+'СЕТ СН'!$H$9+СВЦЭМ!$D$10+'СЕТ СН'!$H$6-'СЕТ СН'!$H$19</f>
        <v>1184.74626936</v>
      </c>
      <c r="F105" s="36">
        <f>SUMIFS(СВЦЭМ!$C$33:$C$776,СВЦЭМ!$A$33:$A$776,$A105,СВЦЭМ!$B$33:$B$776,F$83)+'СЕТ СН'!$H$9+СВЦЭМ!$D$10+'СЕТ СН'!$H$6-'СЕТ СН'!$H$19</f>
        <v>1177.17934949</v>
      </c>
      <c r="G105" s="36">
        <f>SUMIFS(СВЦЭМ!$C$33:$C$776,СВЦЭМ!$A$33:$A$776,$A105,СВЦЭМ!$B$33:$B$776,G$83)+'СЕТ СН'!$H$9+СВЦЭМ!$D$10+'СЕТ СН'!$H$6-'СЕТ СН'!$H$19</f>
        <v>1164.7749579600002</v>
      </c>
      <c r="H105" s="36">
        <f>SUMIFS(СВЦЭМ!$C$33:$C$776,СВЦЭМ!$A$33:$A$776,$A105,СВЦЭМ!$B$33:$B$776,H$83)+'СЕТ СН'!$H$9+СВЦЭМ!$D$10+'СЕТ СН'!$H$6-'СЕТ СН'!$H$19</f>
        <v>1096.43110499</v>
      </c>
      <c r="I105" s="36">
        <f>SUMIFS(СВЦЭМ!$C$33:$C$776,СВЦЭМ!$A$33:$A$776,$A105,СВЦЭМ!$B$33:$B$776,I$83)+'СЕТ СН'!$H$9+СВЦЭМ!$D$10+'СЕТ СН'!$H$6-'СЕТ СН'!$H$19</f>
        <v>1047.6192717200001</v>
      </c>
      <c r="J105" s="36">
        <f>SUMIFS(СВЦЭМ!$C$33:$C$776,СВЦЭМ!$A$33:$A$776,$A105,СВЦЭМ!$B$33:$B$776,J$83)+'СЕТ СН'!$H$9+СВЦЭМ!$D$10+'СЕТ СН'!$H$6-'СЕТ СН'!$H$19</f>
        <v>1026.9376819300001</v>
      </c>
      <c r="K105" s="36">
        <f>SUMIFS(СВЦЭМ!$C$33:$C$776,СВЦЭМ!$A$33:$A$776,$A105,СВЦЭМ!$B$33:$B$776,K$83)+'СЕТ СН'!$H$9+СВЦЭМ!$D$10+'СЕТ СН'!$H$6-'СЕТ СН'!$H$19</f>
        <v>1006.73355239</v>
      </c>
      <c r="L105" s="36">
        <f>SUMIFS(СВЦЭМ!$C$33:$C$776,СВЦЭМ!$A$33:$A$776,$A105,СВЦЭМ!$B$33:$B$776,L$83)+'СЕТ СН'!$H$9+СВЦЭМ!$D$10+'СЕТ СН'!$H$6-'СЕТ СН'!$H$19</f>
        <v>1001.66789861</v>
      </c>
      <c r="M105" s="36">
        <f>SUMIFS(СВЦЭМ!$C$33:$C$776,СВЦЭМ!$A$33:$A$776,$A105,СВЦЭМ!$B$33:$B$776,M$83)+'СЕТ СН'!$H$9+СВЦЭМ!$D$10+'СЕТ СН'!$H$6-'СЕТ СН'!$H$19</f>
        <v>1011.77307634</v>
      </c>
      <c r="N105" s="36">
        <f>SUMIFS(СВЦЭМ!$C$33:$C$776,СВЦЭМ!$A$33:$A$776,$A105,СВЦЭМ!$B$33:$B$776,N$83)+'СЕТ СН'!$H$9+СВЦЭМ!$D$10+'СЕТ СН'!$H$6-'СЕТ СН'!$H$19</f>
        <v>973.84384901999999</v>
      </c>
      <c r="O105" s="36">
        <f>SUMIFS(СВЦЭМ!$C$33:$C$776,СВЦЭМ!$A$33:$A$776,$A105,СВЦЭМ!$B$33:$B$776,O$83)+'СЕТ СН'!$H$9+СВЦЭМ!$D$10+'СЕТ СН'!$H$6-'СЕТ СН'!$H$19</f>
        <v>960.33073843</v>
      </c>
      <c r="P105" s="36">
        <f>SUMIFS(СВЦЭМ!$C$33:$C$776,СВЦЭМ!$A$33:$A$776,$A105,СВЦЭМ!$B$33:$B$776,P$83)+'СЕТ СН'!$H$9+СВЦЭМ!$D$10+'СЕТ СН'!$H$6-'СЕТ СН'!$H$19</f>
        <v>963.52958763000004</v>
      </c>
      <c r="Q105" s="36">
        <f>SUMIFS(СВЦЭМ!$C$33:$C$776,СВЦЭМ!$A$33:$A$776,$A105,СВЦЭМ!$B$33:$B$776,Q$83)+'СЕТ СН'!$H$9+СВЦЭМ!$D$10+'СЕТ СН'!$H$6-'СЕТ СН'!$H$19</f>
        <v>970.00076171000001</v>
      </c>
      <c r="R105" s="36">
        <f>SUMIFS(СВЦЭМ!$C$33:$C$776,СВЦЭМ!$A$33:$A$776,$A105,СВЦЭМ!$B$33:$B$776,R$83)+'СЕТ СН'!$H$9+СВЦЭМ!$D$10+'СЕТ СН'!$H$6-'СЕТ СН'!$H$19</f>
        <v>954.29261201999998</v>
      </c>
      <c r="S105" s="36">
        <f>SUMIFS(СВЦЭМ!$C$33:$C$776,СВЦЭМ!$A$33:$A$776,$A105,СВЦЭМ!$B$33:$B$776,S$83)+'СЕТ СН'!$H$9+СВЦЭМ!$D$10+'СЕТ СН'!$H$6-'СЕТ СН'!$H$19</f>
        <v>942.47479265000004</v>
      </c>
      <c r="T105" s="36">
        <f>SUMIFS(СВЦЭМ!$C$33:$C$776,СВЦЭМ!$A$33:$A$776,$A105,СВЦЭМ!$B$33:$B$776,T$83)+'СЕТ СН'!$H$9+СВЦЭМ!$D$10+'СЕТ СН'!$H$6-'СЕТ СН'!$H$19</f>
        <v>912.39625861000002</v>
      </c>
      <c r="U105" s="36">
        <f>SUMIFS(СВЦЭМ!$C$33:$C$776,СВЦЭМ!$A$33:$A$776,$A105,СВЦЭМ!$B$33:$B$776,U$83)+'СЕТ СН'!$H$9+СВЦЭМ!$D$10+'СЕТ СН'!$H$6-'СЕТ СН'!$H$19</f>
        <v>896.19501894999996</v>
      </c>
      <c r="V105" s="36">
        <f>SUMIFS(СВЦЭМ!$C$33:$C$776,СВЦЭМ!$A$33:$A$776,$A105,СВЦЭМ!$B$33:$B$776,V$83)+'СЕТ СН'!$H$9+СВЦЭМ!$D$10+'СЕТ СН'!$H$6-'СЕТ СН'!$H$19</f>
        <v>899.82336798999995</v>
      </c>
      <c r="W105" s="36">
        <f>SUMIFS(СВЦЭМ!$C$33:$C$776,СВЦЭМ!$A$33:$A$776,$A105,СВЦЭМ!$B$33:$B$776,W$83)+'СЕТ СН'!$H$9+СВЦЭМ!$D$10+'СЕТ СН'!$H$6-'СЕТ СН'!$H$19</f>
        <v>911.72308502999999</v>
      </c>
      <c r="X105" s="36">
        <f>SUMIFS(СВЦЭМ!$C$33:$C$776,СВЦЭМ!$A$33:$A$776,$A105,СВЦЭМ!$B$33:$B$776,X$83)+'СЕТ СН'!$H$9+СВЦЭМ!$D$10+'СЕТ СН'!$H$6-'СЕТ СН'!$H$19</f>
        <v>943.48526966999998</v>
      </c>
      <c r="Y105" s="36">
        <f>SUMIFS(СВЦЭМ!$C$33:$C$776,СВЦЭМ!$A$33:$A$776,$A105,СВЦЭМ!$B$33:$B$776,Y$83)+'СЕТ СН'!$H$9+СВЦЭМ!$D$10+'СЕТ СН'!$H$6-'СЕТ СН'!$H$19</f>
        <v>1012.1936323800001</v>
      </c>
    </row>
    <row r="106" spans="1:25" ht="15.75" x14ac:dyDescent="0.2">
      <c r="A106" s="35">
        <f t="shared" si="2"/>
        <v>43761</v>
      </c>
      <c r="B106" s="36">
        <f>SUMIFS(СВЦЭМ!$C$33:$C$776,СВЦЭМ!$A$33:$A$776,$A106,СВЦЭМ!$B$33:$B$776,B$83)+'СЕТ СН'!$H$9+СВЦЭМ!$D$10+'СЕТ СН'!$H$6-'СЕТ СН'!$H$19</f>
        <v>1094.7491989500002</v>
      </c>
      <c r="C106" s="36">
        <f>SUMIFS(СВЦЭМ!$C$33:$C$776,СВЦЭМ!$A$33:$A$776,$A106,СВЦЭМ!$B$33:$B$776,C$83)+'СЕТ СН'!$H$9+СВЦЭМ!$D$10+'СЕТ СН'!$H$6-'СЕТ СН'!$H$19</f>
        <v>1126.5229699900001</v>
      </c>
      <c r="D106" s="36">
        <f>SUMIFS(СВЦЭМ!$C$33:$C$776,СВЦЭМ!$A$33:$A$776,$A106,СВЦЭМ!$B$33:$B$776,D$83)+'СЕТ СН'!$H$9+СВЦЭМ!$D$10+'СЕТ СН'!$H$6-'СЕТ СН'!$H$19</f>
        <v>1132.9364535500001</v>
      </c>
      <c r="E106" s="36">
        <f>SUMIFS(СВЦЭМ!$C$33:$C$776,СВЦЭМ!$A$33:$A$776,$A106,СВЦЭМ!$B$33:$B$776,E$83)+'СЕТ СН'!$H$9+СВЦЭМ!$D$10+'СЕТ СН'!$H$6-'СЕТ СН'!$H$19</f>
        <v>1168.96111941</v>
      </c>
      <c r="F106" s="36">
        <f>SUMIFS(СВЦЭМ!$C$33:$C$776,СВЦЭМ!$A$33:$A$776,$A106,СВЦЭМ!$B$33:$B$776,F$83)+'СЕТ СН'!$H$9+СВЦЭМ!$D$10+'СЕТ СН'!$H$6-'СЕТ СН'!$H$19</f>
        <v>1180.16272753</v>
      </c>
      <c r="G106" s="36">
        <f>SUMIFS(СВЦЭМ!$C$33:$C$776,СВЦЭМ!$A$33:$A$776,$A106,СВЦЭМ!$B$33:$B$776,G$83)+'СЕТ СН'!$H$9+СВЦЭМ!$D$10+'СЕТ СН'!$H$6-'СЕТ СН'!$H$19</f>
        <v>1158.08451648</v>
      </c>
      <c r="H106" s="36">
        <f>SUMIFS(СВЦЭМ!$C$33:$C$776,СВЦЭМ!$A$33:$A$776,$A106,СВЦЭМ!$B$33:$B$776,H$83)+'СЕТ СН'!$H$9+СВЦЭМ!$D$10+'СЕТ СН'!$H$6-'СЕТ СН'!$H$19</f>
        <v>1092.09815069</v>
      </c>
      <c r="I106" s="36">
        <f>SUMIFS(СВЦЭМ!$C$33:$C$776,СВЦЭМ!$A$33:$A$776,$A106,СВЦЭМ!$B$33:$B$776,I$83)+'СЕТ СН'!$H$9+СВЦЭМ!$D$10+'СЕТ СН'!$H$6-'СЕТ СН'!$H$19</f>
        <v>1042.7591470700002</v>
      </c>
      <c r="J106" s="36">
        <f>SUMIFS(СВЦЭМ!$C$33:$C$776,СВЦЭМ!$A$33:$A$776,$A106,СВЦЭМ!$B$33:$B$776,J$83)+'СЕТ СН'!$H$9+СВЦЭМ!$D$10+'СЕТ СН'!$H$6-'СЕТ СН'!$H$19</f>
        <v>1022.7919393</v>
      </c>
      <c r="K106" s="36">
        <f>SUMIFS(СВЦЭМ!$C$33:$C$776,СВЦЭМ!$A$33:$A$776,$A106,СВЦЭМ!$B$33:$B$776,K$83)+'СЕТ СН'!$H$9+СВЦЭМ!$D$10+'СЕТ СН'!$H$6-'СЕТ СН'!$H$19</f>
        <v>1007.95235072</v>
      </c>
      <c r="L106" s="36">
        <f>SUMIFS(СВЦЭМ!$C$33:$C$776,СВЦЭМ!$A$33:$A$776,$A106,СВЦЭМ!$B$33:$B$776,L$83)+'СЕТ СН'!$H$9+СВЦЭМ!$D$10+'СЕТ СН'!$H$6-'СЕТ СН'!$H$19</f>
        <v>1008.34092867</v>
      </c>
      <c r="M106" s="36">
        <f>SUMIFS(СВЦЭМ!$C$33:$C$776,СВЦЭМ!$A$33:$A$776,$A106,СВЦЭМ!$B$33:$B$776,M$83)+'СЕТ СН'!$H$9+СВЦЭМ!$D$10+'СЕТ СН'!$H$6-'СЕТ СН'!$H$19</f>
        <v>1020.58311139</v>
      </c>
      <c r="N106" s="36">
        <f>SUMIFS(СВЦЭМ!$C$33:$C$776,СВЦЭМ!$A$33:$A$776,$A106,СВЦЭМ!$B$33:$B$776,N$83)+'СЕТ СН'!$H$9+СВЦЭМ!$D$10+'СЕТ СН'!$H$6-'СЕТ СН'!$H$19</f>
        <v>999.88867854</v>
      </c>
      <c r="O106" s="36">
        <f>SUMIFS(СВЦЭМ!$C$33:$C$776,СВЦЭМ!$A$33:$A$776,$A106,СВЦЭМ!$B$33:$B$776,O$83)+'СЕТ СН'!$H$9+СВЦЭМ!$D$10+'СЕТ СН'!$H$6-'СЕТ СН'!$H$19</f>
        <v>976.40561271000001</v>
      </c>
      <c r="P106" s="36">
        <f>SUMIFS(СВЦЭМ!$C$33:$C$776,СВЦЭМ!$A$33:$A$776,$A106,СВЦЭМ!$B$33:$B$776,P$83)+'СЕТ СН'!$H$9+СВЦЭМ!$D$10+'СЕТ СН'!$H$6-'СЕТ СН'!$H$19</f>
        <v>973.36806371</v>
      </c>
      <c r="Q106" s="36">
        <f>SUMIFS(СВЦЭМ!$C$33:$C$776,СВЦЭМ!$A$33:$A$776,$A106,СВЦЭМ!$B$33:$B$776,Q$83)+'СЕТ СН'!$H$9+СВЦЭМ!$D$10+'СЕТ СН'!$H$6-'СЕТ СН'!$H$19</f>
        <v>971.20944912000004</v>
      </c>
      <c r="R106" s="36">
        <f>SUMIFS(СВЦЭМ!$C$33:$C$776,СВЦЭМ!$A$33:$A$776,$A106,СВЦЭМ!$B$33:$B$776,R$83)+'СЕТ СН'!$H$9+СВЦЭМ!$D$10+'СЕТ СН'!$H$6-'СЕТ СН'!$H$19</f>
        <v>965.73069968000004</v>
      </c>
      <c r="S106" s="36">
        <f>SUMIFS(СВЦЭМ!$C$33:$C$776,СВЦЭМ!$A$33:$A$776,$A106,СВЦЭМ!$B$33:$B$776,S$83)+'СЕТ СН'!$H$9+СВЦЭМ!$D$10+'СЕТ СН'!$H$6-'СЕТ СН'!$H$19</f>
        <v>967.55657937000001</v>
      </c>
      <c r="T106" s="36">
        <f>SUMIFS(СВЦЭМ!$C$33:$C$776,СВЦЭМ!$A$33:$A$776,$A106,СВЦЭМ!$B$33:$B$776,T$83)+'СЕТ СН'!$H$9+СВЦЭМ!$D$10+'СЕТ СН'!$H$6-'СЕТ СН'!$H$19</f>
        <v>944.13542200999996</v>
      </c>
      <c r="U106" s="36">
        <f>SUMIFS(СВЦЭМ!$C$33:$C$776,СВЦЭМ!$A$33:$A$776,$A106,СВЦЭМ!$B$33:$B$776,U$83)+'СЕТ СН'!$H$9+СВЦЭМ!$D$10+'СЕТ СН'!$H$6-'СЕТ СН'!$H$19</f>
        <v>900.69386221000002</v>
      </c>
      <c r="V106" s="36">
        <f>SUMIFS(СВЦЭМ!$C$33:$C$776,СВЦЭМ!$A$33:$A$776,$A106,СВЦЭМ!$B$33:$B$776,V$83)+'СЕТ СН'!$H$9+СВЦЭМ!$D$10+'СЕТ СН'!$H$6-'СЕТ СН'!$H$19</f>
        <v>894.77036198999997</v>
      </c>
      <c r="W106" s="36">
        <f>SUMIFS(СВЦЭМ!$C$33:$C$776,СВЦЭМ!$A$33:$A$776,$A106,СВЦЭМ!$B$33:$B$776,W$83)+'СЕТ СН'!$H$9+СВЦЭМ!$D$10+'СЕТ СН'!$H$6-'СЕТ СН'!$H$19</f>
        <v>909.00433791</v>
      </c>
      <c r="X106" s="36">
        <f>SUMIFS(СВЦЭМ!$C$33:$C$776,СВЦЭМ!$A$33:$A$776,$A106,СВЦЭМ!$B$33:$B$776,X$83)+'СЕТ СН'!$H$9+СВЦЭМ!$D$10+'СЕТ СН'!$H$6-'СЕТ СН'!$H$19</f>
        <v>936.17645119999997</v>
      </c>
      <c r="Y106" s="36">
        <f>SUMIFS(СВЦЭМ!$C$33:$C$776,СВЦЭМ!$A$33:$A$776,$A106,СВЦЭМ!$B$33:$B$776,Y$83)+'СЕТ СН'!$H$9+СВЦЭМ!$D$10+'СЕТ СН'!$H$6-'СЕТ СН'!$H$19</f>
        <v>993.38809189999995</v>
      </c>
    </row>
    <row r="107" spans="1:25" ht="15.75" x14ac:dyDescent="0.2">
      <c r="A107" s="35">
        <f t="shared" si="2"/>
        <v>43762</v>
      </c>
      <c r="B107" s="36">
        <f>SUMIFS(СВЦЭМ!$C$33:$C$776,СВЦЭМ!$A$33:$A$776,$A107,СВЦЭМ!$B$33:$B$776,B$83)+'СЕТ СН'!$H$9+СВЦЭМ!$D$10+'СЕТ СН'!$H$6-'СЕТ СН'!$H$19</f>
        <v>1100.8932573500001</v>
      </c>
      <c r="C107" s="36">
        <f>SUMIFS(СВЦЭМ!$C$33:$C$776,СВЦЭМ!$A$33:$A$776,$A107,СВЦЭМ!$B$33:$B$776,C$83)+'СЕТ СН'!$H$9+СВЦЭМ!$D$10+'СЕТ СН'!$H$6-'СЕТ СН'!$H$19</f>
        <v>1147.8273711000002</v>
      </c>
      <c r="D107" s="36">
        <f>SUMIFS(СВЦЭМ!$C$33:$C$776,СВЦЭМ!$A$33:$A$776,$A107,СВЦЭМ!$B$33:$B$776,D$83)+'СЕТ СН'!$H$9+СВЦЭМ!$D$10+'СЕТ СН'!$H$6-'СЕТ СН'!$H$19</f>
        <v>1165.2148138700002</v>
      </c>
      <c r="E107" s="36">
        <f>SUMIFS(СВЦЭМ!$C$33:$C$776,СВЦЭМ!$A$33:$A$776,$A107,СВЦЭМ!$B$33:$B$776,E$83)+'СЕТ СН'!$H$9+СВЦЭМ!$D$10+'СЕТ СН'!$H$6-'СЕТ СН'!$H$19</f>
        <v>1174.1328188100001</v>
      </c>
      <c r="F107" s="36">
        <f>SUMIFS(СВЦЭМ!$C$33:$C$776,СВЦЭМ!$A$33:$A$776,$A107,СВЦЭМ!$B$33:$B$776,F$83)+'СЕТ СН'!$H$9+СВЦЭМ!$D$10+'СЕТ СН'!$H$6-'СЕТ СН'!$H$19</f>
        <v>1173.5591437800001</v>
      </c>
      <c r="G107" s="36">
        <f>SUMIFS(СВЦЭМ!$C$33:$C$776,СВЦЭМ!$A$33:$A$776,$A107,СВЦЭМ!$B$33:$B$776,G$83)+'СЕТ СН'!$H$9+СВЦЭМ!$D$10+'СЕТ СН'!$H$6-'СЕТ СН'!$H$19</f>
        <v>1143.1479708000002</v>
      </c>
      <c r="H107" s="36">
        <f>SUMIFS(СВЦЭМ!$C$33:$C$776,СВЦЭМ!$A$33:$A$776,$A107,СВЦЭМ!$B$33:$B$776,H$83)+'СЕТ СН'!$H$9+СВЦЭМ!$D$10+'СЕТ СН'!$H$6-'СЕТ СН'!$H$19</f>
        <v>1078.7199334700001</v>
      </c>
      <c r="I107" s="36">
        <f>SUMIFS(СВЦЭМ!$C$33:$C$776,СВЦЭМ!$A$33:$A$776,$A107,СВЦЭМ!$B$33:$B$776,I$83)+'СЕТ СН'!$H$9+СВЦЭМ!$D$10+'СЕТ СН'!$H$6-'СЕТ СН'!$H$19</f>
        <v>1037.1357023600001</v>
      </c>
      <c r="J107" s="36">
        <f>SUMIFS(СВЦЭМ!$C$33:$C$776,СВЦЭМ!$A$33:$A$776,$A107,СВЦЭМ!$B$33:$B$776,J$83)+'СЕТ СН'!$H$9+СВЦЭМ!$D$10+'СЕТ СН'!$H$6-'СЕТ СН'!$H$19</f>
        <v>1026.3724314999999</v>
      </c>
      <c r="K107" s="36">
        <f>SUMIFS(СВЦЭМ!$C$33:$C$776,СВЦЭМ!$A$33:$A$776,$A107,СВЦЭМ!$B$33:$B$776,K$83)+'СЕТ СН'!$H$9+СВЦЭМ!$D$10+'СЕТ СН'!$H$6-'СЕТ СН'!$H$19</f>
        <v>1023.99300792</v>
      </c>
      <c r="L107" s="36">
        <f>SUMIFS(СВЦЭМ!$C$33:$C$776,СВЦЭМ!$A$33:$A$776,$A107,СВЦЭМ!$B$33:$B$776,L$83)+'СЕТ СН'!$H$9+СВЦЭМ!$D$10+'СЕТ СН'!$H$6-'СЕТ СН'!$H$19</f>
        <v>1033.06498429</v>
      </c>
      <c r="M107" s="36">
        <f>SUMIFS(СВЦЭМ!$C$33:$C$776,СВЦЭМ!$A$33:$A$776,$A107,СВЦЭМ!$B$33:$B$776,M$83)+'СЕТ СН'!$H$9+СВЦЭМ!$D$10+'СЕТ СН'!$H$6-'СЕТ СН'!$H$19</f>
        <v>1031.93842967</v>
      </c>
      <c r="N107" s="36">
        <f>SUMIFS(СВЦЭМ!$C$33:$C$776,СВЦЭМ!$A$33:$A$776,$A107,СВЦЭМ!$B$33:$B$776,N$83)+'СЕТ СН'!$H$9+СВЦЭМ!$D$10+'СЕТ СН'!$H$6-'СЕТ СН'!$H$19</f>
        <v>999.49716832000001</v>
      </c>
      <c r="O107" s="36">
        <f>SUMIFS(СВЦЭМ!$C$33:$C$776,СВЦЭМ!$A$33:$A$776,$A107,СВЦЭМ!$B$33:$B$776,O$83)+'СЕТ СН'!$H$9+СВЦЭМ!$D$10+'СЕТ СН'!$H$6-'СЕТ СН'!$H$19</f>
        <v>959.19849176000002</v>
      </c>
      <c r="P107" s="36">
        <f>SUMIFS(СВЦЭМ!$C$33:$C$776,СВЦЭМ!$A$33:$A$776,$A107,СВЦЭМ!$B$33:$B$776,P$83)+'СЕТ СН'!$H$9+СВЦЭМ!$D$10+'СЕТ СН'!$H$6-'СЕТ СН'!$H$19</f>
        <v>967.95985976999998</v>
      </c>
      <c r="Q107" s="36">
        <f>SUMIFS(СВЦЭМ!$C$33:$C$776,СВЦЭМ!$A$33:$A$776,$A107,СВЦЭМ!$B$33:$B$776,Q$83)+'СЕТ СН'!$H$9+СВЦЭМ!$D$10+'СЕТ СН'!$H$6-'СЕТ СН'!$H$19</f>
        <v>965.69977644999994</v>
      </c>
      <c r="R107" s="36">
        <f>SUMIFS(СВЦЭМ!$C$33:$C$776,СВЦЭМ!$A$33:$A$776,$A107,СВЦЭМ!$B$33:$B$776,R$83)+'СЕТ СН'!$H$9+СВЦЭМ!$D$10+'СЕТ СН'!$H$6-'СЕТ СН'!$H$19</f>
        <v>958.5167146</v>
      </c>
      <c r="S107" s="36">
        <f>SUMIFS(СВЦЭМ!$C$33:$C$776,СВЦЭМ!$A$33:$A$776,$A107,СВЦЭМ!$B$33:$B$776,S$83)+'СЕТ СН'!$H$9+СВЦЭМ!$D$10+'СЕТ СН'!$H$6-'СЕТ СН'!$H$19</f>
        <v>952.30749542000001</v>
      </c>
      <c r="T107" s="36">
        <f>SUMIFS(СВЦЭМ!$C$33:$C$776,СВЦЭМ!$A$33:$A$776,$A107,СВЦЭМ!$B$33:$B$776,T$83)+'СЕТ СН'!$H$9+СВЦЭМ!$D$10+'СЕТ СН'!$H$6-'СЕТ СН'!$H$19</f>
        <v>955.73122679999994</v>
      </c>
      <c r="U107" s="36">
        <f>SUMIFS(СВЦЭМ!$C$33:$C$776,СВЦЭМ!$A$33:$A$776,$A107,СВЦЭМ!$B$33:$B$776,U$83)+'СЕТ СН'!$H$9+СВЦЭМ!$D$10+'СЕТ СН'!$H$6-'СЕТ СН'!$H$19</f>
        <v>927.73635479999996</v>
      </c>
      <c r="V107" s="36">
        <f>SUMIFS(СВЦЭМ!$C$33:$C$776,СВЦЭМ!$A$33:$A$776,$A107,СВЦЭМ!$B$33:$B$776,V$83)+'СЕТ СН'!$H$9+СВЦЭМ!$D$10+'СЕТ СН'!$H$6-'СЕТ СН'!$H$19</f>
        <v>923.50773131000005</v>
      </c>
      <c r="W107" s="36">
        <f>SUMIFS(СВЦЭМ!$C$33:$C$776,СВЦЭМ!$A$33:$A$776,$A107,СВЦЭМ!$B$33:$B$776,W$83)+'СЕТ СН'!$H$9+СВЦЭМ!$D$10+'СЕТ СН'!$H$6-'СЕТ СН'!$H$19</f>
        <v>928.84516655000004</v>
      </c>
      <c r="X107" s="36">
        <f>SUMIFS(СВЦЭМ!$C$33:$C$776,СВЦЭМ!$A$33:$A$776,$A107,СВЦЭМ!$B$33:$B$776,X$83)+'СЕТ СН'!$H$9+СВЦЭМ!$D$10+'СЕТ СН'!$H$6-'СЕТ СН'!$H$19</f>
        <v>936.54915057999995</v>
      </c>
      <c r="Y107" s="36">
        <f>SUMIFS(СВЦЭМ!$C$33:$C$776,СВЦЭМ!$A$33:$A$776,$A107,СВЦЭМ!$B$33:$B$776,Y$83)+'СЕТ СН'!$H$9+СВЦЭМ!$D$10+'СЕТ СН'!$H$6-'СЕТ СН'!$H$19</f>
        <v>978.71432007999999</v>
      </c>
    </row>
    <row r="108" spans="1:25" ht="15.75" x14ac:dyDescent="0.2">
      <c r="A108" s="35">
        <f t="shared" si="2"/>
        <v>43763</v>
      </c>
      <c r="B108" s="36">
        <f>SUMIFS(СВЦЭМ!$C$33:$C$776,СВЦЭМ!$A$33:$A$776,$A108,СВЦЭМ!$B$33:$B$776,B$83)+'СЕТ СН'!$H$9+СВЦЭМ!$D$10+'СЕТ СН'!$H$6-'СЕТ СН'!$H$19</f>
        <v>1094.0093650700001</v>
      </c>
      <c r="C108" s="36">
        <f>SUMIFS(СВЦЭМ!$C$33:$C$776,СВЦЭМ!$A$33:$A$776,$A108,СВЦЭМ!$B$33:$B$776,C$83)+'СЕТ СН'!$H$9+СВЦЭМ!$D$10+'СЕТ СН'!$H$6-'СЕТ СН'!$H$19</f>
        <v>1144.6496663</v>
      </c>
      <c r="D108" s="36">
        <f>SUMIFS(СВЦЭМ!$C$33:$C$776,СВЦЭМ!$A$33:$A$776,$A108,СВЦЭМ!$B$33:$B$776,D$83)+'СЕТ СН'!$H$9+СВЦЭМ!$D$10+'СЕТ СН'!$H$6-'СЕТ СН'!$H$19</f>
        <v>1161.36011242</v>
      </c>
      <c r="E108" s="36">
        <f>SUMIFS(СВЦЭМ!$C$33:$C$776,СВЦЭМ!$A$33:$A$776,$A108,СВЦЭМ!$B$33:$B$776,E$83)+'СЕТ СН'!$H$9+СВЦЭМ!$D$10+'СЕТ СН'!$H$6-'СЕТ СН'!$H$19</f>
        <v>1173.1629651600001</v>
      </c>
      <c r="F108" s="36">
        <f>SUMIFS(СВЦЭМ!$C$33:$C$776,СВЦЭМ!$A$33:$A$776,$A108,СВЦЭМ!$B$33:$B$776,F$83)+'СЕТ СН'!$H$9+СВЦЭМ!$D$10+'СЕТ СН'!$H$6-'СЕТ СН'!$H$19</f>
        <v>1161.58046816</v>
      </c>
      <c r="G108" s="36">
        <f>SUMIFS(СВЦЭМ!$C$33:$C$776,СВЦЭМ!$A$33:$A$776,$A108,СВЦЭМ!$B$33:$B$776,G$83)+'СЕТ СН'!$H$9+СВЦЭМ!$D$10+'СЕТ СН'!$H$6-'СЕТ СН'!$H$19</f>
        <v>1130.6374378400001</v>
      </c>
      <c r="H108" s="36">
        <f>SUMIFS(СВЦЭМ!$C$33:$C$776,СВЦЭМ!$A$33:$A$776,$A108,СВЦЭМ!$B$33:$B$776,H$83)+'СЕТ СН'!$H$9+СВЦЭМ!$D$10+'СЕТ СН'!$H$6-'СЕТ СН'!$H$19</f>
        <v>1076.63486481</v>
      </c>
      <c r="I108" s="36">
        <f>SUMIFS(СВЦЭМ!$C$33:$C$776,СВЦЭМ!$A$33:$A$776,$A108,СВЦЭМ!$B$33:$B$776,I$83)+'СЕТ СН'!$H$9+СВЦЭМ!$D$10+'СЕТ СН'!$H$6-'СЕТ СН'!$H$19</f>
        <v>1054.3212993900001</v>
      </c>
      <c r="J108" s="36">
        <f>SUMIFS(СВЦЭМ!$C$33:$C$776,СВЦЭМ!$A$33:$A$776,$A108,СВЦЭМ!$B$33:$B$776,J$83)+'СЕТ СН'!$H$9+СВЦЭМ!$D$10+'СЕТ СН'!$H$6-'СЕТ СН'!$H$19</f>
        <v>1040.2536546700001</v>
      </c>
      <c r="K108" s="36">
        <f>SUMIFS(СВЦЭМ!$C$33:$C$776,СВЦЭМ!$A$33:$A$776,$A108,СВЦЭМ!$B$33:$B$776,K$83)+'СЕТ СН'!$H$9+СВЦЭМ!$D$10+'СЕТ СН'!$H$6-'СЕТ СН'!$H$19</f>
        <v>1021.41789327</v>
      </c>
      <c r="L108" s="36">
        <f>SUMIFS(СВЦЭМ!$C$33:$C$776,СВЦЭМ!$A$33:$A$776,$A108,СВЦЭМ!$B$33:$B$776,L$83)+'СЕТ СН'!$H$9+СВЦЭМ!$D$10+'СЕТ СН'!$H$6-'СЕТ СН'!$H$19</f>
        <v>1031.4128567400001</v>
      </c>
      <c r="M108" s="36">
        <f>SUMIFS(СВЦЭМ!$C$33:$C$776,СВЦЭМ!$A$33:$A$776,$A108,СВЦЭМ!$B$33:$B$776,M$83)+'СЕТ СН'!$H$9+СВЦЭМ!$D$10+'СЕТ СН'!$H$6-'СЕТ СН'!$H$19</f>
        <v>1042.4113432200002</v>
      </c>
      <c r="N108" s="36">
        <f>SUMIFS(СВЦЭМ!$C$33:$C$776,СВЦЭМ!$A$33:$A$776,$A108,СВЦЭМ!$B$33:$B$776,N$83)+'СЕТ СН'!$H$9+СВЦЭМ!$D$10+'СЕТ СН'!$H$6-'СЕТ СН'!$H$19</f>
        <v>1012.415163</v>
      </c>
      <c r="O108" s="36">
        <f>SUMIFS(СВЦЭМ!$C$33:$C$776,СВЦЭМ!$A$33:$A$776,$A108,СВЦЭМ!$B$33:$B$776,O$83)+'СЕТ СН'!$H$9+СВЦЭМ!$D$10+'СЕТ СН'!$H$6-'СЕТ СН'!$H$19</f>
        <v>972.37530800000002</v>
      </c>
      <c r="P108" s="36">
        <f>SUMIFS(СВЦЭМ!$C$33:$C$776,СВЦЭМ!$A$33:$A$776,$A108,СВЦЭМ!$B$33:$B$776,P$83)+'СЕТ СН'!$H$9+СВЦЭМ!$D$10+'СЕТ СН'!$H$6-'СЕТ СН'!$H$19</f>
        <v>979.94500914000002</v>
      </c>
      <c r="Q108" s="36">
        <f>SUMIFS(СВЦЭМ!$C$33:$C$776,СВЦЭМ!$A$33:$A$776,$A108,СВЦЭМ!$B$33:$B$776,Q$83)+'СЕТ СН'!$H$9+СВЦЭМ!$D$10+'СЕТ СН'!$H$6-'СЕТ СН'!$H$19</f>
        <v>954.74789177000002</v>
      </c>
      <c r="R108" s="36">
        <f>SUMIFS(СВЦЭМ!$C$33:$C$776,СВЦЭМ!$A$33:$A$776,$A108,СВЦЭМ!$B$33:$B$776,R$83)+'СЕТ СН'!$H$9+СВЦЭМ!$D$10+'СЕТ СН'!$H$6-'СЕТ СН'!$H$19</f>
        <v>960.39317385000004</v>
      </c>
      <c r="S108" s="36">
        <f>SUMIFS(СВЦЭМ!$C$33:$C$776,СВЦЭМ!$A$33:$A$776,$A108,СВЦЭМ!$B$33:$B$776,S$83)+'СЕТ СН'!$H$9+СВЦЭМ!$D$10+'СЕТ СН'!$H$6-'СЕТ СН'!$H$19</f>
        <v>964.43465179999998</v>
      </c>
      <c r="T108" s="36">
        <f>SUMIFS(СВЦЭМ!$C$33:$C$776,СВЦЭМ!$A$33:$A$776,$A108,СВЦЭМ!$B$33:$B$776,T$83)+'СЕТ СН'!$H$9+СВЦЭМ!$D$10+'СЕТ СН'!$H$6-'СЕТ СН'!$H$19</f>
        <v>971.59897287000001</v>
      </c>
      <c r="U108" s="36">
        <f>SUMIFS(СВЦЭМ!$C$33:$C$776,СВЦЭМ!$A$33:$A$776,$A108,СВЦЭМ!$B$33:$B$776,U$83)+'СЕТ СН'!$H$9+СВЦЭМ!$D$10+'СЕТ СН'!$H$6-'СЕТ СН'!$H$19</f>
        <v>989.67774755000005</v>
      </c>
      <c r="V108" s="36">
        <f>SUMIFS(СВЦЭМ!$C$33:$C$776,СВЦЭМ!$A$33:$A$776,$A108,СВЦЭМ!$B$33:$B$776,V$83)+'СЕТ СН'!$H$9+СВЦЭМ!$D$10+'СЕТ СН'!$H$6-'СЕТ СН'!$H$19</f>
        <v>979.81159348000006</v>
      </c>
      <c r="W108" s="36">
        <f>SUMIFS(СВЦЭМ!$C$33:$C$776,СВЦЭМ!$A$33:$A$776,$A108,СВЦЭМ!$B$33:$B$776,W$83)+'СЕТ СН'!$H$9+СВЦЭМ!$D$10+'СЕТ СН'!$H$6-'СЕТ СН'!$H$19</f>
        <v>963.91733266000006</v>
      </c>
      <c r="X108" s="36">
        <f>SUMIFS(СВЦЭМ!$C$33:$C$776,СВЦЭМ!$A$33:$A$776,$A108,СВЦЭМ!$B$33:$B$776,X$83)+'СЕТ СН'!$H$9+СВЦЭМ!$D$10+'СЕТ СН'!$H$6-'СЕТ СН'!$H$19</f>
        <v>957.51888858999996</v>
      </c>
      <c r="Y108" s="36">
        <f>SUMIFS(СВЦЭМ!$C$33:$C$776,СВЦЭМ!$A$33:$A$776,$A108,СВЦЭМ!$B$33:$B$776,Y$83)+'СЕТ СН'!$H$9+СВЦЭМ!$D$10+'СЕТ СН'!$H$6-'СЕТ СН'!$H$19</f>
        <v>994.43585672999995</v>
      </c>
    </row>
    <row r="109" spans="1:25" ht="15.75" x14ac:dyDescent="0.2">
      <c r="A109" s="35">
        <f t="shared" si="2"/>
        <v>43764</v>
      </c>
      <c r="B109" s="36">
        <f>SUMIFS(СВЦЭМ!$C$33:$C$776,СВЦЭМ!$A$33:$A$776,$A109,СВЦЭМ!$B$33:$B$776,B$83)+'СЕТ СН'!$H$9+СВЦЭМ!$D$10+'СЕТ СН'!$H$6-'СЕТ СН'!$H$19</f>
        <v>1067.44545352</v>
      </c>
      <c r="C109" s="36">
        <f>SUMIFS(СВЦЭМ!$C$33:$C$776,СВЦЭМ!$A$33:$A$776,$A109,СВЦЭМ!$B$33:$B$776,C$83)+'СЕТ СН'!$H$9+СВЦЭМ!$D$10+'СЕТ СН'!$H$6-'СЕТ СН'!$H$19</f>
        <v>1107.40149894</v>
      </c>
      <c r="D109" s="36">
        <f>SUMIFS(СВЦЭМ!$C$33:$C$776,СВЦЭМ!$A$33:$A$776,$A109,СВЦЭМ!$B$33:$B$776,D$83)+'СЕТ СН'!$H$9+СВЦЭМ!$D$10+'СЕТ СН'!$H$6-'СЕТ СН'!$H$19</f>
        <v>1123.54180079</v>
      </c>
      <c r="E109" s="36">
        <f>SUMIFS(СВЦЭМ!$C$33:$C$776,СВЦЭМ!$A$33:$A$776,$A109,СВЦЭМ!$B$33:$B$776,E$83)+'СЕТ СН'!$H$9+СВЦЭМ!$D$10+'СЕТ СН'!$H$6-'СЕТ СН'!$H$19</f>
        <v>1133.92349747</v>
      </c>
      <c r="F109" s="36">
        <f>SUMIFS(СВЦЭМ!$C$33:$C$776,СВЦЭМ!$A$33:$A$776,$A109,СВЦЭМ!$B$33:$B$776,F$83)+'СЕТ СН'!$H$9+СВЦЭМ!$D$10+'СЕТ СН'!$H$6-'СЕТ СН'!$H$19</f>
        <v>1125.7973867800001</v>
      </c>
      <c r="G109" s="36">
        <f>SUMIFS(СВЦЭМ!$C$33:$C$776,СВЦЭМ!$A$33:$A$776,$A109,СВЦЭМ!$B$33:$B$776,G$83)+'СЕТ СН'!$H$9+СВЦЭМ!$D$10+'СЕТ СН'!$H$6-'СЕТ СН'!$H$19</f>
        <v>1098.9553170900001</v>
      </c>
      <c r="H109" s="36">
        <f>SUMIFS(СВЦЭМ!$C$33:$C$776,СВЦЭМ!$A$33:$A$776,$A109,СВЦЭМ!$B$33:$B$776,H$83)+'СЕТ СН'!$H$9+СВЦЭМ!$D$10+'СЕТ СН'!$H$6-'СЕТ СН'!$H$19</f>
        <v>1078.9841998500001</v>
      </c>
      <c r="I109" s="36">
        <f>SUMIFS(СВЦЭМ!$C$33:$C$776,СВЦЭМ!$A$33:$A$776,$A109,СВЦЭМ!$B$33:$B$776,I$83)+'СЕТ СН'!$H$9+СВЦЭМ!$D$10+'СЕТ СН'!$H$6-'СЕТ СН'!$H$19</f>
        <v>1057.95496669</v>
      </c>
      <c r="J109" s="36">
        <f>SUMIFS(СВЦЭМ!$C$33:$C$776,СВЦЭМ!$A$33:$A$776,$A109,СВЦЭМ!$B$33:$B$776,J$83)+'СЕТ СН'!$H$9+СВЦЭМ!$D$10+'СЕТ СН'!$H$6-'СЕТ СН'!$H$19</f>
        <v>1033.97112287</v>
      </c>
      <c r="K109" s="36">
        <f>SUMIFS(СВЦЭМ!$C$33:$C$776,СВЦЭМ!$A$33:$A$776,$A109,СВЦЭМ!$B$33:$B$776,K$83)+'СЕТ СН'!$H$9+СВЦЭМ!$D$10+'СЕТ СН'!$H$6-'СЕТ СН'!$H$19</f>
        <v>1020.76997418</v>
      </c>
      <c r="L109" s="36">
        <f>SUMIFS(СВЦЭМ!$C$33:$C$776,СВЦЭМ!$A$33:$A$776,$A109,СВЦЭМ!$B$33:$B$776,L$83)+'СЕТ СН'!$H$9+СВЦЭМ!$D$10+'СЕТ СН'!$H$6-'СЕТ СН'!$H$19</f>
        <v>1022.38210541</v>
      </c>
      <c r="M109" s="36">
        <f>SUMIFS(СВЦЭМ!$C$33:$C$776,СВЦЭМ!$A$33:$A$776,$A109,СВЦЭМ!$B$33:$B$776,M$83)+'СЕТ СН'!$H$9+СВЦЭМ!$D$10+'СЕТ СН'!$H$6-'СЕТ СН'!$H$19</f>
        <v>1021.68781555</v>
      </c>
      <c r="N109" s="36">
        <f>SUMIFS(СВЦЭМ!$C$33:$C$776,СВЦЭМ!$A$33:$A$776,$A109,СВЦЭМ!$B$33:$B$776,N$83)+'СЕТ СН'!$H$9+СВЦЭМ!$D$10+'СЕТ СН'!$H$6-'СЕТ СН'!$H$19</f>
        <v>987.40007592999996</v>
      </c>
      <c r="O109" s="36">
        <f>SUMIFS(СВЦЭМ!$C$33:$C$776,СВЦЭМ!$A$33:$A$776,$A109,СВЦЭМ!$B$33:$B$776,O$83)+'СЕТ СН'!$H$9+СВЦЭМ!$D$10+'СЕТ СН'!$H$6-'СЕТ СН'!$H$19</f>
        <v>953.16467019000004</v>
      </c>
      <c r="P109" s="36">
        <f>SUMIFS(СВЦЭМ!$C$33:$C$776,СВЦЭМ!$A$33:$A$776,$A109,СВЦЭМ!$B$33:$B$776,P$83)+'СЕТ СН'!$H$9+СВЦЭМ!$D$10+'СЕТ СН'!$H$6-'СЕТ СН'!$H$19</f>
        <v>956.22689589000004</v>
      </c>
      <c r="Q109" s="36">
        <f>SUMIFS(СВЦЭМ!$C$33:$C$776,СВЦЭМ!$A$33:$A$776,$A109,СВЦЭМ!$B$33:$B$776,Q$83)+'СЕТ СН'!$H$9+СВЦЭМ!$D$10+'СЕТ СН'!$H$6-'СЕТ СН'!$H$19</f>
        <v>950.84660156999996</v>
      </c>
      <c r="R109" s="36">
        <f>SUMIFS(СВЦЭМ!$C$33:$C$776,СВЦЭМ!$A$33:$A$776,$A109,СВЦЭМ!$B$33:$B$776,R$83)+'СЕТ СН'!$H$9+СВЦЭМ!$D$10+'СЕТ СН'!$H$6-'СЕТ СН'!$H$19</f>
        <v>953.14699645999997</v>
      </c>
      <c r="S109" s="36">
        <f>SUMIFS(СВЦЭМ!$C$33:$C$776,СВЦЭМ!$A$33:$A$776,$A109,СВЦЭМ!$B$33:$B$776,S$83)+'СЕТ СН'!$H$9+СВЦЭМ!$D$10+'СЕТ СН'!$H$6-'СЕТ СН'!$H$19</f>
        <v>954.59436158000005</v>
      </c>
      <c r="T109" s="36">
        <f>SUMIFS(СВЦЭМ!$C$33:$C$776,СВЦЭМ!$A$33:$A$776,$A109,СВЦЭМ!$B$33:$B$776,T$83)+'СЕТ СН'!$H$9+СВЦЭМ!$D$10+'СЕТ СН'!$H$6-'СЕТ СН'!$H$19</f>
        <v>963.15869897000005</v>
      </c>
      <c r="U109" s="36">
        <f>SUMIFS(СВЦЭМ!$C$33:$C$776,СВЦЭМ!$A$33:$A$776,$A109,СВЦЭМ!$B$33:$B$776,U$83)+'СЕТ СН'!$H$9+СВЦЭМ!$D$10+'СЕТ СН'!$H$6-'СЕТ СН'!$H$19</f>
        <v>973.87197429000003</v>
      </c>
      <c r="V109" s="36">
        <f>SUMIFS(СВЦЭМ!$C$33:$C$776,СВЦЭМ!$A$33:$A$776,$A109,СВЦЭМ!$B$33:$B$776,V$83)+'СЕТ СН'!$H$9+СВЦЭМ!$D$10+'СЕТ СН'!$H$6-'СЕТ СН'!$H$19</f>
        <v>965.20064187000003</v>
      </c>
      <c r="W109" s="36">
        <f>SUMIFS(СВЦЭМ!$C$33:$C$776,СВЦЭМ!$A$33:$A$776,$A109,СВЦЭМ!$B$33:$B$776,W$83)+'СЕТ СН'!$H$9+СВЦЭМ!$D$10+'СЕТ СН'!$H$6-'СЕТ СН'!$H$19</f>
        <v>961.81335724999997</v>
      </c>
      <c r="X109" s="36">
        <f>SUMIFS(СВЦЭМ!$C$33:$C$776,СВЦЭМ!$A$33:$A$776,$A109,СВЦЭМ!$B$33:$B$776,X$83)+'СЕТ СН'!$H$9+СВЦЭМ!$D$10+'СЕТ СН'!$H$6-'СЕТ СН'!$H$19</f>
        <v>967.65102719000004</v>
      </c>
      <c r="Y109" s="36">
        <f>SUMIFS(СВЦЭМ!$C$33:$C$776,СВЦЭМ!$A$33:$A$776,$A109,СВЦЭМ!$B$33:$B$776,Y$83)+'СЕТ СН'!$H$9+СВЦЭМ!$D$10+'СЕТ СН'!$H$6-'СЕТ СН'!$H$19</f>
        <v>1001.18495094</v>
      </c>
    </row>
    <row r="110" spans="1:25" ht="15.75" x14ac:dyDescent="0.2">
      <c r="A110" s="35">
        <f t="shared" si="2"/>
        <v>43765</v>
      </c>
      <c r="B110" s="36">
        <f>SUMIFS(СВЦЭМ!$C$33:$C$776,СВЦЭМ!$A$33:$A$776,$A110,СВЦЭМ!$B$33:$B$776,B$83)+'СЕТ СН'!$H$9+СВЦЭМ!$D$10+'СЕТ СН'!$H$6-'СЕТ СН'!$H$19</f>
        <v>1102.7447290699999</v>
      </c>
      <c r="C110" s="36">
        <f>SUMIFS(СВЦЭМ!$C$33:$C$776,СВЦЭМ!$A$33:$A$776,$A110,СВЦЭМ!$B$33:$B$776,C$83)+'СЕТ СН'!$H$9+СВЦЭМ!$D$10+'СЕТ СН'!$H$6-'СЕТ СН'!$H$19</f>
        <v>1110.6170790200001</v>
      </c>
      <c r="D110" s="36">
        <f>SUMIFS(СВЦЭМ!$C$33:$C$776,СВЦЭМ!$A$33:$A$776,$A110,СВЦЭМ!$B$33:$B$776,D$83)+'СЕТ СН'!$H$9+СВЦЭМ!$D$10+'СЕТ СН'!$H$6-'СЕТ СН'!$H$19</f>
        <v>1117.37420135</v>
      </c>
      <c r="E110" s="36">
        <f>SUMIFS(СВЦЭМ!$C$33:$C$776,СВЦЭМ!$A$33:$A$776,$A110,СВЦЭМ!$B$33:$B$776,E$83)+'СЕТ СН'!$H$9+СВЦЭМ!$D$10+'СЕТ СН'!$H$6-'СЕТ СН'!$H$19</f>
        <v>1129.4810510100001</v>
      </c>
      <c r="F110" s="36">
        <f>SUMIFS(СВЦЭМ!$C$33:$C$776,СВЦЭМ!$A$33:$A$776,$A110,СВЦЭМ!$B$33:$B$776,F$83)+'СЕТ СН'!$H$9+СВЦЭМ!$D$10+'СЕТ СН'!$H$6-'СЕТ СН'!$H$19</f>
        <v>1125.0938514500001</v>
      </c>
      <c r="G110" s="36">
        <f>SUMIFS(СВЦЭМ!$C$33:$C$776,СВЦЭМ!$A$33:$A$776,$A110,СВЦЭМ!$B$33:$B$776,G$83)+'СЕТ СН'!$H$9+СВЦЭМ!$D$10+'СЕТ СН'!$H$6-'СЕТ СН'!$H$19</f>
        <v>1108.8209142400001</v>
      </c>
      <c r="H110" s="36">
        <f>SUMIFS(СВЦЭМ!$C$33:$C$776,СВЦЭМ!$A$33:$A$776,$A110,СВЦЭМ!$B$33:$B$776,H$83)+'СЕТ СН'!$H$9+СВЦЭМ!$D$10+'СЕТ СН'!$H$6-'СЕТ СН'!$H$19</f>
        <v>1083.990589</v>
      </c>
      <c r="I110" s="36">
        <f>SUMIFS(СВЦЭМ!$C$33:$C$776,СВЦЭМ!$A$33:$A$776,$A110,СВЦЭМ!$B$33:$B$776,I$83)+'СЕТ СН'!$H$9+СВЦЭМ!$D$10+'СЕТ СН'!$H$6-'СЕТ СН'!$H$19</f>
        <v>1058.00340648</v>
      </c>
      <c r="J110" s="36">
        <f>SUMIFS(СВЦЭМ!$C$33:$C$776,СВЦЭМ!$A$33:$A$776,$A110,СВЦЭМ!$B$33:$B$776,J$83)+'СЕТ СН'!$H$9+СВЦЭМ!$D$10+'СЕТ СН'!$H$6-'СЕТ СН'!$H$19</f>
        <v>1042.1445482000001</v>
      </c>
      <c r="K110" s="36">
        <f>SUMIFS(СВЦЭМ!$C$33:$C$776,СВЦЭМ!$A$33:$A$776,$A110,СВЦЭМ!$B$33:$B$776,K$83)+'СЕТ СН'!$H$9+СВЦЭМ!$D$10+'СЕТ СН'!$H$6-'СЕТ СН'!$H$19</f>
        <v>1007.6238193200001</v>
      </c>
      <c r="L110" s="36">
        <f>SUMIFS(СВЦЭМ!$C$33:$C$776,СВЦЭМ!$A$33:$A$776,$A110,СВЦЭМ!$B$33:$B$776,L$83)+'СЕТ СН'!$H$9+СВЦЭМ!$D$10+'СЕТ СН'!$H$6-'СЕТ СН'!$H$19</f>
        <v>1007.12265747</v>
      </c>
      <c r="M110" s="36">
        <f>SUMIFS(СВЦЭМ!$C$33:$C$776,СВЦЭМ!$A$33:$A$776,$A110,СВЦЭМ!$B$33:$B$776,M$83)+'СЕТ СН'!$H$9+СВЦЭМ!$D$10+'СЕТ СН'!$H$6-'СЕТ СН'!$H$19</f>
        <v>992.64538680999999</v>
      </c>
      <c r="N110" s="36">
        <f>SUMIFS(СВЦЭМ!$C$33:$C$776,СВЦЭМ!$A$33:$A$776,$A110,СВЦЭМ!$B$33:$B$776,N$83)+'СЕТ СН'!$H$9+СВЦЭМ!$D$10+'СЕТ СН'!$H$6-'СЕТ СН'!$H$19</f>
        <v>963.90166522000004</v>
      </c>
      <c r="O110" s="36">
        <f>SUMIFS(СВЦЭМ!$C$33:$C$776,СВЦЭМ!$A$33:$A$776,$A110,СВЦЭМ!$B$33:$B$776,O$83)+'СЕТ СН'!$H$9+СВЦЭМ!$D$10+'СЕТ СН'!$H$6-'СЕТ СН'!$H$19</f>
        <v>946.05244218999997</v>
      </c>
      <c r="P110" s="36">
        <f>SUMIFS(СВЦЭМ!$C$33:$C$776,СВЦЭМ!$A$33:$A$776,$A110,СВЦЭМ!$B$33:$B$776,P$83)+'СЕТ СН'!$H$9+СВЦЭМ!$D$10+'СЕТ СН'!$H$6-'СЕТ СН'!$H$19</f>
        <v>958.99063312999999</v>
      </c>
      <c r="Q110" s="36">
        <f>SUMIFS(СВЦЭМ!$C$33:$C$776,СВЦЭМ!$A$33:$A$776,$A110,СВЦЭМ!$B$33:$B$776,Q$83)+'СЕТ СН'!$H$9+СВЦЭМ!$D$10+'СЕТ СН'!$H$6-'СЕТ СН'!$H$19</f>
        <v>955.99980155000003</v>
      </c>
      <c r="R110" s="36">
        <f>SUMIFS(СВЦЭМ!$C$33:$C$776,СВЦЭМ!$A$33:$A$776,$A110,СВЦЭМ!$B$33:$B$776,R$83)+'СЕТ СН'!$H$9+СВЦЭМ!$D$10+'СЕТ СН'!$H$6-'СЕТ СН'!$H$19</f>
        <v>945.32231979999995</v>
      </c>
      <c r="S110" s="36">
        <f>SUMIFS(СВЦЭМ!$C$33:$C$776,СВЦЭМ!$A$33:$A$776,$A110,СВЦЭМ!$B$33:$B$776,S$83)+'СЕТ СН'!$H$9+СВЦЭМ!$D$10+'СЕТ СН'!$H$6-'СЕТ СН'!$H$19</f>
        <v>950.97297790000005</v>
      </c>
      <c r="T110" s="36">
        <f>SUMIFS(СВЦЭМ!$C$33:$C$776,СВЦЭМ!$A$33:$A$776,$A110,СВЦЭМ!$B$33:$B$776,T$83)+'СЕТ СН'!$H$9+СВЦЭМ!$D$10+'СЕТ СН'!$H$6-'СЕТ СН'!$H$19</f>
        <v>940.16604691999999</v>
      </c>
      <c r="U110" s="36">
        <f>SUMIFS(СВЦЭМ!$C$33:$C$776,СВЦЭМ!$A$33:$A$776,$A110,СВЦЭМ!$B$33:$B$776,U$83)+'СЕТ СН'!$H$9+СВЦЭМ!$D$10+'СЕТ СН'!$H$6-'СЕТ СН'!$H$19</f>
        <v>931.04234997000003</v>
      </c>
      <c r="V110" s="36">
        <f>SUMIFS(СВЦЭМ!$C$33:$C$776,СВЦЭМ!$A$33:$A$776,$A110,СВЦЭМ!$B$33:$B$776,V$83)+'СЕТ СН'!$H$9+СВЦЭМ!$D$10+'СЕТ СН'!$H$6-'СЕТ СН'!$H$19</f>
        <v>932.59470002</v>
      </c>
      <c r="W110" s="36">
        <f>SUMIFS(СВЦЭМ!$C$33:$C$776,СВЦЭМ!$A$33:$A$776,$A110,СВЦЭМ!$B$33:$B$776,W$83)+'СЕТ СН'!$H$9+СВЦЭМ!$D$10+'СЕТ СН'!$H$6-'СЕТ СН'!$H$19</f>
        <v>949.84623957999997</v>
      </c>
      <c r="X110" s="36">
        <f>SUMIFS(СВЦЭМ!$C$33:$C$776,СВЦЭМ!$A$33:$A$776,$A110,СВЦЭМ!$B$33:$B$776,X$83)+'СЕТ СН'!$H$9+СВЦЭМ!$D$10+'СЕТ СН'!$H$6-'СЕТ СН'!$H$19</f>
        <v>944.29248820999999</v>
      </c>
      <c r="Y110" s="36">
        <f>SUMIFS(СВЦЭМ!$C$33:$C$776,СВЦЭМ!$A$33:$A$776,$A110,СВЦЭМ!$B$33:$B$776,Y$83)+'СЕТ СН'!$H$9+СВЦЭМ!$D$10+'СЕТ СН'!$H$6-'СЕТ СН'!$H$19</f>
        <v>978.76942727999995</v>
      </c>
    </row>
    <row r="111" spans="1:25" ht="15.75" x14ac:dyDescent="0.2">
      <c r="A111" s="35">
        <f t="shared" si="2"/>
        <v>43766</v>
      </c>
      <c r="B111" s="36">
        <f>SUMIFS(СВЦЭМ!$C$33:$C$776,СВЦЭМ!$A$33:$A$776,$A111,СВЦЭМ!$B$33:$B$776,B$83)+'СЕТ СН'!$H$9+СВЦЭМ!$D$10+'СЕТ СН'!$H$6-'СЕТ СН'!$H$19</f>
        <v>1072.04677649</v>
      </c>
      <c r="C111" s="36">
        <f>SUMIFS(СВЦЭМ!$C$33:$C$776,СВЦЭМ!$A$33:$A$776,$A111,СВЦЭМ!$B$33:$B$776,C$83)+'СЕТ СН'!$H$9+СВЦЭМ!$D$10+'СЕТ СН'!$H$6-'СЕТ СН'!$H$19</f>
        <v>1125.3209962200001</v>
      </c>
      <c r="D111" s="36">
        <f>SUMIFS(СВЦЭМ!$C$33:$C$776,СВЦЭМ!$A$33:$A$776,$A111,СВЦЭМ!$B$33:$B$776,D$83)+'СЕТ СН'!$H$9+СВЦЭМ!$D$10+'СЕТ СН'!$H$6-'СЕТ СН'!$H$19</f>
        <v>1144.2694176300001</v>
      </c>
      <c r="E111" s="36">
        <f>SUMIFS(СВЦЭМ!$C$33:$C$776,СВЦЭМ!$A$33:$A$776,$A111,СВЦЭМ!$B$33:$B$776,E$83)+'СЕТ СН'!$H$9+СВЦЭМ!$D$10+'СЕТ СН'!$H$6-'СЕТ СН'!$H$19</f>
        <v>1144.62290616</v>
      </c>
      <c r="F111" s="36">
        <f>SUMIFS(СВЦЭМ!$C$33:$C$776,СВЦЭМ!$A$33:$A$776,$A111,СВЦЭМ!$B$33:$B$776,F$83)+'СЕТ СН'!$H$9+СВЦЭМ!$D$10+'СЕТ СН'!$H$6-'СЕТ СН'!$H$19</f>
        <v>1143.19477798</v>
      </c>
      <c r="G111" s="36">
        <f>SUMIFS(СВЦЭМ!$C$33:$C$776,СВЦЭМ!$A$33:$A$776,$A111,СВЦЭМ!$B$33:$B$776,G$83)+'СЕТ СН'!$H$9+СВЦЭМ!$D$10+'СЕТ СН'!$H$6-'СЕТ СН'!$H$19</f>
        <v>1120.69047583</v>
      </c>
      <c r="H111" s="36">
        <f>SUMIFS(СВЦЭМ!$C$33:$C$776,СВЦЭМ!$A$33:$A$776,$A111,СВЦЭМ!$B$33:$B$776,H$83)+'СЕТ СН'!$H$9+СВЦЭМ!$D$10+'СЕТ СН'!$H$6-'СЕТ СН'!$H$19</f>
        <v>1085.32499702</v>
      </c>
      <c r="I111" s="36">
        <f>SUMIFS(СВЦЭМ!$C$33:$C$776,СВЦЭМ!$A$33:$A$776,$A111,СВЦЭМ!$B$33:$B$776,I$83)+'СЕТ СН'!$H$9+СВЦЭМ!$D$10+'СЕТ СН'!$H$6-'СЕТ СН'!$H$19</f>
        <v>1059.8597989800001</v>
      </c>
      <c r="J111" s="36">
        <f>SUMIFS(СВЦЭМ!$C$33:$C$776,СВЦЭМ!$A$33:$A$776,$A111,СВЦЭМ!$B$33:$B$776,J$83)+'СЕТ СН'!$H$9+СВЦЭМ!$D$10+'СЕТ СН'!$H$6-'СЕТ СН'!$H$19</f>
        <v>1056.1485873399999</v>
      </c>
      <c r="K111" s="36">
        <f>SUMIFS(СВЦЭМ!$C$33:$C$776,СВЦЭМ!$A$33:$A$776,$A111,СВЦЭМ!$B$33:$B$776,K$83)+'СЕТ СН'!$H$9+СВЦЭМ!$D$10+'СЕТ СН'!$H$6-'СЕТ СН'!$H$19</f>
        <v>1016.70244055</v>
      </c>
      <c r="L111" s="36">
        <f>SUMIFS(СВЦЭМ!$C$33:$C$776,СВЦЭМ!$A$33:$A$776,$A111,СВЦЭМ!$B$33:$B$776,L$83)+'СЕТ СН'!$H$9+СВЦЭМ!$D$10+'СЕТ СН'!$H$6-'СЕТ СН'!$H$19</f>
        <v>1020.30375975</v>
      </c>
      <c r="M111" s="36">
        <f>SUMIFS(СВЦЭМ!$C$33:$C$776,СВЦЭМ!$A$33:$A$776,$A111,СВЦЭМ!$B$33:$B$776,M$83)+'СЕТ СН'!$H$9+СВЦЭМ!$D$10+'СЕТ СН'!$H$6-'СЕТ СН'!$H$19</f>
        <v>1023.59926323</v>
      </c>
      <c r="N111" s="36">
        <f>SUMIFS(СВЦЭМ!$C$33:$C$776,СВЦЭМ!$A$33:$A$776,$A111,СВЦЭМ!$B$33:$B$776,N$83)+'СЕТ СН'!$H$9+СВЦЭМ!$D$10+'СЕТ СН'!$H$6-'СЕТ СН'!$H$19</f>
        <v>984.18911437999998</v>
      </c>
      <c r="O111" s="36">
        <f>SUMIFS(СВЦЭМ!$C$33:$C$776,СВЦЭМ!$A$33:$A$776,$A111,СВЦЭМ!$B$33:$B$776,O$83)+'СЕТ СН'!$H$9+СВЦЭМ!$D$10+'СЕТ СН'!$H$6-'СЕТ СН'!$H$19</f>
        <v>964.29454650000002</v>
      </c>
      <c r="P111" s="36">
        <f>SUMIFS(СВЦЭМ!$C$33:$C$776,СВЦЭМ!$A$33:$A$776,$A111,СВЦЭМ!$B$33:$B$776,P$83)+'СЕТ СН'!$H$9+СВЦЭМ!$D$10+'СЕТ СН'!$H$6-'СЕТ СН'!$H$19</f>
        <v>967.20653403000006</v>
      </c>
      <c r="Q111" s="36">
        <f>SUMIFS(СВЦЭМ!$C$33:$C$776,СВЦЭМ!$A$33:$A$776,$A111,СВЦЭМ!$B$33:$B$776,Q$83)+'СЕТ СН'!$H$9+СВЦЭМ!$D$10+'СЕТ СН'!$H$6-'СЕТ СН'!$H$19</f>
        <v>964.86057337</v>
      </c>
      <c r="R111" s="36">
        <f>SUMIFS(СВЦЭМ!$C$33:$C$776,СВЦЭМ!$A$33:$A$776,$A111,СВЦЭМ!$B$33:$B$776,R$83)+'СЕТ СН'!$H$9+СВЦЭМ!$D$10+'СЕТ СН'!$H$6-'СЕТ СН'!$H$19</f>
        <v>957.62101125000004</v>
      </c>
      <c r="S111" s="36">
        <f>SUMIFS(СВЦЭМ!$C$33:$C$776,СВЦЭМ!$A$33:$A$776,$A111,СВЦЭМ!$B$33:$B$776,S$83)+'СЕТ СН'!$H$9+СВЦЭМ!$D$10+'СЕТ СН'!$H$6-'СЕТ СН'!$H$19</f>
        <v>969.10791825000001</v>
      </c>
      <c r="T111" s="36">
        <f>SUMIFS(СВЦЭМ!$C$33:$C$776,СВЦЭМ!$A$33:$A$776,$A111,СВЦЭМ!$B$33:$B$776,T$83)+'СЕТ СН'!$H$9+СВЦЭМ!$D$10+'СЕТ СН'!$H$6-'СЕТ СН'!$H$19</f>
        <v>959.34613533000004</v>
      </c>
      <c r="U111" s="36">
        <f>SUMIFS(СВЦЭМ!$C$33:$C$776,СВЦЭМ!$A$33:$A$776,$A111,СВЦЭМ!$B$33:$B$776,U$83)+'СЕТ СН'!$H$9+СВЦЭМ!$D$10+'СЕТ СН'!$H$6-'СЕТ СН'!$H$19</f>
        <v>968.40996301999996</v>
      </c>
      <c r="V111" s="36">
        <f>SUMIFS(СВЦЭМ!$C$33:$C$776,СВЦЭМ!$A$33:$A$776,$A111,СВЦЭМ!$B$33:$B$776,V$83)+'СЕТ СН'!$H$9+СВЦЭМ!$D$10+'СЕТ СН'!$H$6-'СЕТ СН'!$H$19</f>
        <v>962.5005271</v>
      </c>
      <c r="W111" s="36">
        <f>SUMIFS(СВЦЭМ!$C$33:$C$776,СВЦЭМ!$A$33:$A$776,$A111,СВЦЭМ!$B$33:$B$776,W$83)+'СЕТ СН'!$H$9+СВЦЭМ!$D$10+'СЕТ СН'!$H$6-'СЕТ СН'!$H$19</f>
        <v>976.83344937000004</v>
      </c>
      <c r="X111" s="36">
        <f>SUMIFS(СВЦЭМ!$C$33:$C$776,СВЦЭМ!$A$33:$A$776,$A111,СВЦЭМ!$B$33:$B$776,X$83)+'СЕТ СН'!$H$9+СВЦЭМ!$D$10+'СЕТ СН'!$H$6-'СЕТ СН'!$H$19</f>
        <v>1011.66573199</v>
      </c>
      <c r="Y111" s="36">
        <f>SUMIFS(СВЦЭМ!$C$33:$C$776,СВЦЭМ!$A$33:$A$776,$A111,СВЦЭМ!$B$33:$B$776,Y$83)+'СЕТ СН'!$H$9+СВЦЭМ!$D$10+'СЕТ СН'!$H$6-'СЕТ СН'!$H$19</f>
        <v>1062.9132713900001</v>
      </c>
    </row>
    <row r="112" spans="1:25" ht="15.75" x14ac:dyDescent="0.2">
      <c r="A112" s="35">
        <f t="shared" si="2"/>
        <v>43767</v>
      </c>
      <c r="B112" s="36">
        <f>SUMIFS(СВЦЭМ!$C$33:$C$776,СВЦЭМ!$A$33:$A$776,$A112,СВЦЭМ!$B$33:$B$776,B$83)+'СЕТ СН'!$H$9+СВЦЭМ!$D$10+'СЕТ СН'!$H$6-'СЕТ СН'!$H$19</f>
        <v>1120.40994488</v>
      </c>
      <c r="C112" s="36">
        <f>SUMIFS(СВЦЭМ!$C$33:$C$776,СВЦЭМ!$A$33:$A$776,$A112,СВЦЭМ!$B$33:$B$776,C$83)+'СЕТ СН'!$H$9+СВЦЭМ!$D$10+'СЕТ СН'!$H$6-'СЕТ СН'!$H$19</f>
        <v>1154.6154530700001</v>
      </c>
      <c r="D112" s="36">
        <f>SUMIFS(СВЦЭМ!$C$33:$C$776,СВЦЭМ!$A$33:$A$776,$A112,СВЦЭМ!$B$33:$B$776,D$83)+'СЕТ СН'!$H$9+СВЦЭМ!$D$10+'СЕТ СН'!$H$6-'СЕТ СН'!$H$19</f>
        <v>1187.46540435</v>
      </c>
      <c r="E112" s="36">
        <f>SUMIFS(СВЦЭМ!$C$33:$C$776,СВЦЭМ!$A$33:$A$776,$A112,СВЦЭМ!$B$33:$B$776,E$83)+'СЕТ СН'!$H$9+СВЦЭМ!$D$10+'СЕТ СН'!$H$6-'СЕТ СН'!$H$19</f>
        <v>1194.2948514900002</v>
      </c>
      <c r="F112" s="36">
        <f>SUMIFS(СВЦЭМ!$C$33:$C$776,СВЦЭМ!$A$33:$A$776,$A112,СВЦЭМ!$B$33:$B$776,F$83)+'СЕТ СН'!$H$9+СВЦЭМ!$D$10+'СЕТ СН'!$H$6-'СЕТ СН'!$H$19</f>
        <v>1183.3309212900001</v>
      </c>
      <c r="G112" s="36">
        <f>SUMIFS(СВЦЭМ!$C$33:$C$776,СВЦЭМ!$A$33:$A$776,$A112,СВЦЭМ!$B$33:$B$776,G$83)+'СЕТ СН'!$H$9+СВЦЭМ!$D$10+'СЕТ СН'!$H$6-'СЕТ СН'!$H$19</f>
        <v>1151.6414910400001</v>
      </c>
      <c r="H112" s="36">
        <f>SUMIFS(СВЦЭМ!$C$33:$C$776,СВЦЭМ!$A$33:$A$776,$A112,СВЦЭМ!$B$33:$B$776,H$83)+'СЕТ СН'!$H$9+СВЦЭМ!$D$10+'СЕТ СН'!$H$6-'СЕТ СН'!$H$19</f>
        <v>1101.4448322400001</v>
      </c>
      <c r="I112" s="36">
        <f>SUMIFS(СВЦЭМ!$C$33:$C$776,СВЦЭМ!$A$33:$A$776,$A112,СВЦЭМ!$B$33:$B$776,I$83)+'СЕТ СН'!$H$9+СВЦЭМ!$D$10+'СЕТ СН'!$H$6-'СЕТ СН'!$H$19</f>
        <v>1073.5776116</v>
      </c>
      <c r="J112" s="36">
        <f>SUMIFS(СВЦЭМ!$C$33:$C$776,СВЦЭМ!$A$33:$A$776,$A112,СВЦЭМ!$B$33:$B$776,J$83)+'СЕТ СН'!$H$9+СВЦЭМ!$D$10+'СЕТ СН'!$H$6-'СЕТ СН'!$H$19</f>
        <v>1071.6352079800001</v>
      </c>
      <c r="K112" s="36">
        <f>SUMIFS(СВЦЭМ!$C$33:$C$776,СВЦЭМ!$A$33:$A$776,$A112,СВЦЭМ!$B$33:$B$776,K$83)+'СЕТ СН'!$H$9+СВЦЭМ!$D$10+'СЕТ СН'!$H$6-'СЕТ СН'!$H$19</f>
        <v>1041.4200776100001</v>
      </c>
      <c r="L112" s="36">
        <f>SUMIFS(СВЦЭМ!$C$33:$C$776,СВЦЭМ!$A$33:$A$776,$A112,СВЦЭМ!$B$33:$B$776,L$83)+'СЕТ СН'!$H$9+СВЦЭМ!$D$10+'СЕТ СН'!$H$6-'СЕТ СН'!$H$19</f>
        <v>1049.0467122</v>
      </c>
      <c r="M112" s="36">
        <f>SUMIFS(СВЦЭМ!$C$33:$C$776,СВЦЭМ!$A$33:$A$776,$A112,СВЦЭМ!$B$33:$B$776,M$83)+'СЕТ СН'!$H$9+СВЦЭМ!$D$10+'СЕТ СН'!$H$6-'СЕТ СН'!$H$19</f>
        <v>1046.2980551400001</v>
      </c>
      <c r="N112" s="36">
        <f>SUMIFS(СВЦЭМ!$C$33:$C$776,СВЦЭМ!$A$33:$A$776,$A112,СВЦЭМ!$B$33:$B$776,N$83)+'СЕТ СН'!$H$9+СВЦЭМ!$D$10+'СЕТ СН'!$H$6-'СЕТ СН'!$H$19</f>
        <v>1008.10757857</v>
      </c>
      <c r="O112" s="36">
        <f>SUMIFS(СВЦЭМ!$C$33:$C$776,СВЦЭМ!$A$33:$A$776,$A112,СВЦЭМ!$B$33:$B$776,O$83)+'СЕТ СН'!$H$9+СВЦЭМ!$D$10+'СЕТ СН'!$H$6-'СЕТ СН'!$H$19</f>
        <v>984.88016025000002</v>
      </c>
      <c r="P112" s="36">
        <f>SUMIFS(СВЦЭМ!$C$33:$C$776,СВЦЭМ!$A$33:$A$776,$A112,СВЦЭМ!$B$33:$B$776,P$83)+'СЕТ СН'!$H$9+СВЦЭМ!$D$10+'СЕТ СН'!$H$6-'СЕТ СН'!$H$19</f>
        <v>988.25559224999995</v>
      </c>
      <c r="Q112" s="36">
        <f>SUMIFS(СВЦЭМ!$C$33:$C$776,СВЦЭМ!$A$33:$A$776,$A112,СВЦЭМ!$B$33:$B$776,Q$83)+'СЕТ СН'!$H$9+СВЦЭМ!$D$10+'СЕТ СН'!$H$6-'СЕТ СН'!$H$19</f>
        <v>990.97360384000001</v>
      </c>
      <c r="R112" s="36">
        <f>SUMIFS(СВЦЭМ!$C$33:$C$776,СВЦЭМ!$A$33:$A$776,$A112,СВЦЭМ!$B$33:$B$776,R$83)+'СЕТ СН'!$H$9+СВЦЭМ!$D$10+'СЕТ СН'!$H$6-'СЕТ СН'!$H$19</f>
        <v>975.43061694000005</v>
      </c>
      <c r="S112" s="36">
        <f>SUMIFS(СВЦЭМ!$C$33:$C$776,СВЦЭМ!$A$33:$A$776,$A112,СВЦЭМ!$B$33:$B$776,S$83)+'СЕТ СН'!$H$9+СВЦЭМ!$D$10+'СЕТ СН'!$H$6-'СЕТ СН'!$H$19</f>
        <v>979.63292841999998</v>
      </c>
      <c r="T112" s="36">
        <f>SUMIFS(СВЦЭМ!$C$33:$C$776,СВЦЭМ!$A$33:$A$776,$A112,СВЦЭМ!$B$33:$B$776,T$83)+'СЕТ СН'!$H$9+СВЦЭМ!$D$10+'СЕТ СН'!$H$6-'СЕТ СН'!$H$19</f>
        <v>972.44953884999995</v>
      </c>
      <c r="U112" s="36">
        <f>SUMIFS(СВЦЭМ!$C$33:$C$776,СВЦЭМ!$A$33:$A$776,$A112,СВЦЭМ!$B$33:$B$776,U$83)+'СЕТ СН'!$H$9+СВЦЭМ!$D$10+'СЕТ СН'!$H$6-'СЕТ СН'!$H$19</f>
        <v>960.70942486000001</v>
      </c>
      <c r="V112" s="36">
        <f>SUMIFS(СВЦЭМ!$C$33:$C$776,СВЦЭМ!$A$33:$A$776,$A112,СВЦЭМ!$B$33:$B$776,V$83)+'СЕТ СН'!$H$9+СВЦЭМ!$D$10+'СЕТ СН'!$H$6-'СЕТ СН'!$H$19</f>
        <v>952.03972700999998</v>
      </c>
      <c r="W112" s="36">
        <f>SUMIFS(СВЦЭМ!$C$33:$C$776,СВЦЭМ!$A$33:$A$776,$A112,СВЦЭМ!$B$33:$B$776,W$83)+'СЕТ СН'!$H$9+СВЦЭМ!$D$10+'СЕТ СН'!$H$6-'СЕТ СН'!$H$19</f>
        <v>967.75814703000003</v>
      </c>
      <c r="X112" s="36">
        <f>SUMIFS(СВЦЭМ!$C$33:$C$776,СВЦЭМ!$A$33:$A$776,$A112,СВЦЭМ!$B$33:$B$776,X$83)+'СЕТ СН'!$H$9+СВЦЭМ!$D$10+'СЕТ СН'!$H$6-'СЕТ СН'!$H$19</f>
        <v>981.80587395999999</v>
      </c>
      <c r="Y112" s="36">
        <f>SUMIFS(СВЦЭМ!$C$33:$C$776,СВЦЭМ!$A$33:$A$776,$A112,СВЦЭМ!$B$33:$B$776,Y$83)+'СЕТ СН'!$H$9+СВЦЭМ!$D$10+'СЕТ СН'!$H$6-'СЕТ СН'!$H$19</f>
        <v>1021.80024493</v>
      </c>
    </row>
    <row r="113" spans="1:27" ht="15.75" x14ac:dyDescent="0.2">
      <c r="A113" s="35">
        <f t="shared" si="2"/>
        <v>43768</v>
      </c>
      <c r="B113" s="36">
        <f>SUMIFS(СВЦЭМ!$C$33:$C$776,СВЦЭМ!$A$33:$A$776,$A113,СВЦЭМ!$B$33:$B$776,B$83)+'СЕТ СН'!$H$9+СВЦЭМ!$D$10+'СЕТ СН'!$H$6-'СЕТ СН'!$H$19</f>
        <v>1129.35843183</v>
      </c>
      <c r="C113" s="36">
        <f>SUMIFS(СВЦЭМ!$C$33:$C$776,СВЦЭМ!$A$33:$A$776,$A113,СВЦЭМ!$B$33:$B$776,C$83)+'СЕТ СН'!$H$9+СВЦЭМ!$D$10+'СЕТ СН'!$H$6-'СЕТ СН'!$H$19</f>
        <v>1173.0529333700001</v>
      </c>
      <c r="D113" s="36">
        <f>SUMIFS(СВЦЭМ!$C$33:$C$776,СВЦЭМ!$A$33:$A$776,$A113,СВЦЭМ!$B$33:$B$776,D$83)+'СЕТ СН'!$H$9+СВЦЭМ!$D$10+'СЕТ СН'!$H$6-'СЕТ СН'!$H$19</f>
        <v>1197.7623942300002</v>
      </c>
      <c r="E113" s="36">
        <f>SUMIFS(СВЦЭМ!$C$33:$C$776,СВЦЭМ!$A$33:$A$776,$A113,СВЦЭМ!$B$33:$B$776,E$83)+'СЕТ СН'!$H$9+СВЦЭМ!$D$10+'СЕТ СН'!$H$6-'СЕТ СН'!$H$19</f>
        <v>1210.54853091</v>
      </c>
      <c r="F113" s="36">
        <f>SUMIFS(СВЦЭМ!$C$33:$C$776,СВЦЭМ!$A$33:$A$776,$A113,СВЦЭМ!$B$33:$B$776,F$83)+'СЕТ СН'!$H$9+СВЦЭМ!$D$10+'СЕТ СН'!$H$6-'СЕТ СН'!$H$19</f>
        <v>1207.31264906</v>
      </c>
      <c r="G113" s="36">
        <f>SUMIFS(СВЦЭМ!$C$33:$C$776,СВЦЭМ!$A$33:$A$776,$A113,СВЦЭМ!$B$33:$B$776,G$83)+'СЕТ СН'!$H$9+СВЦЭМ!$D$10+'СЕТ СН'!$H$6-'СЕТ СН'!$H$19</f>
        <v>1178.0151706300001</v>
      </c>
      <c r="H113" s="36">
        <f>SUMIFS(СВЦЭМ!$C$33:$C$776,СВЦЭМ!$A$33:$A$776,$A113,СВЦЭМ!$B$33:$B$776,H$83)+'СЕТ СН'!$H$9+СВЦЭМ!$D$10+'СЕТ СН'!$H$6-'СЕТ СН'!$H$19</f>
        <v>1127.5496733500001</v>
      </c>
      <c r="I113" s="36">
        <f>SUMIFS(СВЦЭМ!$C$33:$C$776,СВЦЭМ!$A$33:$A$776,$A113,СВЦЭМ!$B$33:$B$776,I$83)+'СЕТ СН'!$H$9+СВЦЭМ!$D$10+'СЕТ СН'!$H$6-'СЕТ СН'!$H$19</f>
        <v>1104.06102317</v>
      </c>
      <c r="J113" s="36">
        <f>SUMIFS(СВЦЭМ!$C$33:$C$776,СВЦЭМ!$A$33:$A$776,$A113,СВЦЭМ!$B$33:$B$776,J$83)+'СЕТ СН'!$H$9+СВЦЭМ!$D$10+'СЕТ СН'!$H$6-'СЕТ СН'!$H$19</f>
        <v>1096.20140498</v>
      </c>
      <c r="K113" s="36">
        <f>SUMIFS(СВЦЭМ!$C$33:$C$776,СВЦЭМ!$A$33:$A$776,$A113,СВЦЭМ!$B$33:$B$776,K$83)+'СЕТ СН'!$H$9+СВЦЭМ!$D$10+'СЕТ СН'!$H$6-'СЕТ СН'!$H$19</f>
        <v>1073.7542985600001</v>
      </c>
      <c r="L113" s="36">
        <f>SUMIFS(СВЦЭМ!$C$33:$C$776,СВЦЭМ!$A$33:$A$776,$A113,СВЦЭМ!$B$33:$B$776,L$83)+'СЕТ СН'!$H$9+СВЦЭМ!$D$10+'СЕТ СН'!$H$6-'СЕТ СН'!$H$19</f>
        <v>1075.45306671</v>
      </c>
      <c r="M113" s="36">
        <f>SUMIFS(СВЦЭМ!$C$33:$C$776,СВЦЭМ!$A$33:$A$776,$A113,СВЦЭМ!$B$33:$B$776,M$83)+'СЕТ СН'!$H$9+СВЦЭМ!$D$10+'СЕТ СН'!$H$6-'СЕТ СН'!$H$19</f>
        <v>1062.3716348</v>
      </c>
      <c r="N113" s="36">
        <f>SUMIFS(СВЦЭМ!$C$33:$C$776,СВЦЭМ!$A$33:$A$776,$A113,СВЦЭМ!$B$33:$B$776,N$83)+'СЕТ СН'!$H$9+СВЦЭМ!$D$10+'СЕТ СН'!$H$6-'СЕТ СН'!$H$19</f>
        <v>1026.6454707300002</v>
      </c>
      <c r="O113" s="36">
        <f>SUMIFS(СВЦЭМ!$C$33:$C$776,СВЦЭМ!$A$33:$A$776,$A113,СВЦЭМ!$B$33:$B$776,O$83)+'СЕТ СН'!$H$9+СВЦЭМ!$D$10+'СЕТ СН'!$H$6-'СЕТ СН'!$H$19</f>
        <v>990.23428292000006</v>
      </c>
      <c r="P113" s="36">
        <f>SUMIFS(СВЦЭМ!$C$33:$C$776,СВЦЭМ!$A$33:$A$776,$A113,СВЦЭМ!$B$33:$B$776,P$83)+'СЕТ СН'!$H$9+СВЦЭМ!$D$10+'СЕТ СН'!$H$6-'СЕТ СН'!$H$19</f>
        <v>997.50816683999994</v>
      </c>
      <c r="Q113" s="36">
        <f>SUMIFS(СВЦЭМ!$C$33:$C$776,СВЦЭМ!$A$33:$A$776,$A113,СВЦЭМ!$B$33:$B$776,Q$83)+'СЕТ СН'!$H$9+СВЦЭМ!$D$10+'СЕТ СН'!$H$6-'СЕТ СН'!$H$19</f>
        <v>992.19223951000004</v>
      </c>
      <c r="R113" s="36">
        <f>SUMIFS(СВЦЭМ!$C$33:$C$776,СВЦЭМ!$A$33:$A$776,$A113,СВЦЭМ!$B$33:$B$776,R$83)+'СЕТ СН'!$H$9+СВЦЭМ!$D$10+'СЕТ СН'!$H$6-'СЕТ СН'!$H$19</f>
        <v>981.22234930000002</v>
      </c>
      <c r="S113" s="36">
        <f>SUMIFS(СВЦЭМ!$C$33:$C$776,СВЦЭМ!$A$33:$A$776,$A113,СВЦЭМ!$B$33:$B$776,S$83)+'СЕТ СН'!$H$9+СВЦЭМ!$D$10+'СЕТ СН'!$H$6-'СЕТ СН'!$H$19</f>
        <v>979.79759849000004</v>
      </c>
      <c r="T113" s="36">
        <f>SUMIFS(СВЦЭМ!$C$33:$C$776,СВЦЭМ!$A$33:$A$776,$A113,СВЦЭМ!$B$33:$B$776,T$83)+'СЕТ СН'!$H$9+СВЦЭМ!$D$10+'СЕТ СН'!$H$6-'СЕТ СН'!$H$19</f>
        <v>967.03879629999994</v>
      </c>
      <c r="U113" s="36">
        <f>SUMIFS(СВЦЭМ!$C$33:$C$776,СВЦЭМ!$A$33:$A$776,$A113,СВЦЭМ!$B$33:$B$776,U$83)+'СЕТ СН'!$H$9+СВЦЭМ!$D$10+'СЕТ СН'!$H$6-'СЕТ СН'!$H$19</f>
        <v>970.51762309000003</v>
      </c>
      <c r="V113" s="36">
        <f>SUMIFS(СВЦЭМ!$C$33:$C$776,СВЦЭМ!$A$33:$A$776,$A113,СВЦЭМ!$B$33:$B$776,V$83)+'СЕТ СН'!$H$9+СВЦЭМ!$D$10+'СЕТ СН'!$H$6-'СЕТ СН'!$H$19</f>
        <v>972.40122910000002</v>
      </c>
      <c r="W113" s="36">
        <f>SUMIFS(СВЦЭМ!$C$33:$C$776,СВЦЭМ!$A$33:$A$776,$A113,СВЦЭМ!$B$33:$B$776,W$83)+'СЕТ СН'!$H$9+СВЦЭМ!$D$10+'СЕТ СН'!$H$6-'СЕТ СН'!$H$19</f>
        <v>969.84548340000003</v>
      </c>
      <c r="X113" s="36">
        <f>SUMIFS(СВЦЭМ!$C$33:$C$776,СВЦЭМ!$A$33:$A$776,$A113,СВЦЭМ!$B$33:$B$776,X$83)+'СЕТ СН'!$H$9+СВЦЭМ!$D$10+'СЕТ СН'!$H$6-'СЕТ СН'!$H$19</f>
        <v>996.81291070999998</v>
      </c>
      <c r="Y113" s="36">
        <f>SUMIFS(СВЦЭМ!$C$33:$C$776,СВЦЭМ!$A$33:$A$776,$A113,СВЦЭМ!$B$33:$B$776,Y$83)+'СЕТ СН'!$H$9+СВЦЭМ!$D$10+'СЕТ СН'!$H$6-'СЕТ СН'!$H$19</f>
        <v>1037.8195297300001</v>
      </c>
      <c r="AA113" s="37"/>
    </row>
    <row r="114" spans="1:27" ht="15.75" x14ac:dyDescent="0.2">
      <c r="A114" s="35">
        <f t="shared" si="2"/>
        <v>43769</v>
      </c>
      <c r="B114" s="36">
        <f>SUMIFS(СВЦЭМ!$C$33:$C$776,СВЦЭМ!$A$33:$A$776,$A114,СВЦЭМ!$B$33:$B$776,B$83)+'СЕТ СН'!$H$9+СВЦЭМ!$D$10+'СЕТ СН'!$H$6-'СЕТ СН'!$H$19</f>
        <v>1108.7484477800001</v>
      </c>
      <c r="C114" s="36">
        <f>SUMIFS(СВЦЭМ!$C$33:$C$776,СВЦЭМ!$A$33:$A$776,$A114,СВЦЭМ!$B$33:$B$776,C$83)+'СЕТ СН'!$H$9+СВЦЭМ!$D$10+'СЕТ СН'!$H$6-'СЕТ СН'!$H$19</f>
        <v>1171.57407096</v>
      </c>
      <c r="D114" s="36">
        <f>SUMIFS(СВЦЭМ!$C$33:$C$776,СВЦЭМ!$A$33:$A$776,$A114,СВЦЭМ!$B$33:$B$776,D$83)+'СЕТ СН'!$H$9+СВЦЭМ!$D$10+'СЕТ СН'!$H$6-'СЕТ СН'!$H$19</f>
        <v>1193.2154839500001</v>
      </c>
      <c r="E114" s="36">
        <f>SUMIFS(СВЦЭМ!$C$33:$C$776,СВЦЭМ!$A$33:$A$776,$A114,СВЦЭМ!$B$33:$B$776,E$83)+'СЕТ СН'!$H$9+СВЦЭМ!$D$10+'СЕТ СН'!$H$6-'СЕТ СН'!$H$19</f>
        <v>1206.8075529400001</v>
      </c>
      <c r="F114" s="36">
        <f>SUMIFS(СВЦЭМ!$C$33:$C$776,СВЦЭМ!$A$33:$A$776,$A114,СВЦЭМ!$B$33:$B$776,F$83)+'СЕТ СН'!$H$9+СВЦЭМ!$D$10+'СЕТ СН'!$H$6-'СЕТ СН'!$H$19</f>
        <v>1207.97815922</v>
      </c>
      <c r="G114" s="36">
        <f>SUMIFS(СВЦЭМ!$C$33:$C$776,СВЦЭМ!$A$33:$A$776,$A114,СВЦЭМ!$B$33:$B$776,G$83)+'СЕТ СН'!$H$9+СВЦЭМ!$D$10+'СЕТ СН'!$H$6-'СЕТ СН'!$H$19</f>
        <v>1188.4196534600001</v>
      </c>
      <c r="H114" s="36">
        <f>SUMIFS(СВЦЭМ!$C$33:$C$776,СВЦЭМ!$A$33:$A$776,$A114,СВЦЭМ!$B$33:$B$776,H$83)+'СЕТ СН'!$H$9+СВЦЭМ!$D$10+'СЕТ СН'!$H$6-'СЕТ СН'!$H$19</f>
        <v>1139.4290529100001</v>
      </c>
      <c r="I114" s="36">
        <f>SUMIFS(СВЦЭМ!$C$33:$C$776,СВЦЭМ!$A$33:$A$776,$A114,СВЦЭМ!$B$33:$B$776,I$83)+'СЕТ СН'!$H$9+СВЦЭМ!$D$10+'СЕТ СН'!$H$6-'СЕТ СН'!$H$19</f>
        <v>1108.7894864700002</v>
      </c>
      <c r="J114" s="36">
        <f>SUMIFS(СВЦЭМ!$C$33:$C$776,СВЦЭМ!$A$33:$A$776,$A114,СВЦЭМ!$B$33:$B$776,J$83)+'СЕТ СН'!$H$9+СВЦЭМ!$D$10+'СЕТ СН'!$H$6-'СЕТ СН'!$H$19</f>
        <v>1104.4155486500001</v>
      </c>
      <c r="K114" s="36">
        <f>SUMIFS(СВЦЭМ!$C$33:$C$776,СВЦЭМ!$A$33:$A$776,$A114,СВЦЭМ!$B$33:$B$776,K$83)+'СЕТ СН'!$H$9+СВЦЭМ!$D$10+'СЕТ СН'!$H$6-'СЕТ СН'!$H$19</f>
        <v>1082.7463183900002</v>
      </c>
      <c r="L114" s="36">
        <f>SUMIFS(СВЦЭМ!$C$33:$C$776,СВЦЭМ!$A$33:$A$776,$A114,СВЦЭМ!$B$33:$B$776,L$83)+'СЕТ СН'!$H$9+СВЦЭМ!$D$10+'СЕТ СН'!$H$6-'СЕТ СН'!$H$19</f>
        <v>1086.09018614</v>
      </c>
      <c r="M114" s="36">
        <f>SUMIFS(СВЦЭМ!$C$33:$C$776,СВЦЭМ!$A$33:$A$776,$A114,СВЦЭМ!$B$33:$B$776,M$83)+'СЕТ СН'!$H$9+СВЦЭМ!$D$10+'СЕТ СН'!$H$6-'СЕТ СН'!$H$19</f>
        <v>1090.5656347500001</v>
      </c>
      <c r="N114" s="36">
        <f>SUMIFS(СВЦЭМ!$C$33:$C$776,СВЦЭМ!$A$33:$A$776,$A114,СВЦЭМ!$B$33:$B$776,N$83)+'СЕТ СН'!$H$9+СВЦЭМ!$D$10+'СЕТ СН'!$H$6-'СЕТ СН'!$H$19</f>
        <v>1039.06543764</v>
      </c>
      <c r="O114" s="36">
        <f>SUMIFS(СВЦЭМ!$C$33:$C$776,СВЦЭМ!$A$33:$A$776,$A114,СВЦЭМ!$B$33:$B$776,O$83)+'СЕТ СН'!$H$9+СВЦЭМ!$D$10+'СЕТ СН'!$H$6-'СЕТ СН'!$H$19</f>
        <v>993.92252637000001</v>
      </c>
      <c r="P114" s="36">
        <f>SUMIFS(СВЦЭМ!$C$33:$C$776,СВЦЭМ!$A$33:$A$776,$A114,СВЦЭМ!$B$33:$B$776,P$83)+'СЕТ СН'!$H$9+СВЦЭМ!$D$10+'СЕТ СН'!$H$6-'СЕТ СН'!$H$19</f>
        <v>1002.77570621</v>
      </c>
      <c r="Q114" s="36">
        <f>SUMIFS(СВЦЭМ!$C$33:$C$776,СВЦЭМ!$A$33:$A$776,$A114,СВЦЭМ!$B$33:$B$776,Q$83)+'СЕТ СН'!$H$9+СВЦЭМ!$D$10+'СЕТ СН'!$H$6-'СЕТ СН'!$H$19</f>
        <v>1007.26888876</v>
      </c>
      <c r="R114" s="36">
        <f>SUMIFS(СВЦЭМ!$C$33:$C$776,СВЦЭМ!$A$33:$A$776,$A114,СВЦЭМ!$B$33:$B$776,R$83)+'СЕТ СН'!$H$9+СВЦЭМ!$D$10+'СЕТ СН'!$H$6-'СЕТ СН'!$H$19</f>
        <v>1014.00082117</v>
      </c>
      <c r="S114" s="36">
        <f>SUMIFS(СВЦЭМ!$C$33:$C$776,СВЦЭМ!$A$33:$A$776,$A114,СВЦЭМ!$B$33:$B$776,S$83)+'СЕТ СН'!$H$9+СВЦЭМ!$D$10+'СЕТ СН'!$H$6-'СЕТ СН'!$H$19</f>
        <v>1008.6301531300001</v>
      </c>
      <c r="T114" s="36">
        <f>SUMIFS(СВЦЭМ!$C$33:$C$776,СВЦЭМ!$A$33:$A$776,$A114,СВЦЭМ!$B$33:$B$776,T$83)+'СЕТ СН'!$H$9+СВЦЭМ!$D$10+'СЕТ СН'!$H$6-'СЕТ СН'!$H$19</f>
        <v>983.25404972000001</v>
      </c>
      <c r="U114" s="36">
        <f>SUMIFS(СВЦЭМ!$C$33:$C$776,СВЦЭМ!$A$33:$A$776,$A114,СВЦЭМ!$B$33:$B$776,U$83)+'СЕТ СН'!$H$9+СВЦЭМ!$D$10+'СЕТ СН'!$H$6-'СЕТ СН'!$H$19</f>
        <v>975.92264326999998</v>
      </c>
      <c r="V114" s="36">
        <f>SUMIFS(СВЦЭМ!$C$33:$C$776,СВЦЭМ!$A$33:$A$776,$A114,СВЦЭМ!$B$33:$B$776,V$83)+'СЕТ СН'!$H$9+СВЦЭМ!$D$10+'СЕТ СН'!$H$6-'СЕТ СН'!$H$19</f>
        <v>971.17205182999999</v>
      </c>
      <c r="W114" s="36">
        <f>SUMIFS(СВЦЭМ!$C$33:$C$776,СВЦЭМ!$A$33:$A$776,$A114,СВЦЭМ!$B$33:$B$776,W$83)+'СЕТ СН'!$H$9+СВЦЭМ!$D$10+'СЕТ СН'!$H$6-'СЕТ СН'!$H$19</f>
        <v>982.83264938000002</v>
      </c>
      <c r="X114" s="36">
        <f>SUMIFS(СВЦЭМ!$C$33:$C$776,СВЦЭМ!$A$33:$A$776,$A114,СВЦЭМ!$B$33:$B$776,X$83)+'СЕТ СН'!$H$9+СВЦЭМ!$D$10+'СЕТ СН'!$H$6-'СЕТ СН'!$H$19</f>
        <v>936.65619535999997</v>
      </c>
      <c r="Y114" s="36">
        <f>SUMIFS(СВЦЭМ!$C$33:$C$776,СВЦЭМ!$A$33:$A$776,$A114,СВЦЭМ!$B$33:$B$776,Y$83)+'СЕТ СН'!$H$9+СВЦЭМ!$D$10+'СЕТ СН'!$H$6-'СЕТ СН'!$H$19</f>
        <v>979.63358630000005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СН'!$I$9+СВЦЭМ!$D$10+'СЕТ СН'!$I$6-'СЕТ СН'!$I$19</f>
        <v>1208.4116471300001</v>
      </c>
      <c r="C120" s="36">
        <f>SUMIFS(СВЦЭМ!$C$33:$C$776,СВЦЭМ!$A$33:$A$776,$A120,СВЦЭМ!$B$33:$B$776,C$119)+'СЕТ СН'!$I$9+СВЦЭМ!$D$10+'СЕТ СН'!$I$6-'СЕТ СН'!$I$19</f>
        <v>1293.03394617</v>
      </c>
      <c r="D120" s="36">
        <f>SUMIFS(СВЦЭМ!$C$33:$C$776,СВЦЭМ!$A$33:$A$776,$A120,СВЦЭМ!$B$33:$B$776,D$119)+'СЕТ СН'!$I$9+СВЦЭМ!$D$10+'СЕТ СН'!$I$6-'СЕТ СН'!$I$19</f>
        <v>1371.9779651599999</v>
      </c>
      <c r="E120" s="36">
        <f>SUMIFS(СВЦЭМ!$C$33:$C$776,СВЦЭМ!$A$33:$A$776,$A120,СВЦЭМ!$B$33:$B$776,E$119)+'СЕТ СН'!$I$9+СВЦЭМ!$D$10+'СЕТ СН'!$I$6-'СЕТ СН'!$I$19</f>
        <v>1407.52447811</v>
      </c>
      <c r="F120" s="36">
        <f>SUMIFS(СВЦЭМ!$C$33:$C$776,СВЦЭМ!$A$33:$A$776,$A120,СВЦЭМ!$B$33:$B$776,F$119)+'СЕТ СН'!$I$9+СВЦЭМ!$D$10+'СЕТ СН'!$I$6-'СЕТ СН'!$I$19</f>
        <v>1406.26244623</v>
      </c>
      <c r="G120" s="36">
        <f>SUMIFS(СВЦЭМ!$C$33:$C$776,СВЦЭМ!$A$33:$A$776,$A120,СВЦЭМ!$B$33:$B$776,G$119)+'СЕТ СН'!$I$9+СВЦЭМ!$D$10+'СЕТ СН'!$I$6-'СЕТ СН'!$I$19</f>
        <v>1389.5914867700001</v>
      </c>
      <c r="H120" s="36">
        <f>SUMIFS(СВЦЭМ!$C$33:$C$776,СВЦЭМ!$A$33:$A$776,$A120,СВЦЭМ!$B$33:$B$776,H$119)+'СЕТ СН'!$I$9+СВЦЭМ!$D$10+'СЕТ СН'!$I$6-'СЕТ СН'!$I$19</f>
        <v>1308.6114657200001</v>
      </c>
      <c r="I120" s="36">
        <f>SUMIFS(СВЦЭМ!$C$33:$C$776,СВЦЭМ!$A$33:$A$776,$A120,СВЦЭМ!$B$33:$B$776,I$119)+'СЕТ СН'!$I$9+СВЦЭМ!$D$10+'СЕТ СН'!$I$6-'СЕТ СН'!$I$19</f>
        <v>1217.15293507</v>
      </c>
      <c r="J120" s="36">
        <f>SUMIFS(СВЦЭМ!$C$33:$C$776,СВЦЭМ!$A$33:$A$776,$A120,СВЦЭМ!$B$33:$B$776,J$119)+'СЕТ СН'!$I$9+СВЦЭМ!$D$10+'СЕТ СН'!$I$6-'СЕТ СН'!$I$19</f>
        <v>1210.5531197100001</v>
      </c>
      <c r="K120" s="36">
        <f>SUMIFS(СВЦЭМ!$C$33:$C$776,СВЦЭМ!$A$33:$A$776,$A120,СВЦЭМ!$B$33:$B$776,K$119)+'СЕТ СН'!$I$9+СВЦЭМ!$D$10+'СЕТ СН'!$I$6-'СЕТ СН'!$I$19</f>
        <v>1231.34014185</v>
      </c>
      <c r="L120" s="36">
        <f>SUMIFS(СВЦЭМ!$C$33:$C$776,СВЦЭМ!$A$33:$A$776,$A120,СВЦЭМ!$B$33:$B$776,L$119)+'СЕТ СН'!$I$9+СВЦЭМ!$D$10+'СЕТ СН'!$I$6-'СЕТ СН'!$I$19</f>
        <v>1223.8190273</v>
      </c>
      <c r="M120" s="36">
        <f>SUMIFS(СВЦЭМ!$C$33:$C$776,СВЦЭМ!$A$33:$A$776,$A120,СВЦЭМ!$B$33:$B$776,M$119)+'СЕТ СН'!$I$9+СВЦЭМ!$D$10+'СЕТ СН'!$I$6-'СЕТ СН'!$I$19</f>
        <v>1208.3350129299999</v>
      </c>
      <c r="N120" s="36">
        <f>SUMIFS(СВЦЭМ!$C$33:$C$776,СВЦЭМ!$A$33:$A$776,$A120,СВЦЭМ!$B$33:$B$776,N$119)+'СЕТ СН'!$I$9+СВЦЭМ!$D$10+'СЕТ СН'!$I$6-'СЕТ СН'!$I$19</f>
        <v>1202.1483682200001</v>
      </c>
      <c r="O120" s="36">
        <f>SUMIFS(СВЦЭМ!$C$33:$C$776,СВЦЭМ!$A$33:$A$776,$A120,СВЦЭМ!$B$33:$B$776,O$119)+'СЕТ СН'!$I$9+СВЦЭМ!$D$10+'СЕТ СН'!$I$6-'СЕТ СН'!$I$19</f>
        <v>1195.7835015800001</v>
      </c>
      <c r="P120" s="36">
        <f>SUMIFS(СВЦЭМ!$C$33:$C$776,СВЦЭМ!$A$33:$A$776,$A120,СВЦЭМ!$B$33:$B$776,P$119)+'СЕТ СН'!$I$9+СВЦЭМ!$D$10+'СЕТ СН'!$I$6-'СЕТ СН'!$I$19</f>
        <v>1190.9746699700001</v>
      </c>
      <c r="Q120" s="36">
        <f>SUMIFS(СВЦЭМ!$C$33:$C$776,СВЦЭМ!$A$33:$A$776,$A120,СВЦЭМ!$B$33:$B$776,Q$119)+'СЕТ СН'!$I$9+СВЦЭМ!$D$10+'СЕТ СН'!$I$6-'СЕТ СН'!$I$19</f>
        <v>1202.5808646400001</v>
      </c>
      <c r="R120" s="36">
        <f>SUMIFS(СВЦЭМ!$C$33:$C$776,СВЦЭМ!$A$33:$A$776,$A120,СВЦЭМ!$B$33:$B$776,R$119)+'СЕТ СН'!$I$9+СВЦЭМ!$D$10+'СЕТ СН'!$I$6-'СЕТ СН'!$I$19</f>
        <v>1207.1176265200002</v>
      </c>
      <c r="S120" s="36">
        <f>SUMIFS(СВЦЭМ!$C$33:$C$776,СВЦЭМ!$A$33:$A$776,$A120,СВЦЭМ!$B$33:$B$776,S$119)+'СЕТ СН'!$I$9+СВЦЭМ!$D$10+'СЕТ СН'!$I$6-'СЕТ СН'!$I$19</f>
        <v>1197.0310929700001</v>
      </c>
      <c r="T120" s="36">
        <f>SUMIFS(СВЦЭМ!$C$33:$C$776,СВЦЭМ!$A$33:$A$776,$A120,СВЦЭМ!$B$33:$B$776,T$119)+'СЕТ СН'!$I$9+СВЦЭМ!$D$10+'СЕТ СН'!$I$6-'СЕТ СН'!$I$19</f>
        <v>1190.9540115</v>
      </c>
      <c r="U120" s="36">
        <f>SUMIFS(СВЦЭМ!$C$33:$C$776,СВЦЭМ!$A$33:$A$776,$A120,СВЦЭМ!$B$33:$B$776,U$119)+'СЕТ СН'!$I$9+СВЦЭМ!$D$10+'СЕТ СН'!$I$6-'СЕТ СН'!$I$19</f>
        <v>1214.2776836800001</v>
      </c>
      <c r="V120" s="36">
        <f>SUMIFS(СВЦЭМ!$C$33:$C$776,СВЦЭМ!$A$33:$A$776,$A120,СВЦЭМ!$B$33:$B$776,V$119)+'СЕТ СН'!$I$9+СВЦЭМ!$D$10+'СЕТ СН'!$I$6-'СЕТ СН'!$I$19</f>
        <v>1221.3970937300001</v>
      </c>
      <c r="W120" s="36">
        <f>SUMIFS(СВЦЭМ!$C$33:$C$776,СВЦЭМ!$A$33:$A$776,$A120,СВЦЭМ!$B$33:$B$776,W$119)+'СЕТ СН'!$I$9+СВЦЭМ!$D$10+'СЕТ СН'!$I$6-'СЕТ СН'!$I$19</f>
        <v>1220.2276672</v>
      </c>
      <c r="X120" s="36">
        <f>SUMIFS(СВЦЭМ!$C$33:$C$776,СВЦЭМ!$A$33:$A$776,$A120,СВЦЭМ!$B$33:$B$776,X$119)+'СЕТ СН'!$I$9+СВЦЭМ!$D$10+'СЕТ СН'!$I$6-'СЕТ СН'!$I$19</f>
        <v>1212.71524555</v>
      </c>
      <c r="Y120" s="36">
        <f>SUMIFS(СВЦЭМ!$C$33:$C$776,СВЦЭМ!$A$33:$A$776,$A120,СВЦЭМ!$B$33:$B$776,Y$119)+'СЕТ СН'!$I$9+СВЦЭМ!$D$10+'СЕТ СН'!$I$6-'СЕТ СН'!$I$19</f>
        <v>1276.1341822100001</v>
      </c>
    </row>
    <row r="121" spans="1:27" ht="15.75" x14ac:dyDescent="0.2">
      <c r="A121" s="35">
        <f>A120+1</f>
        <v>43740</v>
      </c>
      <c r="B121" s="36">
        <f>SUMIFS(СВЦЭМ!$C$33:$C$776,СВЦЭМ!$A$33:$A$776,$A121,СВЦЭМ!$B$33:$B$776,B$119)+'СЕТ СН'!$I$9+СВЦЭМ!$D$10+'СЕТ СН'!$I$6-'СЕТ СН'!$I$19</f>
        <v>1331.9175101600001</v>
      </c>
      <c r="C121" s="36">
        <f>SUMIFS(СВЦЭМ!$C$33:$C$776,СВЦЭМ!$A$33:$A$776,$A121,СВЦЭМ!$B$33:$B$776,C$119)+'СЕТ СН'!$I$9+СВЦЭМ!$D$10+'СЕТ СН'!$I$6-'СЕТ СН'!$I$19</f>
        <v>1357.6148667700002</v>
      </c>
      <c r="D121" s="36">
        <f>SUMIFS(СВЦЭМ!$C$33:$C$776,СВЦЭМ!$A$33:$A$776,$A121,СВЦЭМ!$B$33:$B$776,D$119)+'СЕТ СН'!$I$9+СВЦЭМ!$D$10+'СЕТ СН'!$I$6-'СЕТ СН'!$I$19</f>
        <v>1372.0138538000001</v>
      </c>
      <c r="E121" s="36">
        <f>SUMIFS(СВЦЭМ!$C$33:$C$776,СВЦЭМ!$A$33:$A$776,$A121,СВЦЭМ!$B$33:$B$776,E$119)+'СЕТ СН'!$I$9+СВЦЭМ!$D$10+'СЕТ СН'!$I$6-'СЕТ СН'!$I$19</f>
        <v>1380.0305936</v>
      </c>
      <c r="F121" s="36">
        <f>SUMIFS(СВЦЭМ!$C$33:$C$776,СВЦЭМ!$A$33:$A$776,$A121,СВЦЭМ!$B$33:$B$776,F$119)+'СЕТ СН'!$I$9+СВЦЭМ!$D$10+'СЕТ СН'!$I$6-'СЕТ СН'!$I$19</f>
        <v>1396.7753112800001</v>
      </c>
      <c r="G121" s="36">
        <f>SUMIFS(СВЦЭМ!$C$33:$C$776,СВЦЭМ!$A$33:$A$776,$A121,СВЦЭМ!$B$33:$B$776,G$119)+'СЕТ СН'!$I$9+СВЦЭМ!$D$10+'СЕТ СН'!$I$6-'СЕТ СН'!$I$19</f>
        <v>1369.44597228</v>
      </c>
      <c r="H121" s="36">
        <f>SUMIFS(СВЦЭМ!$C$33:$C$776,СВЦЭМ!$A$33:$A$776,$A121,СВЦЭМ!$B$33:$B$776,H$119)+'СЕТ СН'!$I$9+СВЦЭМ!$D$10+'СЕТ СН'!$I$6-'СЕТ СН'!$I$19</f>
        <v>1310.4489390400001</v>
      </c>
      <c r="I121" s="36">
        <f>SUMIFS(СВЦЭМ!$C$33:$C$776,СВЦЭМ!$A$33:$A$776,$A121,СВЦЭМ!$B$33:$B$776,I$119)+'СЕТ СН'!$I$9+СВЦЭМ!$D$10+'СЕТ СН'!$I$6-'СЕТ СН'!$I$19</f>
        <v>1216.7168997600002</v>
      </c>
      <c r="J121" s="36">
        <f>SUMIFS(СВЦЭМ!$C$33:$C$776,СВЦЭМ!$A$33:$A$776,$A121,СВЦЭМ!$B$33:$B$776,J$119)+'СЕТ СН'!$I$9+СВЦЭМ!$D$10+'СЕТ СН'!$I$6-'СЕТ СН'!$I$19</f>
        <v>1212.0678429100001</v>
      </c>
      <c r="K121" s="36">
        <f>SUMIFS(СВЦЭМ!$C$33:$C$776,СВЦЭМ!$A$33:$A$776,$A121,СВЦЭМ!$B$33:$B$776,K$119)+'СЕТ СН'!$I$9+СВЦЭМ!$D$10+'СЕТ СН'!$I$6-'СЕТ СН'!$I$19</f>
        <v>1225.9209146800001</v>
      </c>
      <c r="L121" s="36">
        <f>SUMIFS(СВЦЭМ!$C$33:$C$776,СВЦЭМ!$A$33:$A$776,$A121,СВЦЭМ!$B$33:$B$776,L$119)+'СЕТ СН'!$I$9+СВЦЭМ!$D$10+'СЕТ СН'!$I$6-'СЕТ СН'!$I$19</f>
        <v>1227.18399142</v>
      </c>
      <c r="M121" s="36">
        <f>SUMIFS(СВЦЭМ!$C$33:$C$776,СВЦЭМ!$A$33:$A$776,$A121,СВЦЭМ!$B$33:$B$776,M$119)+'СЕТ СН'!$I$9+СВЦЭМ!$D$10+'СЕТ СН'!$I$6-'СЕТ СН'!$I$19</f>
        <v>1217.01570085</v>
      </c>
      <c r="N121" s="36">
        <f>SUMIFS(СВЦЭМ!$C$33:$C$776,СВЦЭМ!$A$33:$A$776,$A121,СВЦЭМ!$B$33:$B$776,N$119)+'СЕТ СН'!$I$9+СВЦЭМ!$D$10+'СЕТ СН'!$I$6-'СЕТ СН'!$I$19</f>
        <v>1215.29616824</v>
      </c>
      <c r="O121" s="36">
        <f>SUMIFS(СВЦЭМ!$C$33:$C$776,СВЦЭМ!$A$33:$A$776,$A121,СВЦЭМ!$B$33:$B$776,O$119)+'СЕТ СН'!$I$9+СВЦЭМ!$D$10+'СЕТ СН'!$I$6-'СЕТ СН'!$I$19</f>
        <v>1222.2692726100001</v>
      </c>
      <c r="P121" s="36">
        <f>SUMIFS(СВЦЭМ!$C$33:$C$776,СВЦЭМ!$A$33:$A$776,$A121,СВЦЭМ!$B$33:$B$776,P$119)+'СЕТ СН'!$I$9+СВЦЭМ!$D$10+'СЕТ СН'!$I$6-'СЕТ СН'!$I$19</f>
        <v>1218.66634176</v>
      </c>
      <c r="Q121" s="36">
        <f>SUMIFS(СВЦЭМ!$C$33:$C$776,СВЦЭМ!$A$33:$A$776,$A121,СВЦЭМ!$B$33:$B$776,Q$119)+'СЕТ СН'!$I$9+СВЦЭМ!$D$10+'СЕТ СН'!$I$6-'СЕТ СН'!$I$19</f>
        <v>1218.8513740200001</v>
      </c>
      <c r="R121" s="36">
        <f>SUMIFS(СВЦЭМ!$C$33:$C$776,СВЦЭМ!$A$33:$A$776,$A121,СВЦЭМ!$B$33:$B$776,R$119)+'СЕТ СН'!$I$9+СВЦЭМ!$D$10+'СЕТ СН'!$I$6-'СЕТ СН'!$I$19</f>
        <v>1225.6417449400001</v>
      </c>
      <c r="S121" s="36">
        <f>SUMIFS(СВЦЭМ!$C$33:$C$776,СВЦЭМ!$A$33:$A$776,$A121,СВЦЭМ!$B$33:$B$776,S$119)+'СЕТ СН'!$I$9+СВЦЭМ!$D$10+'СЕТ СН'!$I$6-'СЕТ СН'!$I$19</f>
        <v>1218.03393658</v>
      </c>
      <c r="T121" s="36">
        <f>SUMIFS(СВЦЭМ!$C$33:$C$776,СВЦЭМ!$A$33:$A$776,$A121,СВЦЭМ!$B$33:$B$776,T$119)+'СЕТ СН'!$I$9+СВЦЭМ!$D$10+'СЕТ СН'!$I$6-'СЕТ СН'!$I$19</f>
        <v>1224.45821439</v>
      </c>
      <c r="U121" s="36">
        <f>SUMIFS(СВЦЭМ!$C$33:$C$776,СВЦЭМ!$A$33:$A$776,$A121,СВЦЭМ!$B$33:$B$776,U$119)+'СЕТ СН'!$I$9+СВЦЭМ!$D$10+'СЕТ СН'!$I$6-'СЕТ СН'!$I$19</f>
        <v>1247.01610235</v>
      </c>
      <c r="V121" s="36">
        <f>SUMIFS(СВЦЭМ!$C$33:$C$776,СВЦЭМ!$A$33:$A$776,$A121,СВЦЭМ!$B$33:$B$776,V$119)+'СЕТ СН'!$I$9+СВЦЭМ!$D$10+'СЕТ СН'!$I$6-'СЕТ СН'!$I$19</f>
        <v>1245.1170819400002</v>
      </c>
      <c r="W121" s="36">
        <f>SUMIFS(СВЦЭМ!$C$33:$C$776,СВЦЭМ!$A$33:$A$776,$A121,СВЦЭМ!$B$33:$B$776,W$119)+'СЕТ СН'!$I$9+СВЦЭМ!$D$10+'СЕТ СН'!$I$6-'СЕТ СН'!$I$19</f>
        <v>1224.0832228100001</v>
      </c>
      <c r="X121" s="36">
        <f>SUMIFS(СВЦЭМ!$C$33:$C$776,СВЦЭМ!$A$33:$A$776,$A121,СВЦЭМ!$B$33:$B$776,X$119)+'СЕТ СН'!$I$9+СВЦЭМ!$D$10+'СЕТ СН'!$I$6-'СЕТ СН'!$I$19</f>
        <v>1214.4458213299999</v>
      </c>
      <c r="Y121" s="36">
        <f>SUMIFS(СВЦЭМ!$C$33:$C$776,СВЦЭМ!$A$33:$A$776,$A121,СВЦЭМ!$B$33:$B$776,Y$119)+'СЕТ СН'!$I$9+СВЦЭМ!$D$10+'СЕТ СН'!$I$6-'СЕТ СН'!$I$19</f>
        <v>1291.1629963800001</v>
      </c>
    </row>
    <row r="122" spans="1:27" ht="15.75" x14ac:dyDescent="0.2">
      <c r="A122" s="35">
        <f t="shared" ref="A122:A150" si="3">A121+1</f>
        <v>43741</v>
      </c>
      <c r="B122" s="36">
        <f>SUMIFS(СВЦЭМ!$C$33:$C$776,СВЦЭМ!$A$33:$A$776,$A122,СВЦЭМ!$B$33:$B$776,B$119)+'СЕТ СН'!$I$9+СВЦЭМ!$D$10+'СЕТ СН'!$I$6-'СЕТ СН'!$I$19</f>
        <v>1350.9184853100001</v>
      </c>
      <c r="C122" s="36">
        <f>SUMIFS(СВЦЭМ!$C$33:$C$776,СВЦЭМ!$A$33:$A$776,$A122,СВЦЭМ!$B$33:$B$776,C$119)+'СЕТ СН'!$I$9+СВЦЭМ!$D$10+'СЕТ СН'!$I$6-'СЕТ СН'!$I$19</f>
        <v>1383.14428361</v>
      </c>
      <c r="D122" s="36">
        <f>SUMIFS(СВЦЭМ!$C$33:$C$776,СВЦЭМ!$A$33:$A$776,$A122,СВЦЭМ!$B$33:$B$776,D$119)+'СЕТ СН'!$I$9+СВЦЭМ!$D$10+'СЕТ СН'!$I$6-'СЕТ СН'!$I$19</f>
        <v>1398.5492426800001</v>
      </c>
      <c r="E122" s="36">
        <f>SUMIFS(СВЦЭМ!$C$33:$C$776,СВЦЭМ!$A$33:$A$776,$A122,СВЦЭМ!$B$33:$B$776,E$119)+'СЕТ СН'!$I$9+СВЦЭМ!$D$10+'СЕТ СН'!$I$6-'СЕТ СН'!$I$19</f>
        <v>1404.45737467</v>
      </c>
      <c r="F122" s="36">
        <f>SUMIFS(СВЦЭМ!$C$33:$C$776,СВЦЭМ!$A$33:$A$776,$A122,СВЦЭМ!$B$33:$B$776,F$119)+'СЕТ СН'!$I$9+СВЦЭМ!$D$10+'СЕТ СН'!$I$6-'СЕТ СН'!$I$19</f>
        <v>1413.4355595500001</v>
      </c>
      <c r="G122" s="36">
        <f>SUMIFS(СВЦЭМ!$C$33:$C$776,СВЦЭМ!$A$33:$A$776,$A122,СВЦЭМ!$B$33:$B$776,G$119)+'СЕТ СН'!$I$9+СВЦЭМ!$D$10+'СЕТ СН'!$I$6-'СЕТ СН'!$I$19</f>
        <v>1406.03164803</v>
      </c>
      <c r="H122" s="36">
        <f>SUMIFS(СВЦЭМ!$C$33:$C$776,СВЦЭМ!$A$33:$A$776,$A122,СВЦЭМ!$B$33:$B$776,H$119)+'СЕТ СН'!$I$9+СВЦЭМ!$D$10+'СЕТ СН'!$I$6-'СЕТ СН'!$I$19</f>
        <v>1317.8435865900001</v>
      </c>
      <c r="I122" s="36">
        <f>SUMIFS(СВЦЭМ!$C$33:$C$776,СВЦЭМ!$A$33:$A$776,$A122,СВЦЭМ!$B$33:$B$776,I$119)+'СЕТ СН'!$I$9+СВЦЭМ!$D$10+'СЕТ СН'!$I$6-'СЕТ СН'!$I$19</f>
        <v>1225.9102242900001</v>
      </c>
      <c r="J122" s="36">
        <f>SUMIFS(СВЦЭМ!$C$33:$C$776,СВЦЭМ!$A$33:$A$776,$A122,СВЦЭМ!$B$33:$B$776,J$119)+'СЕТ СН'!$I$9+СВЦЭМ!$D$10+'СЕТ СН'!$I$6-'СЕТ СН'!$I$19</f>
        <v>1228.3059556200001</v>
      </c>
      <c r="K122" s="36">
        <f>SUMIFS(СВЦЭМ!$C$33:$C$776,СВЦЭМ!$A$33:$A$776,$A122,СВЦЭМ!$B$33:$B$776,K$119)+'СЕТ СН'!$I$9+СВЦЭМ!$D$10+'СЕТ СН'!$I$6-'СЕТ СН'!$I$19</f>
        <v>1243.19534183</v>
      </c>
      <c r="L122" s="36">
        <f>SUMIFS(СВЦЭМ!$C$33:$C$776,СВЦЭМ!$A$33:$A$776,$A122,СВЦЭМ!$B$33:$B$776,L$119)+'СЕТ СН'!$I$9+СВЦЭМ!$D$10+'СЕТ СН'!$I$6-'СЕТ СН'!$I$19</f>
        <v>1254.0050695899999</v>
      </c>
      <c r="M122" s="36">
        <f>SUMIFS(СВЦЭМ!$C$33:$C$776,СВЦЭМ!$A$33:$A$776,$A122,СВЦЭМ!$B$33:$B$776,M$119)+'СЕТ СН'!$I$9+СВЦЭМ!$D$10+'СЕТ СН'!$I$6-'СЕТ СН'!$I$19</f>
        <v>1241.14508041</v>
      </c>
      <c r="N122" s="36">
        <f>SUMIFS(СВЦЭМ!$C$33:$C$776,СВЦЭМ!$A$33:$A$776,$A122,СВЦЭМ!$B$33:$B$776,N$119)+'СЕТ СН'!$I$9+СВЦЭМ!$D$10+'СЕТ СН'!$I$6-'СЕТ СН'!$I$19</f>
        <v>1293.7794153300001</v>
      </c>
      <c r="O122" s="36">
        <f>SUMIFS(СВЦЭМ!$C$33:$C$776,СВЦЭМ!$A$33:$A$776,$A122,СВЦЭМ!$B$33:$B$776,O$119)+'СЕТ СН'!$I$9+СВЦЭМ!$D$10+'СЕТ СН'!$I$6-'СЕТ СН'!$I$19</f>
        <v>1338.96083163</v>
      </c>
      <c r="P122" s="36">
        <f>SUMIFS(СВЦЭМ!$C$33:$C$776,СВЦЭМ!$A$33:$A$776,$A122,СВЦЭМ!$B$33:$B$776,P$119)+'СЕТ СН'!$I$9+СВЦЭМ!$D$10+'СЕТ СН'!$I$6-'СЕТ СН'!$I$19</f>
        <v>1340.44723445</v>
      </c>
      <c r="Q122" s="36">
        <f>SUMIFS(СВЦЭМ!$C$33:$C$776,СВЦЭМ!$A$33:$A$776,$A122,СВЦЭМ!$B$33:$B$776,Q$119)+'СЕТ СН'!$I$9+СВЦЭМ!$D$10+'СЕТ СН'!$I$6-'СЕТ СН'!$I$19</f>
        <v>1335.3508060000001</v>
      </c>
      <c r="R122" s="36">
        <f>SUMIFS(СВЦЭМ!$C$33:$C$776,СВЦЭМ!$A$33:$A$776,$A122,СВЦЭМ!$B$33:$B$776,R$119)+'СЕТ СН'!$I$9+СВЦЭМ!$D$10+'СЕТ СН'!$I$6-'СЕТ СН'!$I$19</f>
        <v>1277.6702651099999</v>
      </c>
      <c r="S122" s="36">
        <f>SUMIFS(СВЦЭМ!$C$33:$C$776,СВЦЭМ!$A$33:$A$776,$A122,СВЦЭМ!$B$33:$B$776,S$119)+'СЕТ СН'!$I$9+СВЦЭМ!$D$10+'СЕТ СН'!$I$6-'СЕТ СН'!$I$19</f>
        <v>1264.3272144300001</v>
      </c>
      <c r="T122" s="36">
        <f>SUMIFS(СВЦЭМ!$C$33:$C$776,СВЦЭМ!$A$33:$A$776,$A122,СВЦЭМ!$B$33:$B$776,T$119)+'СЕТ СН'!$I$9+СВЦЭМ!$D$10+'СЕТ СН'!$I$6-'СЕТ СН'!$I$19</f>
        <v>1249.6218972500001</v>
      </c>
      <c r="U122" s="36">
        <f>SUMIFS(СВЦЭМ!$C$33:$C$776,СВЦЭМ!$A$33:$A$776,$A122,СВЦЭМ!$B$33:$B$776,U$119)+'СЕТ СН'!$I$9+СВЦЭМ!$D$10+'СЕТ СН'!$I$6-'СЕТ СН'!$I$19</f>
        <v>1261.5192308600001</v>
      </c>
      <c r="V122" s="36">
        <f>SUMIFS(СВЦЭМ!$C$33:$C$776,СВЦЭМ!$A$33:$A$776,$A122,СВЦЭМ!$B$33:$B$776,V$119)+'СЕТ СН'!$I$9+СВЦЭМ!$D$10+'СЕТ СН'!$I$6-'СЕТ СН'!$I$19</f>
        <v>1266.79202093</v>
      </c>
      <c r="W122" s="36">
        <f>SUMIFS(СВЦЭМ!$C$33:$C$776,СВЦЭМ!$A$33:$A$776,$A122,СВЦЭМ!$B$33:$B$776,W$119)+'СЕТ СН'!$I$9+СВЦЭМ!$D$10+'СЕТ СН'!$I$6-'СЕТ СН'!$I$19</f>
        <v>1254.5992321400001</v>
      </c>
      <c r="X122" s="36">
        <f>SUMIFS(СВЦЭМ!$C$33:$C$776,СВЦЭМ!$A$33:$A$776,$A122,СВЦЭМ!$B$33:$B$776,X$119)+'СЕТ СН'!$I$9+СВЦЭМ!$D$10+'СЕТ СН'!$I$6-'СЕТ СН'!$I$19</f>
        <v>1228.63003473</v>
      </c>
      <c r="Y122" s="36">
        <f>SUMIFS(СВЦЭМ!$C$33:$C$776,СВЦЭМ!$A$33:$A$776,$A122,СВЦЭМ!$B$33:$B$776,Y$119)+'СЕТ СН'!$I$9+СВЦЭМ!$D$10+'СЕТ СН'!$I$6-'СЕТ СН'!$I$19</f>
        <v>1252.9849384700001</v>
      </c>
    </row>
    <row r="123" spans="1:27" ht="15.75" x14ac:dyDescent="0.2">
      <c r="A123" s="35">
        <f t="shared" si="3"/>
        <v>43742</v>
      </c>
      <c r="B123" s="36">
        <f>SUMIFS(СВЦЭМ!$C$33:$C$776,СВЦЭМ!$A$33:$A$776,$A123,СВЦЭМ!$B$33:$B$776,B$119)+'СЕТ СН'!$I$9+СВЦЭМ!$D$10+'СЕТ СН'!$I$6-'СЕТ СН'!$I$19</f>
        <v>1330.8271520400001</v>
      </c>
      <c r="C123" s="36">
        <f>SUMIFS(СВЦЭМ!$C$33:$C$776,СВЦЭМ!$A$33:$A$776,$A123,СВЦЭМ!$B$33:$B$776,C$119)+'СЕТ СН'!$I$9+СВЦЭМ!$D$10+'СЕТ СН'!$I$6-'СЕТ СН'!$I$19</f>
        <v>1363.3355432800001</v>
      </c>
      <c r="D123" s="36">
        <f>SUMIFS(СВЦЭМ!$C$33:$C$776,СВЦЭМ!$A$33:$A$776,$A123,СВЦЭМ!$B$33:$B$776,D$119)+'СЕТ СН'!$I$9+СВЦЭМ!$D$10+'СЕТ СН'!$I$6-'СЕТ СН'!$I$19</f>
        <v>1368.66448894</v>
      </c>
      <c r="E123" s="36">
        <f>SUMIFS(СВЦЭМ!$C$33:$C$776,СВЦЭМ!$A$33:$A$776,$A123,СВЦЭМ!$B$33:$B$776,E$119)+'СЕТ СН'!$I$9+СВЦЭМ!$D$10+'СЕТ СН'!$I$6-'СЕТ СН'!$I$19</f>
        <v>1387.16828523</v>
      </c>
      <c r="F123" s="36">
        <f>SUMIFS(СВЦЭМ!$C$33:$C$776,СВЦЭМ!$A$33:$A$776,$A123,СВЦЭМ!$B$33:$B$776,F$119)+'СЕТ СН'!$I$9+СВЦЭМ!$D$10+'СЕТ СН'!$I$6-'СЕТ СН'!$I$19</f>
        <v>1365.7391997500001</v>
      </c>
      <c r="G123" s="36">
        <f>SUMIFS(СВЦЭМ!$C$33:$C$776,СВЦЭМ!$A$33:$A$776,$A123,СВЦЭМ!$B$33:$B$776,G$119)+'СЕТ СН'!$I$9+СВЦЭМ!$D$10+'СЕТ СН'!$I$6-'СЕТ СН'!$I$19</f>
        <v>1331.3321261200001</v>
      </c>
      <c r="H123" s="36">
        <f>SUMIFS(СВЦЭМ!$C$33:$C$776,СВЦЭМ!$A$33:$A$776,$A123,СВЦЭМ!$B$33:$B$776,H$119)+'СЕТ СН'!$I$9+СВЦЭМ!$D$10+'СЕТ СН'!$I$6-'СЕТ СН'!$I$19</f>
        <v>1288.1331144800001</v>
      </c>
      <c r="I123" s="36">
        <f>SUMIFS(СВЦЭМ!$C$33:$C$776,СВЦЭМ!$A$33:$A$776,$A123,СВЦЭМ!$B$33:$B$776,I$119)+'СЕТ СН'!$I$9+СВЦЭМ!$D$10+'СЕТ СН'!$I$6-'СЕТ СН'!$I$19</f>
        <v>1201.22889983</v>
      </c>
      <c r="J123" s="36">
        <f>SUMIFS(СВЦЭМ!$C$33:$C$776,СВЦЭМ!$A$33:$A$776,$A123,СВЦЭМ!$B$33:$B$776,J$119)+'СЕТ СН'!$I$9+СВЦЭМ!$D$10+'СЕТ СН'!$I$6-'СЕТ СН'!$I$19</f>
        <v>1211.3620898500001</v>
      </c>
      <c r="K123" s="36">
        <f>SUMIFS(СВЦЭМ!$C$33:$C$776,СВЦЭМ!$A$33:$A$776,$A123,СВЦЭМ!$B$33:$B$776,K$119)+'СЕТ СН'!$I$9+СВЦЭМ!$D$10+'СЕТ СН'!$I$6-'СЕТ СН'!$I$19</f>
        <v>1225.9916024000001</v>
      </c>
      <c r="L123" s="36">
        <f>SUMIFS(СВЦЭМ!$C$33:$C$776,СВЦЭМ!$A$33:$A$776,$A123,СВЦЭМ!$B$33:$B$776,L$119)+'СЕТ СН'!$I$9+СВЦЭМ!$D$10+'СЕТ СН'!$I$6-'СЕТ СН'!$I$19</f>
        <v>1224.2293828900001</v>
      </c>
      <c r="M123" s="36">
        <f>SUMIFS(СВЦЭМ!$C$33:$C$776,СВЦЭМ!$A$33:$A$776,$A123,СВЦЭМ!$B$33:$B$776,M$119)+'СЕТ СН'!$I$9+СВЦЭМ!$D$10+'СЕТ СН'!$I$6-'СЕТ СН'!$I$19</f>
        <v>1215.73388535</v>
      </c>
      <c r="N123" s="36">
        <f>SUMIFS(СВЦЭМ!$C$33:$C$776,СВЦЭМ!$A$33:$A$776,$A123,СВЦЭМ!$B$33:$B$776,N$119)+'СЕТ СН'!$I$9+СВЦЭМ!$D$10+'СЕТ СН'!$I$6-'СЕТ СН'!$I$19</f>
        <v>1209.25185556</v>
      </c>
      <c r="O123" s="36">
        <f>SUMIFS(СВЦЭМ!$C$33:$C$776,СВЦЭМ!$A$33:$A$776,$A123,СВЦЭМ!$B$33:$B$776,O$119)+'СЕТ СН'!$I$9+СВЦЭМ!$D$10+'СЕТ СН'!$I$6-'СЕТ СН'!$I$19</f>
        <v>1214.5575727100002</v>
      </c>
      <c r="P123" s="36">
        <f>SUMIFS(СВЦЭМ!$C$33:$C$776,СВЦЭМ!$A$33:$A$776,$A123,СВЦЭМ!$B$33:$B$776,P$119)+'СЕТ СН'!$I$9+СВЦЭМ!$D$10+'СЕТ СН'!$I$6-'СЕТ СН'!$I$19</f>
        <v>1218.6722410500001</v>
      </c>
      <c r="Q123" s="36">
        <f>SUMIFS(СВЦЭМ!$C$33:$C$776,СВЦЭМ!$A$33:$A$776,$A123,СВЦЭМ!$B$33:$B$776,Q$119)+'СЕТ СН'!$I$9+СВЦЭМ!$D$10+'СЕТ СН'!$I$6-'СЕТ СН'!$I$19</f>
        <v>1209.5462659300001</v>
      </c>
      <c r="R123" s="36">
        <f>SUMIFS(СВЦЭМ!$C$33:$C$776,СВЦЭМ!$A$33:$A$776,$A123,СВЦЭМ!$B$33:$B$776,R$119)+'СЕТ СН'!$I$9+СВЦЭМ!$D$10+'СЕТ СН'!$I$6-'СЕТ СН'!$I$19</f>
        <v>1205.73191574</v>
      </c>
      <c r="S123" s="36">
        <f>SUMIFS(СВЦЭМ!$C$33:$C$776,СВЦЭМ!$A$33:$A$776,$A123,СВЦЭМ!$B$33:$B$776,S$119)+'СЕТ СН'!$I$9+СВЦЭМ!$D$10+'СЕТ СН'!$I$6-'СЕТ СН'!$I$19</f>
        <v>1198.34533891</v>
      </c>
      <c r="T123" s="36">
        <f>SUMIFS(СВЦЭМ!$C$33:$C$776,СВЦЭМ!$A$33:$A$776,$A123,СВЦЭМ!$B$33:$B$776,T$119)+'СЕТ СН'!$I$9+СВЦЭМ!$D$10+'СЕТ СН'!$I$6-'СЕТ СН'!$I$19</f>
        <v>1208.6277262600001</v>
      </c>
      <c r="U123" s="36">
        <f>SUMIFS(СВЦЭМ!$C$33:$C$776,СВЦЭМ!$A$33:$A$776,$A123,СВЦЭМ!$B$33:$B$776,U$119)+'СЕТ СН'!$I$9+СВЦЭМ!$D$10+'СЕТ СН'!$I$6-'СЕТ СН'!$I$19</f>
        <v>1228.2904235999999</v>
      </c>
      <c r="V123" s="36">
        <f>SUMIFS(СВЦЭМ!$C$33:$C$776,СВЦЭМ!$A$33:$A$776,$A123,СВЦЭМ!$B$33:$B$776,V$119)+'СЕТ СН'!$I$9+СВЦЭМ!$D$10+'СЕТ СН'!$I$6-'СЕТ СН'!$I$19</f>
        <v>1220.20530975</v>
      </c>
      <c r="W123" s="36">
        <f>SUMIFS(СВЦЭМ!$C$33:$C$776,СВЦЭМ!$A$33:$A$776,$A123,СВЦЭМ!$B$33:$B$776,W$119)+'СЕТ СН'!$I$9+СВЦЭМ!$D$10+'СЕТ СН'!$I$6-'СЕТ СН'!$I$19</f>
        <v>1203.5781675000001</v>
      </c>
      <c r="X123" s="36">
        <f>SUMIFS(СВЦЭМ!$C$33:$C$776,СВЦЭМ!$A$33:$A$776,$A123,СВЦЭМ!$B$33:$B$776,X$119)+'СЕТ СН'!$I$9+СВЦЭМ!$D$10+'СЕТ СН'!$I$6-'СЕТ СН'!$I$19</f>
        <v>1235.3972223600001</v>
      </c>
      <c r="Y123" s="36">
        <f>SUMIFS(СВЦЭМ!$C$33:$C$776,СВЦЭМ!$A$33:$A$776,$A123,СВЦЭМ!$B$33:$B$776,Y$119)+'СЕТ СН'!$I$9+СВЦЭМ!$D$10+'СЕТ СН'!$I$6-'СЕТ СН'!$I$19</f>
        <v>1298.5863134600002</v>
      </c>
    </row>
    <row r="124" spans="1:27" ht="15.75" x14ac:dyDescent="0.2">
      <c r="A124" s="35">
        <f t="shared" si="3"/>
        <v>43743</v>
      </c>
      <c r="B124" s="36">
        <f>SUMIFS(СВЦЭМ!$C$33:$C$776,СВЦЭМ!$A$33:$A$776,$A124,СВЦЭМ!$B$33:$B$776,B$119)+'СЕТ СН'!$I$9+СВЦЭМ!$D$10+'СЕТ СН'!$I$6-'СЕТ СН'!$I$19</f>
        <v>1336.2308846600001</v>
      </c>
      <c r="C124" s="36">
        <f>SUMIFS(СВЦЭМ!$C$33:$C$776,СВЦЭМ!$A$33:$A$776,$A124,СВЦЭМ!$B$33:$B$776,C$119)+'СЕТ СН'!$I$9+СВЦЭМ!$D$10+'СЕТ СН'!$I$6-'СЕТ СН'!$I$19</f>
        <v>1383.2032104899999</v>
      </c>
      <c r="D124" s="36">
        <f>SUMIFS(СВЦЭМ!$C$33:$C$776,СВЦЭМ!$A$33:$A$776,$A124,СВЦЭМ!$B$33:$B$776,D$119)+'СЕТ СН'!$I$9+СВЦЭМ!$D$10+'СЕТ СН'!$I$6-'СЕТ СН'!$I$19</f>
        <v>1392.7170216100001</v>
      </c>
      <c r="E124" s="36">
        <f>SUMIFS(СВЦЭМ!$C$33:$C$776,СВЦЭМ!$A$33:$A$776,$A124,СВЦЭМ!$B$33:$B$776,E$119)+'СЕТ СН'!$I$9+СВЦЭМ!$D$10+'СЕТ СН'!$I$6-'СЕТ СН'!$I$19</f>
        <v>1401.8197725500002</v>
      </c>
      <c r="F124" s="36">
        <f>SUMIFS(СВЦЭМ!$C$33:$C$776,СВЦЭМ!$A$33:$A$776,$A124,СВЦЭМ!$B$33:$B$776,F$119)+'СЕТ СН'!$I$9+СВЦЭМ!$D$10+'СЕТ СН'!$I$6-'СЕТ СН'!$I$19</f>
        <v>1382.5949886400001</v>
      </c>
      <c r="G124" s="36">
        <f>SUMIFS(СВЦЭМ!$C$33:$C$776,СВЦЭМ!$A$33:$A$776,$A124,СВЦЭМ!$B$33:$B$776,G$119)+'СЕТ СН'!$I$9+СВЦЭМ!$D$10+'СЕТ СН'!$I$6-'СЕТ СН'!$I$19</f>
        <v>1382.40662475</v>
      </c>
      <c r="H124" s="36">
        <f>SUMIFS(СВЦЭМ!$C$33:$C$776,СВЦЭМ!$A$33:$A$776,$A124,СВЦЭМ!$B$33:$B$776,H$119)+'СЕТ СН'!$I$9+СВЦЭМ!$D$10+'СЕТ СН'!$I$6-'СЕТ СН'!$I$19</f>
        <v>1353.6134288800001</v>
      </c>
      <c r="I124" s="36">
        <f>SUMIFS(СВЦЭМ!$C$33:$C$776,СВЦЭМ!$A$33:$A$776,$A124,СВЦЭМ!$B$33:$B$776,I$119)+'СЕТ СН'!$I$9+СВЦЭМ!$D$10+'СЕТ СН'!$I$6-'СЕТ СН'!$I$19</f>
        <v>1279.2649352600001</v>
      </c>
      <c r="J124" s="36">
        <f>SUMIFS(СВЦЭМ!$C$33:$C$776,СВЦЭМ!$A$33:$A$776,$A124,СВЦЭМ!$B$33:$B$776,J$119)+'СЕТ СН'!$I$9+СВЦЭМ!$D$10+'СЕТ СН'!$I$6-'СЕТ СН'!$I$19</f>
        <v>1218.98945936</v>
      </c>
      <c r="K124" s="36">
        <f>SUMIFS(СВЦЭМ!$C$33:$C$776,СВЦЭМ!$A$33:$A$776,$A124,СВЦЭМ!$B$33:$B$776,K$119)+'СЕТ СН'!$I$9+СВЦЭМ!$D$10+'СЕТ СН'!$I$6-'СЕТ СН'!$I$19</f>
        <v>1201.8855558300002</v>
      </c>
      <c r="L124" s="36">
        <f>SUMIFS(СВЦЭМ!$C$33:$C$776,СВЦЭМ!$A$33:$A$776,$A124,СВЦЭМ!$B$33:$B$776,L$119)+'СЕТ СН'!$I$9+СВЦЭМ!$D$10+'СЕТ СН'!$I$6-'СЕТ СН'!$I$19</f>
        <v>1208.76944794</v>
      </c>
      <c r="M124" s="36">
        <f>SUMIFS(СВЦЭМ!$C$33:$C$776,СВЦЭМ!$A$33:$A$776,$A124,СВЦЭМ!$B$33:$B$776,M$119)+'СЕТ СН'!$I$9+СВЦЭМ!$D$10+'СЕТ СН'!$I$6-'СЕТ СН'!$I$19</f>
        <v>1202.62141559</v>
      </c>
      <c r="N124" s="36">
        <f>SUMIFS(СВЦЭМ!$C$33:$C$776,СВЦЭМ!$A$33:$A$776,$A124,СВЦЭМ!$B$33:$B$776,N$119)+'СЕТ СН'!$I$9+СВЦЭМ!$D$10+'СЕТ СН'!$I$6-'СЕТ СН'!$I$19</f>
        <v>1201.8929647300001</v>
      </c>
      <c r="O124" s="36">
        <f>SUMIFS(СВЦЭМ!$C$33:$C$776,СВЦЭМ!$A$33:$A$776,$A124,СВЦЭМ!$B$33:$B$776,O$119)+'СЕТ СН'!$I$9+СВЦЭМ!$D$10+'СЕТ СН'!$I$6-'СЕТ СН'!$I$19</f>
        <v>1207.36158318</v>
      </c>
      <c r="P124" s="36">
        <f>SUMIFS(СВЦЭМ!$C$33:$C$776,СВЦЭМ!$A$33:$A$776,$A124,СВЦЭМ!$B$33:$B$776,P$119)+'СЕТ СН'!$I$9+СВЦЭМ!$D$10+'СЕТ СН'!$I$6-'СЕТ СН'!$I$19</f>
        <v>1215.3292125299999</v>
      </c>
      <c r="Q124" s="36">
        <f>SUMIFS(СВЦЭМ!$C$33:$C$776,СВЦЭМ!$A$33:$A$776,$A124,СВЦЭМ!$B$33:$B$776,Q$119)+'СЕТ СН'!$I$9+СВЦЭМ!$D$10+'СЕТ СН'!$I$6-'СЕТ СН'!$I$19</f>
        <v>1216.9201698700001</v>
      </c>
      <c r="R124" s="36">
        <f>SUMIFS(СВЦЭМ!$C$33:$C$776,СВЦЭМ!$A$33:$A$776,$A124,СВЦЭМ!$B$33:$B$776,R$119)+'СЕТ СН'!$I$9+СВЦЭМ!$D$10+'СЕТ СН'!$I$6-'СЕТ СН'!$I$19</f>
        <v>1220.3255618200001</v>
      </c>
      <c r="S124" s="36">
        <f>SUMIFS(СВЦЭМ!$C$33:$C$776,СВЦЭМ!$A$33:$A$776,$A124,СВЦЭМ!$B$33:$B$776,S$119)+'СЕТ СН'!$I$9+СВЦЭМ!$D$10+'СЕТ СН'!$I$6-'СЕТ СН'!$I$19</f>
        <v>1217.65760935</v>
      </c>
      <c r="T124" s="36">
        <f>SUMIFS(СВЦЭМ!$C$33:$C$776,СВЦЭМ!$A$33:$A$776,$A124,СВЦЭМ!$B$33:$B$776,T$119)+'СЕТ СН'!$I$9+СВЦЭМ!$D$10+'СЕТ СН'!$I$6-'СЕТ СН'!$I$19</f>
        <v>1212.2559745200001</v>
      </c>
      <c r="U124" s="36">
        <f>SUMIFS(СВЦЭМ!$C$33:$C$776,СВЦЭМ!$A$33:$A$776,$A124,СВЦЭМ!$B$33:$B$776,U$119)+'СЕТ СН'!$I$9+СВЦЭМ!$D$10+'СЕТ СН'!$I$6-'СЕТ СН'!$I$19</f>
        <v>1231.5024845100002</v>
      </c>
      <c r="V124" s="36">
        <f>SUMIFS(СВЦЭМ!$C$33:$C$776,СВЦЭМ!$A$33:$A$776,$A124,СВЦЭМ!$B$33:$B$776,V$119)+'СЕТ СН'!$I$9+СВЦЭМ!$D$10+'СЕТ СН'!$I$6-'СЕТ СН'!$I$19</f>
        <v>1226.63621842</v>
      </c>
      <c r="W124" s="36">
        <f>SUMIFS(СВЦЭМ!$C$33:$C$776,СВЦЭМ!$A$33:$A$776,$A124,СВЦЭМ!$B$33:$B$776,W$119)+'СЕТ СН'!$I$9+СВЦЭМ!$D$10+'СЕТ СН'!$I$6-'СЕТ СН'!$I$19</f>
        <v>1222.77533135</v>
      </c>
      <c r="X124" s="36">
        <f>SUMIFS(СВЦЭМ!$C$33:$C$776,СВЦЭМ!$A$33:$A$776,$A124,СВЦЭМ!$B$33:$B$776,X$119)+'СЕТ СН'!$I$9+СВЦЭМ!$D$10+'СЕТ СН'!$I$6-'СЕТ СН'!$I$19</f>
        <v>1215.7060569600001</v>
      </c>
      <c r="Y124" s="36">
        <f>SUMIFS(СВЦЭМ!$C$33:$C$776,СВЦЭМ!$A$33:$A$776,$A124,СВЦЭМ!$B$33:$B$776,Y$119)+'СЕТ СН'!$I$9+СВЦЭМ!$D$10+'СЕТ СН'!$I$6-'СЕТ СН'!$I$19</f>
        <v>1325.8792590600001</v>
      </c>
    </row>
    <row r="125" spans="1:27" ht="15.75" x14ac:dyDescent="0.2">
      <c r="A125" s="35">
        <f t="shared" si="3"/>
        <v>43744</v>
      </c>
      <c r="B125" s="36">
        <f>SUMIFS(СВЦЭМ!$C$33:$C$776,СВЦЭМ!$A$33:$A$776,$A125,СВЦЭМ!$B$33:$B$776,B$119)+'СЕТ СН'!$I$9+СВЦЭМ!$D$10+'СЕТ СН'!$I$6-'СЕТ СН'!$I$19</f>
        <v>1316.8640954100001</v>
      </c>
      <c r="C125" s="36">
        <f>SUMIFS(СВЦЭМ!$C$33:$C$776,СВЦЭМ!$A$33:$A$776,$A125,СВЦЭМ!$B$33:$B$776,C$119)+'СЕТ СН'!$I$9+СВЦЭМ!$D$10+'СЕТ СН'!$I$6-'СЕТ СН'!$I$19</f>
        <v>1349.2953329700001</v>
      </c>
      <c r="D125" s="36">
        <f>SUMIFS(СВЦЭМ!$C$33:$C$776,СВЦЭМ!$A$33:$A$776,$A125,СВЦЭМ!$B$33:$B$776,D$119)+'СЕТ СН'!$I$9+СВЦЭМ!$D$10+'СЕТ СН'!$I$6-'СЕТ СН'!$I$19</f>
        <v>1376.6600539800002</v>
      </c>
      <c r="E125" s="36">
        <f>SUMIFS(СВЦЭМ!$C$33:$C$776,СВЦЭМ!$A$33:$A$776,$A125,СВЦЭМ!$B$33:$B$776,E$119)+'СЕТ СН'!$I$9+СВЦЭМ!$D$10+'СЕТ СН'!$I$6-'СЕТ СН'!$I$19</f>
        <v>1387.25900383</v>
      </c>
      <c r="F125" s="36">
        <f>SUMIFS(СВЦЭМ!$C$33:$C$776,СВЦЭМ!$A$33:$A$776,$A125,СВЦЭМ!$B$33:$B$776,F$119)+'СЕТ СН'!$I$9+СВЦЭМ!$D$10+'СЕТ СН'!$I$6-'СЕТ СН'!$I$19</f>
        <v>1386.2050205600001</v>
      </c>
      <c r="G125" s="36">
        <f>SUMIFS(СВЦЭМ!$C$33:$C$776,СВЦЭМ!$A$33:$A$776,$A125,СВЦЭМ!$B$33:$B$776,G$119)+'СЕТ СН'!$I$9+СВЦЭМ!$D$10+'СЕТ СН'!$I$6-'СЕТ СН'!$I$19</f>
        <v>1381.63434667</v>
      </c>
      <c r="H125" s="36">
        <f>SUMIFS(СВЦЭМ!$C$33:$C$776,СВЦЭМ!$A$33:$A$776,$A125,СВЦЭМ!$B$33:$B$776,H$119)+'СЕТ СН'!$I$9+СВЦЭМ!$D$10+'СЕТ СН'!$I$6-'СЕТ СН'!$I$19</f>
        <v>1333.1055874900001</v>
      </c>
      <c r="I125" s="36">
        <f>SUMIFS(СВЦЭМ!$C$33:$C$776,СВЦЭМ!$A$33:$A$776,$A125,СВЦЭМ!$B$33:$B$776,I$119)+'СЕТ СН'!$I$9+СВЦЭМ!$D$10+'СЕТ СН'!$I$6-'СЕТ СН'!$I$19</f>
        <v>1240.04870667</v>
      </c>
      <c r="J125" s="36">
        <f>SUMIFS(СВЦЭМ!$C$33:$C$776,СВЦЭМ!$A$33:$A$776,$A125,СВЦЭМ!$B$33:$B$776,J$119)+'СЕТ СН'!$I$9+СВЦЭМ!$D$10+'СЕТ СН'!$I$6-'СЕТ СН'!$I$19</f>
        <v>1194.06492527</v>
      </c>
      <c r="K125" s="36">
        <f>SUMIFS(СВЦЭМ!$C$33:$C$776,СВЦЭМ!$A$33:$A$776,$A125,СВЦЭМ!$B$33:$B$776,K$119)+'СЕТ СН'!$I$9+СВЦЭМ!$D$10+'СЕТ СН'!$I$6-'СЕТ СН'!$I$19</f>
        <v>1331.2496322</v>
      </c>
      <c r="L125" s="36">
        <f>SUMIFS(СВЦЭМ!$C$33:$C$776,СВЦЭМ!$A$33:$A$776,$A125,СВЦЭМ!$B$33:$B$776,L$119)+'СЕТ СН'!$I$9+СВЦЭМ!$D$10+'СЕТ СН'!$I$6-'СЕТ СН'!$I$19</f>
        <v>560.50547422</v>
      </c>
      <c r="M125" s="36">
        <f>SUMIFS(СВЦЭМ!$C$33:$C$776,СВЦЭМ!$A$33:$A$776,$A125,СВЦЭМ!$B$33:$B$776,M$119)+'СЕТ СН'!$I$9+СВЦЭМ!$D$10+'СЕТ СН'!$I$6-'СЕТ СН'!$I$19</f>
        <v>560.50547422</v>
      </c>
      <c r="N125" s="36">
        <f>SUMIFS(СВЦЭМ!$C$33:$C$776,СВЦЭМ!$A$33:$A$776,$A125,СВЦЭМ!$B$33:$B$776,N$119)+'СЕТ СН'!$I$9+СВЦЭМ!$D$10+'СЕТ СН'!$I$6-'СЕТ СН'!$I$19</f>
        <v>560.50547422</v>
      </c>
      <c r="O125" s="36">
        <f>SUMIFS(СВЦЭМ!$C$33:$C$776,СВЦЭМ!$A$33:$A$776,$A125,СВЦЭМ!$B$33:$B$776,O$119)+'СЕТ СН'!$I$9+СВЦЭМ!$D$10+'СЕТ СН'!$I$6-'СЕТ СН'!$I$19</f>
        <v>560.50547422</v>
      </c>
      <c r="P125" s="36">
        <f>SUMIFS(СВЦЭМ!$C$33:$C$776,СВЦЭМ!$A$33:$A$776,$A125,СВЦЭМ!$B$33:$B$776,P$119)+'СЕТ СН'!$I$9+СВЦЭМ!$D$10+'СЕТ СН'!$I$6-'СЕТ СН'!$I$19</f>
        <v>560.50547422</v>
      </c>
      <c r="Q125" s="36">
        <f>SUMIFS(СВЦЭМ!$C$33:$C$776,СВЦЭМ!$A$33:$A$776,$A125,СВЦЭМ!$B$33:$B$776,Q$119)+'СЕТ СН'!$I$9+СВЦЭМ!$D$10+'СЕТ СН'!$I$6-'СЕТ СН'!$I$19</f>
        <v>560.50547422</v>
      </c>
      <c r="R125" s="36">
        <f>SUMIFS(СВЦЭМ!$C$33:$C$776,СВЦЭМ!$A$33:$A$776,$A125,СВЦЭМ!$B$33:$B$776,R$119)+'СЕТ СН'!$I$9+СВЦЭМ!$D$10+'СЕТ СН'!$I$6-'СЕТ СН'!$I$19</f>
        <v>1220.1743758699999</v>
      </c>
      <c r="S125" s="36">
        <f>SUMIFS(СВЦЭМ!$C$33:$C$776,СВЦЭМ!$A$33:$A$776,$A125,СВЦЭМ!$B$33:$B$776,S$119)+'СЕТ СН'!$I$9+СВЦЭМ!$D$10+'СЕТ СН'!$I$6-'СЕТ СН'!$I$19</f>
        <v>1206.76186033</v>
      </c>
      <c r="T125" s="36">
        <f>SUMIFS(СВЦЭМ!$C$33:$C$776,СВЦЭМ!$A$33:$A$776,$A125,СВЦЭМ!$B$33:$B$776,T$119)+'СЕТ СН'!$I$9+СВЦЭМ!$D$10+'СЕТ СН'!$I$6-'СЕТ СН'!$I$19</f>
        <v>1210.0685594900001</v>
      </c>
      <c r="U125" s="36">
        <f>SUMIFS(СВЦЭМ!$C$33:$C$776,СВЦЭМ!$A$33:$A$776,$A125,СВЦЭМ!$B$33:$B$776,U$119)+'СЕТ СН'!$I$9+СВЦЭМ!$D$10+'СЕТ СН'!$I$6-'СЕТ СН'!$I$19</f>
        <v>1242.28618424</v>
      </c>
      <c r="V125" s="36">
        <f>SUMIFS(СВЦЭМ!$C$33:$C$776,СВЦЭМ!$A$33:$A$776,$A125,СВЦЭМ!$B$33:$B$776,V$119)+'СЕТ СН'!$I$9+СВЦЭМ!$D$10+'СЕТ СН'!$I$6-'СЕТ СН'!$I$19</f>
        <v>1234.08924041</v>
      </c>
      <c r="W125" s="36">
        <f>SUMIFS(СВЦЭМ!$C$33:$C$776,СВЦЭМ!$A$33:$A$776,$A125,СВЦЭМ!$B$33:$B$776,W$119)+'СЕТ СН'!$I$9+СВЦЭМ!$D$10+'СЕТ СН'!$I$6-'СЕТ СН'!$I$19</f>
        <v>1218.39840807</v>
      </c>
      <c r="X125" s="36">
        <f>SUMIFS(СВЦЭМ!$C$33:$C$776,СВЦЭМ!$A$33:$A$776,$A125,СВЦЭМ!$B$33:$B$776,X$119)+'СЕТ СН'!$I$9+СВЦЭМ!$D$10+'СЕТ СН'!$I$6-'СЕТ СН'!$I$19</f>
        <v>1207.4861605000001</v>
      </c>
      <c r="Y125" s="36">
        <f>SUMIFS(СВЦЭМ!$C$33:$C$776,СВЦЭМ!$A$33:$A$776,$A125,СВЦЭМ!$B$33:$B$776,Y$119)+'СЕТ СН'!$I$9+СВЦЭМ!$D$10+'СЕТ СН'!$I$6-'СЕТ СН'!$I$19</f>
        <v>1251.0578550100001</v>
      </c>
    </row>
    <row r="126" spans="1:27" ht="15.75" x14ac:dyDescent="0.2">
      <c r="A126" s="35">
        <f t="shared" si="3"/>
        <v>43745</v>
      </c>
      <c r="B126" s="36">
        <f>SUMIFS(СВЦЭМ!$C$33:$C$776,СВЦЭМ!$A$33:$A$776,$A126,СВЦЭМ!$B$33:$B$776,B$119)+'СЕТ СН'!$I$9+СВЦЭМ!$D$10+'СЕТ СН'!$I$6-'СЕТ СН'!$I$19</f>
        <v>1345.3430530099999</v>
      </c>
      <c r="C126" s="36">
        <f>SUMIFS(СВЦЭМ!$C$33:$C$776,СВЦЭМ!$A$33:$A$776,$A126,СВЦЭМ!$B$33:$B$776,C$119)+'СЕТ СН'!$I$9+СВЦЭМ!$D$10+'СЕТ СН'!$I$6-'СЕТ СН'!$I$19</f>
        <v>1362.63795998</v>
      </c>
      <c r="D126" s="36">
        <f>SUMIFS(СВЦЭМ!$C$33:$C$776,СВЦЭМ!$A$33:$A$776,$A126,СВЦЭМ!$B$33:$B$776,D$119)+'СЕТ СН'!$I$9+СВЦЭМ!$D$10+'СЕТ СН'!$I$6-'СЕТ СН'!$I$19</f>
        <v>1380.5203308300001</v>
      </c>
      <c r="E126" s="36">
        <f>SUMIFS(СВЦЭМ!$C$33:$C$776,СВЦЭМ!$A$33:$A$776,$A126,СВЦЭМ!$B$33:$B$776,E$119)+'СЕТ СН'!$I$9+СВЦЭМ!$D$10+'СЕТ СН'!$I$6-'СЕТ СН'!$I$19</f>
        <v>1392.66174146</v>
      </c>
      <c r="F126" s="36">
        <f>SUMIFS(СВЦЭМ!$C$33:$C$776,СВЦЭМ!$A$33:$A$776,$A126,СВЦЭМ!$B$33:$B$776,F$119)+'СЕТ СН'!$I$9+СВЦЭМ!$D$10+'СЕТ СН'!$I$6-'СЕТ СН'!$I$19</f>
        <v>1398.62291772</v>
      </c>
      <c r="G126" s="36">
        <f>SUMIFS(СВЦЭМ!$C$33:$C$776,СВЦЭМ!$A$33:$A$776,$A126,СВЦЭМ!$B$33:$B$776,G$119)+'СЕТ СН'!$I$9+СВЦЭМ!$D$10+'СЕТ СН'!$I$6-'СЕТ СН'!$I$19</f>
        <v>1381.2029251200001</v>
      </c>
      <c r="H126" s="36">
        <f>SUMIFS(СВЦЭМ!$C$33:$C$776,СВЦЭМ!$A$33:$A$776,$A126,СВЦЭМ!$B$33:$B$776,H$119)+'СЕТ СН'!$I$9+СВЦЭМ!$D$10+'СЕТ СН'!$I$6-'СЕТ СН'!$I$19</f>
        <v>1297.0742282600002</v>
      </c>
      <c r="I126" s="36">
        <f>SUMIFS(СВЦЭМ!$C$33:$C$776,СВЦЭМ!$A$33:$A$776,$A126,СВЦЭМ!$B$33:$B$776,I$119)+'СЕТ СН'!$I$9+СВЦЭМ!$D$10+'СЕТ СН'!$I$6-'СЕТ СН'!$I$19</f>
        <v>1209.60160068</v>
      </c>
      <c r="J126" s="36">
        <f>SUMIFS(СВЦЭМ!$C$33:$C$776,СВЦЭМ!$A$33:$A$776,$A126,СВЦЭМ!$B$33:$B$776,J$119)+'СЕТ СН'!$I$9+СВЦЭМ!$D$10+'СЕТ СН'!$I$6-'СЕТ СН'!$I$19</f>
        <v>1195.63125524</v>
      </c>
      <c r="K126" s="36">
        <f>SUMIFS(СВЦЭМ!$C$33:$C$776,СВЦЭМ!$A$33:$A$776,$A126,СВЦЭМ!$B$33:$B$776,K$119)+'СЕТ СН'!$I$9+СВЦЭМ!$D$10+'СЕТ СН'!$I$6-'СЕТ СН'!$I$19</f>
        <v>1195.83170341</v>
      </c>
      <c r="L126" s="36">
        <f>SUMIFS(СВЦЭМ!$C$33:$C$776,СВЦЭМ!$A$33:$A$776,$A126,СВЦЭМ!$B$33:$B$776,L$119)+'СЕТ СН'!$I$9+СВЦЭМ!$D$10+'СЕТ СН'!$I$6-'СЕТ СН'!$I$19</f>
        <v>1192.89850858</v>
      </c>
      <c r="M126" s="36">
        <f>SUMIFS(СВЦЭМ!$C$33:$C$776,СВЦЭМ!$A$33:$A$776,$A126,СВЦЭМ!$B$33:$B$776,M$119)+'СЕТ СН'!$I$9+СВЦЭМ!$D$10+'СЕТ СН'!$I$6-'СЕТ СН'!$I$19</f>
        <v>1202.7390369300001</v>
      </c>
      <c r="N126" s="36">
        <f>SUMIFS(СВЦЭМ!$C$33:$C$776,СВЦЭМ!$A$33:$A$776,$A126,СВЦЭМ!$B$33:$B$776,N$119)+'СЕТ СН'!$I$9+СВЦЭМ!$D$10+'СЕТ СН'!$I$6-'СЕТ СН'!$I$19</f>
        <v>1212.4778182500002</v>
      </c>
      <c r="O126" s="36">
        <f>SUMIFS(СВЦЭМ!$C$33:$C$776,СВЦЭМ!$A$33:$A$776,$A126,СВЦЭМ!$B$33:$B$776,O$119)+'СЕТ СН'!$I$9+СВЦЭМ!$D$10+'СЕТ СН'!$I$6-'СЕТ СН'!$I$19</f>
        <v>1208.74482698</v>
      </c>
      <c r="P126" s="36">
        <f>SUMIFS(СВЦЭМ!$C$33:$C$776,СВЦЭМ!$A$33:$A$776,$A126,СВЦЭМ!$B$33:$B$776,P$119)+'СЕТ СН'!$I$9+СВЦЭМ!$D$10+'СЕТ СН'!$I$6-'СЕТ СН'!$I$19</f>
        <v>1208.8851165400001</v>
      </c>
      <c r="Q126" s="36">
        <f>SUMIFS(СВЦЭМ!$C$33:$C$776,СВЦЭМ!$A$33:$A$776,$A126,СВЦЭМ!$B$33:$B$776,Q$119)+'СЕТ СН'!$I$9+СВЦЭМ!$D$10+'СЕТ СН'!$I$6-'СЕТ СН'!$I$19</f>
        <v>1211.99713311</v>
      </c>
      <c r="R126" s="36">
        <f>SUMIFS(СВЦЭМ!$C$33:$C$776,СВЦЭМ!$A$33:$A$776,$A126,СВЦЭМ!$B$33:$B$776,R$119)+'СЕТ СН'!$I$9+СВЦЭМ!$D$10+'СЕТ СН'!$I$6-'СЕТ СН'!$I$19</f>
        <v>1213.84310377</v>
      </c>
      <c r="S126" s="36">
        <f>SUMIFS(СВЦЭМ!$C$33:$C$776,СВЦЭМ!$A$33:$A$776,$A126,СВЦЭМ!$B$33:$B$776,S$119)+'СЕТ СН'!$I$9+СВЦЭМ!$D$10+'СЕТ СН'!$I$6-'СЕТ СН'!$I$19</f>
        <v>1215.3013554200002</v>
      </c>
      <c r="T126" s="36">
        <f>SUMIFS(СВЦЭМ!$C$33:$C$776,СВЦЭМ!$A$33:$A$776,$A126,СВЦЭМ!$B$33:$B$776,T$119)+'СЕТ СН'!$I$9+СВЦЭМ!$D$10+'СЕТ СН'!$I$6-'СЕТ СН'!$I$19</f>
        <v>1203.21673637</v>
      </c>
      <c r="U126" s="36">
        <f>SUMIFS(СВЦЭМ!$C$33:$C$776,СВЦЭМ!$A$33:$A$776,$A126,СВЦЭМ!$B$33:$B$776,U$119)+'СЕТ СН'!$I$9+СВЦЭМ!$D$10+'СЕТ СН'!$I$6-'СЕТ СН'!$I$19</f>
        <v>1205.1619256400002</v>
      </c>
      <c r="V126" s="36">
        <f>SUMIFS(СВЦЭМ!$C$33:$C$776,СВЦЭМ!$A$33:$A$776,$A126,СВЦЭМ!$B$33:$B$776,V$119)+'СЕТ СН'!$I$9+СВЦЭМ!$D$10+'СЕТ СН'!$I$6-'СЕТ СН'!$I$19</f>
        <v>1192.3144340600002</v>
      </c>
      <c r="W126" s="36">
        <f>SUMIFS(СВЦЭМ!$C$33:$C$776,СВЦЭМ!$A$33:$A$776,$A126,СВЦЭМ!$B$33:$B$776,W$119)+'СЕТ СН'!$I$9+СВЦЭМ!$D$10+'СЕТ СН'!$I$6-'СЕТ СН'!$I$19</f>
        <v>1214.64292127</v>
      </c>
      <c r="X126" s="36">
        <f>SUMIFS(СВЦЭМ!$C$33:$C$776,СВЦЭМ!$A$33:$A$776,$A126,СВЦЭМ!$B$33:$B$776,X$119)+'СЕТ СН'!$I$9+СВЦЭМ!$D$10+'СЕТ СН'!$I$6-'СЕТ СН'!$I$19</f>
        <v>1236.9732944100001</v>
      </c>
      <c r="Y126" s="36">
        <f>SUMIFS(СВЦЭМ!$C$33:$C$776,СВЦЭМ!$A$33:$A$776,$A126,СВЦЭМ!$B$33:$B$776,Y$119)+'СЕТ СН'!$I$9+СВЦЭМ!$D$10+'СЕТ СН'!$I$6-'СЕТ СН'!$I$19</f>
        <v>1279.97580896</v>
      </c>
    </row>
    <row r="127" spans="1:27" ht="15.75" x14ac:dyDescent="0.2">
      <c r="A127" s="35">
        <f t="shared" si="3"/>
        <v>43746</v>
      </c>
      <c r="B127" s="36">
        <f>SUMIFS(СВЦЭМ!$C$33:$C$776,СВЦЭМ!$A$33:$A$776,$A127,СВЦЭМ!$B$33:$B$776,B$119)+'СЕТ СН'!$I$9+СВЦЭМ!$D$10+'СЕТ СН'!$I$6-'СЕТ СН'!$I$19</f>
        <v>1245.35925795</v>
      </c>
      <c r="C127" s="36">
        <f>SUMIFS(СВЦЭМ!$C$33:$C$776,СВЦЭМ!$A$33:$A$776,$A127,СВЦЭМ!$B$33:$B$776,C$119)+'СЕТ СН'!$I$9+СВЦЭМ!$D$10+'СЕТ СН'!$I$6-'СЕТ СН'!$I$19</f>
        <v>1299.51422699</v>
      </c>
      <c r="D127" s="36">
        <f>SUMIFS(СВЦЭМ!$C$33:$C$776,СВЦЭМ!$A$33:$A$776,$A127,СВЦЭМ!$B$33:$B$776,D$119)+'СЕТ СН'!$I$9+СВЦЭМ!$D$10+'СЕТ СН'!$I$6-'СЕТ СН'!$I$19</f>
        <v>1296.19707496</v>
      </c>
      <c r="E127" s="36">
        <f>SUMIFS(СВЦЭМ!$C$33:$C$776,СВЦЭМ!$A$33:$A$776,$A127,СВЦЭМ!$B$33:$B$776,E$119)+'СЕТ СН'!$I$9+СВЦЭМ!$D$10+'СЕТ СН'!$I$6-'СЕТ СН'!$I$19</f>
        <v>1309.9994843300001</v>
      </c>
      <c r="F127" s="36">
        <f>SUMIFS(СВЦЭМ!$C$33:$C$776,СВЦЭМ!$A$33:$A$776,$A127,СВЦЭМ!$B$33:$B$776,F$119)+'СЕТ СН'!$I$9+СВЦЭМ!$D$10+'СЕТ СН'!$I$6-'СЕТ СН'!$I$19</f>
        <v>1305.44855588</v>
      </c>
      <c r="G127" s="36">
        <f>SUMIFS(СВЦЭМ!$C$33:$C$776,СВЦЭМ!$A$33:$A$776,$A127,СВЦЭМ!$B$33:$B$776,G$119)+'СЕТ СН'!$I$9+СВЦЭМ!$D$10+'СЕТ СН'!$I$6-'СЕТ СН'!$I$19</f>
        <v>1300.1309355000001</v>
      </c>
      <c r="H127" s="36">
        <f>SUMIFS(СВЦЭМ!$C$33:$C$776,СВЦЭМ!$A$33:$A$776,$A127,СВЦЭМ!$B$33:$B$776,H$119)+'СЕТ СН'!$I$9+СВЦЭМ!$D$10+'СЕТ СН'!$I$6-'СЕТ СН'!$I$19</f>
        <v>1270.6067242900001</v>
      </c>
      <c r="I127" s="36">
        <f>SUMIFS(СВЦЭМ!$C$33:$C$776,СВЦЭМ!$A$33:$A$776,$A127,СВЦЭМ!$B$33:$B$776,I$119)+'СЕТ СН'!$I$9+СВЦЭМ!$D$10+'СЕТ СН'!$I$6-'СЕТ СН'!$I$19</f>
        <v>1230.38282413</v>
      </c>
      <c r="J127" s="36">
        <f>SUMIFS(СВЦЭМ!$C$33:$C$776,СВЦЭМ!$A$33:$A$776,$A127,СВЦЭМ!$B$33:$B$776,J$119)+'СЕТ СН'!$I$9+СВЦЭМ!$D$10+'СЕТ СН'!$I$6-'СЕТ СН'!$I$19</f>
        <v>1200.5758770100001</v>
      </c>
      <c r="K127" s="36">
        <f>SUMIFS(СВЦЭМ!$C$33:$C$776,СВЦЭМ!$A$33:$A$776,$A127,СВЦЭМ!$B$33:$B$776,K$119)+'СЕТ СН'!$I$9+СВЦЭМ!$D$10+'СЕТ СН'!$I$6-'СЕТ СН'!$I$19</f>
        <v>1204.3720422700001</v>
      </c>
      <c r="L127" s="36">
        <f>SUMIFS(СВЦЭМ!$C$33:$C$776,СВЦЭМ!$A$33:$A$776,$A127,СВЦЭМ!$B$33:$B$776,L$119)+'СЕТ СН'!$I$9+СВЦЭМ!$D$10+'СЕТ СН'!$I$6-'СЕТ СН'!$I$19</f>
        <v>1219.5063004000001</v>
      </c>
      <c r="M127" s="36">
        <f>SUMIFS(СВЦЭМ!$C$33:$C$776,СВЦЭМ!$A$33:$A$776,$A127,СВЦЭМ!$B$33:$B$776,M$119)+'СЕТ СН'!$I$9+СВЦЭМ!$D$10+'СЕТ СН'!$I$6-'СЕТ СН'!$I$19</f>
        <v>1199.9843676</v>
      </c>
      <c r="N127" s="36">
        <f>SUMIFS(СВЦЭМ!$C$33:$C$776,СВЦЭМ!$A$33:$A$776,$A127,СВЦЭМ!$B$33:$B$776,N$119)+'СЕТ СН'!$I$9+СВЦЭМ!$D$10+'СЕТ СН'!$I$6-'СЕТ СН'!$I$19</f>
        <v>1179.1034485600001</v>
      </c>
      <c r="O127" s="36">
        <f>SUMIFS(СВЦЭМ!$C$33:$C$776,СВЦЭМ!$A$33:$A$776,$A127,СВЦЭМ!$B$33:$B$776,O$119)+'СЕТ СН'!$I$9+СВЦЭМ!$D$10+'СЕТ СН'!$I$6-'СЕТ СН'!$I$19</f>
        <v>1157.8887567700001</v>
      </c>
      <c r="P127" s="36">
        <f>SUMIFS(СВЦЭМ!$C$33:$C$776,СВЦЭМ!$A$33:$A$776,$A127,СВЦЭМ!$B$33:$B$776,P$119)+'СЕТ СН'!$I$9+СВЦЭМ!$D$10+'СЕТ СН'!$I$6-'СЕТ СН'!$I$19</f>
        <v>1200.3732030900001</v>
      </c>
      <c r="Q127" s="36">
        <f>SUMIFS(СВЦЭМ!$C$33:$C$776,СВЦЭМ!$A$33:$A$776,$A127,СВЦЭМ!$B$33:$B$776,Q$119)+'СЕТ СН'!$I$9+СВЦЭМ!$D$10+'СЕТ СН'!$I$6-'СЕТ СН'!$I$19</f>
        <v>1252.66642529</v>
      </c>
      <c r="R127" s="36">
        <f>SUMIFS(СВЦЭМ!$C$33:$C$776,СВЦЭМ!$A$33:$A$776,$A127,СВЦЭМ!$B$33:$B$776,R$119)+'СЕТ СН'!$I$9+СВЦЭМ!$D$10+'СЕТ СН'!$I$6-'СЕТ СН'!$I$19</f>
        <v>1145.69610145</v>
      </c>
      <c r="S127" s="36">
        <f>SUMIFS(СВЦЭМ!$C$33:$C$776,СВЦЭМ!$A$33:$A$776,$A127,СВЦЭМ!$B$33:$B$776,S$119)+'СЕТ СН'!$I$9+СВЦЭМ!$D$10+'СЕТ СН'!$I$6-'СЕТ СН'!$I$19</f>
        <v>1151.90264469</v>
      </c>
      <c r="T127" s="36">
        <f>SUMIFS(СВЦЭМ!$C$33:$C$776,СВЦЭМ!$A$33:$A$776,$A127,СВЦЭМ!$B$33:$B$776,T$119)+'СЕТ СН'!$I$9+СВЦЭМ!$D$10+'СЕТ СН'!$I$6-'СЕТ СН'!$I$19</f>
        <v>1165.9740091200001</v>
      </c>
      <c r="U127" s="36">
        <f>SUMIFS(СВЦЭМ!$C$33:$C$776,СВЦЭМ!$A$33:$A$776,$A127,СВЦЭМ!$B$33:$B$776,U$119)+'СЕТ СН'!$I$9+СВЦЭМ!$D$10+'СЕТ СН'!$I$6-'СЕТ СН'!$I$19</f>
        <v>1192.16645993</v>
      </c>
      <c r="V127" s="36">
        <f>SUMIFS(СВЦЭМ!$C$33:$C$776,СВЦЭМ!$A$33:$A$776,$A127,СВЦЭМ!$B$33:$B$776,V$119)+'СЕТ СН'!$I$9+СВЦЭМ!$D$10+'СЕТ СН'!$I$6-'СЕТ СН'!$I$19</f>
        <v>1192.77998622</v>
      </c>
      <c r="W127" s="36">
        <f>SUMIFS(СВЦЭМ!$C$33:$C$776,СВЦЭМ!$A$33:$A$776,$A127,СВЦЭМ!$B$33:$B$776,W$119)+'СЕТ СН'!$I$9+СВЦЭМ!$D$10+'СЕТ СН'!$I$6-'СЕТ СН'!$I$19</f>
        <v>1180.8388398100001</v>
      </c>
      <c r="X127" s="36">
        <f>SUMIFS(СВЦЭМ!$C$33:$C$776,СВЦЭМ!$A$33:$A$776,$A127,СВЦЭМ!$B$33:$B$776,X$119)+'СЕТ СН'!$I$9+СВЦЭМ!$D$10+'СЕТ СН'!$I$6-'СЕТ СН'!$I$19</f>
        <v>1146.09989133</v>
      </c>
      <c r="Y127" s="36">
        <f>SUMIFS(СВЦЭМ!$C$33:$C$776,СВЦЭМ!$A$33:$A$776,$A127,СВЦЭМ!$B$33:$B$776,Y$119)+'СЕТ СН'!$I$9+СВЦЭМ!$D$10+'СЕТ СН'!$I$6-'СЕТ СН'!$I$19</f>
        <v>1127.6153495800002</v>
      </c>
    </row>
    <row r="128" spans="1:27" ht="15.75" x14ac:dyDescent="0.2">
      <c r="A128" s="35">
        <f t="shared" si="3"/>
        <v>43747</v>
      </c>
      <c r="B128" s="36">
        <f>SUMIFS(СВЦЭМ!$C$33:$C$776,СВЦЭМ!$A$33:$A$776,$A128,СВЦЭМ!$B$33:$B$776,B$119)+'СЕТ СН'!$I$9+СВЦЭМ!$D$10+'СЕТ СН'!$I$6-'СЕТ СН'!$I$19</f>
        <v>1272.7205260600001</v>
      </c>
      <c r="C128" s="36">
        <f>SUMIFS(СВЦЭМ!$C$33:$C$776,СВЦЭМ!$A$33:$A$776,$A128,СВЦЭМ!$B$33:$B$776,C$119)+'СЕТ СН'!$I$9+СВЦЭМ!$D$10+'СЕТ СН'!$I$6-'СЕТ СН'!$I$19</f>
        <v>1295.2082439000001</v>
      </c>
      <c r="D128" s="36">
        <f>SUMIFS(СВЦЭМ!$C$33:$C$776,СВЦЭМ!$A$33:$A$776,$A128,СВЦЭМ!$B$33:$B$776,D$119)+'СЕТ СН'!$I$9+СВЦЭМ!$D$10+'СЕТ СН'!$I$6-'СЕТ СН'!$I$19</f>
        <v>1329.97633746</v>
      </c>
      <c r="E128" s="36">
        <f>SUMIFS(СВЦЭМ!$C$33:$C$776,СВЦЭМ!$A$33:$A$776,$A128,СВЦЭМ!$B$33:$B$776,E$119)+'СЕТ СН'!$I$9+СВЦЭМ!$D$10+'СЕТ СН'!$I$6-'СЕТ СН'!$I$19</f>
        <v>1344.0510747600001</v>
      </c>
      <c r="F128" s="36">
        <f>SUMIFS(СВЦЭМ!$C$33:$C$776,СВЦЭМ!$A$33:$A$776,$A128,СВЦЭМ!$B$33:$B$776,F$119)+'СЕТ СН'!$I$9+СВЦЭМ!$D$10+'СЕТ СН'!$I$6-'СЕТ СН'!$I$19</f>
        <v>1345.1003785100002</v>
      </c>
      <c r="G128" s="36">
        <f>SUMIFS(СВЦЭМ!$C$33:$C$776,СВЦЭМ!$A$33:$A$776,$A128,СВЦЭМ!$B$33:$B$776,G$119)+'СЕТ СН'!$I$9+СВЦЭМ!$D$10+'СЕТ СН'!$I$6-'СЕТ СН'!$I$19</f>
        <v>1325.1836176100001</v>
      </c>
      <c r="H128" s="36">
        <f>SUMIFS(СВЦЭМ!$C$33:$C$776,СВЦЭМ!$A$33:$A$776,$A128,СВЦЭМ!$B$33:$B$776,H$119)+'СЕТ СН'!$I$9+СВЦЭМ!$D$10+'СЕТ СН'!$I$6-'СЕТ СН'!$I$19</f>
        <v>1290.5094996600001</v>
      </c>
      <c r="I128" s="36">
        <f>SUMIFS(СВЦЭМ!$C$33:$C$776,СВЦЭМ!$A$33:$A$776,$A128,СВЦЭМ!$B$33:$B$776,I$119)+'СЕТ СН'!$I$9+СВЦЭМ!$D$10+'СЕТ СН'!$I$6-'СЕТ СН'!$I$19</f>
        <v>1267.39994927</v>
      </c>
      <c r="J128" s="36">
        <f>SUMIFS(СВЦЭМ!$C$33:$C$776,СВЦЭМ!$A$33:$A$776,$A128,СВЦЭМ!$B$33:$B$776,J$119)+'СЕТ СН'!$I$9+СВЦЭМ!$D$10+'СЕТ СН'!$I$6-'СЕТ СН'!$I$19</f>
        <v>1279.9068259600001</v>
      </c>
      <c r="K128" s="36">
        <f>SUMIFS(СВЦЭМ!$C$33:$C$776,СВЦЭМ!$A$33:$A$776,$A128,СВЦЭМ!$B$33:$B$776,K$119)+'СЕТ СН'!$I$9+СВЦЭМ!$D$10+'СЕТ СН'!$I$6-'СЕТ СН'!$I$19</f>
        <v>1292.55993388</v>
      </c>
      <c r="L128" s="36">
        <f>SUMIFS(СВЦЭМ!$C$33:$C$776,СВЦЭМ!$A$33:$A$776,$A128,СВЦЭМ!$B$33:$B$776,L$119)+'СЕТ СН'!$I$9+СВЦЭМ!$D$10+'СЕТ СН'!$I$6-'СЕТ СН'!$I$19</f>
        <v>1298.1654528900001</v>
      </c>
      <c r="M128" s="36">
        <f>SUMIFS(СВЦЭМ!$C$33:$C$776,СВЦЭМ!$A$33:$A$776,$A128,СВЦЭМ!$B$33:$B$776,M$119)+'СЕТ СН'!$I$9+СВЦЭМ!$D$10+'СЕТ СН'!$I$6-'СЕТ СН'!$I$19</f>
        <v>1293.3378916700001</v>
      </c>
      <c r="N128" s="36">
        <f>SUMIFS(СВЦЭМ!$C$33:$C$776,СВЦЭМ!$A$33:$A$776,$A128,СВЦЭМ!$B$33:$B$776,N$119)+'СЕТ СН'!$I$9+СВЦЭМ!$D$10+'СЕТ СН'!$I$6-'СЕТ СН'!$I$19</f>
        <v>1222.1888831799999</v>
      </c>
      <c r="O128" s="36">
        <f>SUMIFS(СВЦЭМ!$C$33:$C$776,СВЦЭМ!$A$33:$A$776,$A128,СВЦЭМ!$B$33:$B$776,O$119)+'СЕТ СН'!$I$9+СВЦЭМ!$D$10+'СЕТ СН'!$I$6-'СЕТ СН'!$I$19</f>
        <v>1201.52177867</v>
      </c>
      <c r="P128" s="36">
        <f>SUMIFS(СВЦЭМ!$C$33:$C$776,СВЦЭМ!$A$33:$A$776,$A128,СВЦЭМ!$B$33:$B$776,P$119)+'СЕТ СН'!$I$9+СВЦЭМ!$D$10+'СЕТ СН'!$I$6-'СЕТ СН'!$I$19</f>
        <v>1204.67252416</v>
      </c>
      <c r="Q128" s="36">
        <f>SUMIFS(СВЦЭМ!$C$33:$C$776,СВЦЭМ!$A$33:$A$776,$A128,СВЦЭМ!$B$33:$B$776,Q$119)+'СЕТ СН'!$I$9+СВЦЭМ!$D$10+'СЕТ СН'!$I$6-'СЕТ СН'!$I$19</f>
        <v>1203.11623031</v>
      </c>
      <c r="R128" s="36">
        <f>SUMIFS(СВЦЭМ!$C$33:$C$776,СВЦЭМ!$A$33:$A$776,$A128,СВЦЭМ!$B$33:$B$776,R$119)+'СЕТ СН'!$I$9+СВЦЭМ!$D$10+'СЕТ СН'!$I$6-'СЕТ СН'!$I$19</f>
        <v>1196.03069323</v>
      </c>
      <c r="S128" s="36">
        <f>SUMIFS(СВЦЭМ!$C$33:$C$776,СВЦЭМ!$A$33:$A$776,$A128,СВЦЭМ!$B$33:$B$776,S$119)+'СЕТ СН'!$I$9+СВЦЭМ!$D$10+'СЕТ СН'!$I$6-'СЕТ СН'!$I$19</f>
        <v>1200.02776154</v>
      </c>
      <c r="T128" s="36">
        <f>SUMIFS(СВЦЭМ!$C$33:$C$776,СВЦЭМ!$A$33:$A$776,$A128,СВЦЭМ!$B$33:$B$776,T$119)+'СЕТ СН'!$I$9+СВЦЭМ!$D$10+'СЕТ СН'!$I$6-'СЕТ СН'!$I$19</f>
        <v>1215.5440597100001</v>
      </c>
      <c r="U128" s="36">
        <f>SUMIFS(СВЦЭМ!$C$33:$C$776,СВЦЭМ!$A$33:$A$776,$A128,СВЦЭМ!$B$33:$B$776,U$119)+'СЕТ СН'!$I$9+СВЦЭМ!$D$10+'СЕТ СН'!$I$6-'СЕТ СН'!$I$19</f>
        <v>1211.6995538600002</v>
      </c>
      <c r="V128" s="36">
        <f>SUMIFS(СВЦЭМ!$C$33:$C$776,СВЦЭМ!$A$33:$A$776,$A128,СВЦЭМ!$B$33:$B$776,V$119)+'СЕТ СН'!$I$9+СВЦЭМ!$D$10+'СЕТ СН'!$I$6-'СЕТ СН'!$I$19</f>
        <v>1203.82750171</v>
      </c>
      <c r="W128" s="36">
        <f>SUMIFS(СВЦЭМ!$C$33:$C$776,СВЦЭМ!$A$33:$A$776,$A128,СВЦЭМ!$B$33:$B$776,W$119)+'СЕТ СН'!$I$9+СВЦЭМ!$D$10+'СЕТ СН'!$I$6-'СЕТ СН'!$I$19</f>
        <v>1219.5606090900001</v>
      </c>
      <c r="X128" s="36">
        <f>SUMIFS(СВЦЭМ!$C$33:$C$776,СВЦЭМ!$A$33:$A$776,$A128,СВЦЭМ!$B$33:$B$776,X$119)+'СЕТ СН'!$I$9+СВЦЭМ!$D$10+'СЕТ СН'!$I$6-'СЕТ СН'!$I$19</f>
        <v>1195.53522714</v>
      </c>
      <c r="Y128" s="36">
        <f>SUMIFS(СВЦЭМ!$C$33:$C$776,СВЦЭМ!$A$33:$A$776,$A128,СВЦЭМ!$B$33:$B$776,Y$119)+'СЕТ СН'!$I$9+СВЦЭМ!$D$10+'СЕТ СН'!$I$6-'СЕТ СН'!$I$19</f>
        <v>1207.01332632</v>
      </c>
    </row>
    <row r="129" spans="1:25" ht="15.75" x14ac:dyDescent="0.2">
      <c r="A129" s="35">
        <f t="shared" si="3"/>
        <v>43748</v>
      </c>
      <c r="B129" s="36">
        <f>SUMIFS(СВЦЭМ!$C$33:$C$776,СВЦЭМ!$A$33:$A$776,$A129,СВЦЭМ!$B$33:$B$776,B$119)+'СЕТ СН'!$I$9+СВЦЭМ!$D$10+'СЕТ СН'!$I$6-'СЕТ СН'!$I$19</f>
        <v>1373.4884497200001</v>
      </c>
      <c r="C129" s="36">
        <f>SUMIFS(СВЦЭМ!$C$33:$C$776,СВЦЭМ!$A$33:$A$776,$A129,СВЦЭМ!$B$33:$B$776,C$119)+'СЕТ СН'!$I$9+СВЦЭМ!$D$10+'СЕТ СН'!$I$6-'СЕТ СН'!$I$19</f>
        <v>1414.58861308</v>
      </c>
      <c r="D129" s="36">
        <f>SUMIFS(СВЦЭМ!$C$33:$C$776,СВЦЭМ!$A$33:$A$776,$A129,СВЦЭМ!$B$33:$B$776,D$119)+'СЕТ СН'!$I$9+СВЦЭМ!$D$10+'СЕТ СН'!$I$6-'СЕТ СН'!$I$19</f>
        <v>1443.7424978700001</v>
      </c>
      <c r="E129" s="36">
        <f>SUMIFS(СВЦЭМ!$C$33:$C$776,СВЦЭМ!$A$33:$A$776,$A129,СВЦЭМ!$B$33:$B$776,E$119)+'СЕТ СН'!$I$9+СВЦЭМ!$D$10+'СЕТ СН'!$I$6-'СЕТ СН'!$I$19</f>
        <v>1447.3480813600002</v>
      </c>
      <c r="F129" s="36">
        <f>SUMIFS(СВЦЭМ!$C$33:$C$776,СВЦЭМ!$A$33:$A$776,$A129,СВЦЭМ!$B$33:$B$776,F$119)+'СЕТ СН'!$I$9+СВЦЭМ!$D$10+'СЕТ СН'!$I$6-'СЕТ СН'!$I$19</f>
        <v>1452.78991926</v>
      </c>
      <c r="G129" s="36">
        <f>SUMIFS(СВЦЭМ!$C$33:$C$776,СВЦЭМ!$A$33:$A$776,$A129,СВЦЭМ!$B$33:$B$776,G$119)+'СЕТ СН'!$I$9+СВЦЭМ!$D$10+'СЕТ СН'!$I$6-'СЕТ СН'!$I$19</f>
        <v>1439.16860382</v>
      </c>
      <c r="H129" s="36">
        <f>SUMIFS(СВЦЭМ!$C$33:$C$776,СВЦЭМ!$A$33:$A$776,$A129,СВЦЭМ!$B$33:$B$776,H$119)+'СЕТ СН'!$I$9+СВЦЭМ!$D$10+'СЕТ СН'!$I$6-'СЕТ СН'!$I$19</f>
        <v>1401.84722384</v>
      </c>
      <c r="I129" s="36">
        <f>SUMIFS(СВЦЭМ!$C$33:$C$776,СВЦЭМ!$A$33:$A$776,$A129,СВЦЭМ!$B$33:$B$776,I$119)+'СЕТ СН'!$I$9+СВЦЭМ!$D$10+'СЕТ СН'!$I$6-'СЕТ СН'!$I$19</f>
        <v>1306.44291643</v>
      </c>
      <c r="J129" s="36">
        <f>SUMIFS(СВЦЭМ!$C$33:$C$776,СВЦЭМ!$A$33:$A$776,$A129,СВЦЭМ!$B$33:$B$776,J$119)+'СЕТ СН'!$I$9+СВЦЭМ!$D$10+'СЕТ СН'!$I$6-'СЕТ СН'!$I$19</f>
        <v>1292.4150170400001</v>
      </c>
      <c r="K129" s="36">
        <f>SUMIFS(СВЦЭМ!$C$33:$C$776,СВЦЭМ!$A$33:$A$776,$A129,СВЦЭМ!$B$33:$B$776,K$119)+'СЕТ СН'!$I$9+СВЦЭМ!$D$10+'СЕТ СН'!$I$6-'СЕТ СН'!$I$19</f>
        <v>1288.83436706</v>
      </c>
      <c r="L129" s="36">
        <f>SUMIFS(СВЦЭМ!$C$33:$C$776,СВЦЭМ!$A$33:$A$776,$A129,СВЦЭМ!$B$33:$B$776,L$119)+'СЕТ СН'!$I$9+СВЦЭМ!$D$10+'СЕТ СН'!$I$6-'СЕТ СН'!$I$19</f>
        <v>1296.8105744100001</v>
      </c>
      <c r="M129" s="36">
        <f>SUMIFS(СВЦЭМ!$C$33:$C$776,СВЦЭМ!$A$33:$A$776,$A129,СВЦЭМ!$B$33:$B$776,M$119)+'СЕТ СН'!$I$9+СВЦЭМ!$D$10+'СЕТ СН'!$I$6-'СЕТ СН'!$I$19</f>
        <v>1289.05382364</v>
      </c>
      <c r="N129" s="36">
        <f>SUMIFS(СВЦЭМ!$C$33:$C$776,СВЦЭМ!$A$33:$A$776,$A129,СВЦЭМ!$B$33:$B$776,N$119)+'СЕТ СН'!$I$9+СВЦЭМ!$D$10+'СЕТ СН'!$I$6-'СЕТ СН'!$I$19</f>
        <v>1260.1906714500001</v>
      </c>
      <c r="O129" s="36">
        <f>SUMIFS(СВЦЭМ!$C$33:$C$776,СВЦЭМ!$A$33:$A$776,$A129,СВЦЭМ!$B$33:$B$776,O$119)+'СЕТ СН'!$I$9+СВЦЭМ!$D$10+'СЕТ СН'!$I$6-'СЕТ СН'!$I$19</f>
        <v>1216.1966972600001</v>
      </c>
      <c r="P129" s="36">
        <f>SUMIFS(СВЦЭМ!$C$33:$C$776,СВЦЭМ!$A$33:$A$776,$A129,СВЦЭМ!$B$33:$B$776,P$119)+'СЕТ СН'!$I$9+СВЦЭМ!$D$10+'СЕТ СН'!$I$6-'СЕТ СН'!$I$19</f>
        <v>1220.36505973</v>
      </c>
      <c r="Q129" s="36">
        <f>SUMIFS(СВЦЭМ!$C$33:$C$776,СВЦЭМ!$A$33:$A$776,$A129,СВЦЭМ!$B$33:$B$776,Q$119)+'СЕТ СН'!$I$9+СВЦЭМ!$D$10+'СЕТ СН'!$I$6-'СЕТ СН'!$I$19</f>
        <v>1218.20362684</v>
      </c>
      <c r="R129" s="36">
        <f>SUMIFS(СВЦЭМ!$C$33:$C$776,СВЦЭМ!$A$33:$A$776,$A129,СВЦЭМ!$B$33:$B$776,R$119)+'СЕТ СН'!$I$9+СВЦЭМ!$D$10+'СЕТ СН'!$I$6-'СЕТ СН'!$I$19</f>
        <v>1216.83590529</v>
      </c>
      <c r="S129" s="36">
        <f>SUMIFS(СВЦЭМ!$C$33:$C$776,СВЦЭМ!$A$33:$A$776,$A129,СВЦЭМ!$B$33:$B$776,S$119)+'СЕТ СН'!$I$9+СВЦЭМ!$D$10+'СЕТ СН'!$I$6-'СЕТ СН'!$I$19</f>
        <v>1228.5582930600001</v>
      </c>
      <c r="T129" s="36">
        <f>SUMIFS(СВЦЭМ!$C$33:$C$776,СВЦЭМ!$A$33:$A$776,$A129,СВЦЭМ!$B$33:$B$776,T$119)+'СЕТ СН'!$I$9+СВЦЭМ!$D$10+'СЕТ СН'!$I$6-'СЕТ СН'!$I$19</f>
        <v>1240.45101527</v>
      </c>
      <c r="U129" s="36">
        <f>SUMIFS(СВЦЭМ!$C$33:$C$776,СВЦЭМ!$A$33:$A$776,$A129,СВЦЭМ!$B$33:$B$776,U$119)+'СЕТ СН'!$I$9+СВЦЭМ!$D$10+'СЕТ СН'!$I$6-'СЕТ СН'!$I$19</f>
        <v>1257.6105978600001</v>
      </c>
      <c r="V129" s="36">
        <f>SUMIFS(СВЦЭМ!$C$33:$C$776,СВЦЭМ!$A$33:$A$776,$A129,СВЦЭМ!$B$33:$B$776,V$119)+'СЕТ СН'!$I$9+СВЦЭМ!$D$10+'СЕТ СН'!$I$6-'СЕТ СН'!$I$19</f>
        <v>1254.0541875200001</v>
      </c>
      <c r="W129" s="36">
        <f>SUMIFS(СВЦЭМ!$C$33:$C$776,СВЦЭМ!$A$33:$A$776,$A129,СВЦЭМ!$B$33:$B$776,W$119)+'СЕТ СН'!$I$9+СВЦЭМ!$D$10+'СЕТ СН'!$I$6-'СЕТ СН'!$I$19</f>
        <v>1245.63362906</v>
      </c>
      <c r="X129" s="36">
        <f>SUMIFS(СВЦЭМ!$C$33:$C$776,СВЦЭМ!$A$33:$A$776,$A129,СВЦЭМ!$B$33:$B$776,X$119)+'СЕТ СН'!$I$9+СВЦЭМ!$D$10+'СЕТ СН'!$I$6-'СЕТ СН'!$I$19</f>
        <v>1225.3629611900001</v>
      </c>
      <c r="Y129" s="36">
        <f>SUMIFS(СВЦЭМ!$C$33:$C$776,СВЦЭМ!$A$33:$A$776,$A129,СВЦЭМ!$B$33:$B$776,Y$119)+'СЕТ СН'!$I$9+СВЦЭМ!$D$10+'СЕТ СН'!$I$6-'СЕТ СН'!$I$19</f>
        <v>1256.7492569600001</v>
      </c>
    </row>
    <row r="130" spans="1:25" ht="15.75" x14ac:dyDescent="0.2">
      <c r="A130" s="35">
        <f t="shared" si="3"/>
        <v>43749</v>
      </c>
      <c r="B130" s="36">
        <f>SUMIFS(СВЦЭМ!$C$33:$C$776,СВЦЭМ!$A$33:$A$776,$A130,СВЦЭМ!$B$33:$B$776,B$119)+'СЕТ СН'!$I$9+СВЦЭМ!$D$10+'СЕТ СН'!$I$6-'СЕТ СН'!$I$19</f>
        <v>1326.42593216</v>
      </c>
      <c r="C130" s="36">
        <f>SUMIFS(СВЦЭМ!$C$33:$C$776,СВЦЭМ!$A$33:$A$776,$A130,СВЦЭМ!$B$33:$B$776,C$119)+'СЕТ СН'!$I$9+СВЦЭМ!$D$10+'СЕТ СН'!$I$6-'СЕТ СН'!$I$19</f>
        <v>1386.8361687200002</v>
      </c>
      <c r="D130" s="36">
        <f>SUMIFS(СВЦЭМ!$C$33:$C$776,СВЦЭМ!$A$33:$A$776,$A130,СВЦЭМ!$B$33:$B$776,D$119)+'СЕТ СН'!$I$9+СВЦЭМ!$D$10+'СЕТ СН'!$I$6-'СЕТ СН'!$I$19</f>
        <v>1398.28812965</v>
      </c>
      <c r="E130" s="36">
        <f>SUMIFS(СВЦЭМ!$C$33:$C$776,СВЦЭМ!$A$33:$A$776,$A130,СВЦЭМ!$B$33:$B$776,E$119)+'СЕТ СН'!$I$9+СВЦЭМ!$D$10+'СЕТ СН'!$I$6-'СЕТ СН'!$I$19</f>
        <v>1402.8103487200001</v>
      </c>
      <c r="F130" s="36">
        <f>SUMIFS(СВЦЭМ!$C$33:$C$776,СВЦЭМ!$A$33:$A$776,$A130,СВЦЭМ!$B$33:$B$776,F$119)+'СЕТ СН'!$I$9+СВЦЭМ!$D$10+'СЕТ СН'!$I$6-'СЕТ СН'!$I$19</f>
        <v>1397.5478279400002</v>
      </c>
      <c r="G130" s="36">
        <f>SUMIFS(СВЦЭМ!$C$33:$C$776,СВЦЭМ!$A$33:$A$776,$A130,СВЦЭМ!$B$33:$B$776,G$119)+'СЕТ СН'!$I$9+СВЦЭМ!$D$10+'СЕТ СН'!$I$6-'СЕТ СН'!$I$19</f>
        <v>1375.9777924800001</v>
      </c>
      <c r="H130" s="36">
        <f>SUMIFS(СВЦЭМ!$C$33:$C$776,СВЦЭМ!$A$33:$A$776,$A130,СВЦЭМ!$B$33:$B$776,H$119)+'СЕТ СН'!$I$9+СВЦЭМ!$D$10+'СЕТ СН'!$I$6-'СЕТ СН'!$I$19</f>
        <v>1333.8664011600001</v>
      </c>
      <c r="I130" s="36">
        <f>SUMIFS(СВЦЭМ!$C$33:$C$776,СВЦЭМ!$A$33:$A$776,$A130,СВЦЭМ!$B$33:$B$776,I$119)+'СЕТ СН'!$I$9+СВЦЭМ!$D$10+'СЕТ СН'!$I$6-'СЕТ СН'!$I$19</f>
        <v>1309.0839323100001</v>
      </c>
      <c r="J130" s="36">
        <f>SUMIFS(СВЦЭМ!$C$33:$C$776,СВЦЭМ!$A$33:$A$776,$A130,СВЦЭМ!$B$33:$B$776,J$119)+'СЕТ СН'!$I$9+СВЦЭМ!$D$10+'СЕТ СН'!$I$6-'СЕТ СН'!$I$19</f>
        <v>1286.7135948500002</v>
      </c>
      <c r="K130" s="36">
        <f>SUMIFS(СВЦЭМ!$C$33:$C$776,СВЦЭМ!$A$33:$A$776,$A130,СВЦЭМ!$B$33:$B$776,K$119)+'СЕТ СН'!$I$9+СВЦЭМ!$D$10+'СЕТ СН'!$I$6-'СЕТ СН'!$I$19</f>
        <v>1279.20335793</v>
      </c>
      <c r="L130" s="36">
        <f>SUMIFS(СВЦЭМ!$C$33:$C$776,СВЦЭМ!$A$33:$A$776,$A130,СВЦЭМ!$B$33:$B$776,L$119)+'СЕТ СН'!$I$9+СВЦЭМ!$D$10+'СЕТ СН'!$I$6-'СЕТ СН'!$I$19</f>
        <v>1282.7685362100001</v>
      </c>
      <c r="M130" s="36">
        <f>SUMIFS(СВЦЭМ!$C$33:$C$776,СВЦЭМ!$A$33:$A$776,$A130,СВЦЭМ!$B$33:$B$776,M$119)+'СЕТ СН'!$I$9+СВЦЭМ!$D$10+'СЕТ СН'!$I$6-'СЕТ СН'!$I$19</f>
        <v>1284.8846299700001</v>
      </c>
      <c r="N130" s="36">
        <f>SUMIFS(СВЦЭМ!$C$33:$C$776,СВЦЭМ!$A$33:$A$776,$A130,СВЦЭМ!$B$33:$B$776,N$119)+'СЕТ СН'!$I$9+СВЦЭМ!$D$10+'СЕТ СН'!$I$6-'СЕТ СН'!$I$19</f>
        <v>1255.01616732</v>
      </c>
      <c r="O130" s="36">
        <f>SUMIFS(СВЦЭМ!$C$33:$C$776,СВЦЭМ!$A$33:$A$776,$A130,СВЦЭМ!$B$33:$B$776,O$119)+'СЕТ СН'!$I$9+СВЦЭМ!$D$10+'СЕТ СН'!$I$6-'СЕТ СН'!$I$19</f>
        <v>1228.7352254300001</v>
      </c>
      <c r="P130" s="36">
        <f>SUMIFS(СВЦЭМ!$C$33:$C$776,СВЦЭМ!$A$33:$A$776,$A130,СВЦЭМ!$B$33:$B$776,P$119)+'СЕТ СН'!$I$9+СВЦЭМ!$D$10+'СЕТ СН'!$I$6-'СЕТ СН'!$I$19</f>
        <v>1241.60730229</v>
      </c>
      <c r="Q130" s="36">
        <f>SUMIFS(СВЦЭМ!$C$33:$C$776,СВЦЭМ!$A$33:$A$776,$A130,СВЦЭМ!$B$33:$B$776,Q$119)+'СЕТ СН'!$I$9+СВЦЭМ!$D$10+'СЕТ СН'!$I$6-'СЕТ СН'!$I$19</f>
        <v>1240.93885357</v>
      </c>
      <c r="R130" s="36">
        <f>SUMIFS(СВЦЭМ!$C$33:$C$776,СВЦЭМ!$A$33:$A$776,$A130,СВЦЭМ!$B$33:$B$776,R$119)+'СЕТ СН'!$I$9+СВЦЭМ!$D$10+'СЕТ СН'!$I$6-'СЕТ СН'!$I$19</f>
        <v>1237.35807301</v>
      </c>
      <c r="S130" s="36">
        <f>SUMIFS(СВЦЭМ!$C$33:$C$776,СВЦЭМ!$A$33:$A$776,$A130,СВЦЭМ!$B$33:$B$776,S$119)+'СЕТ СН'!$I$9+СВЦЭМ!$D$10+'СЕТ СН'!$I$6-'СЕТ СН'!$I$19</f>
        <v>1225.6503892800001</v>
      </c>
      <c r="T130" s="36">
        <f>SUMIFS(СВЦЭМ!$C$33:$C$776,СВЦЭМ!$A$33:$A$776,$A130,СВЦЭМ!$B$33:$B$776,T$119)+'СЕТ СН'!$I$9+СВЦЭМ!$D$10+'СЕТ СН'!$I$6-'СЕТ СН'!$I$19</f>
        <v>1210.8826227500001</v>
      </c>
      <c r="U130" s="36">
        <f>SUMIFS(СВЦЭМ!$C$33:$C$776,СВЦЭМ!$A$33:$A$776,$A130,СВЦЭМ!$B$33:$B$776,U$119)+'СЕТ СН'!$I$9+СВЦЭМ!$D$10+'СЕТ СН'!$I$6-'СЕТ СН'!$I$19</f>
        <v>1234.9110021000001</v>
      </c>
      <c r="V130" s="36">
        <f>SUMIFS(СВЦЭМ!$C$33:$C$776,СВЦЭМ!$A$33:$A$776,$A130,СВЦЭМ!$B$33:$B$776,V$119)+'СЕТ СН'!$I$9+СВЦЭМ!$D$10+'СЕТ СН'!$I$6-'СЕТ СН'!$I$19</f>
        <v>1260.8010942000001</v>
      </c>
      <c r="W130" s="36">
        <f>SUMIFS(СВЦЭМ!$C$33:$C$776,СВЦЭМ!$A$33:$A$776,$A130,СВЦЭМ!$B$33:$B$776,W$119)+'СЕТ СН'!$I$9+СВЦЭМ!$D$10+'СЕТ СН'!$I$6-'СЕТ СН'!$I$19</f>
        <v>1268.1096310400001</v>
      </c>
      <c r="X130" s="36">
        <f>SUMIFS(СВЦЭМ!$C$33:$C$776,СВЦЭМ!$A$33:$A$776,$A130,СВЦЭМ!$B$33:$B$776,X$119)+'СЕТ СН'!$I$9+СВЦЭМ!$D$10+'СЕТ СН'!$I$6-'СЕТ СН'!$I$19</f>
        <v>1268.3395573100001</v>
      </c>
      <c r="Y130" s="36">
        <f>SUMIFS(СВЦЭМ!$C$33:$C$776,СВЦЭМ!$A$33:$A$776,$A130,СВЦЭМ!$B$33:$B$776,Y$119)+'СЕТ СН'!$I$9+СВЦЭМ!$D$10+'СЕТ СН'!$I$6-'СЕТ СН'!$I$19</f>
        <v>1297.87257991</v>
      </c>
    </row>
    <row r="131" spans="1:25" ht="15.75" x14ac:dyDescent="0.2">
      <c r="A131" s="35">
        <f t="shared" si="3"/>
        <v>43750</v>
      </c>
      <c r="B131" s="36">
        <f>SUMIFS(СВЦЭМ!$C$33:$C$776,СВЦЭМ!$A$33:$A$776,$A131,СВЦЭМ!$B$33:$B$776,B$119)+'СЕТ СН'!$I$9+СВЦЭМ!$D$10+'СЕТ СН'!$I$6-'СЕТ СН'!$I$19</f>
        <v>1298.7108981400002</v>
      </c>
      <c r="C131" s="36">
        <f>SUMIFS(СВЦЭМ!$C$33:$C$776,СВЦЭМ!$A$33:$A$776,$A131,СВЦЭМ!$B$33:$B$776,C$119)+'СЕТ СН'!$I$9+СВЦЭМ!$D$10+'СЕТ СН'!$I$6-'СЕТ СН'!$I$19</f>
        <v>1293.17087625</v>
      </c>
      <c r="D131" s="36">
        <f>SUMIFS(СВЦЭМ!$C$33:$C$776,СВЦЭМ!$A$33:$A$776,$A131,СВЦЭМ!$B$33:$B$776,D$119)+'СЕТ СН'!$I$9+СВЦЭМ!$D$10+'СЕТ СН'!$I$6-'СЕТ СН'!$I$19</f>
        <v>1294.5799729299999</v>
      </c>
      <c r="E131" s="36">
        <f>SUMIFS(СВЦЭМ!$C$33:$C$776,СВЦЭМ!$A$33:$A$776,$A131,СВЦЭМ!$B$33:$B$776,E$119)+'СЕТ СН'!$I$9+СВЦЭМ!$D$10+'СЕТ СН'!$I$6-'СЕТ СН'!$I$19</f>
        <v>1302.7278241700001</v>
      </c>
      <c r="F131" s="36">
        <f>SUMIFS(СВЦЭМ!$C$33:$C$776,СВЦЭМ!$A$33:$A$776,$A131,СВЦЭМ!$B$33:$B$776,F$119)+'СЕТ СН'!$I$9+СВЦЭМ!$D$10+'СЕТ СН'!$I$6-'СЕТ СН'!$I$19</f>
        <v>1311.78441258</v>
      </c>
      <c r="G131" s="36">
        <f>SUMIFS(СВЦЭМ!$C$33:$C$776,СВЦЭМ!$A$33:$A$776,$A131,СВЦЭМ!$B$33:$B$776,G$119)+'СЕТ СН'!$I$9+СВЦЭМ!$D$10+'СЕТ СН'!$I$6-'СЕТ СН'!$I$19</f>
        <v>1302.4307672700002</v>
      </c>
      <c r="H131" s="36">
        <f>SUMIFS(СВЦЭМ!$C$33:$C$776,СВЦЭМ!$A$33:$A$776,$A131,СВЦЭМ!$B$33:$B$776,H$119)+'СЕТ СН'!$I$9+СВЦЭМ!$D$10+'СЕТ СН'!$I$6-'СЕТ СН'!$I$19</f>
        <v>1280.7094609800001</v>
      </c>
      <c r="I131" s="36">
        <f>SUMIFS(СВЦЭМ!$C$33:$C$776,СВЦЭМ!$A$33:$A$776,$A131,СВЦЭМ!$B$33:$B$776,I$119)+'СЕТ СН'!$I$9+СВЦЭМ!$D$10+'СЕТ СН'!$I$6-'СЕТ СН'!$I$19</f>
        <v>1316.25093182</v>
      </c>
      <c r="J131" s="36">
        <f>SUMIFS(СВЦЭМ!$C$33:$C$776,СВЦЭМ!$A$33:$A$776,$A131,СВЦЭМ!$B$33:$B$776,J$119)+'СЕТ СН'!$I$9+СВЦЭМ!$D$10+'СЕТ СН'!$I$6-'СЕТ СН'!$I$19</f>
        <v>1315.99970203</v>
      </c>
      <c r="K131" s="36">
        <f>SUMIFS(СВЦЭМ!$C$33:$C$776,СВЦЭМ!$A$33:$A$776,$A131,СВЦЭМ!$B$33:$B$776,K$119)+'СЕТ СН'!$I$9+СВЦЭМ!$D$10+'СЕТ СН'!$I$6-'СЕТ СН'!$I$19</f>
        <v>1326.5346360400001</v>
      </c>
      <c r="L131" s="36">
        <f>SUMIFS(СВЦЭМ!$C$33:$C$776,СВЦЭМ!$A$33:$A$776,$A131,СВЦЭМ!$B$33:$B$776,L$119)+'СЕТ СН'!$I$9+СВЦЭМ!$D$10+'СЕТ СН'!$I$6-'СЕТ СН'!$I$19</f>
        <v>1325.4607090500001</v>
      </c>
      <c r="M131" s="36">
        <f>SUMIFS(СВЦЭМ!$C$33:$C$776,СВЦЭМ!$A$33:$A$776,$A131,СВЦЭМ!$B$33:$B$776,M$119)+'СЕТ СН'!$I$9+СВЦЭМ!$D$10+'СЕТ СН'!$I$6-'СЕТ СН'!$I$19</f>
        <v>1326.86451461</v>
      </c>
      <c r="N131" s="36">
        <f>SUMIFS(СВЦЭМ!$C$33:$C$776,СВЦЭМ!$A$33:$A$776,$A131,СВЦЭМ!$B$33:$B$776,N$119)+'СЕТ СН'!$I$9+СВЦЭМ!$D$10+'СЕТ СН'!$I$6-'СЕТ СН'!$I$19</f>
        <v>1272.2755823500001</v>
      </c>
      <c r="O131" s="36">
        <f>SUMIFS(СВЦЭМ!$C$33:$C$776,СВЦЭМ!$A$33:$A$776,$A131,СВЦЭМ!$B$33:$B$776,O$119)+'СЕТ СН'!$I$9+СВЦЭМ!$D$10+'СЕТ СН'!$I$6-'СЕТ СН'!$I$19</f>
        <v>1229.2572494600001</v>
      </c>
      <c r="P131" s="36">
        <f>SUMIFS(СВЦЭМ!$C$33:$C$776,СВЦЭМ!$A$33:$A$776,$A131,СВЦЭМ!$B$33:$B$776,P$119)+'СЕТ СН'!$I$9+СВЦЭМ!$D$10+'СЕТ СН'!$I$6-'СЕТ СН'!$I$19</f>
        <v>1221.1453340200001</v>
      </c>
      <c r="Q131" s="36">
        <f>SUMIFS(СВЦЭМ!$C$33:$C$776,СВЦЭМ!$A$33:$A$776,$A131,СВЦЭМ!$B$33:$B$776,Q$119)+'СЕТ СН'!$I$9+СВЦЭМ!$D$10+'СЕТ СН'!$I$6-'СЕТ СН'!$I$19</f>
        <v>1214.4513276800001</v>
      </c>
      <c r="R131" s="36">
        <f>SUMIFS(СВЦЭМ!$C$33:$C$776,СВЦЭМ!$A$33:$A$776,$A131,СВЦЭМ!$B$33:$B$776,R$119)+'СЕТ СН'!$I$9+СВЦЭМ!$D$10+'СЕТ СН'!$I$6-'СЕТ СН'!$I$19</f>
        <v>1210.6254568500001</v>
      </c>
      <c r="S131" s="36">
        <f>SUMIFS(СВЦЭМ!$C$33:$C$776,СВЦЭМ!$A$33:$A$776,$A131,СВЦЭМ!$B$33:$B$776,S$119)+'СЕТ СН'!$I$9+СВЦЭМ!$D$10+'СЕТ СН'!$I$6-'СЕТ СН'!$I$19</f>
        <v>1223.1163245</v>
      </c>
      <c r="T131" s="36">
        <f>SUMIFS(СВЦЭМ!$C$33:$C$776,СВЦЭМ!$A$33:$A$776,$A131,СВЦЭМ!$B$33:$B$776,T$119)+'СЕТ СН'!$I$9+СВЦЭМ!$D$10+'СЕТ СН'!$I$6-'СЕТ СН'!$I$19</f>
        <v>1232.39834791</v>
      </c>
      <c r="U131" s="36">
        <f>SUMIFS(СВЦЭМ!$C$33:$C$776,СВЦЭМ!$A$33:$A$776,$A131,СВЦЭМ!$B$33:$B$776,U$119)+'СЕТ СН'!$I$9+СВЦЭМ!$D$10+'СЕТ СН'!$I$6-'СЕТ СН'!$I$19</f>
        <v>1183.8500634700001</v>
      </c>
      <c r="V131" s="36">
        <f>SUMIFS(СВЦЭМ!$C$33:$C$776,СВЦЭМ!$A$33:$A$776,$A131,СВЦЭМ!$B$33:$B$776,V$119)+'СЕТ СН'!$I$9+СВЦЭМ!$D$10+'СЕТ СН'!$I$6-'СЕТ СН'!$I$19</f>
        <v>1186.6045794500001</v>
      </c>
      <c r="W131" s="36">
        <f>SUMIFS(СВЦЭМ!$C$33:$C$776,СВЦЭМ!$A$33:$A$776,$A131,СВЦЭМ!$B$33:$B$776,W$119)+'СЕТ СН'!$I$9+СВЦЭМ!$D$10+'СЕТ СН'!$I$6-'СЕТ СН'!$I$19</f>
        <v>1193.51837198</v>
      </c>
      <c r="X131" s="36">
        <f>SUMIFS(СВЦЭМ!$C$33:$C$776,СВЦЭМ!$A$33:$A$776,$A131,СВЦЭМ!$B$33:$B$776,X$119)+'СЕТ СН'!$I$9+СВЦЭМ!$D$10+'СЕТ СН'!$I$6-'СЕТ СН'!$I$19</f>
        <v>1212.1664157100001</v>
      </c>
      <c r="Y131" s="36">
        <f>SUMIFS(СВЦЭМ!$C$33:$C$776,СВЦЭМ!$A$33:$A$776,$A131,СВЦЭМ!$B$33:$B$776,Y$119)+'СЕТ СН'!$I$9+СВЦЭМ!$D$10+'СЕТ СН'!$I$6-'СЕТ СН'!$I$19</f>
        <v>1232.22610278</v>
      </c>
    </row>
    <row r="132" spans="1:25" ht="15.75" x14ac:dyDescent="0.2">
      <c r="A132" s="35">
        <f t="shared" si="3"/>
        <v>43751</v>
      </c>
      <c r="B132" s="36">
        <f>SUMIFS(СВЦЭМ!$C$33:$C$776,СВЦЭМ!$A$33:$A$776,$A132,СВЦЭМ!$B$33:$B$776,B$119)+'СЕТ СН'!$I$9+СВЦЭМ!$D$10+'СЕТ СН'!$I$6-'СЕТ СН'!$I$19</f>
        <v>1329.91856244</v>
      </c>
      <c r="C132" s="36">
        <f>SUMIFS(СВЦЭМ!$C$33:$C$776,СВЦЭМ!$A$33:$A$776,$A132,СВЦЭМ!$B$33:$B$776,C$119)+'СЕТ СН'!$I$9+СВЦЭМ!$D$10+'СЕТ СН'!$I$6-'СЕТ СН'!$I$19</f>
        <v>1373.7485434800001</v>
      </c>
      <c r="D132" s="36">
        <f>SUMIFS(СВЦЭМ!$C$33:$C$776,СВЦЭМ!$A$33:$A$776,$A132,СВЦЭМ!$B$33:$B$776,D$119)+'СЕТ СН'!$I$9+СВЦЭМ!$D$10+'СЕТ СН'!$I$6-'СЕТ СН'!$I$19</f>
        <v>1399.1717539700001</v>
      </c>
      <c r="E132" s="36">
        <f>SUMIFS(СВЦЭМ!$C$33:$C$776,СВЦЭМ!$A$33:$A$776,$A132,СВЦЭМ!$B$33:$B$776,E$119)+'СЕТ СН'!$I$9+СВЦЭМ!$D$10+'СЕТ СН'!$I$6-'СЕТ СН'!$I$19</f>
        <v>1412.71643825</v>
      </c>
      <c r="F132" s="36">
        <f>SUMIFS(СВЦЭМ!$C$33:$C$776,СВЦЭМ!$A$33:$A$776,$A132,СВЦЭМ!$B$33:$B$776,F$119)+'СЕТ СН'!$I$9+СВЦЭМ!$D$10+'СЕТ СН'!$I$6-'СЕТ СН'!$I$19</f>
        <v>1409.15499563</v>
      </c>
      <c r="G132" s="36">
        <f>SUMIFS(СВЦЭМ!$C$33:$C$776,СВЦЭМ!$A$33:$A$776,$A132,СВЦЭМ!$B$33:$B$776,G$119)+'СЕТ СН'!$I$9+СВЦЭМ!$D$10+'СЕТ СН'!$I$6-'СЕТ СН'!$I$19</f>
        <v>1397.9897494700001</v>
      </c>
      <c r="H132" s="36">
        <f>SUMIFS(СВЦЭМ!$C$33:$C$776,СВЦЭМ!$A$33:$A$776,$A132,СВЦЭМ!$B$33:$B$776,H$119)+'СЕТ СН'!$I$9+СВЦЭМ!$D$10+'СЕТ СН'!$I$6-'СЕТ СН'!$I$19</f>
        <v>1366.7781648500002</v>
      </c>
      <c r="I132" s="36">
        <f>SUMIFS(СВЦЭМ!$C$33:$C$776,СВЦЭМ!$A$33:$A$776,$A132,СВЦЭМ!$B$33:$B$776,I$119)+'СЕТ СН'!$I$9+СВЦЭМ!$D$10+'СЕТ СН'!$I$6-'СЕТ СН'!$I$19</f>
        <v>1323.8187718200002</v>
      </c>
      <c r="J132" s="36">
        <f>SUMIFS(СВЦЭМ!$C$33:$C$776,СВЦЭМ!$A$33:$A$776,$A132,СВЦЭМ!$B$33:$B$776,J$119)+'СЕТ СН'!$I$9+СВЦЭМ!$D$10+'СЕТ СН'!$I$6-'СЕТ СН'!$I$19</f>
        <v>1296.99999611</v>
      </c>
      <c r="K132" s="36">
        <f>SUMIFS(СВЦЭМ!$C$33:$C$776,СВЦЭМ!$A$33:$A$776,$A132,СВЦЭМ!$B$33:$B$776,K$119)+'СЕТ СН'!$I$9+СВЦЭМ!$D$10+'СЕТ СН'!$I$6-'СЕТ СН'!$I$19</f>
        <v>1306.50778885</v>
      </c>
      <c r="L132" s="36">
        <f>SUMIFS(СВЦЭМ!$C$33:$C$776,СВЦЭМ!$A$33:$A$776,$A132,СВЦЭМ!$B$33:$B$776,L$119)+'СЕТ СН'!$I$9+СВЦЭМ!$D$10+'СЕТ СН'!$I$6-'СЕТ СН'!$I$19</f>
        <v>1314.44732378</v>
      </c>
      <c r="M132" s="36">
        <f>SUMIFS(СВЦЭМ!$C$33:$C$776,СВЦЭМ!$A$33:$A$776,$A132,СВЦЭМ!$B$33:$B$776,M$119)+'СЕТ СН'!$I$9+СВЦЭМ!$D$10+'СЕТ СН'!$I$6-'СЕТ СН'!$I$19</f>
        <v>1303.1359177100001</v>
      </c>
      <c r="N132" s="36">
        <f>SUMIFS(СВЦЭМ!$C$33:$C$776,СВЦЭМ!$A$33:$A$776,$A132,СВЦЭМ!$B$33:$B$776,N$119)+'СЕТ СН'!$I$9+СВЦЭМ!$D$10+'СЕТ СН'!$I$6-'СЕТ СН'!$I$19</f>
        <v>1263.4012124800001</v>
      </c>
      <c r="O132" s="36">
        <f>SUMIFS(СВЦЭМ!$C$33:$C$776,СВЦЭМ!$A$33:$A$776,$A132,СВЦЭМ!$B$33:$B$776,O$119)+'СЕТ СН'!$I$9+СВЦЭМ!$D$10+'СЕТ СН'!$I$6-'СЕТ СН'!$I$19</f>
        <v>1219.58661087</v>
      </c>
      <c r="P132" s="36">
        <f>SUMIFS(СВЦЭМ!$C$33:$C$776,СВЦЭМ!$A$33:$A$776,$A132,СВЦЭМ!$B$33:$B$776,P$119)+'СЕТ СН'!$I$9+СВЦЭМ!$D$10+'СЕТ СН'!$I$6-'СЕТ СН'!$I$19</f>
        <v>1216.8199670200001</v>
      </c>
      <c r="Q132" s="36">
        <f>SUMIFS(СВЦЭМ!$C$33:$C$776,СВЦЭМ!$A$33:$A$776,$A132,СВЦЭМ!$B$33:$B$776,Q$119)+'СЕТ СН'!$I$9+СВЦЭМ!$D$10+'СЕТ СН'!$I$6-'СЕТ СН'!$I$19</f>
        <v>1221.1840301900002</v>
      </c>
      <c r="R132" s="36">
        <f>SUMIFS(СВЦЭМ!$C$33:$C$776,СВЦЭМ!$A$33:$A$776,$A132,СВЦЭМ!$B$33:$B$776,R$119)+'СЕТ СН'!$I$9+СВЦЭМ!$D$10+'СЕТ СН'!$I$6-'СЕТ СН'!$I$19</f>
        <v>1212.73711314</v>
      </c>
      <c r="S132" s="36">
        <f>SUMIFS(СВЦЭМ!$C$33:$C$776,СВЦЭМ!$A$33:$A$776,$A132,СВЦЭМ!$B$33:$B$776,S$119)+'СЕТ СН'!$I$9+СВЦЭМ!$D$10+'СЕТ СН'!$I$6-'СЕТ СН'!$I$19</f>
        <v>1221.92033644</v>
      </c>
      <c r="T132" s="36">
        <f>SUMIFS(СВЦЭМ!$C$33:$C$776,СВЦЭМ!$A$33:$A$776,$A132,СВЦЭМ!$B$33:$B$776,T$119)+'СЕТ СН'!$I$9+СВЦЭМ!$D$10+'СЕТ СН'!$I$6-'СЕТ СН'!$I$19</f>
        <v>1231.6641657600001</v>
      </c>
      <c r="U132" s="36">
        <f>SUMIFS(СВЦЭМ!$C$33:$C$776,СВЦЭМ!$A$33:$A$776,$A132,СВЦЭМ!$B$33:$B$776,U$119)+'СЕТ СН'!$I$9+СВЦЭМ!$D$10+'СЕТ СН'!$I$6-'СЕТ СН'!$I$19</f>
        <v>1203.8191114700001</v>
      </c>
      <c r="V132" s="36">
        <f>SUMIFS(СВЦЭМ!$C$33:$C$776,СВЦЭМ!$A$33:$A$776,$A132,СВЦЭМ!$B$33:$B$776,V$119)+'СЕТ СН'!$I$9+СВЦЭМ!$D$10+'СЕТ СН'!$I$6-'СЕТ СН'!$I$19</f>
        <v>1199.08691153</v>
      </c>
      <c r="W132" s="36">
        <f>SUMIFS(СВЦЭМ!$C$33:$C$776,СВЦЭМ!$A$33:$A$776,$A132,СВЦЭМ!$B$33:$B$776,W$119)+'СЕТ СН'!$I$9+СВЦЭМ!$D$10+'СЕТ СН'!$I$6-'СЕТ СН'!$I$19</f>
        <v>1213.0716508100002</v>
      </c>
      <c r="X132" s="36">
        <f>SUMIFS(СВЦЭМ!$C$33:$C$776,СВЦЭМ!$A$33:$A$776,$A132,СВЦЭМ!$B$33:$B$776,X$119)+'СЕТ СН'!$I$9+СВЦЭМ!$D$10+'СЕТ СН'!$I$6-'СЕТ СН'!$I$19</f>
        <v>1239.2428423200001</v>
      </c>
      <c r="Y132" s="36">
        <f>SUMIFS(СВЦЭМ!$C$33:$C$776,СВЦЭМ!$A$33:$A$776,$A132,СВЦЭМ!$B$33:$B$776,Y$119)+'СЕТ СН'!$I$9+СВЦЭМ!$D$10+'СЕТ СН'!$I$6-'СЕТ СН'!$I$19</f>
        <v>1284.93013842</v>
      </c>
    </row>
    <row r="133" spans="1:25" ht="15.75" x14ac:dyDescent="0.2">
      <c r="A133" s="35">
        <f t="shared" si="3"/>
        <v>43752</v>
      </c>
      <c r="B133" s="36">
        <f>SUMIFS(СВЦЭМ!$C$33:$C$776,СВЦЭМ!$A$33:$A$776,$A133,СВЦЭМ!$B$33:$B$776,B$119)+'СЕТ СН'!$I$9+СВЦЭМ!$D$10+'СЕТ СН'!$I$6-'СЕТ СН'!$I$19</f>
        <v>1310.79090662</v>
      </c>
      <c r="C133" s="36">
        <f>SUMIFS(СВЦЭМ!$C$33:$C$776,СВЦЭМ!$A$33:$A$776,$A133,СВЦЭМ!$B$33:$B$776,C$119)+'СЕТ СН'!$I$9+СВЦЭМ!$D$10+'СЕТ СН'!$I$6-'СЕТ СН'!$I$19</f>
        <v>1352.2881191200001</v>
      </c>
      <c r="D133" s="36">
        <f>SUMIFS(СВЦЭМ!$C$33:$C$776,СВЦЭМ!$A$33:$A$776,$A133,СВЦЭМ!$B$33:$B$776,D$119)+'СЕТ СН'!$I$9+СВЦЭМ!$D$10+'СЕТ СН'!$I$6-'СЕТ СН'!$I$19</f>
        <v>1362.3152244600001</v>
      </c>
      <c r="E133" s="36">
        <f>SUMIFS(СВЦЭМ!$C$33:$C$776,СВЦЭМ!$A$33:$A$776,$A133,СВЦЭМ!$B$33:$B$776,E$119)+'СЕТ СН'!$I$9+СВЦЭМ!$D$10+'СЕТ СН'!$I$6-'СЕТ СН'!$I$19</f>
        <v>1330.8092940399999</v>
      </c>
      <c r="F133" s="36">
        <f>SUMIFS(СВЦЭМ!$C$33:$C$776,СВЦЭМ!$A$33:$A$776,$A133,СВЦЭМ!$B$33:$B$776,F$119)+'СЕТ СН'!$I$9+СВЦЭМ!$D$10+'СЕТ СН'!$I$6-'СЕТ СН'!$I$19</f>
        <v>1334.4834900600001</v>
      </c>
      <c r="G133" s="36">
        <f>SUMIFS(СВЦЭМ!$C$33:$C$776,СВЦЭМ!$A$33:$A$776,$A133,СВЦЭМ!$B$33:$B$776,G$119)+'СЕТ СН'!$I$9+СВЦЭМ!$D$10+'СЕТ СН'!$I$6-'СЕТ СН'!$I$19</f>
        <v>1330.8454797700001</v>
      </c>
      <c r="H133" s="36">
        <f>SUMIFS(СВЦЭМ!$C$33:$C$776,СВЦЭМ!$A$33:$A$776,$A133,СВЦЭМ!$B$33:$B$776,H$119)+'СЕТ СН'!$I$9+СВЦЭМ!$D$10+'СЕТ СН'!$I$6-'СЕТ СН'!$I$19</f>
        <v>1338.39907999</v>
      </c>
      <c r="I133" s="36">
        <f>SUMIFS(СВЦЭМ!$C$33:$C$776,СВЦЭМ!$A$33:$A$776,$A133,СВЦЭМ!$B$33:$B$776,I$119)+'СЕТ СН'!$I$9+СВЦЭМ!$D$10+'СЕТ СН'!$I$6-'СЕТ СН'!$I$19</f>
        <v>1312.81866096</v>
      </c>
      <c r="J133" s="36">
        <f>SUMIFS(СВЦЭМ!$C$33:$C$776,СВЦЭМ!$A$33:$A$776,$A133,СВЦЭМ!$B$33:$B$776,J$119)+'СЕТ СН'!$I$9+СВЦЭМ!$D$10+'СЕТ СН'!$I$6-'СЕТ СН'!$I$19</f>
        <v>1281.5461093200001</v>
      </c>
      <c r="K133" s="36">
        <f>SUMIFS(СВЦЭМ!$C$33:$C$776,СВЦЭМ!$A$33:$A$776,$A133,СВЦЭМ!$B$33:$B$776,K$119)+'СЕТ СН'!$I$9+СВЦЭМ!$D$10+'СЕТ СН'!$I$6-'СЕТ СН'!$I$19</f>
        <v>1272.3798245</v>
      </c>
      <c r="L133" s="36">
        <f>SUMIFS(СВЦЭМ!$C$33:$C$776,СВЦЭМ!$A$33:$A$776,$A133,СВЦЭМ!$B$33:$B$776,L$119)+'СЕТ СН'!$I$9+СВЦЭМ!$D$10+'СЕТ СН'!$I$6-'СЕТ СН'!$I$19</f>
        <v>1259.34430148</v>
      </c>
      <c r="M133" s="36">
        <f>SUMIFS(СВЦЭМ!$C$33:$C$776,СВЦЭМ!$A$33:$A$776,$A133,СВЦЭМ!$B$33:$B$776,M$119)+'СЕТ СН'!$I$9+СВЦЭМ!$D$10+'СЕТ СН'!$I$6-'СЕТ СН'!$I$19</f>
        <v>1286.5210666</v>
      </c>
      <c r="N133" s="36">
        <f>SUMIFS(СВЦЭМ!$C$33:$C$776,СВЦЭМ!$A$33:$A$776,$A133,СВЦЭМ!$B$33:$B$776,N$119)+'СЕТ СН'!$I$9+СВЦЭМ!$D$10+'СЕТ СН'!$I$6-'СЕТ СН'!$I$19</f>
        <v>1257.03970553</v>
      </c>
      <c r="O133" s="36">
        <f>SUMIFS(СВЦЭМ!$C$33:$C$776,СВЦЭМ!$A$33:$A$776,$A133,СВЦЭМ!$B$33:$B$776,O$119)+'СЕТ СН'!$I$9+СВЦЭМ!$D$10+'СЕТ СН'!$I$6-'СЕТ СН'!$I$19</f>
        <v>1244.9136468700001</v>
      </c>
      <c r="P133" s="36">
        <f>SUMIFS(СВЦЭМ!$C$33:$C$776,СВЦЭМ!$A$33:$A$776,$A133,СВЦЭМ!$B$33:$B$776,P$119)+'СЕТ СН'!$I$9+СВЦЭМ!$D$10+'СЕТ СН'!$I$6-'СЕТ СН'!$I$19</f>
        <v>1232.2683385100001</v>
      </c>
      <c r="Q133" s="36">
        <f>SUMIFS(СВЦЭМ!$C$33:$C$776,СВЦЭМ!$A$33:$A$776,$A133,СВЦЭМ!$B$33:$B$776,Q$119)+'СЕТ СН'!$I$9+СВЦЭМ!$D$10+'СЕТ СН'!$I$6-'СЕТ СН'!$I$19</f>
        <v>1237.18319176</v>
      </c>
      <c r="R133" s="36">
        <f>SUMIFS(СВЦЭМ!$C$33:$C$776,СВЦЭМ!$A$33:$A$776,$A133,СВЦЭМ!$B$33:$B$776,R$119)+'СЕТ СН'!$I$9+СВЦЭМ!$D$10+'СЕТ СН'!$I$6-'СЕТ СН'!$I$19</f>
        <v>1232.0423465700001</v>
      </c>
      <c r="S133" s="36">
        <f>SUMIFS(СВЦЭМ!$C$33:$C$776,СВЦЭМ!$A$33:$A$776,$A133,СВЦЭМ!$B$33:$B$776,S$119)+'СЕТ СН'!$I$9+СВЦЭМ!$D$10+'СЕТ СН'!$I$6-'СЕТ СН'!$I$19</f>
        <v>1231.69041395</v>
      </c>
      <c r="T133" s="36">
        <f>SUMIFS(СВЦЭМ!$C$33:$C$776,СВЦЭМ!$A$33:$A$776,$A133,СВЦЭМ!$B$33:$B$776,T$119)+'СЕТ СН'!$I$9+СВЦЭМ!$D$10+'СЕТ СН'!$I$6-'СЕТ СН'!$I$19</f>
        <v>1248.0679045900001</v>
      </c>
      <c r="U133" s="36">
        <f>SUMIFS(СВЦЭМ!$C$33:$C$776,СВЦЭМ!$A$33:$A$776,$A133,СВЦЭМ!$B$33:$B$776,U$119)+'СЕТ СН'!$I$9+СВЦЭМ!$D$10+'СЕТ СН'!$I$6-'СЕТ СН'!$I$19</f>
        <v>1185.2059579300001</v>
      </c>
      <c r="V133" s="36">
        <f>SUMIFS(СВЦЭМ!$C$33:$C$776,СВЦЭМ!$A$33:$A$776,$A133,СВЦЭМ!$B$33:$B$776,V$119)+'СЕТ СН'!$I$9+СВЦЭМ!$D$10+'СЕТ СН'!$I$6-'СЕТ СН'!$I$19</f>
        <v>1191.2039175500001</v>
      </c>
      <c r="W133" s="36">
        <f>SUMIFS(СВЦЭМ!$C$33:$C$776,СВЦЭМ!$A$33:$A$776,$A133,СВЦЭМ!$B$33:$B$776,W$119)+'СЕТ СН'!$I$9+СВЦЭМ!$D$10+'СЕТ СН'!$I$6-'СЕТ СН'!$I$19</f>
        <v>1213.64048402</v>
      </c>
      <c r="X133" s="36">
        <f>SUMIFS(СВЦЭМ!$C$33:$C$776,СВЦЭМ!$A$33:$A$776,$A133,СВЦЭМ!$B$33:$B$776,X$119)+'СЕТ СН'!$I$9+СВЦЭМ!$D$10+'СЕТ СН'!$I$6-'СЕТ СН'!$I$19</f>
        <v>1242.5311762400001</v>
      </c>
      <c r="Y133" s="36">
        <f>SUMIFS(СВЦЭМ!$C$33:$C$776,СВЦЭМ!$A$33:$A$776,$A133,СВЦЭМ!$B$33:$B$776,Y$119)+'СЕТ СН'!$I$9+СВЦЭМ!$D$10+'СЕТ СН'!$I$6-'СЕТ СН'!$I$19</f>
        <v>1282.4127309600001</v>
      </c>
    </row>
    <row r="134" spans="1:25" ht="15.75" x14ac:dyDescent="0.2">
      <c r="A134" s="35">
        <f t="shared" si="3"/>
        <v>43753</v>
      </c>
      <c r="B134" s="36">
        <f>SUMIFS(СВЦЭМ!$C$33:$C$776,СВЦЭМ!$A$33:$A$776,$A134,СВЦЭМ!$B$33:$B$776,B$119)+'СЕТ СН'!$I$9+СВЦЭМ!$D$10+'СЕТ СН'!$I$6-'СЕТ СН'!$I$19</f>
        <v>1339.1000962800001</v>
      </c>
      <c r="C134" s="36">
        <f>SUMIFS(СВЦЭМ!$C$33:$C$776,СВЦЭМ!$A$33:$A$776,$A134,СВЦЭМ!$B$33:$B$776,C$119)+'СЕТ СН'!$I$9+СВЦЭМ!$D$10+'СЕТ СН'!$I$6-'СЕТ СН'!$I$19</f>
        <v>1392.9599022899999</v>
      </c>
      <c r="D134" s="36">
        <f>SUMIFS(СВЦЭМ!$C$33:$C$776,СВЦЭМ!$A$33:$A$776,$A134,СВЦЭМ!$B$33:$B$776,D$119)+'СЕТ СН'!$I$9+СВЦЭМ!$D$10+'СЕТ СН'!$I$6-'СЕТ СН'!$I$19</f>
        <v>1410.1316892</v>
      </c>
      <c r="E134" s="36">
        <f>SUMIFS(СВЦЭМ!$C$33:$C$776,СВЦЭМ!$A$33:$A$776,$A134,СВЦЭМ!$B$33:$B$776,E$119)+'СЕТ СН'!$I$9+СВЦЭМ!$D$10+'СЕТ СН'!$I$6-'СЕТ СН'!$I$19</f>
        <v>1431.5161283100001</v>
      </c>
      <c r="F134" s="36">
        <f>SUMIFS(СВЦЭМ!$C$33:$C$776,СВЦЭМ!$A$33:$A$776,$A134,СВЦЭМ!$B$33:$B$776,F$119)+'СЕТ СН'!$I$9+СВЦЭМ!$D$10+'СЕТ СН'!$I$6-'СЕТ СН'!$I$19</f>
        <v>1433.6481296700001</v>
      </c>
      <c r="G134" s="36">
        <f>SUMIFS(СВЦЭМ!$C$33:$C$776,СВЦЭМ!$A$33:$A$776,$A134,СВЦЭМ!$B$33:$B$776,G$119)+'СЕТ СН'!$I$9+СВЦЭМ!$D$10+'СЕТ СН'!$I$6-'СЕТ СН'!$I$19</f>
        <v>1410.1107234999999</v>
      </c>
      <c r="H134" s="36">
        <f>SUMIFS(СВЦЭМ!$C$33:$C$776,СВЦЭМ!$A$33:$A$776,$A134,СВЦЭМ!$B$33:$B$776,H$119)+'СЕТ СН'!$I$9+СВЦЭМ!$D$10+'СЕТ СН'!$I$6-'СЕТ СН'!$I$19</f>
        <v>1355.2322464200001</v>
      </c>
      <c r="I134" s="36">
        <f>SUMIFS(СВЦЭМ!$C$33:$C$776,СВЦЭМ!$A$33:$A$776,$A134,СВЦЭМ!$B$33:$B$776,I$119)+'СЕТ СН'!$I$9+СВЦЭМ!$D$10+'СЕТ СН'!$I$6-'СЕТ СН'!$I$19</f>
        <v>1346.4514382500001</v>
      </c>
      <c r="J134" s="36">
        <f>SUMIFS(СВЦЭМ!$C$33:$C$776,СВЦЭМ!$A$33:$A$776,$A134,СВЦЭМ!$B$33:$B$776,J$119)+'СЕТ СН'!$I$9+СВЦЭМ!$D$10+'СЕТ СН'!$I$6-'СЕТ СН'!$I$19</f>
        <v>1321.72965535</v>
      </c>
      <c r="K134" s="36">
        <f>SUMIFS(СВЦЭМ!$C$33:$C$776,СВЦЭМ!$A$33:$A$776,$A134,СВЦЭМ!$B$33:$B$776,K$119)+'СЕТ СН'!$I$9+СВЦЭМ!$D$10+'СЕТ СН'!$I$6-'СЕТ СН'!$I$19</f>
        <v>1306.2914961900001</v>
      </c>
      <c r="L134" s="36">
        <f>SUMIFS(СВЦЭМ!$C$33:$C$776,СВЦЭМ!$A$33:$A$776,$A134,СВЦЭМ!$B$33:$B$776,L$119)+'СЕТ СН'!$I$9+СВЦЭМ!$D$10+'СЕТ СН'!$I$6-'СЕТ СН'!$I$19</f>
        <v>1314.13029048</v>
      </c>
      <c r="M134" s="36">
        <f>SUMIFS(СВЦЭМ!$C$33:$C$776,СВЦЭМ!$A$33:$A$776,$A134,СВЦЭМ!$B$33:$B$776,M$119)+'СЕТ СН'!$I$9+СВЦЭМ!$D$10+'СЕТ СН'!$I$6-'СЕТ СН'!$I$19</f>
        <v>1346.03423443</v>
      </c>
      <c r="N134" s="36">
        <f>SUMIFS(СВЦЭМ!$C$33:$C$776,СВЦЭМ!$A$33:$A$776,$A134,СВЦЭМ!$B$33:$B$776,N$119)+'СЕТ СН'!$I$9+СВЦЭМ!$D$10+'СЕТ СН'!$I$6-'СЕТ СН'!$I$19</f>
        <v>1303.1815751399999</v>
      </c>
      <c r="O134" s="36">
        <f>SUMIFS(СВЦЭМ!$C$33:$C$776,СВЦЭМ!$A$33:$A$776,$A134,СВЦЭМ!$B$33:$B$776,O$119)+'СЕТ СН'!$I$9+СВЦЭМ!$D$10+'СЕТ СН'!$I$6-'СЕТ СН'!$I$19</f>
        <v>1279.42382286</v>
      </c>
      <c r="P134" s="36">
        <f>SUMIFS(СВЦЭМ!$C$33:$C$776,СВЦЭМ!$A$33:$A$776,$A134,СВЦЭМ!$B$33:$B$776,P$119)+'СЕТ СН'!$I$9+СВЦЭМ!$D$10+'СЕТ СН'!$I$6-'СЕТ СН'!$I$19</f>
        <v>1267.65365408</v>
      </c>
      <c r="Q134" s="36">
        <f>SUMIFS(СВЦЭМ!$C$33:$C$776,СВЦЭМ!$A$33:$A$776,$A134,СВЦЭМ!$B$33:$B$776,Q$119)+'СЕТ СН'!$I$9+СВЦЭМ!$D$10+'СЕТ СН'!$I$6-'СЕТ СН'!$I$19</f>
        <v>1252.23256999</v>
      </c>
      <c r="R134" s="36">
        <f>SUMIFS(СВЦЭМ!$C$33:$C$776,СВЦЭМ!$A$33:$A$776,$A134,СВЦЭМ!$B$33:$B$776,R$119)+'СЕТ СН'!$I$9+СВЦЭМ!$D$10+'СЕТ СН'!$I$6-'СЕТ СН'!$I$19</f>
        <v>1249.2163679</v>
      </c>
      <c r="S134" s="36">
        <f>SUMIFS(СВЦЭМ!$C$33:$C$776,СВЦЭМ!$A$33:$A$776,$A134,СВЦЭМ!$B$33:$B$776,S$119)+'СЕТ СН'!$I$9+СВЦЭМ!$D$10+'СЕТ СН'!$I$6-'СЕТ СН'!$I$19</f>
        <v>1254.3652452700001</v>
      </c>
      <c r="T134" s="36">
        <f>SUMIFS(СВЦЭМ!$C$33:$C$776,СВЦЭМ!$A$33:$A$776,$A134,СВЦЭМ!$B$33:$B$776,T$119)+'СЕТ СН'!$I$9+СВЦЭМ!$D$10+'СЕТ СН'!$I$6-'СЕТ СН'!$I$19</f>
        <v>1281.83812631</v>
      </c>
      <c r="U134" s="36">
        <f>SUMIFS(СВЦЭМ!$C$33:$C$776,СВЦЭМ!$A$33:$A$776,$A134,СВЦЭМ!$B$33:$B$776,U$119)+'СЕТ СН'!$I$9+СВЦЭМ!$D$10+'СЕТ СН'!$I$6-'СЕТ СН'!$I$19</f>
        <v>1218.85296705</v>
      </c>
      <c r="V134" s="36">
        <f>SUMIFS(СВЦЭМ!$C$33:$C$776,СВЦЭМ!$A$33:$A$776,$A134,СВЦЭМ!$B$33:$B$776,V$119)+'СЕТ СН'!$I$9+СВЦЭМ!$D$10+'СЕТ СН'!$I$6-'СЕТ СН'!$I$19</f>
        <v>1221.2412808300001</v>
      </c>
      <c r="W134" s="36">
        <f>SUMIFS(СВЦЭМ!$C$33:$C$776,СВЦЭМ!$A$33:$A$776,$A134,СВЦЭМ!$B$33:$B$776,W$119)+'СЕТ СН'!$I$9+СВЦЭМ!$D$10+'СЕТ СН'!$I$6-'СЕТ СН'!$I$19</f>
        <v>1240.2806889800001</v>
      </c>
      <c r="X134" s="36">
        <f>SUMIFS(СВЦЭМ!$C$33:$C$776,СВЦЭМ!$A$33:$A$776,$A134,СВЦЭМ!$B$33:$B$776,X$119)+'СЕТ СН'!$I$9+СВЦЭМ!$D$10+'СЕТ СН'!$I$6-'СЕТ СН'!$I$19</f>
        <v>1233.2592035100001</v>
      </c>
      <c r="Y134" s="36">
        <f>SUMIFS(СВЦЭМ!$C$33:$C$776,СВЦЭМ!$A$33:$A$776,$A134,СВЦЭМ!$B$33:$B$776,Y$119)+'СЕТ СН'!$I$9+СВЦЭМ!$D$10+'СЕТ СН'!$I$6-'СЕТ СН'!$I$19</f>
        <v>1251.37122931</v>
      </c>
    </row>
    <row r="135" spans="1:25" ht="15.75" x14ac:dyDescent="0.2">
      <c r="A135" s="35">
        <f t="shared" si="3"/>
        <v>43754</v>
      </c>
      <c r="B135" s="36">
        <f>SUMIFS(СВЦЭМ!$C$33:$C$776,СВЦЭМ!$A$33:$A$776,$A135,СВЦЭМ!$B$33:$B$776,B$119)+'СЕТ СН'!$I$9+СВЦЭМ!$D$10+'СЕТ СН'!$I$6-'СЕТ СН'!$I$19</f>
        <v>1413.6228193700001</v>
      </c>
      <c r="C135" s="36">
        <f>SUMIFS(СВЦЭМ!$C$33:$C$776,СВЦЭМ!$A$33:$A$776,$A135,СВЦЭМ!$B$33:$B$776,C$119)+'СЕТ СН'!$I$9+СВЦЭМ!$D$10+'СЕТ СН'!$I$6-'СЕТ СН'!$I$19</f>
        <v>1469.1981744100001</v>
      </c>
      <c r="D135" s="36">
        <f>SUMIFS(СВЦЭМ!$C$33:$C$776,СВЦЭМ!$A$33:$A$776,$A135,СВЦЭМ!$B$33:$B$776,D$119)+'СЕТ СН'!$I$9+СВЦЭМ!$D$10+'СЕТ СН'!$I$6-'СЕТ СН'!$I$19</f>
        <v>1474.6125622700001</v>
      </c>
      <c r="E135" s="36">
        <f>SUMIFS(СВЦЭМ!$C$33:$C$776,СВЦЭМ!$A$33:$A$776,$A135,СВЦЭМ!$B$33:$B$776,E$119)+'СЕТ СН'!$I$9+СВЦЭМ!$D$10+'СЕТ СН'!$I$6-'СЕТ СН'!$I$19</f>
        <v>1476.1725664200001</v>
      </c>
      <c r="F135" s="36">
        <f>SUMIFS(СВЦЭМ!$C$33:$C$776,СВЦЭМ!$A$33:$A$776,$A135,СВЦЭМ!$B$33:$B$776,F$119)+'СЕТ СН'!$I$9+СВЦЭМ!$D$10+'СЕТ СН'!$I$6-'СЕТ СН'!$I$19</f>
        <v>1469.6627038399999</v>
      </c>
      <c r="G135" s="36">
        <f>SUMIFS(СВЦЭМ!$C$33:$C$776,СВЦЭМ!$A$33:$A$776,$A135,СВЦЭМ!$B$33:$B$776,G$119)+'СЕТ СН'!$I$9+СВЦЭМ!$D$10+'СЕТ СН'!$I$6-'СЕТ СН'!$I$19</f>
        <v>1433.6050407600001</v>
      </c>
      <c r="H135" s="36">
        <f>SUMIFS(СВЦЭМ!$C$33:$C$776,СВЦЭМ!$A$33:$A$776,$A135,СВЦЭМ!$B$33:$B$776,H$119)+'СЕТ СН'!$I$9+СВЦЭМ!$D$10+'СЕТ СН'!$I$6-'СЕТ СН'!$I$19</f>
        <v>1370.0440677900001</v>
      </c>
      <c r="I135" s="36">
        <f>SUMIFS(СВЦЭМ!$C$33:$C$776,СВЦЭМ!$A$33:$A$776,$A135,СВЦЭМ!$B$33:$B$776,I$119)+'СЕТ СН'!$I$9+СВЦЭМ!$D$10+'СЕТ СН'!$I$6-'СЕТ СН'!$I$19</f>
        <v>1318.7121427100001</v>
      </c>
      <c r="J135" s="36">
        <f>SUMIFS(СВЦЭМ!$C$33:$C$776,СВЦЭМ!$A$33:$A$776,$A135,СВЦЭМ!$B$33:$B$776,J$119)+'СЕТ СН'!$I$9+СВЦЭМ!$D$10+'СЕТ СН'!$I$6-'СЕТ СН'!$I$19</f>
        <v>1322.96888066</v>
      </c>
      <c r="K135" s="36">
        <f>SUMIFS(СВЦЭМ!$C$33:$C$776,СВЦЭМ!$A$33:$A$776,$A135,СВЦЭМ!$B$33:$B$776,K$119)+'СЕТ СН'!$I$9+СВЦЭМ!$D$10+'СЕТ СН'!$I$6-'СЕТ СН'!$I$19</f>
        <v>1340.4074308100001</v>
      </c>
      <c r="L135" s="36">
        <f>SUMIFS(СВЦЭМ!$C$33:$C$776,СВЦЭМ!$A$33:$A$776,$A135,СВЦЭМ!$B$33:$B$776,L$119)+'СЕТ СН'!$I$9+СВЦЭМ!$D$10+'СЕТ СН'!$I$6-'СЕТ СН'!$I$19</f>
        <v>1359.27760552</v>
      </c>
      <c r="M135" s="36">
        <f>SUMIFS(СВЦЭМ!$C$33:$C$776,СВЦЭМ!$A$33:$A$776,$A135,СВЦЭМ!$B$33:$B$776,M$119)+'СЕТ СН'!$I$9+СВЦЭМ!$D$10+'СЕТ СН'!$I$6-'СЕТ СН'!$I$19</f>
        <v>1354.4037154600001</v>
      </c>
      <c r="N135" s="36">
        <f>SUMIFS(СВЦЭМ!$C$33:$C$776,СВЦЭМ!$A$33:$A$776,$A135,СВЦЭМ!$B$33:$B$776,N$119)+'СЕТ СН'!$I$9+СВЦЭМ!$D$10+'СЕТ СН'!$I$6-'СЕТ СН'!$I$19</f>
        <v>1316.15231791</v>
      </c>
      <c r="O135" s="36">
        <f>SUMIFS(СВЦЭМ!$C$33:$C$776,СВЦЭМ!$A$33:$A$776,$A135,СВЦЭМ!$B$33:$B$776,O$119)+'СЕТ СН'!$I$9+СВЦЭМ!$D$10+'СЕТ СН'!$I$6-'СЕТ СН'!$I$19</f>
        <v>1288.5076367900001</v>
      </c>
      <c r="P135" s="36">
        <f>SUMIFS(СВЦЭМ!$C$33:$C$776,СВЦЭМ!$A$33:$A$776,$A135,СВЦЭМ!$B$33:$B$776,P$119)+'СЕТ СН'!$I$9+СВЦЭМ!$D$10+'СЕТ СН'!$I$6-'СЕТ СН'!$I$19</f>
        <v>1286.7621785700001</v>
      </c>
      <c r="Q135" s="36">
        <f>SUMIFS(СВЦЭМ!$C$33:$C$776,СВЦЭМ!$A$33:$A$776,$A135,СВЦЭМ!$B$33:$B$776,Q$119)+'СЕТ СН'!$I$9+СВЦЭМ!$D$10+'СЕТ СН'!$I$6-'СЕТ СН'!$I$19</f>
        <v>1294.5487894400001</v>
      </c>
      <c r="R135" s="36">
        <f>SUMIFS(СВЦЭМ!$C$33:$C$776,СВЦЭМ!$A$33:$A$776,$A135,СВЦЭМ!$B$33:$B$776,R$119)+'СЕТ СН'!$I$9+СВЦЭМ!$D$10+'СЕТ СН'!$I$6-'СЕТ СН'!$I$19</f>
        <v>1300.87270425</v>
      </c>
      <c r="S135" s="36">
        <f>SUMIFS(СВЦЭМ!$C$33:$C$776,СВЦЭМ!$A$33:$A$776,$A135,СВЦЭМ!$B$33:$B$776,S$119)+'СЕТ СН'!$I$9+СВЦЭМ!$D$10+'СЕТ СН'!$I$6-'СЕТ СН'!$I$19</f>
        <v>1307.7934088300001</v>
      </c>
      <c r="T135" s="36">
        <f>SUMIFS(СВЦЭМ!$C$33:$C$776,СВЦЭМ!$A$33:$A$776,$A135,СВЦЭМ!$B$33:$B$776,T$119)+'СЕТ СН'!$I$9+СВЦЭМ!$D$10+'СЕТ СН'!$I$6-'СЕТ СН'!$I$19</f>
        <v>1274.1812129500001</v>
      </c>
      <c r="U135" s="36">
        <f>SUMIFS(СВЦЭМ!$C$33:$C$776,СВЦЭМ!$A$33:$A$776,$A135,СВЦЭМ!$B$33:$B$776,U$119)+'СЕТ СН'!$I$9+СВЦЭМ!$D$10+'СЕТ СН'!$I$6-'СЕТ СН'!$I$19</f>
        <v>1293.5625938200001</v>
      </c>
      <c r="V135" s="36">
        <f>SUMIFS(СВЦЭМ!$C$33:$C$776,СВЦЭМ!$A$33:$A$776,$A135,СВЦЭМ!$B$33:$B$776,V$119)+'СЕТ СН'!$I$9+СВЦЭМ!$D$10+'СЕТ СН'!$I$6-'СЕТ СН'!$I$19</f>
        <v>1282.79376374</v>
      </c>
      <c r="W135" s="36">
        <f>SUMIFS(СВЦЭМ!$C$33:$C$776,СВЦЭМ!$A$33:$A$776,$A135,СВЦЭМ!$B$33:$B$776,W$119)+'СЕТ СН'!$I$9+СВЦЭМ!$D$10+'СЕТ СН'!$I$6-'СЕТ СН'!$I$19</f>
        <v>1269.54700146</v>
      </c>
      <c r="X135" s="36">
        <f>SUMIFS(СВЦЭМ!$C$33:$C$776,СВЦЭМ!$A$33:$A$776,$A135,СВЦЭМ!$B$33:$B$776,X$119)+'СЕТ СН'!$I$9+СВЦЭМ!$D$10+'СЕТ СН'!$I$6-'СЕТ СН'!$I$19</f>
        <v>1243.84230871</v>
      </c>
      <c r="Y135" s="36">
        <f>SUMIFS(СВЦЭМ!$C$33:$C$776,СВЦЭМ!$A$33:$A$776,$A135,СВЦЭМ!$B$33:$B$776,Y$119)+'СЕТ СН'!$I$9+СВЦЭМ!$D$10+'СЕТ СН'!$I$6-'СЕТ СН'!$I$19</f>
        <v>1296.9760815300001</v>
      </c>
    </row>
    <row r="136" spans="1:25" ht="15.75" x14ac:dyDescent="0.2">
      <c r="A136" s="35">
        <f t="shared" si="3"/>
        <v>43755</v>
      </c>
      <c r="B136" s="36">
        <f>SUMIFS(СВЦЭМ!$C$33:$C$776,СВЦЭМ!$A$33:$A$776,$A136,СВЦЭМ!$B$33:$B$776,B$119)+'СЕТ СН'!$I$9+СВЦЭМ!$D$10+'СЕТ СН'!$I$6-'СЕТ СН'!$I$19</f>
        <v>1375.65486902</v>
      </c>
      <c r="C136" s="36">
        <f>SUMIFS(СВЦЭМ!$C$33:$C$776,СВЦЭМ!$A$33:$A$776,$A136,СВЦЭМ!$B$33:$B$776,C$119)+'СЕТ СН'!$I$9+СВЦЭМ!$D$10+'СЕТ СН'!$I$6-'СЕТ СН'!$I$19</f>
        <v>1443.2168607000001</v>
      </c>
      <c r="D136" s="36">
        <f>SUMIFS(СВЦЭМ!$C$33:$C$776,СВЦЭМ!$A$33:$A$776,$A136,СВЦЭМ!$B$33:$B$776,D$119)+'СЕТ СН'!$I$9+СВЦЭМ!$D$10+'СЕТ СН'!$I$6-'СЕТ СН'!$I$19</f>
        <v>1489.27405088</v>
      </c>
      <c r="E136" s="36">
        <f>SUMIFS(СВЦЭМ!$C$33:$C$776,СВЦЭМ!$A$33:$A$776,$A136,СВЦЭМ!$B$33:$B$776,E$119)+'СЕТ СН'!$I$9+СВЦЭМ!$D$10+'СЕТ СН'!$I$6-'СЕТ СН'!$I$19</f>
        <v>1516.33322303</v>
      </c>
      <c r="F136" s="36">
        <f>SUMIFS(СВЦЭМ!$C$33:$C$776,СВЦЭМ!$A$33:$A$776,$A136,СВЦЭМ!$B$33:$B$776,F$119)+'СЕТ СН'!$I$9+СВЦЭМ!$D$10+'СЕТ СН'!$I$6-'СЕТ СН'!$I$19</f>
        <v>1519.79112964</v>
      </c>
      <c r="G136" s="36">
        <f>SUMIFS(СВЦЭМ!$C$33:$C$776,СВЦЭМ!$A$33:$A$776,$A136,СВЦЭМ!$B$33:$B$776,G$119)+'СЕТ СН'!$I$9+СВЦЭМ!$D$10+'СЕТ СН'!$I$6-'СЕТ СН'!$I$19</f>
        <v>1502.7485691500001</v>
      </c>
      <c r="H136" s="36">
        <f>SUMIFS(СВЦЭМ!$C$33:$C$776,СВЦЭМ!$A$33:$A$776,$A136,СВЦЭМ!$B$33:$B$776,H$119)+'СЕТ СН'!$I$9+СВЦЭМ!$D$10+'СЕТ СН'!$I$6-'СЕТ СН'!$I$19</f>
        <v>1446.7781048100001</v>
      </c>
      <c r="I136" s="36">
        <f>SUMIFS(СВЦЭМ!$C$33:$C$776,СВЦЭМ!$A$33:$A$776,$A136,СВЦЭМ!$B$33:$B$776,I$119)+'СЕТ СН'!$I$9+СВЦЭМ!$D$10+'СЕТ СН'!$I$6-'СЕТ СН'!$I$19</f>
        <v>1369.6366177300001</v>
      </c>
      <c r="J136" s="36">
        <f>SUMIFS(СВЦЭМ!$C$33:$C$776,СВЦЭМ!$A$33:$A$776,$A136,СВЦЭМ!$B$33:$B$776,J$119)+'СЕТ СН'!$I$9+СВЦЭМ!$D$10+'СЕТ СН'!$I$6-'СЕТ СН'!$I$19</f>
        <v>1378.16500526</v>
      </c>
      <c r="K136" s="36">
        <f>SUMIFS(СВЦЭМ!$C$33:$C$776,СВЦЭМ!$A$33:$A$776,$A136,СВЦЭМ!$B$33:$B$776,K$119)+'СЕТ СН'!$I$9+СВЦЭМ!$D$10+'СЕТ СН'!$I$6-'СЕТ СН'!$I$19</f>
        <v>1372.9896062800001</v>
      </c>
      <c r="L136" s="36">
        <f>SUMIFS(СВЦЭМ!$C$33:$C$776,СВЦЭМ!$A$33:$A$776,$A136,СВЦЭМ!$B$33:$B$776,L$119)+'СЕТ СН'!$I$9+СВЦЭМ!$D$10+'СЕТ СН'!$I$6-'СЕТ СН'!$I$19</f>
        <v>1368.84234305</v>
      </c>
      <c r="M136" s="36">
        <f>SUMIFS(СВЦЭМ!$C$33:$C$776,СВЦЭМ!$A$33:$A$776,$A136,СВЦЭМ!$B$33:$B$776,M$119)+'СЕТ СН'!$I$9+СВЦЭМ!$D$10+'СЕТ СН'!$I$6-'СЕТ СН'!$I$19</f>
        <v>1379.1276230600001</v>
      </c>
      <c r="N136" s="36">
        <f>SUMIFS(СВЦЭМ!$C$33:$C$776,СВЦЭМ!$A$33:$A$776,$A136,СВЦЭМ!$B$33:$B$776,N$119)+'СЕТ СН'!$I$9+СВЦЭМ!$D$10+'СЕТ СН'!$I$6-'СЕТ СН'!$I$19</f>
        <v>1344.2639719600002</v>
      </c>
      <c r="O136" s="36">
        <f>SUMIFS(СВЦЭМ!$C$33:$C$776,СВЦЭМ!$A$33:$A$776,$A136,СВЦЭМ!$B$33:$B$776,O$119)+'СЕТ СН'!$I$9+СВЦЭМ!$D$10+'СЕТ СН'!$I$6-'СЕТ СН'!$I$19</f>
        <v>1301.0279366300001</v>
      </c>
      <c r="P136" s="36">
        <f>SUMIFS(СВЦЭМ!$C$33:$C$776,СВЦЭМ!$A$33:$A$776,$A136,СВЦЭМ!$B$33:$B$776,P$119)+'СЕТ СН'!$I$9+СВЦЭМ!$D$10+'СЕТ СН'!$I$6-'СЕТ СН'!$I$19</f>
        <v>1301.9890460300001</v>
      </c>
      <c r="Q136" s="36">
        <f>SUMIFS(СВЦЭМ!$C$33:$C$776,СВЦЭМ!$A$33:$A$776,$A136,СВЦЭМ!$B$33:$B$776,Q$119)+'СЕТ СН'!$I$9+СВЦЭМ!$D$10+'СЕТ СН'!$I$6-'СЕТ СН'!$I$19</f>
        <v>1297.0088403500001</v>
      </c>
      <c r="R136" s="36">
        <f>SUMIFS(СВЦЭМ!$C$33:$C$776,СВЦЭМ!$A$33:$A$776,$A136,СВЦЭМ!$B$33:$B$776,R$119)+'СЕТ СН'!$I$9+СВЦЭМ!$D$10+'СЕТ СН'!$I$6-'СЕТ СН'!$I$19</f>
        <v>1303.82002347</v>
      </c>
      <c r="S136" s="36">
        <f>SUMIFS(СВЦЭМ!$C$33:$C$776,СВЦЭМ!$A$33:$A$776,$A136,СВЦЭМ!$B$33:$B$776,S$119)+'СЕТ СН'!$I$9+СВЦЭМ!$D$10+'СЕТ СН'!$I$6-'СЕТ СН'!$I$19</f>
        <v>1302.4090242900002</v>
      </c>
      <c r="T136" s="36">
        <f>SUMIFS(СВЦЭМ!$C$33:$C$776,СВЦЭМ!$A$33:$A$776,$A136,СВЦЭМ!$B$33:$B$776,T$119)+'СЕТ СН'!$I$9+СВЦЭМ!$D$10+'СЕТ СН'!$I$6-'СЕТ СН'!$I$19</f>
        <v>1271.9733015900001</v>
      </c>
      <c r="U136" s="36">
        <f>SUMIFS(СВЦЭМ!$C$33:$C$776,СВЦЭМ!$A$33:$A$776,$A136,СВЦЭМ!$B$33:$B$776,U$119)+'СЕТ СН'!$I$9+СВЦЭМ!$D$10+'СЕТ СН'!$I$6-'СЕТ СН'!$I$19</f>
        <v>1266.9588019100001</v>
      </c>
      <c r="V136" s="36">
        <f>SUMIFS(СВЦЭМ!$C$33:$C$776,СВЦЭМ!$A$33:$A$776,$A136,СВЦЭМ!$B$33:$B$776,V$119)+'СЕТ СН'!$I$9+СВЦЭМ!$D$10+'СЕТ СН'!$I$6-'СЕТ СН'!$I$19</f>
        <v>1250.2150348600001</v>
      </c>
      <c r="W136" s="36">
        <f>SUMIFS(СВЦЭМ!$C$33:$C$776,СВЦЭМ!$A$33:$A$776,$A136,СВЦЭМ!$B$33:$B$776,W$119)+'СЕТ СН'!$I$9+СВЦЭМ!$D$10+'СЕТ СН'!$I$6-'СЕТ СН'!$I$19</f>
        <v>1260.2899006300001</v>
      </c>
      <c r="X136" s="36">
        <f>SUMIFS(СВЦЭМ!$C$33:$C$776,СВЦЭМ!$A$33:$A$776,$A136,СВЦЭМ!$B$33:$B$776,X$119)+'СЕТ СН'!$I$9+СВЦЭМ!$D$10+'СЕТ СН'!$I$6-'СЕТ СН'!$I$19</f>
        <v>1281.4634387800002</v>
      </c>
      <c r="Y136" s="36">
        <f>SUMIFS(СВЦЭМ!$C$33:$C$776,СВЦЭМ!$A$33:$A$776,$A136,СВЦЭМ!$B$33:$B$776,Y$119)+'СЕТ СН'!$I$9+СВЦЭМ!$D$10+'СЕТ СН'!$I$6-'СЕТ СН'!$I$19</f>
        <v>1326.20717197</v>
      </c>
    </row>
    <row r="137" spans="1:25" ht="15.75" x14ac:dyDescent="0.2">
      <c r="A137" s="35">
        <f t="shared" si="3"/>
        <v>43756</v>
      </c>
      <c r="B137" s="36">
        <f>SUMIFS(СВЦЭМ!$C$33:$C$776,СВЦЭМ!$A$33:$A$776,$A137,СВЦЭМ!$B$33:$B$776,B$119)+'СЕТ СН'!$I$9+СВЦЭМ!$D$10+'СЕТ СН'!$I$6-'СЕТ СН'!$I$19</f>
        <v>1452.47752096</v>
      </c>
      <c r="C137" s="36">
        <f>SUMIFS(СВЦЭМ!$C$33:$C$776,СВЦЭМ!$A$33:$A$776,$A137,СВЦЭМ!$B$33:$B$776,C$119)+'СЕТ СН'!$I$9+СВЦЭМ!$D$10+'СЕТ СН'!$I$6-'СЕТ СН'!$I$19</f>
        <v>1448.6663972000001</v>
      </c>
      <c r="D137" s="36">
        <f>SUMIFS(СВЦЭМ!$C$33:$C$776,СВЦЭМ!$A$33:$A$776,$A137,СВЦЭМ!$B$33:$B$776,D$119)+'СЕТ СН'!$I$9+СВЦЭМ!$D$10+'СЕТ СН'!$I$6-'СЕТ СН'!$I$19</f>
        <v>1479.0098417300001</v>
      </c>
      <c r="E137" s="36">
        <f>SUMIFS(СВЦЭМ!$C$33:$C$776,СВЦЭМ!$A$33:$A$776,$A137,СВЦЭМ!$B$33:$B$776,E$119)+'СЕТ СН'!$I$9+СВЦЭМ!$D$10+'СЕТ СН'!$I$6-'СЕТ СН'!$I$19</f>
        <v>1488.8053167</v>
      </c>
      <c r="F137" s="36">
        <f>SUMIFS(СВЦЭМ!$C$33:$C$776,СВЦЭМ!$A$33:$A$776,$A137,СВЦЭМ!$B$33:$B$776,F$119)+'СЕТ СН'!$I$9+СВЦЭМ!$D$10+'СЕТ СН'!$I$6-'СЕТ СН'!$I$19</f>
        <v>1491.9113364700002</v>
      </c>
      <c r="G137" s="36">
        <f>SUMIFS(СВЦЭМ!$C$33:$C$776,СВЦЭМ!$A$33:$A$776,$A137,СВЦЭМ!$B$33:$B$776,G$119)+'СЕТ СН'!$I$9+СВЦЭМ!$D$10+'СЕТ СН'!$I$6-'СЕТ СН'!$I$19</f>
        <v>1464.9842555499999</v>
      </c>
      <c r="H137" s="36">
        <f>SUMIFS(СВЦЭМ!$C$33:$C$776,СВЦЭМ!$A$33:$A$776,$A137,СВЦЭМ!$B$33:$B$776,H$119)+'СЕТ СН'!$I$9+СВЦЭМ!$D$10+'СЕТ СН'!$I$6-'СЕТ СН'!$I$19</f>
        <v>1402.63791219</v>
      </c>
      <c r="I137" s="36">
        <f>SUMIFS(СВЦЭМ!$C$33:$C$776,СВЦЭМ!$A$33:$A$776,$A137,СВЦЭМ!$B$33:$B$776,I$119)+'СЕТ СН'!$I$9+СВЦЭМ!$D$10+'СЕТ СН'!$I$6-'СЕТ СН'!$I$19</f>
        <v>1333.6049407800001</v>
      </c>
      <c r="J137" s="36">
        <f>SUMIFS(СВЦЭМ!$C$33:$C$776,СВЦЭМ!$A$33:$A$776,$A137,СВЦЭМ!$B$33:$B$776,J$119)+'СЕТ СН'!$I$9+СВЦЭМ!$D$10+'СЕТ СН'!$I$6-'СЕТ СН'!$I$19</f>
        <v>1322.8946400900002</v>
      </c>
      <c r="K137" s="36">
        <f>SUMIFS(СВЦЭМ!$C$33:$C$776,СВЦЭМ!$A$33:$A$776,$A137,СВЦЭМ!$B$33:$B$776,K$119)+'СЕТ СН'!$I$9+СВЦЭМ!$D$10+'СЕТ СН'!$I$6-'СЕТ СН'!$I$19</f>
        <v>1319.78341445</v>
      </c>
      <c r="L137" s="36">
        <f>SUMIFS(СВЦЭМ!$C$33:$C$776,СВЦЭМ!$A$33:$A$776,$A137,СВЦЭМ!$B$33:$B$776,L$119)+'СЕТ СН'!$I$9+СВЦЭМ!$D$10+'СЕТ СН'!$I$6-'СЕТ СН'!$I$19</f>
        <v>1322.29711198</v>
      </c>
      <c r="M137" s="36">
        <f>SUMIFS(СВЦЭМ!$C$33:$C$776,СВЦЭМ!$A$33:$A$776,$A137,СВЦЭМ!$B$33:$B$776,M$119)+'СЕТ СН'!$I$9+СВЦЭМ!$D$10+'СЕТ СН'!$I$6-'СЕТ СН'!$I$19</f>
        <v>1330.9975754100001</v>
      </c>
      <c r="N137" s="36">
        <f>SUMIFS(СВЦЭМ!$C$33:$C$776,СВЦЭМ!$A$33:$A$776,$A137,СВЦЭМ!$B$33:$B$776,N$119)+'СЕТ СН'!$I$9+СВЦЭМ!$D$10+'СЕТ СН'!$I$6-'СЕТ СН'!$I$19</f>
        <v>1293.05007363</v>
      </c>
      <c r="O137" s="36">
        <f>SUMIFS(СВЦЭМ!$C$33:$C$776,СВЦЭМ!$A$33:$A$776,$A137,СВЦЭМ!$B$33:$B$776,O$119)+'СЕТ СН'!$I$9+СВЦЭМ!$D$10+'СЕТ СН'!$I$6-'СЕТ СН'!$I$19</f>
        <v>1263.1118295799999</v>
      </c>
      <c r="P137" s="36">
        <f>SUMIFS(СВЦЭМ!$C$33:$C$776,СВЦЭМ!$A$33:$A$776,$A137,СВЦЭМ!$B$33:$B$776,P$119)+'СЕТ СН'!$I$9+СВЦЭМ!$D$10+'СЕТ СН'!$I$6-'СЕТ СН'!$I$19</f>
        <v>1271.5163492700001</v>
      </c>
      <c r="Q137" s="36">
        <f>SUMIFS(СВЦЭМ!$C$33:$C$776,СВЦЭМ!$A$33:$A$776,$A137,СВЦЭМ!$B$33:$B$776,Q$119)+'СЕТ СН'!$I$9+СВЦЭМ!$D$10+'СЕТ СН'!$I$6-'СЕТ СН'!$I$19</f>
        <v>1280.2156603200001</v>
      </c>
      <c r="R137" s="36">
        <f>SUMIFS(СВЦЭМ!$C$33:$C$776,СВЦЭМ!$A$33:$A$776,$A137,СВЦЭМ!$B$33:$B$776,R$119)+'СЕТ СН'!$I$9+СВЦЭМ!$D$10+'СЕТ СН'!$I$6-'СЕТ СН'!$I$19</f>
        <v>1271.1347683400002</v>
      </c>
      <c r="S137" s="36">
        <f>SUMIFS(СВЦЭМ!$C$33:$C$776,СВЦЭМ!$A$33:$A$776,$A137,СВЦЭМ!$B$33:$B$776,S$119)+'СЕТ СН'!$I$9+СВЦЭМ!$D$10+'СЕТ СН'!$I$6-'СЕТ СН'!$I$19</f>
        <v>1259.4425053300001</v>
      </c>
      <c r="T137" s="36">
        <f>SUMIFS(СВЦЭМ!$C$33:$C$776,СВЦЭМ!$A$33:$A$776,$A137,СВЦЭМ!$B$33:$B$776,T$119)+'СЕТ СН'!$I$9+СВЦЭМ!$D$10+'СЕТ СН'!$I$6-'СЕТ СН'!$I$19</f>
        <v>1255.0541668200001</v>
      </c>
      <c r="U137" s="36">
        <f>SUMIFS(СВЦЭМ!$C$33:$C$776,СВЦЭМ!$A$33:$A$776,$A137,СВЦЭМ!$B$33:$B$776,U$119)+'СЕТ СН'!$I$9+СВЦЭМ!$D$10+'СЕТ СН'!$I$6-'СЕТ СН'!$I$19</f>
        <v>1260.0204018100001</v>
      </c>
      <c r="V137" s="36">
        <f>SUMIFS(СВЦЭМ!$C$33:$C$776,СВЦЭМ!$A$33:$A$776,$A137,СВЦЭМ!$B$33:$B$776,V$119)+'СЕТ СН'!$I$9+СВЦЭМ!$D$10+'СЕТ СН'!$I$6-'СЕТ СН'!$I$19</f>
        <v>1253.9658590000001</v>
      </c>
      <c r="W137" s="36">
        <f>SUMIFS(СВЦЭМ!$C$33:$C$776,СВЦЭМ!$A$33:$A$776,$A137,СВЦЭМ!$B$33:$B$776,W$119)+'СЕТ СН'!$I$9+СВЦЭМ!$D$10+'СЕТ СН'!$I$6-'СЕТ СН'!$I$19</f>
        <v>1279.8168567100001</v>
      </c>
      <c r="X137" s="36">
        <f>SUMIFS(СВЦЭМ!$C$33:$C$776,СВЦЭМ!$A$33:$A$776,$A137,СВЦЭМ!$B$33:$B$776,X$119)+'СЕТ СН'!$I$9+СВЦЭМ!$D$10+'СЕТ СН'!$I$6-'СЕТ СН'!$I$19</f>
        <v>1297.0662254400002</v>
      </c>
      <c r="Y137" s="36">
        <f>SUMIFS(СВЦЭМ!$C$33:$C$776,СВЦЭМ!$A$33:$A$776,$A137,СВЦЭМ!$B$33:$B$776,Y$119)+'СЕТ СН'!$I$9+СВЦЭМ!$D$10+'СЕТ СН'!$I$6-'СЕТ СН'!$I$19</f>
        <v>1355.75779031</v>
      </c>
    </row>
    <row r="138" spans="1:25" ht="15.75" x14ac:dyDescent="0.2">
      <c r="A138" s="35">
        <f t="shared" si="3"/>
        <v>43757</v>
      </c>
      <c r="B138" s="36">
        <f>SUMIFS(СВЦЭМ!$C$33:$C$776,СВЦЭМ!$A$33:$A$776,$A138,СВЦЭМ!$B$33:$B$776,B$119)+'СЕТ СН'!$I$9+СВЦЭМ!$D$10+'СЕТ СН'!$I$6-'СЕТ СН'!$I$19</f>
        <v>1405.65850426</v>
      </c>
      <c r="C138" s="36">
        <f>SUMIFS(СВЦЭМ!$C$33:$C$776,СВЦЭМ!$A$33:$A$776,$A138,СВЦЭМ!$B$33:$B$776,C$119)+'СЕТ СН'!$I$9+СВЦЭМ!$D$10+'СЕТ СН'!$I$6-'СЕТ СН'!$I$19</f>
        <v>1455.7240540600001</v>
      </c>
      <c r="D138" s="36">
        <f>SUMIFS(СВЦЭМ!$C$33:$C$776,СВЦЭМ!$A$33:$A$776,$A138,СВЦЭМ!$B$33:$B$776,D$119)+'СЕТ СН'!$I$9+СВЦЭМ!$D$10+'СЕТ СН'!$I$6-'СЕТ СН'!$I$19</f>
        <v>1447.8080340000001</v>
      </c>
      <c r="E138" s="36">
        <f>SUMIFS(СВЦЭМ!$C$33:$C$776,СВЦЭМ!$A$33:$A$776,$A138,СВЦЭМ!$B$33:$B$776,E$119)+'СЕТ СН'!$I$9+СВЦЭМ!$D$10+'СЕТ СН'!$I$6-'СЕТ СН'!$I$19</f>
        <v>1448.51037774</v>
      </c>
      <c r="F138" s="36">
        <f>SUMIFS(СВЦЭМ!$C$33:$C$776,СВЦЭМ!$A$33:$A$776,$A138,СВЦЭМ!$B$33:$B$776,F$119)+'СЕТ СН'!$I$9+СВЦЭМ!$D$10+'СЕТ СН'!$I$6-'СЕТ СН'!$I$19</f>
        <v>1454.8884709400002</v>
      </c>
      <c r="G138" s="36">
        <f>SUMIFS(СВЦЭМ!$C$33:$C$776,СВЦЭМ!$A$33:$A$776,$A138,СВЦЭМ!$B$33:$B$776,G$119)+'СЕТ СН'!$I$9+СВЦЭМ!$D$10+'СЕТ СН'!$I$6-'СЕТ СН'!$I$19</f>
        <v>1427.09464108</v>
      </c>
      <c r="H138" s="36">
        <f>SUMIFS(СВЦЭМ!$C$33:$C$776,СВЦЭМ!$A$33:$A$776,$A138,СВЦЭМ!$B$33:$B$776,H$119)+'СЕТ СН'!$I$9+СВЦЭМ!$D$10+'СЕТ СН'!$I$6-'СЕТ СН'!$I$19</f>
        <v>1392.25649684</v>
      </c>
      <c r="I138" s="36">
        <f>SUMIFS(СВЦЭМ!$C$33:$C$776,СВЦЭМ!$A$33:$A$776,$A138,СВЦЭМ!$B$33:$B$776,I$119)+'СЕТ СН'!$I$9+СВЦЭМ!$D$10+'СЕТ СН'!$I$6-'СЕТ СН'!$I$19</f>
        <v>1358.4663628000001</v>
      </c>
      <c r="J138" s="36">
        <f>SUMIFS(СВЦЭМ!$C$33:$C$776,СВЦЭМ!$A$33:$A$776,$A138,СВЦЭМ!$B$33:$B$776,J$119)+'СЕТ СН'!$I$9+СВЦЭМ!$D$10+'СЕТ СН'!$I$6-'СЕТ СН'!$I$19</f>
        <v>1325.1816174800001</v>
      </c>
      <c r="K138" s="36">
        <f>SUMIFS(СВЦЭМ!$C$33:$C$776,СВЦЭМ!$A$33:$A$776,$A138,СВЦЭМ!$B$33:$B$776,K$119)+'СЕТ СН'!$I$9+СВЦЭМ!$D$10+'СЕТ СН'!$I$6-'СЕТ СН'!$I$19</f>
        <v>1321.72724511</v>
      </c>
      <c r="L138" s="36">
        <f>SUMIFS(СВЦЭМ!$C$33:$C$776,СВЦЭМ!$A$33:$A$776,$A138,СВЦЭМ!$B$33:$B$776,L$119)+'СЕТ СН'!$I$9+СВЦЭМ!$D$10+'СЕТ СН'!$I$6-'СЕТ СН'!$I$19</f>
        <v>1306.96434363</v>
      </c>
      <c r="M138" s="36">
        <f>SUMIFS(СВЦЭМ!$C$33:$C$776,СВЦЭМ!$A$33:$A$776,$A138,СВЦЭМ!$B$33:$B$776,M$119)+'СЕТ СН'!$I$9+СВЦЭМ!$D$10+'СЕТ СН'!$I$6-'СЕТ СН'!$I$19</f>
        <v>1301.9306393500001</v>
      </c>
      <c r="N138" s="36">
        <f>SUMIFS(СВЦЭМ!$C$33:$C$776,СВЦЭМ!$A$33:$A$776,$A138,СВЦЭМ!$B$33:$B$776,N$119)+'СЕТ СН'!$I$9+СВЦЭМ!$D$10+'СЕТ СН'!$I$6-'СЕТ СН'!$I$19</f>
        <v>1284.9844746200001</v>
      </c>
      <c r="O138" s="36">
        <f>SUMIFS(СВЦЭМ!$C$33:$C$776,СВЦЭМ!$A$33:$A$776,$A138,СВЦЭМ!$B$33:$B$776,O$119)+'СЕТ СН'!$I$9+СВЦЭМ!$D$10+'СЕТ СН'!$I$6-'СЕТ СН'!$I$19</f>
        <v>1261.1540348400001</v>
      </c>
      <c r="P138" s="36">
        <f>SUMIFS(СВЦЭМ!$C$33:$C$776,СВЦЭМ!$A$33:$A$776,$A138,СВЦЭМ!$B$33:$B$776,P$119)+'СЕТ СН'!$I$9+СВЦЭМ!$D$10+'СЕТ СН'!$I$6-'СЕТ СН'!$I$19</f>
        <v>1267.8924265200001</v>
      </c>
      <c r="Q138" s="36">
        <f>SUMIFS(СВЦЭМ!$C$33:$C$776,СВЦЭМ!$A$33:$A$776,$A138,СВЦЭМ!$B$33:$B$776,Q$119)+'СЕТ СН'!$I$9+СВЦЭМ!$D$10+'СЕТ СН'!$I$6-'СЕТ СН'!$I$19</f>
        <v>1268.3841515900001</v>
      </c>
      <c r="R138" s="36">
        <f>SUMIFS(СВЦЭМ!$C$33:$C$776,СВЦЭМ!$A$33:$A$776,$A138,СВЦЭМ!$B$33:$B$776,R$119)+'СЕТ СН'!$I$9+СВЦЭМ!$D$10+'СЕТ СН'!$I$6-'СЕТ СН'!$I$19</f>
        <v>1263.7672284300002</v>
      </c>
      <c r="S138" s="36">
        <f>SUMIFS(СВЦЭМ!$C$33:$C$776,СВЦЭМ!$A$33:$A$776,$A138,СВЦЭМ!$B$33:$B$776,S$119)+'СЕТ СН'!$I$9+СВЦЭМ!$D$10+'СЕТ СН'!$I$6-'СЕТ СН'!$I$19</f>
        <v>1258.1618478600001</v>
      </c>
      <c r="T138" s="36">
        <f>SUMIFS(СВЦЭМ!$C$33:$C$776,СВЦЭМ!$A$33:$A$776,$A138,СВЦЭМ!$B$33:$B$776,T$119)+'СЕТ СН'!$I$9+СВЦЭМ!$D$10+'СЕТ СН'!$I$6-'СЕТ СН'!$I$19</f>
        <v>1238.8097337900001</v>
      </c>
      <c r="U138" s="36">
        <f>SUMIFS(СВЦЭМ!$C$33:$C$776,СВЦЭМ!$A$33:$A$776,$A138,СВЦЭМ!$B$33:$B$776,U$119)+'СЕТ СН'!$I$9+СВЦЭМ!$D$10+'СЕТ СН'!$I$6-'СЕТ СН'!$I$19</f>
        <v>1256.4153642000001</v>
      </c>
      <c r="V138" s="36">
        <f>SUMIFS(СВЦЭМ!$C$33:$C$776,СВЦЭМ!$A$33:$A$776,$A138,СВЦЭМ!$B$33:$B$776,V$119)+'СЕТ СН'!$I$9+СВЦЭМ!$D$10+'СЕТ СН'!$I$6-'СЕТ СН'!$I$19</f>
        <v>1241.2816954800001</v>
      </c>
      <c r="W138" s="36">
        <f>SUMIFS(СВЦЭМ!$C$33:$C$776,СВЦЭМ!$A$33:$A$776,$A138,СВЦЭМ!$B$33:$B$776,W$119)+'СЕТ СН'!$I$9+СВЦЭМ!$D$10+'СЕТ СН'!$I$6-'СЕТ СН'!$I$19</f>
        <v>1252.37005763</v>
      </c>
      <c r="X138" s="36">
        <f>SUMIFS(СВЦЭМ!$C$33:$C$776,СВЦЭМ!$A$33:$A$776,$A138,СВЦЭМ!$B$33:$B$776,X$119)+'СЕТ СН'!$I$9+СВЦЭМ!$D$10+'СЕТ СН'!$I$6-'СЕТ СН'!$I$19</f>
        <v>1267.78070387</v>
      </c>
      <c r="Y138" s="36">
        <f>SUMIFS(СВЦЭМ!$C$33:$C$776,СВЦЭМ!$A$33:$A$776,$A138,СВЦЭМ!$B$33:$B$776,Y$119)+'СЕТ СН'!$I$9+СВЦЭМ!$D$10+'СЕТ СН'!$I$6-'СЕТ СН'!$I$19</f>
        <v>1330.3490827099999</v>
      </c>
    </row>
    <row r="139" spans="1:25" ht="15.75" x14ac:dyDescent="0.2">
      <c r="A139" s="35">
        <f t="shared" si="3"/>
        <v>43758</v>
      </c>
      <c r="B139" s="36">
        <f>SUMIFS(СВЦЭМ!$C$33:$C$776,СВЦЭМ!$A$33:$A$776,$A139,СВЦЭМ!$B$33:$B$776,B$119)+'СЕТ СН'!$I$9+СВЦЭМ!$D$10+'СЕТ СН'!$I$6-'СЕТ СН'!$I$19</f>
        <v>1394.5212859600001</v>
      </c>
      <c r="C139" s="36">
        <f>SUMIFS(СВЦЭМ!$C$33:$C$776,СВЦЭМ!$A$33:$A$776,$A139,СВЦЭМ!$B$33:$B$776,C$119)+'СЕТ СН'!$I$9+СВЦЭМ!$D$10+'СЕТ СН'!$I$6-'СЕТ СН'!$I$19</f>
        <v>1438.5520482900001</v>
      </c>
      <c r="D139" s="36">
        <f>SUMIFS(СВЦЭМ!$C$33:$C$776,СВЦЭМ!$A$33:$A$776,$A139,СВЦЭМ!$B$33:$B$776,D$119)+'СЕТ СН'!$I$9+СВЦЭМ!$D$10+'СЕТ СН'!$I$6-'СЕТ СН'!$I$19</f>
        <v>1455.5073525100001</v>
      </c>
      <c r="E139" s="36">
        <f>SUMIFS(СВЦЭМ!$C$33:$C$776,СВЦЭМ!$A$33:$A$776,$A139,СВЦЭМ!$B$33:$B$776,E$119)+'СЕТ СН'!$I$9+СВЦЭМ!$D$10+'СЕТ СН'!$I$6-'СЕТ СН'!$I$19</f>
        <v>1462.1550502500002</v>
      </c>
      <c r="F139" s="36">
        <f>SUMIFS(СВЦЭМ!$C$33:$C$776,СВЦЭМ!$A$33:$A$776,$A139,СВЦЭМ!$B$33:$B$776,F$119)+'СЕТ СН'!$I$9+СВЦЭМ!$D$10+'СЕТ СН'!$I$6-'СЕТ СН'!$I$19</f>
        <v>1468.96699435</v>
      </c>
      <c r="G139" s="36">
        <f>SUMIFS(СВЦЭМ!$C$33:$C$776,СВЦЭМ!$A$33:$A$776,$A139,СВЦЭМ!$B$33:$B$776,G$119)+'СЕТ СН'!$I$9+СВЦЭМ!$D$10+'СЕТ СН'!$I$6-'СЕТ СН'!$I$19</f>
        <v>1442.2612681000001</v>
      </c>
      <c r="H139" s="36">
        <f>SUMIFS(СВЦЭМ!$C$33:$C$776,СВЦЭМ!$A$33:$A$776,$A139,СВЦЭМ!$B$33:$B$776,H$119)+'СЕТ СН'!$I$9+СВЦЭМ!$D$10+'СЕТ СН'!$I$6-'СЕТ СН'!$I$19</f>
        <v>1428.3465557500001</v>
      </c>
      <c r="I139" s="36">
        <f>SUMIFS(СВЦЭМ!$C$33:$C$776,СВЦЭМ!$A$33:$A$776,$A139,СВЦЭМ!$B$33:$B$776,I$119)+'СЕТ СН'!$I$9+СВЦЭМ!$D$10+'СЕТ СН'!$I$6-'СЕТ СН'!$I$19</f>
        <v>1398.87525895</v>
      </c>
      <c r="J139" s="36">
        <f>SUMIFS(СВЦЭМ!$C$33:$C$776,СВЦЭМ!$A$33:$A$776,$A139,СВЦЭМ!$B$33:$B$776,J$119)+'СЕТ СН'!$I$9+СВЦЭМ!$D$10+'СЕТ СН'!$I$6-'СЕТ СН'!$I$19</f>
        <v>1337.3938137300001</v>
      </c>
      <c r="K139" s="36">
        <f>SUMIFS(СВЦЭМ!$C$33:$C$776,СВЦЭМ!$A$33:$A$776,$A139,СВЦЭМ!$B$33:$B$776,K$119)+'СЕТ СН'!$I$9+СВЦЭМ!$D$10+'СЕТ СН'!$I$6-'СЕТ СН'!$I$19</f>
        <v>1315.13022363</v>
      </c>
      <c r="L139" s="36">
        <f>SUMIFS(СВЦЭМ!$C$33:$C$776,СВЦЭМ!$A$33:$A$776,$A139,СВЦЭМ!$B$33:$B$776,L$119)+'СЕТ СН'!$I$9+СВЦЭМ!$D$10+'СЕТ СН'!$I$6-'СЕТ СН'!$I$19</f>
        <v>1317.4037430400001</v>
      </c>
      <c r="M139" s="36">
        <f>SUMIFS(СВЦЭМ!$C$33:$C$776,СВЦЭМ!$A$33:$A$776,$A139,СВЦЭМ!$B$33:$B$776,M$119)+'СЕТ СН'!$I$9+СВЦЭМ!$D$10+'СЕТ СН'!$I$6-'СЕТ СН'!$I$19</f>
        <v>1318.72132033</v>
      </c>
      <c r="N139" s="36">
        <f>SUMIFS(СВЦЭМ!$C$33:$C$776,СВЦЭМ!$A$33:$A$776,$A139,СВЦЭМ!$B$33:$B$776,N$119)+'СЕТ СН'!$I$9+СВЦЭМ!$D$10+'СЕТ СН'!$I$6-'СЕТ СН'!$I$19</f>
        <v>1271.51158326</v>
      </c>
      <c r="O139" s="36">
        <f>SUMIFS(СВЦЭМ!$C$33:$C$776,СВЦЭМ!$A$33:$A$776,$A139,СВЦЭМ!$B$33:$B$776,O$119)+'СЕТ СН'!$I$9+СВЦЭМ!$D$10+'СЕТ СН'!$I$6-'СЕТ СН'!$I$19</f>
        <v>1270.4128400100001</v>
      </c>
      <c r="P139" s="36">
        <f>SUMIFS(СВЦЭМ!$C$33:$C$776,СВЦЭМ!$A$33:$A$776,$A139,СВЦЭМ!$B$33:$B$776,P$119)+'СЕТ СН'!$I$9+СВЦЭМ!$D$10+'СЕТ СН'!$I$6-'СЕТ СН'!$I$19</f>
        <v>1274.6900130399999</v>
      </c>
      <c r="Q139" s="36">
        <f>SUMIFS(СВЦЭМ!$C$33:$C$776,СВЦЭМ!$A$33:$A$776,$A139,СВЦЭМ!$B$33:$B$776,Q$119)+'СЕТ СН'!$I$9+СВЦЭМ!$D$10+'СЕТ СН'!$I$6-'СЕТ СН'!$I$19</f>
        <v>1269.5483256300001</v>
      </c>
      <c r="R139" s="36">
        <f>SUMIFS(СВЦЭМ!$C$33:$C$776,СВЦЭМ!$A$33:$A$776,$A139,СВЦЭМ!$B$33:$B$776,R$119)+'СЕТ СН'!$I$9+СВЦЭМ!$D$10+'СЕТ СН'!$I$6-'СЕТ СН'!$I$19</f>
        <v>1273.90174641</v>
      </c>
      <c r="S139" s="36">
        <f>SUMIFS(СВЦЭМ!$C$33:$C$776,СВЦЭМ!$A$33:$A$776,$A139,СВЦЭМ!$B$33:$B$776,S$119)+'СЕТ СН'!$I$9+СВЦЭМ!$D$10+'СЕТ СН'!$I$6-'СЕТ СН'!$I$19</f>
        <v>1269.9515083600002</v>
      </c>
      <c r="T139" s="36">
        <f>SUMIFS(СВЦЭМ!$C$33:$C$776,СВЦЭМ!$A$33:$A$776,$A139,СВЦЭМ!$B$33:$B$776,T$119)+'СЕТ СН'!$I$9+СВЦЭМ!$D$10+'СЕТ СН'!$I$6-'СЕТ СН'!$I$19</f>
        <v>1254.94864904</v>
      </c>
      <c r="U139" s="36">
        <f>SUMIFS(СВЦЭМ!$C$33:$C$776,СВЦЭМ!$A$33:$A$776,$A139,СВЦЭМ!$B$33:$B$776,U$119)+'СЕТ СН'!$I$9+СВЦЭМ!$D$10+'СЕТ СН'!$I$6-'СЕТ СН'!$I$19</f>
        <v>1265.2251214299999</v>
      </c>
      <c r="V139" s="36">
        <f>SUMIFS(СВЦЭМ!$C$33:$C$776,СВЦЭМ!$A$33:$A$776,$A139,СВЦЭМ!$B$33:$B$776,V$119)+'СЕТ СН'!$I$9+СВЦЭМ!$D$10+'СЕТ СН'!$I$6-'СЕТ СН'!$I$19</f>
        <v>1247.9936505800001</v>
      </c>
      <c r="W139" s="36">
        <f>SUMIFS(СВЦЭМ!$C$33:$C$776,СВЦЭМ!$A$33:$A$776,$A139,СВЦЭМ!$B$33:$B$776,W$119)+'СЕТ СН'!$I$9+СВЦЭМ!$D$10+'СЕТ СН'!$I$6-'СЕТ СН'!$I$19</f>
        <v>1243.24888547</v>
      </c>
      <c r="X139" s="36">
        <f>SUMIFS(СВЦЭМ!$C$33:$C$776,СВЦЭМ!$A$33:$A$776,$A139,СВЦЭМ!$B$33:$B$776,X$119)+'СЕТ СН'!$I$9+СВЦЭМ!$D$10+'СЕТ СН'!$I$6-'СЕТ СН'!$I$19</f>
        <v>1245.0117490100001</v>
      </c>
      <c r="Y139" s="36">
        <f>SUMIFS(СВЦЭМ!$C$33:$C$776,СВЦЭМ!$A$33:$A$776,$A139,СВЦЭМ!$B$33:$B$776,Y$119)+'СЕТ СН'!$I$9+СВЦЭМ!$D$10+'СЕТ СН'!$I$6-'СЕТ СН'!$I$19</f>
        <v>1302.2709400200001</v>
      </c>
    </row>
    <row r="140" spans="1:25" ht="15.75" x14ac:dyDescent="0.2">
      <c r="A140" s="35">
        <f t="shared" si="3"/>
        <v>43759</v>
      </c>
      <c r="B140" s="36">
        <f>SUMIFS(СВЦЭМ!$C$33:$C$776,СВЦЭМ!$A$33:$A$776,$A140,СВЦЭМ!$B$33:$B$776,B$119)+'СЕТ СН'!$I$9+СВЦЭМ!$D$10+'СЕТ СН'!$I$6-'СЕТ СН'!$I$19</f>
        <v>1410.0473586800001</v>
      </c>
      <c r="C140" s="36">
        <f>SUMIFS(СВЦЭМ!$C$33:$C$776,СВЦЭМ!$A$33:$A$776,$A140,СВЦЭМ!$B$33:$B$776,C$119)+'СЕТ СН'!$I$9+СВЦЭМ!$D$10+'СЕТ СН'!$I$6-'СЕТ СН'!$I$19</f>
        <v>1455.0253170000001</v>
      </c>
      <c r="D140" s="36">
        <f>SUMIFS(СВЦЭМ!$C$33:$C$776,СВЦЭМ!$A$33:$A$776,$A140,СВЦЭМ!$B$33:$B$776,D$119)+'СЕТ СН'!$I$9+СВЦЭМ!$D$10+'СЕТ СН'!$I$6-'СЕТ СН'!$I$19</f>
        <v>1476.9879070900001</v>
      </c>
      <c r="E140" s="36">
        <f>SUMIFS(СВЦЭМ!$C$33:$C$776,СВЦЭМ!$A$33:$A$776,$A140,СВЦЭМ!$B$33:$B$776,E$119)+'СЕТ СН'!$I$9+СВЦЭМ!$D$10+'СЕТ СН'!$I$6-'СЕТ СН'!$I$19</f>
        <v>1483.8498126500001</v>
      </c>
      <c r="F140" s="36">
        <f>SUMIFS(СВЦЭМ!$C$33:$C$776,СВЦЭМ!$A$33:$A$776,$A140,СВЦЭМ!$B$33:$B$776,F$119)+'СЕТ СН'!$I$9+СВЦЭМ!$D$10+'СЕТ СН'!$I$6-'СЕТ СН'!$I$19</f>
        <v>1474.9749531100001</v>
      </c>
      <c r="G140" s="36">
        <f>SUMIFS(СВЦЭМ!$C$33:$C$776,СВЦЭМ!$A$33:$A$776,$A140,СВЦЭМ!$B$33:$B$776,G$119)+'СЕТ СН'!$I$9+СВЦЭМ!$D$10+'СЕТ СН'!$I$6-'СЕТ СН'!$I$19</f>
        <v>1459.50853407</v>
      </c>
      <c r="H140" s="36">
        <f>SUMIFS(СВЦЭМ!$C$33:$C$776,СВЦЭМ!$A$33:$A$776,$A140,СВЦЭМ!$B$33:$B$776,H$119)+'СЕТ СН'!$I$9+СВЦЭМ!$D$10+'СЕТ СН'!$I$6-'СЕТ СН'!$I$19</f>
        <v>1420.3622289</v>
      </c>
      <c r="I140" s="36">
        <f>SUMIFS(СВЦЭМ!$C$33:$C$776,СВЦЭМ!$A$33:$A$776,$A140,СВЦЭМ!$B$33:$B$776,I$119)+'СЕТ СН'!$I$9+СВЦЭМ!$D$10+'СЕТ СН'!$I$6-'СЕТ СН'!$I$19</f>
        <v>1376.5105536400001</v>
      </c>
      <c r="J140" s="36">
        <f>SUMIFS(СВЦЭМ!$C$33:$C$776,СВЦЭМ!$A$33:$A$776,$A140,СВЦЭМ!$B$33:$B$776,J$119)+'СЕТ СН'!$I$9+СВЦЭМ!$D$10+'СЕТ СН'!$I$6-'СЕТ СН'!$I$19</f>
        <v>1360.10794867</v>
      </c>
      <c r="K140" s="36">
        <f>SUMIFS(СВЦЭМ!$C$33:$C$776,СВЦЭМ!$A$33:$A$776,$A140,СВЦЭМ!$B$33:$B$776,K$119)+'СЕТ СН'!$I$9+СВЦЭМ!$D$10+'СЕТ СН'!$I$6-'СЕТ СН'!$I$19</f>
        <v>1349.3373459900001</v>
      </c>
      <c r="L140" s="36">
        <f>SUMIFS(СВЦЭМ!$C$33:$C$776,СВЦЭМ!$A$33:$A$776,$A140,СВЦЭМ!$B$33:$B$776,L$119)+'СЕТ СН'!$I$9+СВЦЭМ!$D$10+'СЕТ СН'!$I$6-'СЕТ СН'!$I$19</f>
        <v>1333.25358306</v>
      </c>
      <c r="M140" s="36">
        <f>SUMIFS(СВЦЭМ!$C$33:$C$776,СВЦЭМ!$A$33:$A$776,$A140,СВЦЭМ!$B$33:$B$776,M$119)+'СЕТ СН'!$I$9+СВЦЭМ!$D$10+'СЕТ СН'!$I$6-'СЕТ СН'!$I$19</f>
        <v>1338.92306581</v>
      </c>
      <c r="N140" s="36">
        <f>SUMIFS(СВЦЭМ!$C$33:$C$776,СВЦЭМ!$A$33:$A$776,$A140,СВЦЭМ!$B$33:$B$776,N$119)+'СЕТ СН'!$I$9+СВЦЭМ!$D$10+'СЕТ СН'!$I$6-'СЕТ СН'!$I$19</f>
        <v>1297.9821092300001</v>
      </c>
      <c r="O140" s="36">
        <f>SUMIFS(СВЦЭМ!$C$33:$C$776,СВЦЭМ!$A$33:$A$776,$A140,СВЦЭМ!$B$33:$B$776,O$119)+'СЕТ СН'!$I$9+СВЦЭМ!$D$10+'СЕТ СН'!$I$6-'СЕТ СН'!$I$19</f>
        <v>1268.8369026400001</v>
      </c>
      <c r="P140" s="36">
        <f>SUMIFS(СВЦЭМ!$C$33:$C$776,СВЦЭМ!$A$33:$A$776,$A140,СВЦЭМ!$B$33:$B$776,P$119)+'СЕТ СН'!$I$9+СВЦЭМ!$D$10+'СЕТ СН'!$I$6-'СЕТ СН'!$I$19</f>
        <v>1261.3911802500002</v>
      </c>
      <c r="Q140" s="36">
        <f>SUMIFS(СВЦЭМ!$C$33:$C$776,СВЦЭМ!$A$33:$A$776,$A140,СВЦЭМ!$B$33:$B$776,Q$119)+'СЕТ СН'!$I$9+СВЦЭМ!$D$10+'СЕТ СН'!$I$6-'СЕТ СН'!$I$19</f>
        <v>1264.17057417</v>
      </c>
      <c r="R140" s="36">
        <f>SUMIFS(СВЦЭМ!$C$33:$C$776,СВЦЭМ!$A$33:$A$776,$A140,СВЦЭМ!$B$33:$B$776,R$119)+'СЕТ СН'!$I$9+СВЦЭМ!$D$10+'СЕТ СН'!$I$6-'СЕТ СН'!$I$19</f>
        <v>1261.3089783299999</v>
      </c>
      <c r="S140" s="36">
        <f>SUMIFS(СВЦЭМ!$C$33:$C$776,СВЦЭМ!$A$33:$A$776,$A140,СВЦЭМ!$B$33:$B$776,S$119)+'СЕТ СН'!$I$9+СВЦЭМ!$D$10+'СЕТ СН'!$I$6-'СЕТ СН'!$I$19</f>
        <v>1265.8098325600001</v>
      </c>
      <c r="T140" s="36">
        <f>SUMIFS(СВЦЭМ!$C$33:$C$776,СВЦЭМ!$A$33:$A$776,$A140,СВЦЭМ!$B$33:$B$776,T$119)+'СЕТ СН'!$I$9+СВЦЭМ!$D$10+'СЕТ СН'!$I$6-'СЕТ СН'!$I$19</f>
        <v>1254.63547262</v>
      </c>
      <c r="U140" s="36">
        <f>SUMIFS(СВЦЭМ!$C$33:$C$776,СВЦЭМ!$A$33:$A$776,$A140,СВЦЭМ!$B$33:$B$776,U$119)+'СЕТ СН'!$I$9+СВЦЭМ!$D$10+'СЕТ СН'!$I$6-'СЕТ СН'!$I$19</f>
        <v>1251.7348072100001</v>
      </c>
      <c r="V140" s="36">
        <f>SUMIFS(СВЦЭМ!$C$33:$C$776,СВЦЭМ!$A$33:$A$776,$A140,СВЦЭМ!$B$33:$B$776,V$119)+'СЕТ СН'!$I$9+СВЦЭМ!$D$10+'СЕТ СН'!$I$6-'СЕТ СН'!$I$19</f>
        <v>1244.6068320100001</v>
      </c>
      <c r="W140" s="36">
        <f>SUMIFS(СВЦЭМ!$C$33:$C$776,СВЦЭМ!$A$33:$A$776,$A140,СВЦЭМ!$B$33:$B$776,W$119)+'СЕТ СН'!$I$9+СВЦЭМ!$D$10+'СЕТ СН'!$I$6-'СЕТ СН'!$I$19</f>
        <v>1277.0018657600001</v>
      </c>
      <c r="X140" s="36">
        <f>SUMIFS(СВЦЭМ!$C$33:$C$776,СВЦЭМ!$A$33:$A$776,$A140,СВЦЭМ!$B$33:$B$776,X$119)+'СЕТ СН'!$I$9+СВЦЭМ!$D$10+'СЕТ СН'!$I$6-'СЕТ СН'!$I$19</f>
        <v>1282.3044390100001</v>
      </c>
      <c r="Y140" s="36">
        <f>SUMIFS(СВЦЭМ!$C$33:$C$776,СВЦЭМ!$A$33:$A$776,$A140,СВЦЭМ!$B$33:$B$776,Y$119)+'СЕТ СН'!$I$9+СВЦЭМ!$D$10+'СЕТ СН'!$I$6-'СЕТ СН'!$I$19</f>
        <v>1332.4673189</v>
      </c>
    </row>
    <row r="141" spans="1:25" ht="15.75" x14ac:dyDescent="0.2">
      <c r="A141" s="35">
        <f t="shared" si="3"/>
        <v>43760</v>
      </c>
      <c r="B141" s="36">
        <f>SUMIFS(СВЦЭМ!$C$33:$C$776,СВЦЭМ!$A$33:$A$776,$A141,СВЦЭМ!$B$33:$B$776,B$119)+'СЕТ СН'!$I$9+СВЦЭМ!$D$10+'СЕТ СН'!$I$6-'СЕТ СН'!$I$19</f>
        <v>1441.31998275</v>
      </c>
      <c r="C141" s="36">
        <f>SUMIFS(СВЦЭМ!$C$33:$C$776,СВЦЭМ!$A$33:$A$776,$A141,СВЦЭМ!$B$33:$B$776,C$119)+'СЕТ СН'!$I$9+СВЦЭМ!$D$10+'СЕТ СН'!$I$6-'СЕТ СН'!$I$19</f>
        <v>1489.0702181000001</v>
      </c>
      <c r="D141" s="36">
        <f>SUMIFS(СВЦЭМ!$C$33:$C$776,СВЦЭМ!$A$33:$A$776,$A141,СВЦЭМ!$B$33:$B$776,D$119)+'СЕТ СН'!$I$9+СВЦЭМ!$D$10+'СЕТ СН'!$I$6-'СЕТ СН'!$I$19</f>
        <v>1507.7251008000001</v>
      </c>
      <c r="E141" s="36">
        <f>SUMIFS(СВЦЭМ!$C$33:$C$776,СВЦЭМ!$A$33:$A$776,$A141,СВЦЭМ!$B$33:$B$776,E$119)+'СЕТ СН'!$I$9+СВЦЭМ!$D$10+'СЕТ СН'!$I$6-'СЕТ СН'!$I$19</f>
        <v>1504.3762693600002</v>
      </c>
      <c r="F141" s="36">
        <f>SUMIFS(СВЦЭМ!$C$33:$C$776,СВЦЭМ!$A$33:$A$776,$A141,СВЦЭМ!$B$33:$B$776,F$119)+'СЕТ СН'!$I$9+СВЦЭМ!$D$10+'СЕТ СН'!$I$6-'СЕТ СН'!$I$19</f>
        <v>1496.8093494900002</v>
      </c>
      <c r="G141" s="36">
        <f>SUMIFS(СВЦЭМ!$C$33:$C$776,СВЦЭМ!$A$33:$A$776,$A141,СВЦЭМ!$B$33:$B$776,G$119)+'СЕТ СН'!$I$9+СВЦЭМ!$D$10+'СЕТ СН'!$I$6-'СЕТ СН'!$I$19</f>
        <v>1484.40495796</v>
      </c>
      <c r="H141" s="36">
        <f>SUMIFS(СВЦЭМ!$C$33:$C$776,СВЦЭМ!$A$33:$A$776,$A141,СВЦЭМ!$B$33:$B$776,H$119)+'СЕТ СН'!$I$9+СВЦЭМ!$D$10+'СЕТ СН'!$I$6-'СЕТ СН'!$I$19</f>
        <v>1416.0611049900001</v>
      </c>
      <c r="I141" s="36">
        <f>SUMIFS(СВЦЭМ!$C$33:$C$776,СВЦЭМ!$A$33:$A$776,$A141,СВЦЭМ!$B$33:$B$776,I$119)+'СЕТ СН'!$I$9+СВЦЭМ!$D$10+'СЕТ СН'!$I$6-'СЕТ СН'!$I$19</f>
        <v>1367.24927172</v>
      </c>
      <c r="J141" s="36">
        <f>SUMIFS(СВЦЭМ!$C$33:$C$776,СВЦЭМ!$A$33:$A$776,$A141,СВЦЭМ!$B$33:$B$776,J$119)+'СЕТ СН'!$I$9+СВЦЭМ!$D$10+'СЕТ СН'!$I$6-'СЕТ СН'!$I$19</f>
        <v>1346.5676819300002</v>
      </c>
      <c r="K141" s="36">
        <f>SUMIFS(СВЦЭМ!$C$33:$C$776,СВЦЭМ!$A$33:$A$776,$A141,СВЦЭМ!$B$33:$B$776,K$119)+'СЕТ СН'!$I$9+СВЦЭМ!$D$10+'СЕТ СН'!$I$6-'СЕТ СН'!$I$19</f>
        <v>1326.36355239</v>
      </c>
      <c r="L141" s="36">
        <f>SUMIFS(СВЦЭМ!$C$33:$C$776,СВЦЭМ!$A$33:$A$776,$A141,СВЦЭМ!$B$33:$B$776,L$119)+'СЕТ СН'!$I$9+СВЦЭМ!$D$10+'СЕТ СН'!$I$6-'СЕТ СН'!$I$19</f>
        <v>1321.2978986099999</v>
      </c>
      <c r="M141" s="36">
        <f>SUMIFS(СВЦЭМ!$C$33:$C$776,СВЦЭМ!$A$33:$A$776,$A141,СВЦЭМ!$B$33:$B$776,M$119)+'СЕТ СН'!$I$9+СВЦЭМ!$D$10+'СЕТ СН'!$I$6-'СЕТ СН'!$I$19</f>
        <v>1331.4030763400001</v>
      </c>
      <c r="N141" s="36">
        <f>SUMIFS(СВЦЭМ!$C$33:$C$776,СВЦЭМ!$A$33:$A$776,$A141,СВЦЭМ!$B$33:$B$776,N$119)+'СЕТ СН'!$I$9+СВЦЭМ!$D$10+'СЕТ СН'!$I$6-'СЕТ СН'!$I$19</f>
        <v>1293.47384902</v>
      </c>
      <c r="O141" s="36">
        <f>SUMIFS(СВЦЭМ!$C$33:$C$776,СВЦЭМ!$A$33:$A$776,$A141,СВЦЭМ!$B$33:$B$776,O$119)+'СЕТ СН'!$I$9+СВЦЭМ!$D$10+'СЕТ СН'!$I$6-'СЕТ СН'!$I$19</f>
        <v>1279.96073843</v>
      </c>
      <c r="P141" s="36">
        <f>SUMIFS(СВЦЭМ!$C$33:$C$776,СВЦЭМ!$A$33:$A$776,$A141,СВЦЭМ!$B$33:$B$776,P$119)+'СЕТ СН'!$I$9+СВЦЭМ!$D$10+'СЕТ СН'!$I$6-'СЕТ СН'!$I$19</f>
        <v>1283.15958763</v>
      </c>
      <c r="Q141" s="36">
        <f>SUMIFS(СВЦЭМ!$C$33:$C$776,СВЦЭМ!$A$33:$A$776,$A141,СВЦЭМ!$B$33:$B$776,Q$119)+'СЕТ СН'!$I$9+СВЦЭМ!$D$10+'СЕТ СН'!$I$6-'СЕТ СН'!$I$19</f>
        <v>1289.6307617100001</v>
      </c>
      <c r="R141" s="36">
        <f>SUMIFS(СВЦЭМ!$C$33:$C$776,СВЦЭМ!$A$33:$A$776,$A141,СВЦЭМ!$B$33:$B$776,R$119)+'СЕТ СН'!$I$9+СВЦЭМ!$D$10+'СЕТ СН'!$I$6-'СЕТ СН'!$I$19</f>
        <v>1273.9226120200001</v>
      </c>
      <c r="S141" s="36">
        <f>SUMIFS(СВЦЭМ!$C$33:$C$776,СВЦЭМ!$A$33:$A$776,$A141,СВЦЭМ!$B$33:$B$776,S$119)+'СЕТ СН'!$I$9+СВЦЭМ!$D$10+'СЕТ СН'!$I$6-'СЕТ СН'!$I$19</f>
        <v>1262.10479265</v>
      </c>
      <c r="T141" s="36">
        <f>SUMIFS(СВЦЭМ!$C$33:$C$776,СВЦЭМ!$A$33:$A$776,$A141,СВЦЭМ!$B$33:$B$776,T$119)+'СЕТ СН'!$I$9+СВЦЭМ!$D$10+'СЕТ СН'!$I$6-'СЕТ СН'!$I$19</f>
        <v>1232.02625861</v>
      </c>
      <c r="U141" s="36">
        <f>SUMIFS(СВЦЭМ!$C$33:$C$776,СВЦЭМ!$A$33:$A$776,$A141,СВЦЭМ!$B$33:$B$776,U$119)+'СЕТ СН'!$I$9+СВЦЭМ!$D$10+'СЕТ СН'!$I$6-'СЕТ СН'!$I$19</f>
        <v>1215.82501895</v>
      </c>
      <c r="V141" s="36">
        <f>SUMIFS(СВЦЭМ!$C$33:$C$776,СВЦЭМ!$A$33:$A$776,$A141,СВЦЭМ!$B$33:$B$776,V$119)+'СЕТ СН'!$I$9+СВЦЭМ!$D$10+'СЕТ СН'!$I$6-'СЕТ СН'!$I$19</f>
        <v>1219.4533679900001</v>
      </c>
      <c r="W141" s="36">
        <f>SUMIFS(СВЦЭМ!$C$33:$C$776,СВЦЭМ!$A$33:$A$776,$A141,СВЦЭМ!$B$33:$B$776,W$119)+'СЕТ СН'!$I$9+СВЦЭМ!$D$10+'СЕТ СН'!$I$6-'СЕТ СН'!$I$19</f>
        <v>1231.3530850300001</v>
      </c>
      <c r="X141" s="36">
        <f>SUMIFS(СВЦЭМ!$C$33:$C$776,СВЦЭМ!$A$33:$A$776,$A141,СВЦЭМ!$B$33:$B$776,X$119)+'СЕТ СН'!$I$9+СВЦЭМ!$D$10+'СЕТ СН'!$I$6-'СЕТ СН'!$I$19</f>
        <v>1263.1152696700001</v>
      </c>
      <c r="Y141" s="36">
        <f>SUMIFS(СВЦЭМ!$C$33:$C$776,СВЦЭМ!$A$33:$A$776,$A141,СВЦЭМ!$B$33:$B$776,Y$119)+'СЕТ СН'!$I$9+СВЦЭМ!$D$10+'СЕТ СН'!$I$6-'СЕТ СН'!$I$19</f>
        <v>1331.8236323800002</v>
      </c>
    </row>
    <row r="142" spans="1:25" ht="15.75" x14ac:dyDescent="0.2">
      <c r="A142" s="35">
        <f t="shared" si="3"/>
        <v>43761</v>
      </c>
      <c r="B142" s="36">
        <f>SUMIFS(СВЦЭМ!$C$33:$C$776,СВЦЭМ!$A$33:$A$776,$A142,СВЦЭМ!$B$33:$B$776,B$119)+'СЕТ СН'!$I$9+СВЦЭМ!$D$10+'СЕТ СН'!$I$6-'СЕТ СН'!$I$19</f>
        <v>1414.37919895</v>
      </c>
      <c r="C142" s="36">
        <f>SUMIFS(СВЦЭМ!$C$33:$C$776,СВЦЭМ!$A$33:$A$776,$A142,СВЦЭМ!$B$33:$B$776,C$119)+'СЕТ СН'!$I$9+СВЦЭМ!$D$10+'СЕТ СН'!$I$6-'СЕТ СН'!$I$19</f>
        <v>1446.15296999</v>
      </c>
      <c r="D142" s="36">
        <f>SUMIFS(СВЦЭМ!$C$33:$C$776,СВЦЭМ!$A$33:$A$776,$A142,СВЦЭМ!$B$33:$B$776,D$119)+'СЕТ СН'!$I$9+СВЦЭМ!$D$10+'СЕТ СН'!$I$6-'СЕТ СН'!$I$19</f>
        <v>1452.56645355</v>
      </c>
      <c r="E142" s="36">
        <f>SUMIFS(СВЦЭМ!$C$33:$C$776,СВЦЭМ!$A$33:$A$776,$A142,СВЦЭМ!$B$33:$B$776,E$119)+'СЕТ СН'!$I$9+СВЦЭМ!$D$10+'СЕТ СН'!$I$6-'СЕТ СН'!$I$19</f>
        <v>1488.5911194100001</v>
      </c>
      <c r="F142" s="36">
        <f>SUMIFS(СВЦЭМ!$C$33:$C$776,СВЦЭМ!$A$33:$A$776,$A142,СВЦЭМ!$B$33:$B$776,F$119)+'СЕТ СН'!$I$9+СВЦЭМ!$D$10+'СЕТ СН'!$I$6-'СЕТ СН'!$I$19</f>
        <v>1499.7927275300001</v>
      </c>
      <c r="G142" s="36">
        <f>SUMIFS(СВЦЭМ!$C$33:$C$776,СВЦЭМ!$A$33:$A$776,$A142,СВЦЭМ!$B$33:$B$776,G$119)+'СЕТ СН'!$I$9+СВЦЭМ!$D$10+'СЕТ СН'!$I$6-'СЕТ СН'!$I$19</f>
        <v>1477.7145164800002</v>
      </c>
      <c r="H142" s="36">
        <f>SUMIFS(СВЦЭМ!$C$33:$C$776,СВЦЭМ!$A$33:$A$776,$A142,СВЦЭМ!$B$33:$B$776,H$119)+'СЕТ СН'!$I$9+СВЦЭМ!$D$10+'СЕТ СН'!$I$6-'СЕТ СН'!$I$19</f>
        <v>1411.7281506900001</v>
      </c>
      <c r="I142" s="36">
        <f>SUMIFS(СВЦЭМ!$C$33:$C$776,СВЦЭМ!$A$33:$A$776,$A142,СВЦЭМ!$B$33:$B$776,I$119)+'СЕТ СН'!$I$9+СВЦЭМ!$D$10+'СЕТ СН'!$I$6-'СЕТ СН'!$I$19</f>
        <v>1362.38914707</v>
      </c>
      <c r="J142" s="36">
        <f>SUMIFS(СВЦЭМ!$C$33:$C$776,СВЦЭМ!$A$33:$A$776,$A142,СВЦЭМ!$B$33:$B$776,J$119)+'СЕТ СН'!$I$9+СВЦЭМ!$D$10+'СЕТ СН'!$I$6-'СЕТ СН'!$I$19</f>
        <v>1342.4219393000001</v>
      </c>
      <c r="K142" s="36">
        <f>SUMIFS(СВЦЭМ!$C$33:$C$776,СВЦЭМ!$A$33:$A$776,$A142,СВЦЭМ!$B$33:$B$776,K$119)+'СЕТ СН'!$I$9+СВЦЭМ!$D$10+'СЕТ СН'!$I$6-'СЕТ СН'!$I$19</f>
        <v>1327.58235072</v>
      </c>
      <c r="L142" s="36">
        <f>SUMIFS(СВЦЭМ!$C$33:$C$776,СВЦЭМ!$A$33:$A$776,$A142,СВЦЭМ!$B$33:$B$776,L$119)+'СЕТ СН'!$I$9+СВЦЭМ!$D$10+'СЕТ СН'!$I$6-'СЕТ СН'!$I$19</f>
        <v>1327.9709286700001</v>
      </c>
      <c r="M142" s="36">
        <f>SUMIFS(СВЦЭМ!$C$33:$C$776,СВЦЭМ!$A$33:$A$776,$A142,СВЦЭМ!$B$33:$B$776,M$119)+'СЕТ СН'!$I$9+СВЦЭМ!$D$10+'СЕТ СН'!$I$6-'СЕТ СН'!$I$19</f>
        <v>1340.21311139</v>
      </c>
      <c r="N142" s="36">
        <f>SUMIFS(СВЦЭМ!$C$33:$C$776,СВЦЭМ!$A$33:$A$776,$A142,СВЦЭМ!$B$33:$B$776,N$119)+'СЕТ СН'!$I$9+СВЦЭМ!$D$10+'СЕТ СН'!$I$6-'СЕТ СН'!$I$19</f>
        <v>1319.5186785400001</v>
      </c>
      <c r="O142" s="36">
        <f>SUMIFS(СВЦЭМ!$C$33:$C$776,СВЦЭМ!$A$33:$A$776,$A142,СВЦЭМ!$B$33:$B$776,O$119)+'СЕТ СН'!$I$9+СВЦЭМ!$D$10+'СЕТ СН'!$I$6-'СЕТ СН'!$I$19</f>
        <v>1296.0356127100001</v>
      </c>
      <c r="P142" s="36">
        <f>SUMIFS(СВЦЭМ!$C$33:$C$776,СВЦЭМ!$A$33:$A$776,$A142,СВЦЭМ!$B$33:$B$776,P$119)+'СЕТ СН'!$I$9+СВЦЭМ!$D$10+'СЕТ СН'!$I$6-'СЕТ СН'!$I$19</f>
        <v>1292.99806371</v>
      </c>
      <c r="Q142" s="36">
        <f>SUMIFS(СВЦЭМ!$C$33:$C$776,СВЦЭМ!$A$33:$A$776,$A142,СВЦЭМ!$B$33:$B$776,Q$119)+'СЕТ СН'!$I$9+СВЦЭМ!$D$10+'СЕТ СН'!$I$6-'СЕТ СН'!$I$19</f>
        <v>1290.8394491200002</v>
      </c>
      <c r="R142" s="36">
        <f>SUMIFS(СВЦЭМ!$C$33:$C$776,СВЦЭМ!$A$33:$A$776,$A142,СВЦЭМ!$B$33:$B$776,R$119)+'СЕТ СН'!$I$9+СВЦЭМ!$D$10+'СЕТ СН'!$I$6-'СЕТ СН'!$I$19</f>
        <v>1285.3606996800002</v>
      </c>
      <c r="S142" s="36">
        <f>SUMIFS(СВЦЭМ!$C$33:$C$776,СВЦЭМ!$A$33:$A$776,$A142,СВЦЭМ!$B$33:$B$776,S$119)+'СЕТ СН'!$I$9+СВЦЭМ!$D$10+'СЕТ СН'!$I$6-'СЕТ СН'!$I$19</f>
        <v>1287.1865793700001</v>
      </c>
      <c r="T142" s="36">
        <f>SUMIFS(СВЦЭМ!$C$33:$C$776,СВЦЭМ!$A$33:$A$776,$A142,СВЦЭМ!$B$33:$B$776,T$119)+'СЕТ СН'!$I$9+СВЦЭМ!$D$10+'СЕТ СН'!$I$6-'СЕТ СН'!$I$19</f>
        <v>1263.7654220100001</v>
      </c>
      <c r="U142" s="36">
        <f>SUMIFS(СВЦЭМ!$C$33:$C$776,СВЦЭМ!$A$33:$A$776,$A142,СВЦЭМ!$B$33:$B$776,U$119)+'СЕТ СН'!$I$9+СВЦЭМ!$D$10+'СЕТ СН'!$I$6-'СЕТ СН'!$I$19</f>
        <v>1220.32386221</v>
      </c>
      <c r="V142" s="36">
        <f>SUMIFS(СВЦЭМ!$C$33:$C$776,СВЦЭМ!$A$33:$A$776,$A142,СВЦЭМ!$B$33:$B$776,V$119)+'СЕТ СН'!$I$9+СВЦЭМ!$D$10+'СЕТ СН'!$I$6-'СЕТ СН'!$I$19</f>
        <v>1214.40036199</v>
      </c>
      <c r="W142" s="36">
        <f>SUMIFS(СВЦЭМ!$C$33:$C$776,СВЦЭМ!$A$33:$A$776,$A142,СВЦЭМ!$B$33:$B$776,W$119)+'СЕТ СН'!$I$9+СВЦЭМ!$D$10+'СЕТ СН'!$I$6-'СЕТ СН'!$I$19</f>
        <v>1228.6343379100001</v>
      </c>
      <c r="X142" s="36">
        <f>SUMIFS(СВЦЭМ!$C$33:$C$776,СВЦЭМ!$A$33:$A$776,$A142,СВЦЭМ!$B$33:$B$776,X$119)+'СЕТ СН'!$I$9+СВЦЭМ!$D$10+'СЕТ СН'!$I$6-'СЕТ СН'!$I$19</f>
        <v>1255.8064512000001</v>
      </c>
      <c r="Y142" s="36">
        <f>SUMIFS(СВЦЭМ!$C$33:$C$776,СВЦЭМ!$A$33:$A$776,$A142,СВЦЭМ!$B$33:$B$776,Y$119)+'СЕТ СН'!$I$9+СВЦЭМ!$D$10+'СЕТ СН'!$I$6-'СЕТ СН'!$I$19</f>
        <v>1313.0180918999999</v>
      </c>
    </row>
    <row r="143" spans="1:25" ht="15.75" x14ac:dyDescent="0.2">
      <c r="A143" s="35">
        <f t="shared" si="3"/>
        <v>43762</v>
      </c>
      <c r="B143" s="36">
        <f>SUMIFS(СВЦЭМ!$C$33:$C$776,СВЦЭМ!$A$33:$A$776,$A143,СВЦЭМ!$B$33:$B$776,B$119)+'СЕТ СН'!$I$9+СВЦЭМ!$D$10+'СЕТ СН'!$I$6-'СЕТ СН'!$I$19</f>
        <v>1420.52325735</v>
      </c>
      <c r="C143" s="36">
        <f>SUMIFS(СВЦЭМ!$C$33:$C$776,СВЦЭМ!$A$33:$A$776,$A143,СВЦЭМ!$B$33:$B$776,C$119)+'СЕТ СН'!$I$9+СВЦЭМ!$D$10+'СЕТ СН'!$I$6-'СЕТ СН'!$I$19</f>
        <v>1467.4573711</v>
      </c>
      <c r="D143" s="36">
        <f>SUMIFS(СВЦЭМ!$C$33:$C$776,СВЦЭМ!$A$33:$A$776,$A143,СВЦЭМ!$B$33:$B$776,D$119)+'СЕТ СН'!$I$9+СВЦЭМ!$D$10+'СЕТ СН'!$I$6-'СЕТ СН'!$I$19</f>
        <v>1484.8448138700001</v>
      </c>
      <c r="E143" s="36">
        <f>SUMIFS(СВЦЭМ!$C$33:$C$776,СВЦЭМ!$A$33:$A$776,$A143,СВЦЭМ!$B$33:$B$776,E$119)+'СЕТ СН'!$I$9+СВЦЭМ!$D$10+'СЕТ СН'!$I$6-'СЕТ СН'!$I$19</f>
        <v>1493.76281881</v>
      </c>
      <c r="F143" s="36">
        <f>SUMIFS(СВЦЭМ!$C$33:$C$776,СВЦЭМ!$A$33:$A$776,$A143,СВЦЭМ!$B$33:$B$776,F$119)+'СЕТ СН'!$I$9+СВЦЭМ!$D$10+'СЕТ СН'!$I$6-'СЕТ СН'!$I$19</f>
        <v>1493.18914378</v>
      </c>
      <c r="G143" s="36">
        <f>SUMIFS(СВЦЭМ!$C$33:$C$776,СВЦЭМ!$A$33:$A$776,$A143,СВЦЭМ!$B$33:$B$776,G$119)+'СЕТ СН'!$I$9+СВЦЭМ!$D$10+'СЕТ СН'!$I$6-'СЕТ СН'!$I$19</f>
        <v>1462.7779708</v>
      </c>
      <c r="H143" s="36">
        <f>SUMIFS(СВЦЭМ!$C$33:$C$776,СВЦЭМ!$A$33:$A$776,$A143,СВЦЭМ!$B$33:$B$776,H$119)+'СЕТ СН'!$I$9+СВЦЭМ!$D$10+'СЕТ СН'!$I$6-'СЕТ СН'!$I$19</f>
        <v>1398.34993347</v>
      </c>
      <c r="I143" s="36">
        <f>SUMIFS(СВЦЭМ!$C$33:$C$776,СВЦЭМ!$A$33:$A$776,$A143,СВЦЭМ!$B$33:$B$776,I$119)+'СЕТ СН'!$I$9+СВЦЭМ!$D$10+'СЕТ СН'!$I$6-'СЕТ СН'!$I$19</f>
        <v>1356.76570236</v>
      </c>
      <c r="J143" s="36">
        <f>SUMIFS(СВЦЭМ!$C$33:$C$776,СВЦЭМ!$A$33:$A$776,$A143,СВЦЭМ!$B$33:$B$776,J$119)+'СЕТ СН'!$I$9+СВЦЭМ!$D$10+'СЕТ СН'!$I$6-'СЕТ СН'!$I$19</f>
        <v>1346.0024315000001</v>
      </c>
      <c r="K143" s="36">
        <f>SUMIFS(СВЦЭМ!$C$33:$C$776,СВЦЭМ!$A$33:$A$776,$A143,СВЦЭМ!$B$33:$B$776,K$119)+'СЕТ СН'!$I$9+СВЦЭМ!$D$10+'СЕТ СН'!$I$6-'СЕТ СН'!$I$19</f>
        <v>1343.62300792</v>
      </c>
      <c r="L143" s="36">
        <f>SUMIFS(СВЦЭМ!$C$33:$C$776,СВЦЭМ!$A$33:$A$776,$A143,СВЦЭМ!$B$33:$B$776,L$119)+'СЕТ СН'!$I$9+СВЦЭМ!$D$10+'СЕТ СН'!$I$6-'СЕТ СН'!$I$19</f>
        <v>1352.6949842900001</v>
      </c>
      <c r="M143" s="36">
        <f>SUMIFS(СВЦЭМ!$C$33:$C$776,СВЦЭМ!$A$33:$A$776,$A143,СВЦЭМ!$B$33:$B$776,M$119)+'СЕТ СН'!$I$9+СВЦЭМ!$D$10+'СЕТ СН'!$I$6-'СЕТ СН'!$I$19</f>
        <v>1351.5684296700001</v>
      </c>
      <c r="N143" s="36">
        <f>SUMIFS(СВЦЭМ!$C$33:$C$776,СВЦЭМ!$A$33:$A$776,$A143,СВЦЭМ!$B$33:$B$776,N$119)+'СЕТ СН'!$I$9+СВЦЭМ!$D$10+'СЕТ СН'!$I$6-'СЕТ СН'!$I$19</f>
        <v>1319.12716832</v>
      </c>
      <c r="O143" s="36">
        <f>SUMIFS(СВЦЭМ!$C$33:$C$776,СВЦЭМ!$A$33:$A$776,$A143,СВЦЭМ!$B$33:$B$776,O$119)+'СЕТ СН'!$I$9+СВЦЭМ!$D$10+'СЕТ СН'!$I$6-'СЕТ СН'!$I$19</f>
        <v>1278.8284917600001</v>
      </c>
      <c r="P143" s="36">
        <f>SUMIFS(СВЦЭМ!$C$33:$C$776,СВЦЭМ!$A$33:$A$776,$A143,СВЦЭМ!$B$33:$B$776,P$119)+'СЕТ СН'!$I$9+СВЦЭМ!$D$10+'СЕТ СН'!$I$6-'СЕТ СН'!$I$19</f>
        <v>1287.58985977</v>
      </c>
      <c r="Q143" s="36">
        <f>SUMIFS(СВЦЭМ!$C$33:$C$776,СВЦЭМ!$A$33:$A$776,$A143,СВЦЭМ!$B$33:$B$776,Q$119)+'СЕТ СН'!$I$9+СВЦЭМ!$D$10+'СЕТ СН'!$I$6-'СЕТ СН'!$I$19</f>
        <v>1285.3297764500001</v>
      </c>
      <c r="R143" s="36">
        <f>SUMIFS(СВЦЭМ!$C$33:$C$776,СВЦЭМ!$A$33:$A$776,$A143,СВЦЭМ!$B$33:$B$776,R$119)+'СЕТ СН'!$I$9+СВЦЭМ!$D$10+'СЕТ СН'!$I$6-'СЕТ СН'!$I$19</f>
        <v>1278.1467146</v>
      </c>
      <c r="S143" s="36">
        <f>SUMIFS(СВЦЭМ!$C$33:$C$776,СВЦЭМ!$A$33:$A$776,$A143,СВЦЭМ!$B$33:$B$776,S$119)+'СЕТ СН'!$I$9+СВЦЭМ!$D$10+'СЕТ СН'!$I$6-'СЕТ СН'!$I$19</f>
        <v>1271.93749542</v>
      </c>
      <c r="T143" s="36">
        <f>SUMIFS(СВЦЭМ!$C$33:$C$776,СВЦЭМ!$A$33:$A$776,$A143,СВЦЭМ!$B$33:$B$776,T$119)+'СЕТ СН'!$I$9+СВЦЭМ!$D$10+'СЕТ СН'!$I$6-'СЕТ СН'!$I$19</f>
        <v>1275.3612267999999</v>
      </c>
      <c r="U143" s="36">
        <f>SUMIFS(СВЦЭМ!$C$33:$C$776,СВЦЭМ!$A$33:$A$776,$A143,СВЦЭМ!$B$33:$B$776,U$119)+'СЕТ СН'!$I$9+СВЦЭМ!$D$10+'СЕТ СН'!$I$6-'СЕТ СН'!$I$19</f>
        <v>1247.3663548</v>
      </c>
      <c r="V143" s="36">
        <f>SUMIFS(СВЦЭМ!$C$33:$C$776,СВЦЭМ!$A$33:$A$776,$A143,СВЦЭМ!$B$33:$B$776,V$119)+'СЕТ СН'!$I$9+СВЦЭМ!$D$10+'СЕТ СН'!$I$6-'СЕТ СН'!$I$19</f>
        <v>1243.1377313100002</v>
      </c>
      <c r="W143" s="36">
        <f>SUMIFS(СВЦЭМ!$C$33:$C$776,СВЦЭМ!$A$33:$A$776,$A143,СВЦЭМ!$B$33:$B$776,W$119)+'СЕТ СН'!$I$9+СВЦЭМ!$D$10+'СЕТ СН'!$I$6-'СЕТ СН'!$I$19</f>
        <v>1248.47516655</v>
      </c>
      <c r="X143" s="36">
        <f>SUMIFS(СВЦЭМ!$C$33:$C$776,СВЦЭМ!$A$33:$A$776,$A143,СВЦЭМ!$B$33:$B$776,X$119)+'СЕТ СН'!$I$9+СВЦЭМ!$D$10+'СЕТ СН'!$I$6-'СЕТ СН'!$I$19</f>
        <v>1256.1791505799999</v>
      </c>
      <c r="Y143" s="36">
        <f>SUMIFS(СВЦЭМ!$C$33:$C$776,СВЦЭМ!$A$33:$A$776,$A143,СВЦЭМ!$B$33:$B$776,Y$119)+'СЕТ СН'!$I$9+СВЦЭМ!$D$10+'СЕТ СН'!$I$6-'СЕТ СН'!$I$19</f>
        <v>1298.34432008</v>
      </c>
    </row>
    <row r="144" spans="1:25" ht="15.75" x14ac:dyDescent="0.2">
      <c r="A144" s="35">
        <f t="shared" si="3"/>
        <v>43763</v>
      </c>
      <c r="B144" s="36">
        <f>SUMIFS(СВЦЭМ!$C$33:$C$776,СВЦЭМ!$A$33:$A$776,$A144,СВЦЭМ!$B$33:$B$776,B$119)+'СЕТ СН'!$I$9+СВЦЭМ!$D$10+'СЕТ СН'!$I$6-'СЕТ СН'!$I$19</f>
        <v>1413.6393650699999</v>
      </c>
      <c r="C144" s="36">
        <f>SUMIFS(СВЦЭМ!$C$33:$C$776,СВЦЭМ!$A$33:$A$776,$A144,СВЦЭМ!$B$33:$B$776,C$119)+'СЕТ СН'!$I$9+СВЦЭМ!$D$10+'СЕТ СН'!$I$6-'СЕТ СН'!$I$19</f>
        <v>1464.2796663000001</v>
      </c>
      <c r="D144" s="36">
        <f>SUMIFS(СВЦЭМ!$C$33:$C$776,СВЦЭМ!$A$33:$A$776,$A144,СВЦЭМ!$B$33:$B$776,D$119)+'СЕТ СН'!$I$9+СВЦЭМ!$D$10+'СЕТ СН'!$I$6-'СЕТ СН'!$I$19</f>
        <v>1480.9901124200001</v>
      </c>
      <c r="E144" s="36">
        <f>SUMIFS(СВЦЭМ!$C$33:$C$776,СВЦЭМ!$A$33:$A$776,$A144,СВЦЭМ!$B$33:$B$776,E$119)+'СЕТ СН'!$I$9+СВЦЭМ!$D$10+'СЕТ СН'!$I$6-'СЕТ СН'!$I$19</f>
        <v>1492.79296516</v>
      </c>
      <c r="F144" s="36">
        <f>SUMIFS(СВЦЭМ!$C$33:$C$776,СВЦЭМ!$A$33:$A$776,$A144,СВЦЭМ!$B$33:$B$776,F$119)+'СЕТ СН'!$I$9+СВЦЭМ!$D$10+'СЕТ СН'!$I$6-'СЕТ СН'!$I$19</f>
        <v>1481.2104681600001</v>
      </c>
      <c r="G144" s="36">
        <f>SUMIFS(СВЦЭМ!$C$33:$C$776,СВЦЭМ!$A$33:$A$776,$A144,СВЦЭМ!$B$33:$B$776,G$119)+'СЕТ СН'!$I$9+СВЦЭМ!$D$10+'СЕТ СН'!$I$6-'СЕТ СН'!$I$19</f>
        <v>1450.26743784</v>
      </c>
      <c r="H144" s="36">
        <f>SUMIFS(СВЦЭМ!$C$33:$C$776,СВЦЭМ!$A$33:$A$776,$A144,СВЦЭМ!$B$33:$B$776,H$119)+'СЕТ СН'!$I$9+СВЦЭМ!$D$10+'СЕТ СН'!$I$6-'СЕТ СН'!$I$19</f>
        <v>1396.2648648100001</v>
      </c>
      <c r="I144" s="36">
        <f>SUMIFS(СВЦЭМ!$C$33:$C$776,СВЦЭМ!$A$33:$A$776,$A144,СВЦЭМ!$B$33:$B$776,I$119)+'СЕТ СН'!$I$9+СВЦЭМ!$D$10+'СЕТ СН'!$I$6-'СЕТ СН'!$I$19</f>
        <v>1373.95129939</v>
      </c>
      <c r="J144" s="36">
        <f>SUMIFS(СВЦЭМ!$C$33:$C$776,СВЦЭМ!$A$33:$A$776,$A144,СВЦЭМ!$B$33:$B$776,J$119)+'СЕТ СН'!$I$9+СВЦЭМ!$D$10+'СЕТ СН'!$I$6-'СЕТ СН'!$I$19</f>
        <v>1359.8836546699999</v>
      </c>
      <c r="K144" s="36">
        <f>SUMIFS(СВЦЭМ!$C$33:$C$776,СВЦЭМ!$A$33:$A$776,$A144,СВЦЭМ!$B$33:$B$776,K$119)+'СЕТ СН'!$I$9+СВЦЭМ!$D$10+'СЕТ СН'!$I$6-'СЕТ СН'!$I$19</f>
        <v>1341.04789327</v>
      </c>
      <c r="L144" s="36">
        <f>SUMIFS(СВЦЭМ!$C$33:$C$776,СВЦЭМ!$A$33:$A$776,$A144,СВЦЭМ!$B$33:$B$776,L$119)+'СЕТ СН'!$I$9+СВЦЭМ!$D$10+'СЕТ СН'!$I$6-'СЕТ СН'!$I$19</f>
        <v>1351.0428567400002</v>
      </c>
      <c r="M144" s="36">
        <f>SUMIFS(СВЦЭМ!$C$33:$C$776,СВЦЭМ!$A$33:$A$776,$A144,СВЦЭМ!$B$33:$B$776,M$119)+'СЕТ СН'!$I$9+СВЦЭМ!$D$10+'СЕТ СН'!$I$6-'СЕТ СН'!$I$19</f>
        <v>1362.04134322</v>
      </c>
      <c r="N144" s="36">
        <f>SUMIFS(СВЦЭМ!$C$33:$C$776,СВЦЭМ!$A$33:$A$776,$A144,СВЦЭМ!$B$33:$B$776,N$119)+'СЕТ СН'!$I$9+СВЦЭМ!$D$10+'СЕТ СН'!$I$6-'СЕТ СН'!$I$19</f>
        <v>1332.045163</v>
      </c>
      <c r="O144" s="36">
        <f>SUMIFS(СВЦЭМ!$C$33:$C$776,СВЦЭМ!$A$33:$A$776,$A144,СВЦЭМ!$B$33:$B$776,O$119)+'СЕТ СН'!$I$9+СВЦЭМ!$D$10+'СЕТ СН'!$I$6-'СЕТ СН'!$I$19</f>
        <v>1292.005308</v>
      </c>
      <c r="P144" s="36">
        <f>SUMIFS(СВЦЭМ!$C$33:$C$776,СВЦЭМ!$A$33:$A$776,$A144,СВЦЭМ!$B$33:$B$776,P$119)+'СЕТ СН'!$I$9+СВЦЭМ!$D$10+'СЕТ СН'!$I$6-'СЕТ СН'!$I$19</f>
        <v>1299.57500914</v>
      </c>
      <c r="Q144" s="36">
        <f>SUMIFS(СВЦЭМ!$C$33:$C$776,СВЦЭМ!$A$33:$A$776,$A144,СВЦЭМ!$B$33:$B$776,Q$119)+'СЕТ СН'!$I$9+СВЦЭМ!$D$10+'СЕТ СН'!$I$6-'СЕТ СН'!$I$19</f>
        <v>1274.3778917700001</v>
      </c>
      <c r="R144" s="36">
        <f>SUMIFS(СВЦЭМ!$C$33:$C$776,СВЦЭМ!$A$33:$A$776,$A144,СВЦЭМ!$B$33:$B$776,R$119)+'СЕТ СН'!$I$9+СВЦЭМ!$D$10+'СЕТ СН'!$I$6-'СЕТ СН'!$I$19</f>
        <v>1280.0231738500001</v>
      </c>
      <c r="S144" s="36">
        <f>SUMIFS(СВЦЭМ!$C$33:$C$776,СВЦЭМ!$A$33:$A$776,$A144,СВЦЭМ!$B$33:$B$776,S$119)+'СЕТ СН'!$I$9+СВЦЭМ!$D$10+'СЕТ СН'!$I$6-'СЕТ СН'!$I$19</f>
        <v>1284.0646518000001</v>
      </c>
      <c r="T144" s="36">
        <f>SUMIFS(СВЦЭМ!$C$33:$C$776,СВЦЭМ!$A$33:$A$776,$A144,СВЦЭМ!$B$33:$B$776,T$119)+'СЕТ СН'!$I$9+СВЦЭМ!$D$10+'СЕТ СН'!$I$6-'СЕТ СН'!$I$19</f>
        <v>1291.22897287</v>
      </c>
      <c r="U144" s="36">
        <f>SUMIFS(СВЦЭМ!$C$33:$C$776,СВЦЭМ!$A$33:$A$776,$A144,СВЦЭМ!$B$33:$B$776,U$119)+'СЕТ СН'!$I$9+СВЦЭМ!$D$10+'СЕТ СН'!$I$6-'СЕТ СН'!$I$19</f>
        <v>1309.3077475500002</v>
      </c>
      <c r="V144" s="36">
        <f>SUMIFS(СВЦЭМ!$C$33:$C$776,СВЦЭМ!$A$33:$A$776,$A144,СВЦЭМ!$B$33:$B$776,V$119)+'СЕТ СН'!$I$9+СВЦЭМ!$D$10+'СЕТ СН'!$I$6-'СЕТ СН'!$I$19</f>
        <v>1299.4415934800002</v>
      </c>
      <c r="W144" s="36">
        <f>SUMIFS(СВЦЭМ!$C$33:$C$776,СВЦЭМ!$A$33:$A$776,$A144,СВЦЭМ!$B$33:$B$776,W$119)+'СЕТ СН'!$I$9+СВЦЭМ!$D$10+'СЕТ СН'!$I$6-'СЕТ СН'!$I$19</f>
        <v>1283.5473326600002</v>
      </c>
      <c r="X144" s="36">
        <f>SUMIFS(СВЦЭМ!$C$33:$C$776,СВЦЭМ!$A$33:$A$776,$A144,СВЦЭМ!$B$33:$B$776,X$119)+'СЕТ СН'!$I$9+СВЦЭМ!$D$10+'СЕТ СН'!$I$6-'СЕТ СН'!$I$19</f>
        <v>1277.1488885900001</v>
      </c>
      <c r="Y144" s="36">
        <f>SUMIFS(СВЦЭМ!$C$33:$C$776,СВЦЭМ!$A$33:$A$776,$A144,СВЦЭМ!$B$33:$B$776,Y$119)+'СЕТ СН'!$I$9+СВЦЭМ!$D$10+'СЕТ СН'!$I$6-'СЕТ СН'!$I$19</f>
        <v>1314.06585673</v>
      </c>
    </row>
    <row r="145" spans="1:26" ht="15.75" x14ac:dyDescent="0.2">
      <c r="A145" s="35">
        <f t="shared" si="3"/>
        <v>43764</v>
      </c>
      <c r="B145" s="36">
        <f>SUMIFS(СВЦЭМ!$C$33:$C$776,СВЦЭМ!$A$33:$A$776,$A145,СВЦЭМ!$B$33:$B$776,B$119)+'СЕТ СН'!$I$9+СВЦЭМ!$D$10+'СЕТ СН'!$I$6-'СЕТ СН'!$I$19</f>
        <v>1387.0754535200001</v>
      </c>
      <c r="C145" s="36">
        <f>SUMIFS(СВЦЭМ!$C$33:$C$776,СВЦЭМ!$A$33:$A$776,$A145,СВЦЭМ!$B$33:$B$776,C$119)+'СЕТ СН'!$I$9+СВЦЭМ!$D$10+'СЕТ СН'!$I$6-'СЕТ СН'!$I$19</f>
        <v>1427.0314989400001</v>
      </c>
      <c r="D145" s="36">
        <f>SUMIFS(СВЦЭМ!$C$33:$C$776,СВЦЭМ!$A$33:$A$776,$A145,СВЦЭМ!$B$33:$B$776,D$119)+'СЕТ СН'!$I$9+СВЦЭМ!$D$10+'СЕТ СН'!$I$6-'СЕТ СН'!$I$19</f>
        <v>1443.1718007900001</v>
      </c>
      <c r="E145" s="36">
        <f>SUMIFS(СВЦЭМ!$C$33:$C$776,СВЦЭМ!$A$33:$A$776,$A145,СВЦЭМ!$B$33:$B$776,E$119)+'СЕТ СН'!$I$9+СВЦЭМ!$D$10+'СЕТ СН'!$I$6-'СЕТ СН'!$I$19</f>
        <v>1453.5534974700001</v>
      </c>
      <c r="F145" s="36">
        <f>SUMIFS(СВЦЭМ!$C$33:$C$776,СВЦЭМ!$A$33:$A$776,$A145,СВЦЭМ!$B$33:$B$776,F$119)+'СЕТ СН'!$I$9+СВЦЭМ!$D$10+'СЕТ СН'!$I$6-'СЕТ СН'!$I$19</f>
        <v>1445.42738678</v>
      </c>
      <c r="G145" s="36">
        <f>SUMIFS(СВЦЭМ!$C$33:$C$776,СВЦЭМ!$A$33:$A$776,$A145,СВЦЭМ!$B$33:$B$776,G$119)+'СЕТ СН'!$I$9+СВЦЭМ!$D$10+'СЕТ СН'!$I$6-'СЕТ СН'!$I$19</f>
        <v>1418.58531709</v>
      </c>
      <c r="H145" s="36">
        <f>SUMIFS(СВЦЭМ!$C$33:$C$776,СВЦЭМ!$A$33:$A$776,$A145,СВЦЭМ!$B$33:$B$776,H$119)+'СЕТ СН'!$I$9+СВЦЭМ!$D$10+'СЕТ СН'!$I$6-'СЕТ СН'!$I$19</f>
        <v>1398.61419985</v>
      </c>
      <c r="I145" s="36">
        <f>SUMIFS(СВЦЭМ!$C$33:$C$776,СВЦЭМ!$A$33:$A$776,$A145,СВЦЭМ!$B$33:$B$776,I$119)+'СЕТ СН'!$I$9+СВЦЭМ!$D$10+'СЕТ СН'!$I$6-'СЕТ СН'!$I$19</f>
        <v>1377.5849666900001</v>
      </c>
      <c r="J145" s="36">
        <f>SUMIFS(СВЦЭМ!$C$33:$C$776,СВЦЭМ!$A$33:$A$776,$A145,СВЦЭМ!$B$33:$B$776,J$119)+'СЕТ СН'!$I$9+СВЦЭМ!$D$10+'СЕТ СН'!$I$6-'СЕТ СН'!$I$19</f>
        <v>1353.6011228700002</v>
      </c>
      <c r="K145" s="36">
        <f>SUMIFS(СВЦЭМ!$C$33:$C$776,СВЦЭМ!$A$33:$A$776,$A145,СВЦЭМ!$B$33:$B$776,K$119)+'СЕТ СН'!$I$9+СВЦЭМ!$D$10+'СЕТ СН'!$I$6-'СЕТ СН'!$I$19</f>
        <v>1340.3999741800001</v>
      </c>
      <c r="L145" s="36">
        <f>SUMIFS(СВЦЭМ!$C$33:$C$776,СВЦЭМ!$A$33:$A$776,$A145,СВЦЭМ!$B$33:$B$776,L$119)+'СЕТ СН'!$I$9+СВЦЭМ!$D$10+'СЕТ СН'!$I$6-'СЕТ СН'!$I$19</f>
        <v>1342.01210541</v>
      </c>
      <c r="M145" s="36">
        <f>SUMIFS(СВЦЭМ!$C$33:$C$776,СВЦЭМ!$A$33:$A$776,$A145,СВЦЭМ!$B$33:$B$776,M$119)+'СЕТ СН'!$I$9+СВЦЭМ!$D$10+'СЕТ СН'!$I$6-'СЕТ СН'!$I$19</f>
        <v>1341.31781555</v>
      </c>
      <c r="N145" s="36">
        <f>SUMIFS(СВЦЭМ!$C$33:$C$776,СВЦЭМ!$A$33:$A$776,$A145,СВЦЭМ!$B$33:$B$776,N$119)+'СЕТ СН'!$I$9+СВЦЭМ!$D$10+'СЕТ СН'!$I$6-'СЕТ СН'!$I$19</f>
        <v>1307.0300759300001</v>
      </c>
      <c r="O145" s="36">
        <f>SUMIFS(СВЦЭМ!$C$33:$C$776,СВЦЭМ!$A$33:$A$776,$A145,СВЦЭМ!$B$33:$B$776,O$119)+'СЕТ СН'!$I$9+СВЦЭМ!$D$10+'СЕТ СН'!$I$6-'СЕТ СН'!$I$19</f>
        <v>1272.79467019</v>
      </c>
      <c r="P145" s="36">
        <f>SUMIFS(СВЦЭМ!$C$33:$C$776,СВЦЭМ!$A$33:$A$776,$A145,СВЦЭМ!$B$33:$B$776,P$119)+'СЕТ СН'!$I$9+СВЦЭМ!$D$10+'СЕТ СН'!$I$6-'СЕТ СН'!$I$19</f>
        <v>1275.85689589</v>
      </c>
      <c r="Q145" s="36">
        <f>SUMIFS(СВЦЭМ!$C$33:$C$776,СВЦЭМ!$A$33:$A$776,$A145,СВЦЭМ!$B$33:$B$776,Q$119)+'СЕТ СН'!$I$9+СВЦЭМ!$D$10+'СЕТ СН'!$I$6-'СЕТ СН'!$I$19</f>
        <v>1270.47660157</v>
      </c>
      <c r="R145" s="36">
        <f>SUMIFS(СВЦЭМ!$C$33:$C$776,СВЦЭМ!$A$33:$A$776,$A145,СВЦЭМ!$B$33:$B$776,R$119)+'СЕТ СН'!$I$9+СВЦЭМ!$D$10+'СЕТ СН'!$I$6-'СЕТ СН'!$I$19</f>
        <v>1272.77699646</v>
      </c>
      <c r="S145" s="36">
        <f>SUMIFS(СВЦЭМ!$C$33:$C$776,СВЦЭМ!$A$33:$A$776,$A145,СВЦЭМ!$B$33:$B$776,S$119)+'СЕТ СН'!$I$9+СВЦЭМ!$D$10+'СЕТ СН'!$I$6-'СЕТ СН'!$I$19</f>
        <v>1274.22436158</v>
      </c>
      <c r="T145" s="36">
        <f>SUMIFS(СВЦЭМ!$C$33:$C$776,СВЦЭМ!$A$33:$A$776,$A145,СВЦЭМ!$B$33:$B$776,T$119)+'СЕТ СН'!$I$9+СВЦЭМ!$D$10+'СЕТ СН'!$I$6-'СЕТ СН'!$I$19</f>
        <v>1282.78869897</v>
      </c>
      <c r="U145" s="36">
        <f>SUMIFS(СВЦЭМ!$C$33:$C$776,СВЦЭМ!$A$33:$A$776,$A145,СВЦЭМ!$B$33:$B$776,U$119)+'СЕТ СН'!$I$9+СВЦЭМ!$D$10+'СЕТ СН'!$I$6-'СЕТ СН'!$I$19</f>
        <v>1293.5019742900001</v>
      </c>
      <c r="V145" s="36">
        <f>SUMIFS(СВЦЭМ!$C$33:$C$776,СВЦЭМ!$A$33:$A$776,$A145,СВЦЭМ!$B$33:$B$776,V$119)+'СЕТ СН'!$I$9+СВЦЭМ!$D$10+'СЕТ СН'!$I$6-'СЕТ СН'!$I$19</f>
        <v>1284.8306418700001</v>
      </c>
      <c r="W145" s="36">
        <f>SUMIFS(СВЦЭМ!$C$33:$C$776,СВЦЭМ!$A$33:$A$776,$A145,СВЦЭМ!$B$33:$B$776,W$119)+'СЕТ СН'!$I$9+СВЦЭМ!$D$10+'СЕТ СН'!$I$6-'СЕТ СН'!$I$19</f>
        <v>1281.44335725</v>
      </c>
      <c r="X145" s="36">
        <f>SUMIFS(СВЦЭМ!$C$33:$C$776,СВЦЭМ!$A$33:$A$776,$A145,СВЦЭМ!$B$33:$B$776,X$119)+'СЕТ СН'!$I$9+СВЦЭМ!$D$10+'СЕТ СН'!$I$6-'СЕТ СН'!$I$19</f>
        <v>1287.28102719</v>
      </c>
      <c r="Y145" s="36">
        <f>SUMIFS(СВЦЭМ!$C$33:$C$776,СВЦЭМ!$A$33:$A$776,$A145,СВЦЭМ!$B$33:$B$776,Y$119)+'СЕТ СН'!$I$9+СВЦЭМ!$D$10+'СЕТ СН'!$I$6-'СЕТ СН'!$I$19</f>
        <v>1320.81495094</v>
      </c>
    </row>
    <row r="146" spans="1:26" ht="15.75" x14ac:dyDescent="0.2">
      <c r="A146" s="35">
        <f t="shared" si="3"/>
        <v>43765</v>
      </c>
      <c r="B146" s="36">
        <f>SUMIFS(СВЦЭМ!$C$33:$C$776,СВЦЭМ!$A$33:$A$776,$A146,СВЦЭМ!$B$33:$B$776,B$119)+'СЕТ СН'!$I$9+СВЦЭМ!$D$10+'СЕТ СН'!$I$6-'СЕТ СН'!$I$19</f>
        <v>1422.3747290700001</v>
      </c>
      <c r="C146" s="36">
        <f>SUMIFS(СВЦЭМ!$C$33:$C$776,СВЦЭМ!$A$33:$A$776,$A146,СВЦЭМ!$B$33:$B$776,C$119)+'СЕТ СН'!$I$9+СВЦЭМ!$D$10+'СЕТ СН'!$I$6-'СЕТ СН'!$I$19</f>
        <v>1430.24707902</v>
      </c>
      <c r="D146" s="36">
        <f>SUMIFS(СВЦЭМ!$C$33:$C$776,СВЦЭМ!$A$33:$A$776,$A146,СВЦЭМ!$B$33:$B$776,D$119)+'СЕТ СН'!$I$9+СВЦЭМ!$D$10+'СЕТ СН'!$I$6-'СЕТ СН'!$I$19</f>
        <v>1437.0042013500001</v>
      </c>
      <c r="E146" s="36">
        <f>SUMIFS(СВЦЭМ!$C$33:$C$776,СВЦЭМ!$A$33:$A$776,$A146,СВЦЭМ!$B$33:$B$776,E$119)+'СЕТ СН'!$I$9+СВЦЭМ!$D$10+'СЕТ СН'!$I$6-'СЕТ СН'!$I$19</f>
        <v>1449.11105101</v>
      </c>
      <c r="F146" s="36">
        <f>SUMIFS(СВЦЭМ!$C$33:$C$776,СВЦЭМ!$A$33:$A$776,$A146,СВЦЭМ!$B$33:$B$776,F$119)+'СЕТ СН'!$I$9+СВЦЭМ!$D$10+'СЕТ СН'!$I$6-'СЕТ СН'!$I$19</f>
        <v>1444.72385145</v>
      </c>
      <c r="G146" s="36">
        <f>SUMIFS(СВЦЭМ!$C$33:$C$776,СВЦЭМ!$A$33:$A$776,$A146,СВЦЭМ!$B$33:$B$776,G$119)+'СЕТ СН'!$I$9+СВЦЭМ!$D$10+'СЕТ СН'!$I$6-'СЕТ СН'!$I$19</f>
        <v>1428.45091424</v>
      </c>
      <c r="H146" s="36">
        <f>SUMIFS(СВЦЭМ!$C$33:$C$776,СВЦЭМ!$A$33:$A$776,$A146,СВЦЭМ!$B$33:$B$776,H$119)+'СЕТ СН'!$I$9+СВЦЭМ!$D$10+'СЕТ СН'!$I$6-'СЕТ СН'!$I$19</f>
        <v>1403.6205890000001</v>
      </c>
      <c r="I146" s="36">
        <f>SUMIFS(СВЦЭМ!$C$33:$C$776,СВЦЭМ!$A$33:$A$776,$A146,СВЦЭМ!$B$33:$B$776,I$119)+'СЕТ СН'!$I$9+СВЦЭМ!$D$10+'СЕТ СН'!$I$6-'СЕТ СН'!$I$19</f>
        <v>1377.6334064800001</v>
      </c>
      <c r="J146" s="36">
        <f>SUMIFS(СВЦЭМ!$C$33:$C$776,СВЦЭМ!$A$33:$A$776,$A146,СВЦЭМ!$B$33:$B$776,J$119)+'СЕТ СН'!$I$9+СВЦЭМ!$D$10+'СЕТ СН'!$I$6-'СЕТ СН'!$I$19</f>
        <v>1361.7745482</v>
      </c>
      <c r="K146" s="36">
        <f>SUMIFS(СВЦЭМ!$C$33:$C$776,СВЦЭМ!$A$33:$A$776,$A146,СВЦЭМ!$B$33:$B$776,K$119)+'СЕТ СН'!$I$9+СВЦЭМ!$D$10+'СЕТ СН'!$I$6-'СЕТ СН'!$I$19</f>
        <v>1327.25381932</v>
      </c>
      <c r="L146" s="36">
        <f>SUMIFS(СВЦЭМ!$C$33:$C$776,СВЦЭМ!$A$33:$A$776,$A146,СВЦЭМ!$B$33:$B$776,L$119)+'СЕТ СН'!$I$9+СВЦЭМ!$D$10+'СЕТ СН'!$I$6-'СЕТ СН'!$I$19</f>
        <v>1326.75265747</v>
      </c>
      <c r="M146" s="36">
        <f>SUMIFS(СВЦЭМ!$C$33:$C$776,СВЦЭМ!$A$33:$A$776,$A146,СВЦЭМ!$B$33:$B$776,M$119)+'СЕТ СН'!$I$9+СВЦЭМ!$D$10+'СЕТ СН'!$I$6-'СЕТ СН'!$I$19</f>
        <v>1312.2753868100001</v>
      </c>
      <c r="N146" s="36">
        <f>SUMIFS(СВЦЭМ!$C$33:$C$776,СВЦЭМ!$A$33:$A$776,$A146,СВЦЭМ!$B$33:$B$776,N$119)+'СЕТ СН'!$I$9+СВЦЭМ!$D$10+'СЕТ СН'!$I$6-'СЕТ СН'!$I$19</f>
        <v>1283.5316652200001</v>
      </c>
      <c r="O146" s="36">
        <f>SUMIFS(СВЦЭМ!$C$33:$C$776,СВЦЭМ!$A$33:$A$776,$A146,СВЦЭМ!$B$33:$B$776,O$119)+'СЕТ СН'!$I$9+СВЦЭМ!$D$10+'СЕТ СН'!$I$6-'СЕТ СН'!$I$19</f>
        <v>1265.6824421900001</v>
      </c>
      <c r="P146" s="36">
        <f>SUMIFS(СВЦЭМ!$C$33:$C$776,СВЦЭМ!$A$33:$A$776,$A146,СВЦЭМ!$B$33:$B$776,P$119)+'СЕТ СН'!$I$9+СВЦЭМ!$D$10+'СЕТ СН'!$I$6-'СЕТ СН'!$I$19</f>
        <v>1278.62063313</v>
      </c>
      <c r="Q146" s="36">
        <f>SUMIFS(СВЦЭМ!$C$33:$C$776,СВЦЭМ!$A$33:$A$776,$A146,СВЦЭМ!$B$33:$B$776,Q$119)+'СЕТ СН'!$I$9+СВЦЭМ!$D$10+'СЕТ СН'!$I$6-'СЕТ СН'!$I$19</f>
        <v>1275.6298015500001</v>
      </c>
      <c r="R146" s="36">
        <f>SUMIFS(СВЦЭМ!$C$33:$C$776,СВЦЭМ!$A$33:$A$776,$A146,СВЦЭМ!$B$33:$B$776,R$119)+'СЕТ СН'!$I$9+СВЦЭМ!$D$10+'СЕТ СН'!$I$6-'СЕТ СН'!$I$19</f>
        <v>1264.9523197999999</v>
      </c>
      <c r="S146" s="36">
        <f>SUMIFS(СВЦЭМ!$C$33:$C$776,СВЦЭМ!$A$33:$A$776,$A146,СВЦЭМ!$B$33:$B$776,S$119)+'СЕТ СН'!$I$9+СВЦЭМ!$D$10+'СЕТ СН'!$I$6-'СЕТ СН'!$I$19</f>
        <v>1270.6029779</v>
      </c>
      <c r="T146" s="36">
        <f>SUMIFS(СВЦЭМ!$C$33:$C$776,СВЦЭМ!$A$33:$A$776,$A146,СВЦЭМ!$B$33:$B$776,T$119)+'СЕТ СН'!$I$9+СВЦЭМ!$D$10+'СЕТ СН'!$I$6-'СЕТ СН'!$I$19</f>
        <v>1259.79604692</v>
      </c>
      <c r="U146" s="36">
        <f>SUMIFS(СВЦЭМ!$C$33:$C$776,СВЦЭМ!$A$33:$A$776,$A146,СВЦЭМ!$B$33:$B$776,U$119)+'СЕТ СН'!$I$9+СВЦЭМ!$D$10+'СЕТ СН'!$I$6-'СЕТ СН'!$I$19</f>
        <v>1250.6723499700001</v>
      </c>
      <c r="V146" s="36">
        <f>SUMIFS(СВЦЭМ!$C$33:$C$776,СВЦЭМ!$A$33:$A$776,$A146,СВЦЭМ!$B$33:$B$776,V$119)+'СЕТ СН'!$I$9+СВЦЭМ!$D$10+'СЕТ СН'!$I$6-'СЕТ СН'!$I$19</f>
        <v>1252.22470002</v>
      </c>
      <c r="W146" s="36">
        <f>SUMIFS(СВЦЭМ!$C$33:$C$776,СВЦЭМ!$A$33:$A$776,$A146,СВЦЭМ!$B$33:$B$776,W$119)+'СЕТ СН'!$I$9+СВЦЭМ!$D$10+'СЕТ СН'!$I$6-'СЕТ СН'!$I$19</f>
        <v>1269.4762395800001</v>
      </c>
      <c r="X146" s="36">
        <f>SUMIFS(СВЦЭМ!$C$33:$C$776,СВЦЭМ!$A$33:$A$776,$A146,СВЦЭМ!$B$33:$B$776,X$119)+'СЕТ СН'!$I$9+СВЦЭМ!$D$10+'СЕТ СН'!$I$6-'СЕТ СН'!$I$19</f>
        <v>1263.92248821</v>
      </c>
      <c r="Y146" s="36">
        <f>SUMIFS(СВЦЭМ!$C$33:$C$776,СВЦЭМ!$A$33:$A$776,$A146,СВЦЭМ!$B$33:$B$776,Y$119)+'СЕТ СН'!$I$9+СВЦЭМ!$D$10+'СЕТ СН'!$I$6-'СЕТ СН'!$I$19</f>
        <v>1298.3994272800001</v>
      </c>
    </row>
    <row r="147" spans="1:26" ht="15.75" x14ac:dyDescent="0.2">
      <c r="A147" s="35">
        <f t="shared" si="3"/>
        <v>43766</v>
      </c>
      <c r="B147" s="36">
        <f>SUMIFS(СВЦЭМ!$C$33:$C$776,СВЦЭМ!$A$33:$A$776,$A147,СВЦЭМ!$B$33:$B$776,B$119)+'СЕТ СН'!$I$9+СВЦЭМ!$D$10+'СЕТ СН'!$I$6-'СЕТ СН'!$I$19</f>
        <v>1391.6767764900001</v>
      </c>
      <c r="C147" s="36">
        <f>SUMIFS(СВЦЭМ!$C$33:$C$776,СВЦЭМ!$A$33:$A$776,$A147,СВЦЭМ!$B$33:$B$776,C$119)+'СЕТ СН'!$I$9+СВЦЭМ!$D$10+'СЕТ СН'!$I$6-'СЕТ СН'!$I$19</f>
        <v>1444.95099622</v>
      </c>
      <c r="D147" s="36">
        <f>SUMIFS(СВЦЭМ!$C$33:$C$776,СВЦЭМ!$A$33:$A$776,$A147,СВЦЭМ!$B$33:$B$776,D$119)+'СЕТ СН'!$I$9+СВЦЭМ!$D$10+'СЕТ СН'!$I$6-'СЕТ СН'!$I$19</f>
        <v>1463.89941763</v>
      </c>
      <c r="E147" s="36">
        <f>SUMIFS(СВЦЭМ!$C$33:$C$776,СВЦЭМ!$A$33:$A$776,$A147,СВЦЭМ!$B$33:$B$776,E$119)+'СЕТ СН'!$I$9+СВЦЭМ!$D$10+'СЕТ СН'!$I$6-'СЕТ СН'!$I$19</f>
        <v>1464.2529061600001</v>
      </c>
      <c r="F147" s="36">
        <f>SUMIFS(СВЦЭМ!$C$33:$C$776,СВЦЭМ!$A$33:$A$776,$A147,СВЦЭМ!$B$33:$B$776,F$119)+'СЕТ СН'!$I$9+СВЦЭМ!$D$10+'СЕТ СН'!$I$6-'СЕТ СН'!$I$19</f>
        <v>1462.8247779800001</v>
      </c>
      <c r="G147" s="36">
        <f>SUMIFS(СВЦЭМ!$C$33:$C$776,СВЦЭМ!$A$33:$A$776,$A147,СВЦЭМ!$B$33:$B$776,G$119)+'СЕТ СН'!$I$9+СВЦЭМ!$D$10+'СЕТ СН'!$I$6-'СЕТ СН'!$I$19</f>
        <v>1440.3204758300001</v>
      </c>
      <c r="H147" s="36">
        <f>SUMIFS(СВЦЭМ!$C$33:$C$776,СВЦЭМ!$A$33:$A$776,$A147,СВЦЭМ!$B$33:$B$776,H$119)+'СЕТ СН'!$I$9+СВЦЭМ!$D$10+'СЕТ СН'!$I$6-'СЕТ СН'!$I$19</f>
        <v>1404.9549970200001</v>
      </c>
      <c r="I147" s="36">
        <f>SUMIFS(СВЦЭМ!$C$33:$C$776,СВЦЭМ!$A$33:$A$776,$A147,СВЦЭМ!$B$33:$B$776,I$119)+'СЕТ СН'!$I$9+СВЦЭМ!$D$10+'СЕТ СН'!$I$6-'СЕТ СН'!$I$19</f>
        <v>1379.4897989800002</v>
      </c>
      <c r="J147" s="36">
        <f>SUMIFS(СВЦЭМ!$C$33:$C$776,СВЦЭМ!$A$33:$A$776,$A147,СВЦЭМ!$B$33:$B$776,J$119)+'СЕТ СН'!$I$9+СВЦЭМ!$D$10+'СЕТ СН'!$I$6-'СЕТ СН'!$I$19</f>
        <v>1375.7785873400001</v>
      </c>
      <c r="K147" s="36">
        <f>SUMIFS(СВЦЭМ!$C$33:$C$776,СВЦЭМ!$A$33:$A$776,$A147,СВЦЭМ!$B$33:$B$776,K$119)+'СЕТ СН'!$I$9+СВЦЭМ!$D$10+'СЕТ СН'!$I$6-'СЕТ СН'!$I$19</f>
        <v>1336.33244055</v>
      </c>
      <c r="L147" s="36">
        <f>SUMIFS(СВЦЭМ!$C$33:$C$776,СВЦЭМ!$A$33:$A$776,$A147,СВЦЭМ!$B$33:$B$776,L$119)+'СЕТ СН'!$I$9+СВЦЭМ!$D$10+'СЕТ СН'!$I$6-'СЕТ СН'!$I$19</f>
        <v>1339.93375975</v>
      </c>
      <c r="M147" s="36">
        <f>SUMIFS(СВЦЭМ!$C$33:$C$776,СВЦЭМ!$A$33:$A$776,$A147,СВЦЭМ!$B$33:$B$776,M$119)+'СЕТ СН'!$I$9+СВЦЭМ!$D$10+'СЕТ СН'!$I$6-'СЕТ СН'!$I$19</f>
        <v>1343.22926323</v>
      </c>
      <c r="N147" s="36">
        <f>SUMIFS(СВЦЭМ!$C$33:$C$776,СВЦЭМ!$A$33:$A$776,$A147,СВЦЭМ!$B$33:$B$776,N$119)+'СЕТ СН'!$I$9+СВЦЭМ!$D$10+'СЕТ СН'!$I$6-'СЕТ СН'!$I$19</f>
        <v>1303.81911438</v>
      </c>
      <c r="O147" s="36">
        <f>SUMIFS(СВЦЭМ!$C$33:$C$776,СВЦЭМ!$A$33:$A$776,$A147,СВЦЭМ!$B$33:$B$776,O$119)+'СЕТ СН'!$I$9+СВЦЭМ!$D$10+'СЕТ СН'!$I$6-'СЕТ СН'!$I$19</f>
        <v>1283.9245465000001</v>
      </c>
      <c r="P147" s="36">
        <f>SUMIFS(СВЦЭМ!$C$33:$C$776,СВЦЭМ!$A$33:$A$776,$A147,СВЦЭМ!$B$33:$B$776,P$119)+'СЕТ СН'!$I$9+СВЦЭМ!$D$10+'СЕТ СН'!$I$6-'СЕТ СН'!$I$19</f>
        <v>1286.8365340300002</v>
      </c>
      <c r="Q147" s="36">
        <f>SUMIFS(СВЦЭМ!$C$33:$C$776,СВЦЭМ!$A$33:$A$776,$A147,СВЦЭМ!$B$33:$B$776,Q$119)+'СЕТ СН'!$I$9+СВЦЭМ!$D$10+'СЕТ СН'!$I$6-'СЕТ СН'!$I$19</f>
        <v>1284.49057337</v>
      </c>
      <c r="R147" s="36">
        <f>SUMIFS(СВЦЭМ!$C$33:$C$776,СВЦЭМ!$A$33:$A$776,$A147,СВЦЭМ!$B$33:$B$776,R$119)+'СЕТ СН'!$I$9+СВЦЭМ!$D$10+'СЕТ СН'!$I$6-'СЕТ СН'!$I$19</f>
        <v>1277.2510112500001</v>
      </c>
      <c r="S147" s="36">
        <f>SUMIFS(СВЦЭМ!$C$33:$C$776,СВЦЭМ!$A$33:$A$776,$A147,СВЦЭМ!$B$33:$B$776,S$119)+'СЕТ СН'!$I$9+СВЦЭМ!$D$10+'СЕТ СН'!$I$6-'СЕТ СН'!$I$19</f>
        <v>1288.7379182500001</v>
      </c>
      <c r="T147" s="36">
        <f>SUMIFS(СВЦЭМ!$C$33:$C$776,СВЦЭМ!$A$33:$A$776,$A147,СВЦЭМ!$B$33:$B$776,T$119)+'СЕТ СН'!$I$9+СВЦЭМ!$D$10+'СЕТ СН'!$I$6-'СЕТ СН'!$I$19</f>
        <v>1278.97613533</v>
      </c>
      <c r="U147" s="36">
        <f>SUMIFS(СВЦЭМ!$C$33:$C$776,СВЦЭМ!$A$33:$A$776,$A147,СВЦЭМ!$B$33:$B$776,U$119)+'СЕТ СН'!$I$9+СВЦЭМ!$D$10+'СЕТ СН'!$I$6-'СЕТ СН'!$I$19</f>
        <v>1288.03996302</v>
      </c>
      <c r="V147" s="36">
        <f>SUMIFS(СВЦЭМ!$C$33:$C$776,СВЦЭМ!$A$33:$A$776,$A147,СВЦЭМ!$B$33:$B$776,V$119)+'СЕТ СН'!$I$9+СВЦЭМ!$D$10+'СЕТ СН'!$I$6-'СЕТ СН'!$I$19</f>
        <v>1282.1305271000001</v>
      </c>
      <c r="W147" s="36">
        <f>SUMIFS(СВЦЭМ!$C$33:$C$776,СВЦЭМ!$A$33:$A$776,$A147,СВЦЭМ!$B$33:$B$776,W$119)+'СЕТ СН'!$I$9+СВЦЭМ!$D$10+'СЕТ СН'!$I$6-'СЕТ СН'!$I$19</f>
        <v>1296.46344937</v>
      </c>
      <c r="X147" s="36">
        <f>SUMIFS(СВЦЭМ!$C$33:$C$776,СВЦЭМ!$A$33:$A$776,$A147,СВЦЭМ!$B$33:$B$776,X$119)+'СЕТ СН'!$I$9+СВЦЭМ!$D$10+'СЕТ СН'!$I$6-'СЕТ СН'!$I$19</f>
        <v>1331.2957319900001</v>
      </c>
      <c r="Y147" s="36">
        <f>SUMIFS(СВЦЭМ!$C$33:$C$776,СВЦЭМ!$A$33:$A$776,$A147,СВЦЭМ!$B$33:$B$776,Y$119)+'СЕТ СН'!$I$9+СВЦЭМ!$D$10+'СЕТ СН'!$I$6-'СЕТ СН'!$I$19</f>
        <v>1382.54327139</v>
      </c>
    </row>
    <row r="148" spans="1:26" ht="15.75" x14ac:dyDescent="0.2">
      <c r="A148" s="35">
        <f t="shared" si="3"/>
        <v>43767</v>
      </c>
      <c r="B148" s="36">
        <f>SUMIFS(СВЦЭМ!$C$33:$C$776,СВЦЭМ!$A$33:$A$776,$A148,СВЦЭМ!$B$33:$B$776,B$119)+'СЕТ СН'!$I$9+СВЦЭМ!$D$10+'СЕТ СН'!$I$6-'СЕТ СН'!$I$19</f>
        <v>1440.0399448800001</v>
      </c>
      <c r="C148" s="36">
        <f>SUMIFS(СВЦЭМ!$C$33:$C$776,СВЦЭМ!$A$33:$A$776,$A148,СВЦЭМ!$B$33:$B$776,C$119)+'СЕТ СН'!$I$9+СВЦЭМ!$D$10+'СЕТ СН'!$I$6-'СЕТ СН'!$I$19</f>
        <v>1474.2454530700002</v>
      </c>
      <c r="D148" s="36">
        <f>SUMIFS(СВЦЭМ!$C$33:$C$776,СВЦЭМ!$A$33:$A$776,$A148,СВЦЭМ!$B$33:$B$776,D$119)+'СЕТ СН'!$I$9+СВЦЭМ!$D$10+'СЕТ СН'!$I$6-'СЕТ СН'!$I$19</f>
        <v>1507.0954043500001</v>
      </c>
      <c r="E148" s="36">
        <f>SUMIFS(СВЦЭМ!$C$33:$C$776,СВЦЭМ!$A$33:$A$776,$A148,СВЦЭМ!$B$33:$B$776,E$119)+'СЕТ СН'!$I$9+СВЦЭМ!$D$10+'СЕТ СН'!$I$6-'СЕТ СН'!$I$19</f>
        <v>1513.92485149</v>
      </c>
      <c r="F148" s="36">
        <f>SUMIFS(СВЦЭМ!$C$33:$C$776,СВЦЭМ!$A$33:$A$776,$A148,СВЦЭМ!$B$33:$B$776,F$119)+'СЕТ СН'!$I$9+СВЦЭМ!$D$10+'СЕТ СН'!$I$6-'СЕТ СН'!$I$19</f>
        <v>1502.96092129</v>
      </c>
      <c r="G148" s="36">
        <f>SUMIFS(СВЦЭМ!$C$33:$C$776,СВЦЭМ!$A$33:$A$776,$A148,СВЦЭМ!$B$33:$B$776,G$119)+'СЕТ СН'!$I$9+СВЦЭМ!$D$10+'СЕТ СН'!$I$6-'СЕТ СН'!$I$19</f>
        <v>1471.27149104</v>
      </c>
      <c r="H148" s="36">
        <f>SUMIFS(СВЦЭМ!$C$33:$C$776,СВЦЭМ!$A$33:$A$776,$A148,СВЦЭМ!$B$33:$B$776,H$119)+'СЕТ СН'!$I$9+СВЦЭМ!$D$10+'СЕТ СН'!$I$6-'СЕТ СН'!$I$19</f>
        <v>1421.07483224</v>
      </c>
      <c r="I148" s="36">
        <f>SUMIFS(СВЦЭМ!$C$33:$C$776,СВЦЭМ!$A$33:$A$776,$A148,СВЦЭМ!$B$33:$B$776,I$119)+'СЕТ СН'!$I$9+СВЦЭМ!$D$10+'СЕТ СН'!$I$6-'СЕТ СН'!$I$19</f>
        <v>1393.2076116000001</v>
      </c>
      <c r="J148" s="36">
        <f>SUMIFS(СВЦЭМ!$C$33:$C$776,СВЦЭМ!$A$33:$A$776,$A148,СВЦЭМ!$B$33:$B$776,J$119)+'СЕТ СН'!$I$9+СВЦЭМ!$D$10+'СЕТ СН'!$I$6-'СЕТ СН'!$I$19</f>
        <v>1391.26520798</v>
      </c>
      <c r="K148" s="36">
        <f>SUMIFS(СВЦЭМ!$C$33:$C$776,СВЦЭМ!$A$33:$A$776,$A148,СВЦЭМ!$B$33:$B$776,K$119)+'СЕТ СН'!$I$9+СВЦЭМ!$D$10+'СЕТ СН'!$I$6-'СЕТ СН'!$I$19</f>
        <v>1361.05007761</v>
      </c>
      <c r="L148" s="36">
        <f>SUMIFS(СВЦЭМ!$C$33:$C$776,СВЦЭМ!$A$33:$A$776,$A148,СВЦЭМ!$B$33:$B$776,L$119)+'СЕТ СН'!$I$9+СВЦЭМ!$D$10+'СЕТ СН'!$I$6-'СЕТ СН'!$I$19</f>
        <v>1368.6767122000001</v>
      </c>
      <c r="M148" s="36">
        <f>SUMIFS(СВЦЭМ!$C$33:$C$776,СВЦЭМ!$A$33:$A$776,$A148,СВЦЭМ!$B$33:$B$776,M$119)+'СЕТ СН'!$I$9+СВЦЭМ!$D$10+'СЕТ СН'!$I$6-'СЕТ СН'!$I$19</f>
        <v>1365.92805514</v>
      </c>
      <c r="N148" s="36">
        <f>SUMIFS(СВЦЭМ!$C$33:$C$776,СВЦЭМ!$A$33:$A$776,$A148,СВЦЭМ!$B$33:$B$776,N$119)+'СЕТ СН'!$I$9+СВЦЭМ!$D$10+'СЕТ СН'!$I$6-'СЕТ СН'!$I$19</f>
        <v>1327.7375785700001</v>
      </c>
      <c r="O148" s="36">
        <f>SUMIFS(СВЦЭМ!$C$33:$C$776,СВЦЭМ!$A$33:$A$776,$A148,СВЦЭМ!$B$33:$B$776,O$119)+'СЕТ СН'!$I$9+СВЦЭМ!$D$10+'СЕТ СН'!$I$6-'СЕТ СН'!$I$19</f>
        <v>1304.5101602500001</v>
      </c>
      <c r="P148" s="36">
        <f>SUMIFS(СВЦЭМ!$C$33:$C$776,СВЦЭМ!$A$33:$A$776,$A148,СВЦЭМ!$B$33:$B$776,P$119)+'СЕТ СН'!$I$9+СВЦЭМ!$D$10+'СЕТ СН'!$I$6-'СЕТ СН'!$I$19</f>
        <v>1307.8855922499999</v>
      </c>
      <c r="Q148" s="36">
        <f>SUMIFS(СВЦЭМ!$C$33:$C$776,СВЦЭМ!$A$33:$A$776,$A148,СВЦЭМ!$B$33:$B$776,Q$119)+'СЕТ СН'!$I$9+СВЦЭМ!$D$10+'СЕТ СН'!$I$6-'СЕТ СН'!$I$19</f>
        <v>1310.60360384</v>
      </c>
      <c r="R148" s="36">
        <f>SUMIFS(СВЦЭМ!$C$33:$C$776,СВЦЭМ!$A$33:$A$776,$A148,СВЦЭМ!$B$33:$B$776,R$119)+'СЕТ СН'!$I$9+СВЦЭМ!$D$10+'СЕТ СН'!$I$6-'СЕТ СН'!$I$19</f>
        <v>1295.06061694</v>
      </c>
      <c r="S148" s="36">
        <f>SUMIFS(СВЦЭМ!$C$33:$C$776,СВЦЭМ!$A$33:$A$776,$A148,СВЦЭМ!$B$33:$B$776,S$119)+'СЕТ СН'!$I$9+СВЦЭМ!$D$10+'СЕТ СН'!$I$6-'СЕТ СН'!$I$19</f>
        <v>1299.26292842</v>
      </c>
      <c r="T148" s="36">
        <f>SUMIFS(СВЦЭМ!$C$33:$C$776,СВЦЭМ!$A$33:$A$776,$A148,СВЦЭМ!$B$33:$B$776,T$119)+'СЕТ СН'!$I$9+СВЦЭМ!$D$10+'СЕТ СН'!$I$6-'СЕТ СН'!$I$19</f>
        <v>1292.0795388500001</v>
      </c>
      <c r="U148" s="36">
        <f>SUMIFS(СВЦЭМ!$C$33:$C$776,СВЦЭМ!$A$33:$A$776,$A148,СВЦЭМ!$B$33:$B$776,U$119)+'СЕТ СН'!$I$9+СВЦЭМ!$D$10+'СЕТ СН'!$I$6-'СЕТ СН'!$I$19</f>
        <v>1280.33942486</v>
      </c>
      <c r="V148" s="36">
        <f>SUMIFS(СВЦЭМ!$C$33:$C$776,СВЦЭМ!$A$33:$A$776,$A148,СВЦЭМ!$B$33:$B$776,V$119)+'СЕТ СН'!$I$9+СВЦЭМ!$D$10+'СЕТ СН'!$I$6-'СЕТ СН'!$I$19</f>
        <v>1271.6697270100001</v>
      </c>
      <c r="W148" s="36">
        <f>SUMIFS(СВЦЭМ!$C$33:$C$776,СВЦЭМ!$A$33:$A$776,$A148,СВЦЭМ!$B$33:$B$776,W$119)+'СЕТ СН'!$I$9+СВЦЭМ!$D$10+'СЕТ СН'!$I$6-'СЕТ СН'!$I$19</f>
        <v>1287.38814703</v>
      </c>
      <c r="X148" s="36">
        <f>SUMIFS(СВЦЭМ!$C$33:$C$776,СВЦЭМ!$A$33:$A$776,$A148,СВЦЭМ!$B$33:$B$776,X$119)+'СЕТ СН'!$I$9+СВЦЭМ!$D$10+'СЕТ СН'!$I$6-'СЕТ СН'!$I$19</f>
        <v>1301.43587396</v>
      </c>
      <c r="Y148" s="36">
        <f>SUMIFS(СВЦЭМ!$C$33:$C$776,СВЦЭМ!$A$33:$A$776,$A148,СВЦЭМ!$B$33:$B$776,Y$119)+'СЕТ СН'!$I$9+СВЦЭМ!$D$10+'СЕТ СН'!$I$6-'СЕТ СН'!$I$19</f>
        <v>1341.4302449300001</v>
      </c>
    </row>
    <row r="149" spans="1:26" ht="15.75" x14ac:dyDescent="0.2">
      <c r="A149" s="35">
        <f t="shared" si="3"/>
        <v>43768</v>
      </c>
      <c r="B149" s="36">
        <f>SUMIFS(СВЦЭМ!$C$33:$C$776,СВЦЭМ!$A$33:$A$776,$A149,СВЦЭМ!$B$33:$B$776,B$119)+'СЕТ СН'!$I$9+СВЦЭМ!$D$10+'СЕТ СН'!$I$6-'СЕТ СН'!$I$19</f>
        <v>1448.9884318300001</v>
      </c>
      <c r="C149" s="36">
        <f>SUMIFS(СВЦЭМ!$C$33:$C$776,СВЦЭМ!$A$33:$A$776,$A149,СВЦЭМ!$B$33:$B$776,C$119)+'СЕТ СН'!$I$9+СВЦЭМ!$D$10+'СЕТ СН'!$I$6-'СЕТ СН'!$I$19</f>
        <v>1492.68293337</v>
      </c>
      <c r="D149" s="36">
        <f>SUMIFS(СВЦЭМ!$C$33:$C$776,СВЦЭМ!$A$33:$A$776,$A149,СВЦЭМ!$B$33:$B$776,D$119)+'СЕТ СН'!$I$9+СВЦЭМ!$D$10+'СЕТ СН'!$I$6-'СЕТ СН'!$I$19</f>
        <v>1517.39239423</v>
      </c>
      <c r="E149" s="36">
        <f>SUMIFS(СВЦЭМ!$C$33:$C$776,СВЦЭМ!$A$33:$A$776,$A149,СВЦЭМ!$B$33:$B$776,E$119)+'СЕТ СН'!$I$9+СВЦЭМ!$D$10+'СЕТ СН'!$I$6-'СЕТ СН'!$I$19</f>
        <v>1530.1785309100001</v>
      </c>
      <c r="F149" s="36">
        <f>SUMIFS(СВЦЭМ!$C$33:$C$776,СВЦЭМ!$A$33:$A$776,$A149,СВЦЭМ!$B$33:$B$776,F$119)+'СЕТ СН'!$I$9+СВЦЭМ!$D$10+'СЕТ СН'!$I$6-'СЕТ СН'!$I$19</f>
        <v>1526.9426490600001</v>
      </c>
      <c r="G149" s="36">
        <f>SUMIFS(СВЦЭМ!$C$33:$C$776,СВЦЭМ!$A$33:$A$776,$A149,СВЦЭМ!$B$33:$B$776,G$119)+'СЕТ СН'!$I$9+СВЦЭМ!$D$10+'СЕТ СН'!$I$6-'СЕТ СН'!$I$19</f>
        <v>1497.6451706300002</v>
      </c>
      <c r="H149" s="36">
        <f>SUMIFS(СВЦЭМ!$C$33:$C$776,СВЦЭМ!$A$33:$A$776,$A149,СВЦЭМ!$B$33:$B$776,H$119)+'СЕТ СН'!$I$9+СВЦЭМ!$D$10+'СЕТ СН'!$I$6-'СЕТ СН'!$I$19</f>
        <v>1447.17967335</v>
      </c>
      <c r="I149" s="36">
        <f>SUMIFS(СВЦЭМ!$C$33:$C$776,СВЦЭМ!$A$33:$A$776,$A149,СВЦЭМ!$B$33:$B$776,I$119)+'СЕТ СН'!$I$9+СВЦЭМ!$D$10+'СЕТ СН'!$I$6-'СЕТ СН'!$I$19</f>
        <v>1423.6910231700001</v>
      </c>
      <c r="J149" s="36">
        <f>SUMIFS(СВЦЭМ!$C$33:$C$776,СВЦЭМ!$A$33:$A$776,$A149,СВЦЭМ!$B$33:$B$776,J$119)+'СЕТ СН'!$I$9+СВЦЭМ!$D$10+'СЕТ СН'!$I$6-'СЕТ СН'!$I$19</f>
        <v>1415.8314049800001</v>
      </c>
      <c r="K149" s="36">
        <f>SUMIFS(СВЦЭМ!$C$33:$C$776,СВЦЭМ!$A$33:$A$776,$A149,СВЦЭМ!$B$33:$B$776,K$119)+'СЕТ СН'!$I$9+СВЦЭМ!$D$10+'СЕТ СН'!$I$6-'СЕТ СН'!$I$19</f>
        <v>1393.3842985600002</v>
      </c>
      <c r="L149" s="36">
        <f>SUMIFS(СВЦЭМ!$C$33:$C$776,СВЦЭМ!$A$33:$A$776,$A149,СВЦЭМ!$B$33:$B$776,L$119)+'СЕТ СН'!$I$9+СВЦЭМ!$D$10+'СЕТ СН'!$I$6-'СЕТ СН'!$I$19</f>
        <v>1395.0830667100001</v>
      </c>
      <c r="M149" s="36">
        <f>SUMIFS(СВЦЭМ!$C$33:$C$776,СВЦЭМ!$A$33:$A$776,$A149,СВЦЭМ!$B$33:$B$776,M$119)+'СЕТ СН'!$I$9+СВЦЭМ!$D$10+'СЕТ СН'!$I$6-'СЕТ СН'!$I$19</f>
        <v>1382.0016348000001</v>
      </c>
      <c r="N149" s="36">
        <f>SUMIFS(СВЦЭМ!$C$33:$C$776,СВЦЭМ!$A$33:$A$776,$A149,СВЦЭМ!$B$33:$B$776,N$119)+'СЕТ СН'!$I$9+СВЦЭМ!$D$10+'СЕТ СН'!$I$6-'СЕТ СН'!$I$19</f>
        <v>1346.2754707300001</v>
      </c>
      <c r="O149" s="36">
        <f>SUMIFS(СВЦЭМ!$C$33:$C$776,СВЦЭМ!$A$33:$A$776,$A149,СВЦЭМ!$B$33:$B$776,O$119)+'СЕТ СН'!$I$9+СВЦЭМ!$D$10+'СЕТ СН'!$I$6-'СЕТ СН'!$I$19</f>
        <v>1309.8642829200001</v>
      </c>
      <c r="P149" s="36">
        <f>SUMIFS(СВЦЭМ!$C$33:$C$776,СВЦЭМ!$A$33:$A$776,$A149,СВЦЭМ!$B$33:$B$776,P$119)+'СЕТ СН'!$I$9+СВЦЭМ!$D$10+'СЕТ СН'!$I$6-'СЕТ СН'!$I$19</f>
        <v>1317.1381668399999</v>
      </c>
      <c r="Q149" s="36">
        <f>SUMIFS(СВЦЭМ!$C$33:$C$776,СВЦЭМ!$A$33:$A$776,$A149,СВЦЭМ!$B$33:$B$776,Q$119)+'СЕТ СН'!$I$9+СВЦЭМ!$D$10+'СЕТ СН'!$I$6-'СЕТ СН'!$I$19</f>
        <v>1311.8222395100001</v>
      </c>
      <c r="R149" s="36">
        <f>SUMIFS(СВЦЭМ!$C$33:$C$776,СВЦЭМ!$A$33:$A$776,$A149,СВЦЭМ!$B$33:$B$776,R$119)+'СЕТ СН'!$I$9+СВЦЭМ!$D$10+'СЕТ СН'!$I$6-'СЕТ СН'!$I$19</f>
        <v>1300.8523493</v>
      </c>
      <c r="S149" s="36">
        <f>SUMIFS(СВЦЭМ!$C$33:$C$776,СВЦЭМ!$A$33:$A$776,$A149,СВЦЭМ!$B$33:$B$776,S$119)+'СЕТ СН'!$I$9+СВЦЭМ!$D$10+'СЕТ СН'!$I$6-'СЕТ СН'!$I$19</f>
        <v>1299.42759849</v>
      </c>
      <c r="T149" s="36">
        <f>SUMIFS(СВЦЭМ!$C$33:$C$776,СВЦЭМ!$A$33:$A$776,$A149,СВЦЭМ!$B$33:$B$776,T$119)+'СЕТ СН'!$I$9+СВЦЭМ!$D$10+'СЕТ СН'!$I$6-'СЕТ СН'!$I$19</f>
        <v>1286.6687962999999</v>
      </c>
      <c r="U149" s="36">
        <f>SUMIFS(СВЦЭМ!$C$33:$C$776,СВЦЭМ!$A$33:$A$776,$A149,СВЦЭМ!$B$33:$B$776,U$119)+'СЕТ СН'!$I$9+СВЦЭМ!$D$10+'СЕТ СН'!$I$6-'СЕТ СН'!$I$19</f>
        <v>1290.14762309</v>
      </c>
      <c r="V149" s="36">
        <f>SUMIFS(СВЦЭМ!$C$33:$C$776,СВЦЭМ!$A$33:$A$776,$A149,СВЦЭМ!$B$33:$B$776,V$119)+'СЕТ СН'!$I$9+СВЦЭМ!$D$10+'СЕТ СН'!$I$6-'СЕТ СН'!$I$19</f>
        <v>1292.0312291</v>
      </c>
      <c r="W149" s="36">
        <f>SUMIFS(СВЦЭМ!$C$33:$C$776,СВЦЭМ!$A$33:$A$776,$A149,СВЦЭМ!$B$33:$B$776,W$119)+'СЕТ СН'!$I$9+СВЦЭМ!$D$10+'СЕТ СН'!$I$6-'СЕТ СН'!$I$19</f>
        <v>1289.4754834</v>
      </c>
      <c r="X149" s="36">
        <f>SUMIFS(СВЦЭМ!$C$33:$C$776,СВЦЭМ!$A$33:$A$776,$A149,СВЦЭМ!$B$33:$B$776,X$119)+'СЕТ СН'!$I$9+СВЦЭМ!$D$10+'СЕТ СН'!$I$6-'СЕТ СН'!$I$19</f>
        <v>1316.44291071</v>
      </c>
      <c r="Y149" s="36">
        <f>SUMIFS(СВЦЭМ!$C$33:$C$776,СВЦЭМ!$A$33:$A$776,$A149,СВЦЭМ!$B$33:$B$776,Y$119)+'СЕТ СН'!$I$9+СВЦЭМ!$D$10+'СЕТ СН'!$I$6-'СЕТ СН'!$I$19</f>
        <v>1357.44952973</v>
      </c>
    </row>
    <row r="150" spans="1:26" ht="15.75" x14ac:dyDescent="0.2">
      <c r="A150" s="35">
        <f t="shared" si="3"/>
        <v>43769</v>
      </c>
      <c r="B150" s="36">
        <f>SUMIFS(СВЦЭМ!$C$33:$C$776,СВЦЭМ!$A$33:$A$776,$A150,СВЦЭМ!$B$33:$B$776,B$119)+'СЕТ СН'!$I$9+СВЦЭМ!$D$10+'СЕТ СН'!$I$6-'СЕТ СН'!$I$19</f>
        <v>1428.37844778</v>
      </c>
      <c r="C150" s="36">
        <f>SUMIFS(СВЦЭМ!$C$33:$C$776,СВЦЭМ!$A$33:$A$776,$A150,СВЦЭМ!$B$33:$B$776,C$119)+'СЕТ СН'!$I$9+СВЦЭМ!$D$10+'СЕТ СН'!$I$6-'СЕТ СН'!$I$19</f>
        <v>1491.2040709600001</v>
      </c>
      <c r="D150" s="36">
        <f>SUMIFS(СВЦЭМ!$C$33:$C$776,СВЦЭМ!$A$33:$A$776,$A150,СВЦЭМ!$B$33:$B$776,D$119)+'СЕТ СН'!$I$9+СВЦЭМ!$D$10+'СЕТ СН'!$I$6-'СЕТ СН'!$I$19</f>
        <v>1512.84548395</v>
      </c>
      <c r="E150" s="36">
        <f>SUMIFS(СВЦЭМ!$C$33:$C$776,СВЦЭМ!$A$33:$A$776,$A150,СВЦЭМ!$B$33:$B$776,E$119)+'СЕТ СН'!$I$9+СВЦЭМ!$D$10+'СЕТ СН'!$I$6-'СЕТ СН'!$I$19</f>
        <v>1526.4375529400002</v>
      </c>
      <c r="F150" s="36">
        <f>SUMIFS(СВЦЭМ!$C$33:$C$776,СВЦЭМ!$A$33:$A$776,$A150,СВЦЭМ!$B$33:$B$776,F$119)+'СЕТ СН'!$I$9+СВЦЭМ!$D$10+'СЕТ СН'!$I$6-'СЕТ СН'!$I$19</f>
        <v>1527.6081592200001</v>
      </c>
      <c r="G150" s="36">
        <f>SUMIFS(СВЦЭМ!$C$33:$C$776,СВЦЭМ!$A$33:$A$776,$A150,СВЦЭМ!$B$33:$B$776,G$119)+'СЕТ СН'!$I$9+СВЦЭМ!$D$10+'СЕТ СН'!$I$6-'СЕТ СН'!$I$19</f>
        <v>1508.0496534599999</v>
      </c>
      <c r="H150" s="36">
        <f>SUMIFS(СВЦЭМ!$C$33:$C$776,СВЦЭМ!$A$33:$A$776,$A150,СВЦЭМ!$B$33:$B$776,H$119)+'СЕТ СН'!$I$9+СВЦЭМ!$D$10+'СЕТ СН'!$I$6-'СЕТ СН'!$I$19</f>
        <v>1459.05905291</v>
      </c>
      <c r="I150" s="36">
        <f>SUMIFS(СВЦЭМ!$C$33:$C$776,СВЦЭМ!$A$33:$A$776,$A150,СВЦЭМ!$B$33:$B$776,I$119)+'СЕТ СН'!$I$9+СВЦЭМ!$D$10+'СЕТ СН'!$I$6-'СЕТ СН'!$I$19</f>
        <v>1428.41948647</v>
      </c>
      <c r="J150" s="36">
        <f>SUMIFS(СВЦЭМ!$C$33:$C$776,СВЦЭМ!$A$33:$A$776,$A150,СВЦЭМ!$B$33:$B$776,J$119)+'СЕТ СН'!$I$9+СВЦЭМ!$D$10+'СЕТ СН'!$I$6-'СЕТ СН'!$I$19</f>
        <v>1424.04554865</v>
      </c>
      <c r="K150" s="36">
        <f>SUMIFS(СВЦЭМ!$C$33:$C$776,СВЦЭМ!$A$33:$A$776,$A150,СВЦЭМ!$B$33:$B$776,K$119)+'СЕТ СН'!$I$9+СВЦЭМ!$D$10+'СЕТ СН'!$I$6-'СЕТ СН'!$I$19</f>
        <v>1402.3763183900001</v>
      </c>
      <c r="L150" s="36">
        <f>SUMIFS(СВЦЭМ!$C$33:$C$776,СВЦЭМ!$A$33:$A$776,$A150,СВЦЭМ!$B$33:$B$776,L$119)+'СЕТ СН'!$I$9+СВЦЭМ!$D$10+'СЕТ СН'!$I$6-'СЕТ СН'!$I$19</f>
        <v>1405.7201861400001</v>
      </c>
      <c r="M150" s="36">
        <f>SUMIFS(СВЦЭМ!$C$33:$C$776,СВЦЭМ!$A$33:$A$776,$A150,СВЦЭМ!$B$33:$B$776,M$119)+'СЕТ СН'!$I$9+СВЦЭМ!$D$10+'СЕТ СН'!$I$6-'СЕТ СН'!$I$19</f>
        <v>1410.19563475</v>
      </c>
      <c r="N150" s="36">
        <f>SUMIFS(СВЦЭМ!$C$33:$C$776,СВЦЭМ!$A$33:$A$776,$A150,СВЦЭМ!$B$33:$B$776,N$119)+'СЕТ СН'!$I$9+СВЦЭМ!$D$10+'СЕТ СН'!$I$6-'СЕТ СН'!$I$19</f>
        <v>1358.6954376400001</v>
      </c>
      <c r="O150" s="36">
        <f>SUMIFS(СВЦЭМ!$C$33:$C$776,СВЦЭМ!$A$33:$A$776,$A150,СВЦЭМ!$B$33:$B$776,O$119)+'СЕТ СН'!$I$9+СВЦЭМ!$D$10+'СЕТ СН'!$I$6-'СЕТ СН'!$I$19</f>
        <v>1313.5525263700001</v>
      </c>
      <c r="P150" s="36">
        <f>SUMIFS(СВЦЭМ!$C$33:$C$776,СВЦЭМ!$A$33:$A$776,$A150,СВЦЭМ!$B$33:$B$776,P$119)+'СЕТ СН'!$I$9+СВЦЭМ!$D$10+'СЕТ СН'!$I$6-'СЕТ СН'!$I$19</f>
        <v>1322.4057062100001</v>
      </c>
      <c r="Q150" s="36">
        <f>SUMIFS(СВЦЭМ!$C$33:$C$776,СВЦЭМ!$A$33:$A$776,$A150,СВЦЭМ!$B$33:$B$776,Q$119)+'СЕТ СН'!$I$9+СВЦЭМ!$D$10+'СЕТ СН'!$I$6-'СЕТ СН'!$I$19</f>
        <v>1326.8988887600001</v>
      </c>
      <c r="R150" s="36">
        <f>SUMIFS(СВЦЭМ!$C$33:$C$776,СВЦЭМ!$A$33:$A$776,$A150,СВЦЭМ!$B$33:$B$776,R$119)+'СЕТ СН'!$I$9+СВЦЭМ!$D$10+'СЕТ СН'!$I$6-'СЕТ СН'!$I$19</f>
        <v>1333.63082117</v>
      </c>
      <c r="S150" s="36">
        <f>SUMIFS(СВЦЭМ!$C$33:$C$776,СВЦЭМ!$A$33:$A$776,$A150,СВЦЭМ!$B$33:$B$776,S$119)+'СЕТ СН'!$I$9+СВЦЭМ!$D$10+'СЕТ СН'!$I$6-'СЕТ СН'!$I$19</f>
        <v>1328.2601531300002</v>
      </c>
      <c r="T150" s="36">
        <f>SUMIFS(СВЦЭМ!$C$33:$C$776,СВЦЭМ!$A$33:$A$776,$A150,СВЦЭМ!$B$33:$B$776,T$119)+'СЕТ СН'!$I$9+СВЦЭМ!$D$10+'СЕТ СН'!$I$6-'СЕТ СН'!$I$19</f>
        <v>1302.8840497200001</v>
      </c>
      <c r="U150" s="36">
        <f>SUMIFS(СВЦЭМ!$C$33:$C$776,СВЦЭМ!$A$33:$A$776,$A150,СВЦЭМ!$B$33:$B$776,U$119)+'СЕТ СН'!$I$9+СВЦЭМ!$D$10+'СЕТ СН'!$I$6-'СЕТ СН'!$I$19</f>
        <v>1295.5526432700001</v>
      </c>
      <c r="V150" s="36">
        <f>SUMIFS(СВЦЭМ!$C$33:$C$776,СВЦЭМ!$A$33:$A$776,$A150,СВЦЭМ!$B$33:$B$776,V$119)+'СЕТ СН'!$I$9+СВЦЭМ!$D$10+'СЕТ СН'!$I$6-'СЕТ СН'!$I$19</f>
        <v>1290.80205183</v>
      </c>
      <c r="W150" s="36">
        <f>SUMIFS(СВЦЭМ!$C$33:$C$776,СВЦЭМ!$A$33:$A$776,$A150,СВЦЭМ!$B$33:$B$776,W$119)+'СЕТ СН'!$I$9+СВЦЭМ!$D$10+'СЕТ СН'!$I$6-'СЕТ СН'!$I$19</f>
        <v>1302.4626493800001</v>
      </c>
      <c r="X150" s="36">
        <f>SUMIFS(СВЦЭМ!$C$33:$C$776,СВЦЭМ!$A$33:$A$776,$A150,СВЦЭМ!$B$33:$B$776,X$119)+'СЕТ СН'!$I$9+СВЦЭМ!$D$10+'СЕТ СН'!$I$6-'СЕТ СН'!$I$19</f>
        <v>1256.28619536</v>
      </c>
      <c r="Y150" s="36">
        <f>SUMIFS(СВЦЭМ!$C$33:$C$776,СВЦЭМ!$A$33:$A$776,$A150,СВЦЭМ!$B$33:$B$776,Y$119)+'СЕТ СН'!$I$9+СВЦЭМ!$D$10+'СЕТ СН'!$I$6-'СЕТ СН'!$I$19</f>
        <v>1299.2635863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542412.11967545643</v>
      </c>
      <c r="O155" s="138"/>
      <c r="P155" s="137">
        <f>СВЦЭМ!$D$12+'СЕТ СН'!$F$10-'СЕТ СН'!$G$20</f>
        <v>542412.11967545643</v>
      </c>
      <c r="Q155" s="138"/>
      <c r="R155" s="137">
        <f>СВЦЭМ!$D$12+'СЕТ СН'!$F$10-'СЕТ СН'!$H$20</f>
        <v>542412.11967545643</v>
      </c>
      <c r="S155" s="138"/>
      <c r="T155" s="137">
        <f>СВЦЭМ!$D$12+'СЕТ СН'!$F$10-'СЕТ СН'!$I$20</f>
        <v>542412.11967545643</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996141.45</v>
      </c>
      <c r="O159" s="142"/>
      <c r="P159" s="142">
        <f>'СЕТ СН'!$G$7</f>
        <v>1503301.95</v>
      </c>
      <c r="Q159" s="142"/>
      <c r="R159" s="142">
        <f>'СЕТ СН'!$H$7</f>
        <v>1196112.93</v>
      </c>
      <c r="S159" s="142"/>
      <c r="T159" s="142">
        <f>'СЕТ СН'!$I$7</f>
        <v>875647.54</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SUMIFS(СВЦЭМ!$D$33:$D$776,СВЦЭМ!$A$33:$A$776,$A12,СВЦЭМ!$B$33:$B$776,B$11)+'СЕТ СН'!$F$11+СВЦЭМ!$D$10+'СЕТ СН'!$F$5-'СЕТ СН'!$F$21</f>
        <v>2343.0180417800002</v>
      </c>
      <c r="C12" s="36">
        <f>SUMIFS(СВЦЭМ!$D$33:$D$776,СВЦЭМ!$A$33:$A$776,$A12,СВЦЭМ!$B$33:$B$776,C$11)+'СЕТ СН'!$F$11+СВЦЭМ!$D$10+'СЕТ СН'!$F$5-'СЕТ СН'!$F$21</f>
        <v>2429.2507871799999</v>
      </c>
      <c r="D12" s="36">
        <f>SUMIFS(СВЦЭМ!$D$33:$D$776,СВЦЭМ!$A$33:$A$776,$A12,СВЦЭМ!$B$33:$B$776,D$11)+'СЕТ СН'!$F$11+СВЦЭМ!$D$10+'СЕТ СН'!$F$5-'СЕТ СН'!$F$21</f>
        <v>2509.82496378</v>
      </c>
      <c r="E12" s="36">
        <f>SUMIFS(СВЦЭМ!$D$33:$D$776,СВЦЭМ!$A$33:$A$776,$A12,СВЦЭМ!$B$33:$B$776,E$11)+'СЕТ СН'!$F$11+СВЦЭМ!$D$10+'СЕТ СН'!$F$5-'СЕТ СН'!$F$21</f>
        <v>2534.8004268</v>
      </c>
      <c r="F12" s="36">
        <f>SUMIFS(СВЦЭМ!$D$33:$D$776,СВЦЭМ!$A$33:$A$776,$A12,СВЦЭМ!$B$33:$B$776,F$11)+'СЕТ СН'!$F$11+СВЦЭМ!$D$10+'СЕТ СН'!$F$5-'СЕТ СН'!$F$21</f>
        <v>2532.8746615999999</v>
      </c>
      <c r="G12" s="36">
        <f>SUMIFS(СВЦЭМ!$D$33:$D$776,СВЦЭМ!$A$33:$A$776,$A12,СВЦЭМ!$B$33:$B$776,G$11)+'СЕТ СН'!$F$11+СВЦЭМ!$D$10+'СЕТ СН'!$F$5-'СЕТ СН'!$F$21</f>
        <v>2516.0772452400001</v>
      </c>
      <c r="H12" s="36">
        <f>SUMIFS(СВЦЭМ!$D$33:$D$776,СВЦЭМ!$A$33:$A$776,$A12,СВЦЭМ!$B$33:$B$776,H$11)+'СЕТ СН'!$F$11+СВЦЭМ!$D$10+'СЕТ СН'!$F$5-'СЕТ СН'!$F$21</f>
        <v>2443.2826687900001</v>
      </c>
      <c r="I12" s="36">
        <f>SUMIFS(СВЦЭМ!$D$33:$D$776,СВЦЭМ!$A$33:$A$776,$A12,СВЦЭМ!$B$33:$B$776,I$11)+'СЕТ СН'!$F$11+СВЦЭМ!$D$10+'СЕТ СН'!$F$5-'СЕТ СН'!$F$21</f>
        <v>2354.4318187399999</v>
      </c>
      <c r="J12" s="36">
        <f>SUMIFS(СВЦЭМ!$D$33:$D$776,СВЦЭМ!$A$33:$A$776,$A12,СВЦЭМ!$B$33:$B$776,J$11)+'СЕТ СН'!$F$11+СВЦЭМ!$D$10+'СЕТ СН'!$F$5-'СЕТ СН'!$F$21</f>
        <v>2348.8521273199999</v>
      </c>
      <c r="K12" s="36">
        <f>SUMIFS(СВЦЭМ!$D$33:$D$776,СВЦЭМ!$A$33:$A$776,$A12,СВЦЭМ!$B$33:$B$776,K$11)+'СЕТ СН'!$F$11+СВЦЭМ!$D$10+'СЕТ СН'!$F$5-'СЕТ СН'!$F$21</f>
        <v>2357.8393149200001</v>
      </c>
      <c r="L12" s="36">
        <f>SUMIFS(СВЦЭМ!$D$33:$D$776,СВЦЭМ!$A$33:$A$776,$A12,СВЦЭМ!$B$33:$B$776,L$11)+'СЕТ СН'!$F$11+СВЦЭМ!$D$10+'СЕТ СН'!$F$5-'СЕТ СН'!$F$21</f>
        <v>2354.8803103</v>
      </c>
      <c r="M12" s="36">
        <f>SUMIFS(СВЦЭМ!$D$33:$D$776,СВЦЭМ!$A$33:$A$776,$A12,СВЦЭМ!$B$33:$B$776,M$11)+'СЕТ СН'!$F$11+СВЦЭМ!$D$10+'СЕТ СН'!$F$5-'СЕТ СН'!$F$21</f>
        <v>2343.5394306899998</v>
      </c>
      <c r="N12" s="36">
        <f>SUMIFS(СВЦЭМ!$D$33:$D$776,СВЦЭМ!$A$33:$A$776,$A12,СВЦЭМ!$B$33:$B$776,N$11)+'СЕТ СН'!$F$11+СВЦЭМ!$D$10+'СЕТ СН'!$F$5-'СЕТ СН'!$F$21</f>
        <v>2327.45119484</v>
      </c>
      <c r="O12" s="36">
        <f>SUMIFS(СВЦЭМ!$D$33:$D$776,СВЦЭМ!$A$33:$A$776,$A12,СВЦЭМ!$B$33:$B$776,O$11)+'СЕТ СН'!$F$11+СВЦЭМ!$D$10+'СЕТ СН'!$F$5-'СЕТ СН'!$F$21</f>
        <v>2325.2196355599999</v>
      </c>
      <c r="P12" s="36">
        <f>SUMIFS(СВЦЭМ!$D$33:$D$776,СВЦЭМ!$A$33:$A$776,$A12,СВЦЭМ!$B$33:$B$776,P$11)+'СЕТ СН'!$F$11+СВЦЭМ!$D$10+'СЕТ СН'!$F$5-'СЕТ СН'!$F$21</f>
        <v>2326.9056027400002</v>
      </c>
      <c r="Q12" s="36">
        <f>SUMIFS(СВЦЭМ!$D$33:$D$776,СВЦЭМ!$A$33:$A$776,$A12,СВЦЭМ!$B$33:$B$776,Q$11)+'СЕТ СН'!$F$11+СВЦЭМ!$D$10+'СЕТ СН'!$F$5-'СЕТ СН'!$F$21</f>
        <v>2337.2948103600002</v>
      </c>
      <c r="R12" s="36">
        <f>SUMIFS(СВЦЭМ!$D$33:$D$776,СВЦЭМ!$A$33:$A$776,$A12,СВЦЭМ!$B$33:$B$776,R$11)+'СЕТ СН'!$F$11+СВЦЭМ!$D$10+'СЕТ СН'!$F$5-'СЕТ СН'!$F$21</f>
        <v>2336.27240484</v>
      </c>
      <c r="S12" s="36">
        <f>SUMIFS(СВЦЭМ!$D$33:$D$776,СВЦЭМ!$A$33:$A$776,$A12,СВЦЭМ!$B$33:$B$776,S$11)+'СЕТ СН'!$F$11+СВЦЭМ!$D$10+'СЕТ СН'!$F$5-'СЕТ СН'!$F$21</f>
        <v>2330.5230221699999</v>
      </c>
      <c r="T12" s="36">
        <f>SUMIFS(СВЦЭМ!$D$33:$D$776,СВЦЭМ!$A$33:$A$776,$A12,СВЦЭМ!$B$33:$B$776,T$11)+'СЕТ СН'!$F$11+СВЦЭМ!$D$10+'СЕТ СН'!$F$5-'СЕТ СН'!$F$21</f>
        <v>2328.03516141</v>
      </c>
      <c r="U12" s="36">
        <f>SUMIFS(СВЦЭМ!$D$33:$D$776,СВЦЭМ!$A$33:$A$776,$A12,СВЦЭМ!$B$33:$B$776,U$11)+'СЕТ СН'!$F$11+СВЦЭМ!$D$10+'СЕТ СН'!$F$5-'СЕТ СН'!$F$21</f>
        <v>2350.0079813800003</v>
      </c>
      <c r="V12" s="36">
        <f>SUMIFS(СВЦЭМ!$D$33:$D$776,СВЦЭМ!$A$33:$A$776,$A12,СВЦЭМ!$B$33:$B$776,V$11)+'СЕТ СН'!$F$11+СВЦЭМ!$D$10+'СЕТ СН'!$F$5-'СЕТ СН'!$F$21</f>
        <v>2354.7135097199998</v>
      </c>
      <c r="W12" s="36">
        <f>SUMIFS(СВЦЭМ!$D$33:$D$776,СВЦЭМ!$A$33:$A$776,$A12,СВЦЭМ!$B$33:$B$776,W$11)+'СЕТ СН'!$F$11+СВЦЭМ!$D$10+'СЕТ СН'!$F$5-'СЕТ СН'!$F$21</f>
        <v>2357.7596902699997</v>
      </c>
      <c r="X12" s="36">
        <f>SUMIFS(СВЦЭМ!$D$33:$D$776,СВЦЭМ!$A$33:$A$776,$A12,СВЦЭМ!$B$33:$B$776,X$11)+'СЕТ СН'!$F$11+СВЦЭМ!$D$10+'СЕТ СН'!$F$5-'СЕТ СН'!$F$21</f>
        <v>2347.86595515</v>
      </c>
      <c r="Y12" s="36">
        <f>SUMIFS(СВЦЭМ!$D$33:$D$776,СВЦЭМ!$A$33:$A$776,$A12,СВЦЭМ!$B$33:$B$776,Y$11)+'СЕТ СН'!$F$11+СВЦЭМ!$D$10+'СЕТ СН'!$F$5-'СЕТ СН'!$F$21</f>
        <v>2415.6293569899999</v>
      </c>
      <c r="AA12" s="45"/>
    </row>
    <row r="13" spans="1:27" ht="15.75" x14ac:dyDescent="0.2">
      <c r="A13" s="35">
        <f>A12+1</f>
        <v>43740</v>
      </c>
      <c r="B13" s="36">
        <f>SUMIFS(СВЦЭМ!$D$33:$D$776,СВЦЭМ!$A$33:$A$776,$A13,СВЦЭМ!$B$33:$B$776,B$11)+'СЕТ СН'!$F$11+СВЦЭМ!$D$10+'СЕТ СН'!$F$5-'СЕТ СН'!$F$21</f>
        <v>2462.7860541199998</v>
      </c>
      <c r="C13" s="36">
        <f>SUMIFS(СВЦЭМ!$D$33:$D$776,СВЦЭМ!$A$33:$A$776,$A13,СВЦЭМ!$B$33:$B$776,C$11)+'СЕТ СН'!$F$11+СВЦЭМ!$D$10+'СЕТ СН'!$F$5-'СЕТ СН'!$F$21</f>
        <v>2490.5607318000002</v>
      </c>
      <c r="D13" s="36">
        <f>SUMIFS(СВЦЭМ!$D$33:$D$776,СВЦЭМ!$A$33:$A$776,$A13,СВЦЭМ!$B$33:$B$776,D$11)+'СЕТ СН'!$F$11+СВЦЭМ!$D$10+'СЕТ СН'!$F$5-'СЕТ СН'!$F$21</f>
        <v>2505.9397304200002</v>
      </c>
      <c r="E13" s="36">
        <f>SUMIFS(СВЦЭМ!$D$33:$D$776,СВЦЭМ!$A$33:$A$776,$A13,СВЦЭМ!$B$33:$B$776,E$11)+'СЕТ СН'!$F$11+СВЦЭМ!$D$10+'СЕТ СН'!$F$5-'СЕТ СН'!$F$21</f>
        <v>2512.1024987000001</v>
      </c>
      <c r="F13" s="36">
        <f>SUMIFS(СВЦЭМ!$D$33:$D$776,СВЦЭМ!$A$33:$A$776,$A13,СВЦЭМ!$B$33:$B$776,F$11)+'СЕТ СН'!$F$11+СВЦЭМ!$D$10+'СЕТ СН'!$F$5-'СЕТ СН'!$F$21</f>
        <v>2529.4689860899998</v>
      </c>
      <c r="G13" s="36">
        <f>SUMIFS(СВЦЭМ!$D$33:$D$776,СВЦЭМ!$A$33:$A$776,$A13,СВЦЭМ!$B$33:$B$776,G$11)+'СЕТ СН'!$F$11+СВЦЭМ!$D$10+'СЕТ СН'!$F$5-'СЕТ СН'!$F$21</f>
        <v>2509.4136051200003</v>
      </c>
      <c r="H13" s="36">
        <f>SUMIFS(СВЦЭМ!$D$33:$D$776,СВЦЭМ!$A$33:$A$776,$A13,СВЦЭМ!$B$33:$B$776,H$11)+'СЕТ СН'!$F$11+СВЦЭМ!$D$10+'СЕТ СН'!$F$5-'СЕТ СН'!$F$21</f>
        <v>2444.45231771</v>
      </c>
      <c r="I13" s="36">
        <f>SUMIFS(СВЦЭМ!$D$33:$D$776,СВЦЭМ!$A$33:$A$776,$A13,СВЦЭМ!$B$33:$B$776,I$11)+'СЕТ СН'!$F$11+СВЦЭМ!$D$10+'СЕТ СН'!$F$5-'СЕТ СН'!$F$21</f>
        <v>2352.7051741599998</v>
      </c>
      <c r="J13" s="36">
        <f>SUMIFS(СВЦЭМ!$D$33:$D$776,СВЦЭМ!$A$33:$A$776,$A13,СВЦЭМ!$B$33:$B$776,J$11)+'СЕТ СН'!$F$11+СВЦЭМ!$D$10+'СЕТ СН'!$F$5-'СЕТ СН'!$F$21</f>
        <v>2348.18033522</v>
      </c>
      <c r="K13" s="36">
        <f>SUMIFS(СВЦЭМ!$D$33:$D$776,СВЦЭМ!$A$33:$A$776,$A13,СВЦЭМ!$B$33:$B$776,K$11)+'СЕТ СН'!$F$11+СВЦЭМ!$D$10+'СЕТ СН'!$F$5-'СЕТ СН'!$F$21</f>
        <v>2359.1296829900002</v>
      </c>
      <c r="L13" s="36">
        <f>SUMIFS(СВЦЭМ!$D$33:$D$776,СВЦЭМ!$A$33:$A$776,$A13,СВЦЭМ!$B$33:$B$776,L$11)+'СЕТ СН'!$F$11+СВЦЭМ!$D$10+'СЕТ СН'!$F$5-'СЕТ СН'!$F$21</f>
        <v>2359.22651455</v>
      </c>
      <c r="M13" s="36">
        <f>SUMIFS(СВЦЭМ!$D$33:$D$776,СВЦЭМ!$A$33:$A$776,$A13,СВЦЭМ!$B$33:$B$776,M$11)+'СЕТ СН'!$F$11+СВЦЭМ!$D$10+'СЕТ СН'!$F$5-'СЕТ СН'!$F$21</f>
        <v>2350.0379643400001</v>
      </c>
      <c r="N13" s="36">
        <f>SUMIFS(СВЦЭМ!$D$33:$D$776,СВЦЭМ!$A$33:$A$776,$A13,СВЦЭМ!$B$33:$B$776,N$11)+'СЕТ СН'!$F$11+СВЦЭМ!$D$10+'СЕТ СН'!$F$5-'СЕТ СН'!$F$21</f>
        <v>2344.7592986099999</v>
      </c>
      <c r="O13" s="36">
        <f>SUMIFS(СВЦЭМ!$D$33:$D$776,СВЦЭМ!$A$33:$A$776,$A13,СВЦЭМ!$B$33:$B$776,O$11)+'СЕТ СН'!$F$11+СВЦЭМ!$D$10+'СЕТ СН'!$F$5-'СЕТ СН'!$F$21</f>
        <v>2347.1393333800002</v>
      </c>
      <c r="P13" s="36">
        <f>SUMIFS(СВЦЭМ!$D$33:$D$776,СВЦЭМ!$A$33:$A$776,$A13,СВЦЭМ!$B$33:$B$776,P$11)+'СЕТ СН'!$F$11+СВЦЭМ!$D$10+'СЕТ СН'!$F$5-'СЕТ СН'!$F$21</f>
        <v>2351.3994393600001</v>
      </c>
      <c r="Q13" s="36">
        <f>SUMIFS(СВЦЭМ!$D$33:$D$776,СВЦЭМ!$A$33:$A$776,$A13,СВЦЭМ!$B$33:$B$776,Q$11)+'СЕТ СН'!$F$11+СВЦЭМ!$D$10+'СЕТ СН'!$F$5-'СЕТ СН'!$F$21</f>
        <v>2353.9334947100001</v>
      </c>
      <c r="R13" s="36">
        <f>SUMIFS(СВЦЭМ!$D$33:$D$776,СВЦЭМ!$A$33:$A$776,$A13,СВЦЭМ!$B$33:$B$776,R$11)+'СЕТ СН'!$F$11+СВЦЭМ!$D$10+'СЕТ СН'!$F$5-'СЕТ СН'!$F$21</f>
        <v>2358.93732942</v>
      </c>
      <c r="S13" s="36">
        <f>SUMIFS(СВЦЭМ!$D$33:$D$776,СВЦЭМ!$A$33:$A$776,$A13,СВЦЭМ!$B$33:$B$776,S$11)+'СЕТ СН'!$F$11+СВЦЭМ!$D$10+'СЕТ СН'!$F$5-'СЕТ СН'!$F$21</f>
        <v>2353.4876442499999</v>
      </c>
      <c r="T13" s="36">
        <f>SUMIFS(СВЦЭМ!$D$33:$D$776,СВЦЭМ!$A$33:$A$776,$A13,СВЦЭМ!$B$33:$B$776,T$11)+'СЕТ СН'!$F$11+СВЦЭМ!$D$10+'СЕТ СН'!$F$5-'СЕТ СН'!$F$21</f>
        <v>2359.2915537999997</v>
      </c>
      <c r="U13" s="36">
        <f>SUMIFS(СВЦЭМ!$D$33:$D$776,СВЦЭМ!$A$33:$A$776,$A13,СВЦЭМ!$B$33:$B$776,U$11)+'СЕТ СН'!$F$11+СВЦЭМ!$D$10+'СЕТ СН'!$F$5-'СЕТ СН'!$F$21</f>
        <v>2382.0212245399998</v>
      </c>
      <c r="V13" s="36">
        <f>SUMIFS(СВЦЭМ!$D$33:$D$776,СВЦЭМ!$A$33:$A$776,$A13,СВЦЭМ!$B$33:$B$776,V$11)+'СЕТ СН'!$F$11+СВЦЭМ!$D$10+'СЕТ СН'!$F$5-'СЕТ СН'!$F$21</f>
        <v>2379.57395559</v>
      </c>
      <c r="W13" s="36">
        <f>SUMIFS(СВЦЭМ!$D$33:$D$776,СВЦЭМ!$A$33:$A$776,$A13,СВЦЭМ!$B$33:$B$776,W$11)+'СЕТ СН'!$F$11+СВЦЭМ!$D$10+'СЕТ СН'!$F$5-'СЕТ СН'!$F$21</f>
        <v>2359.7809387900002</v>
      </c>
      <c r="X13" s="36">
        <f>SUMIFS(СВЦЭМ!$D$33:$D$776,СВЦЭМ!$A$33:$A$776,$A13,СВЦЭМ!$B$33:$B$776,X$11)+'СЕТ СН'!$F$11+СВЦЭМ!$D$10+'СЕТ СН'!$F$5-'СЕТ СН'!$F$21</f>
        <v>2349.33748152</v>
      </c>
      <c r="Y13" s="36">
        <f>SUMIFS(СВЦЭМ!$D$33:$D$776,СВЦЭМ!$A$33:$A$776,$A13,СВЦЭМ!$B$33:$B$776,Y$11)+'СЕТ СН'!$F$11+СВЦЭМ!$D$10+'СЕТ СН'!$F$5-'СЕТ СН'!$F$21</f>
        <v>2425.11693814</v>
      </c>
    </row>
    <row r="14" spans="1:27" ht="15.75" x14ac:dyDescent="0.2">
      <c r="A14" s="35">
        <f t="shared" ref="A14:A42" si="0">A13+1</f>
        <v>43741</v>
      </c>
      <c r="B14" s="36">
        <f>SUMIFS(СВЦЭМ!$D$33:$D$776,СВЦЭМ!$A$33:$A$776,$A14,СВЦЭМ!$B$33:$B$776,B$11)+'СЕТ СН'!$F$11+СВЦЭМ!$D$10+'СЕТ СН'!$F$5-'СЕТ СН'!$F$21</f>
        <v>2468.5318305299998</v>
      </c>
      <c r="C14" s="36">
        <f>SUMIFS(СВЦЭМ!$D$33:$D$776,СВЦЭМ!$A$33:$A$776,$A14,СВЦЭМ!$B$33:$B$776,C$11)+'СЕТ СН'!$F$11+СВЦЭМ!$D$10+'СЕТ СН'!$F$5-'СЕТ СН'!$F$21</f>
        <v>2507.6689698499999</v>
      </c>
      <c r="D14" s="36">
        <f>SUMIFS(СВЦЭМ!$D$33:$D$776,СВЦЭМ!$A$33:$A$776,$A14,СВЦЭМ!$B$33:$B$776,D$11)+'СЕТ СН'!$F$11+СВЦЭМ!$D$10+'СЕТ СН'!$F$5-'СЕТ СН'!$F$21</f>
        <v>2531.1718918799997</v>
      </c>
      <c r="E14" s="36">
        <f>SUMIFS(СВЦЭМ!$D$33:$D$776,СВЦЭМ!$A$33:$A$776,$A14,СВЦЭМ!$B$33:$B$776,E$11)+'СЕТ СН'!$F$11+СВЦЭМ!$D$10+'СЕТ СН'!$F$5-'СЕТ СН'!$F$21</f>
        <v>2536.8598749500002</v>
      </c>
      <c r="F14" s="36">
        <f>SUMIFS(СВЦЭМ!$D$33:$D$776,СВЦЭМ!$A$33:$A$776,$A14,СВЦЭМ!$B$33:$B$776,F$11)+'СЕТ СН'!$F$11+СВЦЭМ!$D$10+'СЕТ СН'!$F$5-'СЕТ СН'!$F$21</f>
        <v>2533.3061697399999</v>
      </c>
      <c r="G14" s="36">
        <f>SUMIFS(СВЦЭМ!$D$33:$D$776,СВЦЭМ!$A$33:$A$776,$A14,СВЦЭМ!$B$33:$B$776,G$11)+'СЕТ СН'!$F$11+СВЦЭМ!$D$10+'СЕТ СН'!$F$5-'СЕТ СН'!$F$21</f>
        <v>2517.2822142999999</v>
      </c>
      <c r="H14" s="36">
        <f>SUMIFS(СВЦЭМ!$D$33:$D$776,СВЦЭМ!$A$33:$A$776,$A14,СВЦЭМ!$B$33:$B$776,H$11)+'СЕТ СН'!$F$11+СВЦЭМ!$D$10+'СЕТ СН'!$F$5-'СЕТ СН'!$F$21</f>
        <v>2444.7566715100002</v>
      </c>
      <c r="I14" s="36">
        <f>SUMIFS(СВЦЭМ!$D$33:$D$776,СВЦЭМ!$A$33:$A$776,$A14,СВЦЭМ!$B$33:$B$776,I$11)+'СЕТ СН'!$F$11+СВЦЭМ!$D$10+'СЕТ СН'!$F$5-'СЕТ СН'!$F$21</f>
        <v>2360.66768288</v>
      </c>
      <c r="J14" s="36">
        <f>SUMIFS(СВЦЭМ!$D$33:$D$776,СВЦЭМ!$A$33:$A$776,$A14,СВЦЭМ!$B$33:$B$776,J$11)+'СЕТ СН'!$F$11+СВЦЭМ!$D$10+'СЕТ СН'!$F$5-'СЕТ СН'!$F$21</f>
        <v>2363.0955923299998</v>
      </c>
      <c r="K14" s="36">
        <f>SUMIFS(СВЦЭМ!$D$33:$D$776,СВЦЭМ!$A$33:$A$776,$A14,СВЦЭМ!$B$33:$B$776,K$11)+'СЕТ СН'!$F$11+СВЦЭМ!$D$10+'СЕТ СН'!$F$5-'СЕТ СН'!$F$21</f>
        <v>2374.9350805599997</v>
      </c>
      <c r="L14" s="36">
        <f>SUMIFS(СВЦЭМ!$D$33:$D$776,СВЦЭМ!$A$33:$A$776,$A14,СВЦЭМ!$B$33:$B$776,L$11)+'СЕТ СН'!$F$11+СВЦЭМ!$D$10+'СЕТ СН'!$F$5-'СЕТ СН'!$F$21</f>
        <v>2381.7865010999999</v>
      </c>
      <c r="M14" s="36">
        <f>SUMIFS(СВЦЭМ!$D$33:$D$776,СВЦЭМ!$A$33:$A$776,$A14,СВЦЭМ!$B$33:$B$776,M$11)+'СЕТ СН'!$F$11+СВЦЭМ!$D$10+'СЕТ СН'!$F$5-'СЕТ СН'!$F$21</f>
        <v>2372.5405590199998</v>
      </c>
      <c r="N14" s="36">
        <f>SUMIFS(СВЦЭМ!$D$33:$D$776,СВЦЭМ!$A$33:$A$776,$A14,СВЦЭМ!$B$33:$B$776,N$11)+'СЕТ СН'!$F$11+СВЦЭМ!$D$10+'СЕТ СН'!$F$5-'СЕТ СН'!$F$21</f>
        <v>2416.2797435100001</v>
      </c>
      <c r="O14" s="36">
        <f>SUMIFS(СВЦЭМ!$D$33:$D$776,СВЦЭМ!$A$33:$A$776,$A14,СВЦЭМ!$B$33:$B$776,O$11)+'СЕТ СН'!$F$11+СВЦЭМ!$D$10+'СЕТ СН'!$F$5-'СЕТ СН'!$F$21</f>
        <v>2468.2034073300001</v>
      </c>
      <c r="P14" s="36">
        <f>SUMIFS(СВЦЭМ!$D$33:$D$776,СВЦЭМ!$A$33:$A$776,$A14,СВЦЭМ!$B$33:$B$776,P$11)+'СЕТ СН'!$F$11+СВЦЭМ!$D$10+'СЕТ СН'!$F$5-'СЕТ СН'!$F$21</f>
        <v>2470.1713099500002</v>
      </c>
      <c r="Q14" s="36">
        <f>SUMIFS(СВЦЭМ!$D$33:$D$776,СВЦЭМ!$A$33:$A$776,$A14,СВЦЭМ!$B$33:$B$776,Q$11)+'СЕТ СН'!$F$11+СВЦЭМ!$D$10+'СЕТ СН'!$F$5-'СЕТ СН'!$F$21</f>
        <v>2466.0269735699999</v>
      </c>
      <c r="R14" s="36">
        <f>SUMIFS(СВЦЭМ!$D$33:$D$776,СВЦЭМ!$A$33:$A$776,$A14,СВЦЭМ!$B$33:$B$776,R$11)+'СЕТ СН'!$F$11+СВЦЭМ!$D$10+'СЕТ СН'!$F$5-'СЕТ СН'!$F$21</f>
        <v>2411.035077</v>
      </c>
      <c r="S14" s="36">
        <f>SUMIFS(СВЦЭМ!$D$33:$D$776,СВЦЭМ!$A$33:$A$776,$A14,СВЦЭМ!$B$33:$B$776,S$11)+'СЕТ СН'!$F$11+СВЦЭМ!$D$10+'СЕТ СН'!$F$5-'СЕТ СН'!$F$21</f>
        <v>2395.6751036999999</v>
      </c>
      <c r="T14" s="36">
        <f>SUMIFS(СВЦЭМ!$D$33:$D$776,СВЦЭМ!$A$33:$A$776,$A14,СВЦЭМ!$B$33:$B$776,T$11)+'СЕТ СН'!$F$11+СВЦЭМ!$D$10+'СЕТ СН'!$F$5-'СЕТ СН'!$F$21</f>
        <v>2383.2134443800001</v>
      </c>
      <c r="U14" s="36">
        <f>SUMIFS(СВЦЭМ!$D$33:$D$776,СВЦЭМ!$A$33:$A$776,$A14,СВЦЭМ!$B$33:$B$776,U$11)+'СЕТ СН'!$F$11+СВЦЭМ!$D$10+'СЕТ СН'!$F$5-'СЕТ СН'!$F$21</f>
        <v>2393.2375846200002</v>
      </c>
      <c r="V14" s="36">
        <f>SUMIFS(СВЦЭМ!$D$33:$D$776,СВЦЭМ!$A$33:$A$776,$A14,СВЦЭМ!$B$33:$B$776,V$11)+'СЕТ СН'!$F$11+СВЦЭМ!$D$10+'СЕТ СН'!$F$5-'СЕТ СН'!$F$21</f>
        <v>2397.3066587200001</v>
      </c>
      <c r="W14" s="36">
        <f>SUMIFS(СВЦЭМ!$D$33:$D$776,СВЦЭМ!$A$33:$A$776,$A14,СВЦЭМ!$B$33:$B$776,W$11)+'СЕТ СН'!$F$11+СВЦЭМ!$D$10+'СЕТ СН'!$F$5-'СЕТ СН'!$F$21</f>
        <v>2396.6918839800001</v>
      </c>
      <c r="X14" s="36">
        <f>SUMIFS(СВЦЭМ!$D$33:$D$776,СВЦЭМ!$A$33:$A$776,$A14,СВЦЭМ!$B$33:$B$776,X$11)+'СЕТ СН'!$F$11+СВЦЭМ!$D$10+'СЕТ СН'!$F$5-'СЕТ СН'!$F$21</f>
        <v>2362.7471508600001</v>
      </c>
      <c r="Y14" s="36">
        <f>SUMIFS(СВЦЭМ!$D$33:$D$776,СВЦЭМ!$A$33:$A$776,$A14,СВЦЭМ!$B$33:$B$776,Y$11)+'СЕТ СН'!$F$11+СВЦЭМ!$D$10+'СЕТ СН'!$F$5-'СЕТ СН'!$F$21</f>
        <v>2386.25286856</v>
      </c>
    </row>
    <row r="15" spans="1:27" ht="15.75" x14ac:dyDescent="0.2">
      <c r="A15" s="35">
        <f t="shared" si="0"/>
        <v>43742</v>
      </c>
      <c r="B15" s="36">
        <f>SUMIFS(СВЦЭМ!$D$33:$D$776,СВЦЭМ!$A$33:$A$776,$A15,СВЦЭМ!$B$33:$B$776,B$11)+'СЕТ СН'!$F$11+СВЦЭМ!$D$10+'СЕТ СН'!$F$5-'СЕТ СН'!$F$21</f>
        <v>2462.2396679200001</v>
      </c>
      <c r="C15" s="36">
        <f>SUMIFS(СВЦЭМ!$D$33:$D$776,СВЦЭМ!$A$33:$A$776,$A15,СВЦЭМ!$B$33:$B$776,C$11)+'СЕТ СН'!$F$11+СВЦЭМ!$D$10+'СЕТ СН'!$F$5-'СЕТ СН'!$F$21</f>
        <v>2496.3629199799998</v>
      </c>
      <c r="D15" s="36">
        <f>SUMIFS(СВЦЭМ!$D$33:$D$776,СВЦЭМ!$A$33:$A$776,$A15,СВЦЭМ!$B$33:$B$776,D$11)+'СЕТ СН'!$F$11+СВЦЭМ!$D$10+'СЕТ СН'!$F$5-'СЕТ СН'!$F$21</f>
        <v>2499.4922265200003</v>
      </c>
      <c r="E15" s="36">
        <f>SUMIFS(СВЦЭМ!$D$33:$D$776,СВЦЭМ!$A$33:$A$776,$A15,СВЦЭМ!$B$33:$B$776,E$11)+'СЕТ СН'!$F$11+СВЦЭМ!$D$10+'СЕТ СН'!$F$5-'СЕТ СН'!$F$21</f>
        <v>2521.10788078</v>
      </c>
      <c r="F15" s="36">
        <f>SUMIFS(СВЦЭМ!$D$33:$D$776,СВЦЭМ!$A$33:$A$776,$A15,СВЦЭМ!$B$33:$B$776,F$11)+'СЕТ СН'!$F$11+СВЦЭМ!$D$10+'СЕТ СН'!$F$5-'СЕТ СН'!$F$21</f>
        <v>2498.4378453499999</v>
      </c>
      <c r="G15" s="36">
        <f>SUMIFS(СВЦЭМ!$D$33:$D$776,СВЦЭМ!$A$33:$A$776,$A15,СВЦЭМ!$B$33:$B$776,G$11)+'СЕТ СН'!$F$11+СВЦЭМ!$D$10+'СЕТ СН'!$F$5-'СЕТ СН'!$F$21</f>
        <v>2472.24753504</v>
      </c>
      <c r="H15" s="36">
        <f>SUMIFS(СВЦЭМ!$D$33:$D$776,СВЦЭМ!$A$33:$A$776,$A15,СВЦЭМ!$B$33:$B$776,H$11)+'СЕТ СН'!$F$11+СВЦЭМ!$D$10+'СЕТ СН'!$F$5-'СЕТ СН'!$F$21</f>
        <v>2422.4218891</v>
      </c>
      <c r="I15" s="36">
        <f>SUMIFS(СВЦЭМ!$D$33:$D$776,СВЦЭМ!$A$33:$A$776,$A15,СВЦЭМ!$B$33:$B$776,I$11)+'СЕТ СН'!$F$11+СВЦЭМ!$D$10+'СЕТ СН'!$F$5-'СЕТ СН'!$F$21</f>
        <v>2335.6368730300001</v>
      </c>
      <c r="J15" s="36">
        <f>SUMIFS(СВЦЭМ!$D$33:$D$776,СВЦЭМ!$A$33:$A$776,$A15,СВЦЭМ!$B$33:$B$776,J$11)+'СЕТ СН'!$F$11+СВЦЭМ!$D$10+'СЕТ СН'!$F$5-'СЕТ СН'!$F$21</f>
        <v>2338.8286664699999</v>
      </c>
      <c r="K15" s="36">
        <f>SUMIFS(СВЦЭМ!$D$33:$D$776,СВЦЭМ!$A$33:$A$776,$A15,СВЦЭМ!$B$33:$B$776,K$11)+'СЕТ СН'!$F$11+СВЦЭМ!$D$10+'СЕТ СН'!$F$5-'СЕТ СН'!$F$21</f>
        <v>2356.7254430100002</v>
      </c>
      <c r="L15" s="36">
        <f>SUMIFS(СВЦЭМ!$D$33:$D$776,СВЦЭМ!$A$33:$A$776,$A15,СВЦЭМ!$B$33:$B$776,L$11)+'СЕТ СН'!$F$11+СВЦЭМ!$D$10+'СЕТ СН'!$F$5-'СЕТ СН'!$F$21</f>
        <v>2359.4145208800001</v>
      </c>
      <c r="M15" s="36">
        <f>SUMIFS(СВЦЭМ!$D$33:$D$776,СВЦЭМ!$A$33:$A$776,$A15,СВЦЭМ!$B$33:$B$776,M$11)+'СЕТ СН'!$F$11+СВЦЭМ!$D$10+'СЕТ СН'!$F$5-'СЕТ СН'!$F$21</f>
        <v>2351.7276956199998</v>
      </c>
      <c r="N15" s="36">
        <f>SUMIFS(СВЦЭМ!$D$33:$D$776,СВЦЭМ!$A$33:$A$776,$A15,СВЦЭМ!$B$33:$B$776,N$11)+'СЕТ СН'!$F$11+СВЦЭМ!$D$10+'СЕТ СН'!$F$5-'СЕТ СН'!$F$21</f>
        <v>2347.9658962600001</v>
      </c>
      <c r="O15" s="36">
        <f>SUMIFS(СВЦЭМ!$D$33:$D$776,СВЦЭМ!$A$33:$A$776,$A15,СВЦЭМ!$B$33:$B$776,O$11)+'СЕТ СН'!$F$11+СВЦЭМ!$D$10+'СЕТ СН'!$F$5-'СЕТ СН'!$F$21</f>
        <v>2347.9225511899999</v>
      </c>
      <c r="P15" s="36">
        <f>SUMIFS(СВЦЭМ!$D$33:$D$776,СВЦЭМ!$A$33:$A$776,$A15,СВЦЭМ!$B$33:$B$776,P$11)+'СЕТ СН'!$F$11+СВЦЭМ!$D$10+'СЕТ СН'!$F$5-'СЕТ СН'!$F$21</f>
        <v>2347.9983194500001</v>
      </c>
      <c r="Q15" s="36">
        <f>SUMIFS(СВЦЭМ!$D$33:$D$776,СВЦЭМ!$A$33:$A$776,$A15,СВЦЭМ!$B$33:$B$776,Q$11)+'СЕТ СН'!$F$11+СВЦЭМ!$D$10+'СЕТ СН'!$F$5-'СЕТ СН'!$F$21</f>
        <v>2346.3684755899999</v>
      </c>
      <c r="R15" s="36">
        <f>SUMIFS(СВЦЭМ!$D$33:$D$776,СВЦЭМ!$A$33:$A$776,$A15,СВЦЭМ!$B$33:$B$776,R$11)+'СЕТ СН'!$F$11+СВЦЭМ!$D$10+'СЕТ СН'!$F$5-'СЕТ СН'!$F$21</f>
        <v>2341.4066598199997</v>
      </c>
      <c r="S15" s="36">
        <f>SUMIFS(СВЦЭМ!$D$33:$D$776,СВЦЭМ!$A$33:$A$776,$A15,СВЦЭМ!$B$33:$B$776,S$11)+'СЕТ СН'!$F$11+СВЦЭМ!$D$10+'СЕТ СН'!$F$5-'СЕТ СН'!$F$21</f>
        <v>2340.65299572</v>
      </c>
      <c r="T15" s="36">
        <f>SUMIFS(СВЦЭМ!$D$33:$D$776,СВЦЭМ!$A$33:$A$776,$A15,СВЦЭМ!$B$33:$B$776,T$11)+'СЕТ СН'!$F$11+СВЦЭМ!$D$10+'СЕТ СН'!$F$5-'СЕТ СН'!$F$21</f>
        <v>2344.1349250499998</v>
      </c>
      <c r="U15" s="36">
        <f>SUMIFS(СВЦЭМ!$D$33:$D$776,СВЦЭМ!$A$33:$A$776,$A15,СВЦЭМ!$B$33:$B$776,U$11)+'СЕТ СН'!$F$11+СВЦЭМ!$D$10+'СЕТ СН'!$F$5-'СЕТ СН'!$F$21</f>
        <v>2360.5541013000002</v>
      </c>
      <c r="V15" s="36">
        <f>SUMIFS(СВЦЭМ!$D$33:$D$776,СВЦЭМ!$A$33:$A$776,$A15,СВЦЭМ!$B$33:$B$776,V$11)+'СЕТ СН'!$F$11+СВЦЭМ!$D$10+'СЕТ СН'!$F$5-'СЕТ СН'!$F$21</f>
        <v>2354.5871953599999</v>
      </c>
      <c r="W15" s="36">
        <f>SUMIFS(СВЦЭМ!$D$33:$D$776,СВЦЭМ!$A$33:$A$776,$A15,СВЦЭМ!$B$33:$B$776,W$11)+'СЕТ СН'!$F$11+СВЦЭМ!$D$10+'СЕТ СН'!$F$5-'СЕТ СН'!$F$21</f>
        <v>2336.2236683299998</v>
      </c>
      <c r="X15" s="36">
        <f>SUMIFS(СВЦЭМ!$D$33:$D$776,СВЦЭМ!$A$33:$A$776,$A15,СВЦЭМ!$B$33:$B$776,X$11)+'СЕТ СН'!$F$11+СВЦЭМ!$D$10+'СЕТ СН'!$F$5-'СЕТ СН'!$F$21</f>
        <v>2365.89507473</v>
      </c>
      <c r="Y15" s="36">
        <f>SUMIFS(СВЦЭМ!$D$33:$D$776,СВЦЭМ!$A$33:$A$776,$A15,СВЦЭМ!$B$33:$B$776,Y$11)+'СЕТ СН'!$F$11+СВЦЭМ!$D$10+'СЕТ СН'!$F$5-'СЕТ СН'!$F$21</f>
        <v>2430.5625511399999</v>
      </c>
    </row>
    <row r="16" spans="1:27" ht="15.75" x14ac:dyDescent="0.2">
      <c r="A16" s="35">
        <f t="shared" si="0"/>
        <v>43743</v>
      </c>
      <c r="B16" s="36">
        <f>SUMIFS(СВЦЭМ!$D$33:$D$776,СВЦЭМ!$A$33:$A$776,$A16,СВЦЭМ!$B$33:$B$776,B$11)+'СЕТ СН'!$F$11+СВЦЭМ!$D$10+'СЕТ СН'!$F$5-'СЕТ СН'!$F$21</f>
        <v>2469.3394061099998</v>
      </c>
      <c r="C16" s="36">
        <f>SUMIFS(СВЦЭМ!$D$33:$D$776,СВЦЭМ!$A$33:$A$776,$A16,СВЦЭМ!$B$33:$B$776,C$11)+'СЕТ СН'!$F$11+СВЦЭМ!$D$10+'СЕТ СН'!$F$5-'СЕТ СН'!$F$21</f>
        <v>2513.5737725600002</v>
      </c>
      <c r="D16" s="36">
        <f>SUMIFS(СВЦЭМ!$D$33:$D$776,СВЦЭМ!$A$33:$A$776,$A16,СВЦЭМ!$B$33:$B$776,D$11)+'СЕТ СН'!$F$11+СВЦЭМ!$D$10+'СЕТ СН'!$F$5-'СЕТ СН'!$F$21</f>
        <v>2525.43068799</v>
      </c>
      <c r="E16" s="36">
        <f>SUMIFS(СВЦЭМ!$D$33:$D$776,СВЦЭМ!$A$33:$A$776,$A16,СВЦЭМ!$B$33:$B$776,E$11)+'СЕТ СН'!$F$11+СВЦЭМ!$D$10+'СЕТ СН'!$F$5-'СЕТ СН'!$F$21</f>
        <v>2530.9938746299999</v>
      </c>
      <c r="F16" s="36">
        <f>SUMIFS(СВЦЭМ!$D$33:$D$776,СВЦЭМ!$A$33:$A$776,$A16,СВЦЭМ!$B$33:$B$776,F$11)+'СЕТ СН'!$F$11+СВЦЭМ!$D$10+'СЕТ СН'!$F$5-'СЕТ СН'!$F$21</f>
        <v>2520.5534665200003</v>
      </c>
      <c r="G16" s="36">
        <f>SUMIFS(СВЦЭМ!$D$33:$D$776,СВЦЭМ!$A$33:$A$776,$A16,СВЦЭМ!$B$33:$B$776,G$11)+'СЕТ СН'!$F$11+СВЦЭМ!$D$10+'СЕТ СН'!$F$5-'СЕТ СН'!$F$21</f>
        <v>2517.8519125299999</v>
      </c>
      <c r="H16" s="36">
        <f>SUMIFS(СВЦЭМ!$D$33:$D$776,СВЦЭМ!$A$33:$A$776,$A16,СВЦЭМ!$B$33:$B$776,H$11)+'СЕТ СН'!$F$11+СВЦЭМ!$D$10+'СЕТ СН'!$F$5-'СЕТ СН'!$F$21</f>
        <v>2485.7498430800001</v>
      </c>
      <c r="I16" s="36">
        <f>SUMIFS(СВЦЭМ!$D$33:$D$776,СВЦЭМ!$A$33:$A$776,$A16,СВЦЭМ!$B$33:$B$776,I$11)+'СЕТ СН'!$F$11+СВЦЭМ!$D$10+'СЕТ СН'!$F$5-'СЕТ СН'!$F$21</f>
        <v>2413.3456624700002</v>
      </c>
      <c r="J16" s="36">
        <f>SUMIFS(СВЦЭМ!$D$33:$D$776,СВЦЭМ!$A$33:$A$776,$A16,СВЦЭМ!$B$33:$B$776,J$11)+'СЕТ СН'!$F$11+СВЦЭМ!$D$10+'СЕТ СН'!$F$5-'СЕТ СН'!$F$21</f>
        <v>2353.1200287800002</v>
      </c>
      <c r="K16" s="36">
        <f>SUMIFS(СВЦЭМ!$D$33:$D$776,СВЦЭМ!$A$33:$A$776,$A16,СВЦЭМ!$B$33:$B$776,K$11)+'СЕТ СН'!$F$11+СВЦЭМ!$D$10+'СЕТ СН'!$F$5-'СЕТ СН'!$F$21</f>
        <v>2336.7219002500001</v>
      </c>
      <c r="L16" s="36">
        <f>SUMIFS(СВЦЭМ!$D$33:$D$776,СВЦЭМ!$A$33:$A$776,$A16,СВЦЭМ!$B$33:$B$776,L$11)+'СЕТ СН'!$F$11+СВЦЭМ!$D$10+'СЕТ СН'!$F$5-'СЕТ СН'!$F$21</f>
        <v>2347.2011997300001</v>
      </c>
      <c r="M16" s="36">
        <f>SUMIFS(СВЦЭМ!$D$33:$D$776,СВЦЭМ!$A$33:$A$776,$A16,СВЦЭМ!$B$33:$B$776,M$11)+'СЕТ СН'!$F$11+СВЦЭМ!$D$10+'СЕТ СН'!$F$5-'СЕТ СН'!$F$21</f>
        <v>2340.43917818</v>
      </c>
      <c r="N16" s="36">
        <f>SUMIFS(СВЦЭМ!$D$33:$D$776,СВЦЭМ!$A$33:$A$776,$A16,СВЦЭМ!$B$33:$B$776,N$11)+'СЕТ СН'!$F$11+СВЦЭМ!$D$10+'СЕТ СН'!$F$5-'СЕТ СН'!$F$21</f>
        <v>2339.7738548900002</v>
      </c>
      <c r="O16" s="36">
        <f>SUMIFS(СВЦЭМ!$D$33:$D$776,СВЦЭМ!$A$33:$A$776,$A16,СВЦЭМ!$B$33:$B$776,O$11)+'СЕТ СН'!$F$11+СВЦЭМ!$D$10+'СЕТ СН'!$F$5-'СЕТ СН'!$F$21</f>
        <v>2345.4644081900001</v>
      </c>
      <c r="P16" s="36">
        <f>SUMIFS(СВЦЭМ!$D$33:$D$776,СВЦЭМ!$A$33:$A$776,$A16,СВЦЭМ!$B$33:$B$776,P$11)+'СЕТ СН'!$F$11+СВЦЭМ!$D$10+'СЕТ СН'!$F$5-'СЕТ СН'!$F$21</f>
        <v>2352.8627726099999</v>
      </c>
      <c r="Q16" s="36">
        <f>SUMIFS(СВЦЭМ!$D$33:$D$776,СВЦЭМ!$A$33:$A$776,$A16,СВЦЭМ!$B$33:$B$776,Q$11)+'СЕТ СН'!$F$11+СВЦЭМ!$D$10+'СЕТ СН'!$F$5-'СЕТ СН'!$F$21</f>
        <v>2354.17852954</v>
      </c>
      <c r="R16" s="36">
        <f>SUMIFS(СВЦЭМ!$D$33:$D$776,СВЦЭМ!$A$33:$A$776,$A16,СВЦЭМ!$B$33:$B$776,R$11)+'СЕТ СН'!$F$11+СВЦЭМ!$D$10+'СЕТ СН'!$F$5-'СЕТ СН'!$F$21</f>
        <v>2357.3453540700002</v>
      </c>
      <c r="S16" s="36">
        <f>SUMIFS(СВЦЭМ!$D$33:$D$776,СВЦЭМ!$A$33:$A$776,$A16,СВЦЭМ!$B$33:$B$776,S$11)+'СЕТ СН'!$F$11+СВЦЭМ!$D$10+'СЕТ СН'!$F$5-'СЕТ СН'!$F$21</f>
        <v>2355.4542893600001</v>
      </c>
      <c r="T16" s="36">
        <f>SUMIFS(СВЦЭМ!$D$33:$D$776,СВЦЭМ!$A$33:$A$776,$A16,СВЦЭМ!$B$33:$B$776,T$11)+'СЕТ СН'!$F$11+СВЦЭМ!$D$10+'СЕТ СН'!$F$5-'СЕТ СН'!$F$21</f>
        <v>2347.98319932</v>
      </c>
      <c r="U16" s="36">
        <f>SUMIFS(СВЦЭМ!$D$33:$D$776,СВЦЭМ!$A$33:$A$776,$A16,СВЦЭМ!$B$33:$B$776,U$11)+'СЕТ СН'!$F$11+СВЦЭМ!$D$10+'СЕТ СН'!$F$5-'СЕТ СН'!$F$21</f>
        <v>2367.0455376800001</v>
      </c>
      <c r="V16" s="36">
        <f>SUMIFS(СВЦЭМ!$D$33:$D$776,СВЦЭМ!$A$33:$A$776,$A16,СВЦЭМ!$B$33:$B$776,V$11)+'СЕТ СН'!$F$11+СВЦЭМ!$D$10+'СЕТ СН'!$F$5-'СЕТ СН'!$F$21</f>
        <v>2369.12621842</v>
      </c>
      <c r="W16" s="36">
        <f>SUMIFS(СВЦЭМ!$D$33:$D$776,СВЦЭМ!$A$33:$A$776,$A16,СВЦЭМ!$B$33:$B$776,W$11)+'СЕТ СН'!$F$11+СВЦЭМ!$D$10+'СЕТ СН'!$F$5-'СЕТ СН'!$F$21</f>
        <v>2357.7773777399998</v>
      </c>
      <c r="X16" s="36">
        <f>SUMIFS(СВЦЭМ!$D$33:$D$776,СВЦЭМ!$A$33:$A$776,$A16,СВЦЭМ!$B$33:$B$776,X$11)+'СЕТ СН'!$F$11+СВЦЭМ!$D$10+'СЕТ СН'!$F$5-'СЕТ СН'!$F$21</f>
        <v>2355.9097892199998</v>
      </c>
      <c r="Y16" s="36">
        <f>SUMIFS(СВЦЭМ!$D$33:$D$776,СВЦЭМ!$A$33:$A$776,$A16,СВЦЭМ!$B$33:$B$776,Y$11)+'СЕТ СН'!$F$11+СВЦЭМ!$D$10+'СЕТ СН'!$F$5-'СЕТ СН'!$F$21</f>
        <v>2459.27218399</v>
      </c>
    </row>
    <row r="17" spans="1:25" ht="15.75" x14ac:dyDescent="0.2">
      <c r="A17" s="35">
        <f t="shared" si="0"/>
        <v>43744</v>
      </c>
      <c r="B17" s="36">
        <f>SUMIFS(СВЦЭМ!$D$33:$D$776,СВЦЭМ!$A$33:$A$776,$A17,СВЦЭМ!$B$33:$B$776,B$11)+'СЕТ СН'!$F$11+СВЦЭМ!$D$10+'СЕТ СН'!$F$5-'СЕТ СН'!$F$21</f>
        <v>2453.4526191800001</v>
      </c>
      <c r="C17" s="36">
        <f>SUMIFS(СВЦЭМ!$D$33:$D$776,СВЦЭМ!$A$33:$A$776,$A17,СВЦЭМ!$B$33:$B$776,C$11)+'СЕТ СН'!$F$11+СВЦЭМ!$D$10+'СЕТ СН'!$F$5-'СЕТ СН'!$F$21</f>
        <v>2485.8310768700003</v>
      </c>
      <c r="D17" s="36">
        <f>SUMIFS(СВЦЭМ!$D$33:$D$776,СВЦЭМ!$A$33:$A$776,$A17,СВЦЭМ!$B$33:$B$776,D$11)+'СЕТ СН'!$F$11+СВЦЭМ!$D$10+'СЕТ СН'!$F$5-'СЕТ СН'!$F$21</f>
        <v>2510.5368976700001</v>
      </c>
      <c r="E17" s="36">
        <f>SUMIFS(СВЦЭМ!$D$33:$D$776,СВЦЭМ!$A$33:$A$776,$A17,СВЦЭМ!$B$33:$B$776,E$11)+'СЕТ СН'!$F$11+СВЦЭМ!$D$10+'СЕТ СН'!$F$5-'СЕТ СН'!$F$21</f>
        <v>2520.1783380400002</v>
      </c>
      <c r="F17" s="36">
        <f>SUMIFS(СВЦЭМ!$D$33:$D$776,СВЦЭМ!$A$33:$A$776,$A17,СВЦЭМ!$B$33:$B$776,F$11)+'СЕТ СН'!$F$11+СВЦЭМ!$D$10+'СЕТ СН'!$F$5-'СЕТ СН'!$F$21</f>
        <v>2519.6091329299998</v>
      </c>
      <c r="G17" s="36">
        <f>SUMIFS(СВЦЭМ!$D$33:$D$776,СВЦЭМ!$A$33:$A$776,$A17,СВЦЭМ!$B$33:$B$776,G$11)+'СЕТ СН'!$F$11+СВЦЭМ!$D$10+'СЕТ СН'!$F$5-'СЕТ СН'!$F$21</f>
        <v>2519.5913440300001</v>
      </c>
      <c r="H17" s="36">
        <f>SUMIFS(СВЦЭМ!$D$33:$D$776,СВЦЭМ!$A$33:$A$776,$A17,СВЦЭМ!$B$33:$B$776,H$11)+'СЕТ СН'!$F$11+СВЦЭМ!$D$10+'СЕТ СН'!$F$5-'СЕТ СН'!$F$21</f>
        <v>2466.5738948099997</v>
      </c>
      <c r="I17" s="36">
        <f>SUMIFS(СВЦЭМ!$D$33:$D$776,СВЦЭМ!$A$33:$A$776,$A17,СВЦЭМ!$B$33:$B$776,I$11)+'СЕТ СН'!$F$11+СВЦЭМ!$D$10+'СЕТ СН'!$F$5-'СЕТ СН'!$F$21</f>
        <v>2380.4942394099999</v>
      </c>
      <c r="J17" s="36">
        <f>SUMIFS(СВЦЭМ!$D$33:$D$776,СВЦЭМ!$A$33:$A$776,$A17,СВЦЭМ!$B$33:$B$776,J$11)+'СЕТ СН'!$F$11+СВЦЭМ!$D$10+'СЕТ СН'!$F$5-'СЕТ СН'!$F$21</f>
        <v>2327.72284928</v>
      </c>
      <c r="K17" s="36">
        <f>SUMIFS(СВЦЭМ!$D$33:$D$776,СВЦЭМ!$A$33:$A$776,$A17,СВЦЭМ!$B$33:$B$776,K$11)+'СЕТ СН'!$F$11+СВЦЭМ!$D$10+'СЕТ СН'!$F$5-'СЕТ СН'!$F$21</f>
        <v>2334.2683979399999</v>
      </c>
      <c r="L17" s="36">
        <f>SUMIFS(СВЦЭМ!$D$33:$D$776,СВЦЭМ!$A$33:$A$776,$A17,СВЦЭМ!$B$33:$B$776,L$11)+'СЕТ СН'!$F$11+СВЦЭМ!$D$10+'СЕТ СН'!$F$5-'СЕТ СН'!$F$21</f>
        <v>1702.99547422</v>
      </c>
      <c r="M17" s="36">
        <f>SUMIFS(СВЦЭМ!$D$33:$D$776,СВЦЭМ!$A$33:$A$776,$A17,СВЦЭМ!$B$33:$B$776,M$11)+'СЕТ СН'!$F$11+СВЦЭМ!$D$10+'СЕТ СН'!$F$5-'СЕТ СН'!$F$21</f>
        <v>1702.99547422</v>
      </c>
      <c r="N17" s="36">
        <f>SUMIFS(СВЦЭМ!$D$33:$D$776,СВЦЭМ!$A$33:$A$776,$A17,СВЦЭМ!$B$33:$B$776,N$11)+'СЕТ СН'!$F$11+СВЦЭМ!$D$10+'СЕТ СН'!$F$5-'СЕТ СН'!$F$21</f>
        <v>1702.99547422</v>
      </c>
      <c r="O17" s="36">
        <f>SUMIFS(СВЦЭМ!$D$33:$D$776,СВЦЭМ!$A$33:$A$776,$A17,СВЦЭМ!$B$33:$B$776,O$11)+'СЕТ СН'!$F$11+СВЦЭМ!$D$10+'СЕТ СН'!$F$5-'СЕТ СН'!$F$21</f>
        <v>1702.99547422</v>
      </c>
      <c r="P17" s="36">
        <f>SUMIFS(СВЦЭМ!$D$33:$D$776,СВЦЭМ!$A$33:$A$776,$A17,СВЦЭМ!$B$33:$B$776,P$11)+'СЕТ СН'!$F$11+СВЦЭМ!$D$10+'СЕТ СН'!$F$5-'СЕТ СН'!$F$21</f>
        <v>1702.99547422</v>
      </c>
      <c r="Q17" s="36">
        <f>SUMIFS(СВЦЭМ!$D$33:$D$776,СВЦЭМ!$A$33:$A$776,$A17,СВЦЭМ!$B$33:$B$776,Q$11)+'СЕТ СН'!$F$11+СВЦЭМ!$D$10+'СЕТ СН'!$F$5-'СЕТ СН'!$F$21</f>
        <v>1702.99547422</v>
      </c>
      <c r="R17" s="36">
        <f>SUMIFS(СВЦЭМ!$D$33:$D$776,СВЦЭМ!$A$33:$A$776,$A17,СВЦЭМ!$B$33:$B$776,R$11)+'СЕТ СН'!$F$11+СВЦЭМ!$D$10+'СЕТ СН'!$F$5-'СЕТ СН'!$F$21</f>
        <v>2328.0376609200002</v>
      </c>
      <c r="S17" s="36">
        <f>SUMIFS(СВЦЭМ!$D$33:$D$776,СВЦЭМ!$A$33:$A$776,$A17,СВЦЭМ!$B$33:$B$776,S$11)+'СЕТ СН'!$F$11+СВЦЭМ!$D$10+'СЕТ СН'!$F$5-'СЕТ СН'!$F$21</f>
        <v>2335.93384208</v>
      </c>
      <c r="T17" s="36">
        <f>SUMIFS(СВЦЭМ!$D$33:$D$776,СВЦЭМ!$A$33:$A$776,$A17,СВЦЭМ!$B$33:$B$776,T$11)+'СЕТ СН'!$F$11+СВЦЭМ!$D$10+'СЕТ СН'!$F$5-'СЕТ СН'!$F$21</f>
        <v>2337.9503983</v>
      </c>
      <c r="U17" s="36">
        <f>SUMIFS(СВЦЭМ!$D$33:$D$776,СВЦЭМ!$A$33:$A$776,$A17,СВЦЭМ!$B$33:$B$776,U$11)+'СЕТ СН'!$F$11+СВЦЭМ!$D$10+'СЕТ СН'!$F$5-'СЕТ СН'!$F$21</f>
        <v>2356.2960780900003</v>
      </c>
      <c r="V17" s="36">
        <f>SUMIFS(СВЦЭМ!$D$33:$D$776,СВЦЭМ!$A$33:$A$776,$A17,СВЦЭМ!$B$33:$B$776,V$11)+'СЕТ СН'!$F$11+СВЦЭМ!$D$10+'СЕТ СН'!$F$5-'СЕТ СН'!$F$21</f>
        <v>2355.3395285400002</v>
      </c>
      <c r="W17" s="36">
        <f>SUMIFS(СВЦЭМ!$D$33:$D$776,СВЦЭМ!$A$33:$A$776,$A17,СВЦЭМ!$B$33:$B$776,W$11)+'СЕТ СН'!$F$11+СВЦЭМ!$D$10+'СЕТ СН'!$F$5-'СЕТ СН'!$F$21</f>
        <v>2342.7805846299998</v>
      </c>
      <c r="X17" s="36">
        <f>SUMIFS(СВЦЭМ!$D$33:$D$776,СВЦЭМ!$A$33:$A$776,$A17,СВЦЭМ!$B$33:$B$776,X$11)+'СЕТ СН'!$F$11+СВЦЭМ!$D$10+'СЕТ СН'!$F$5-'СЕТ СН'!$F$21</f>
        <v>2333.6847498699999</v>
      </c>
      <c r="Y17" s="36">
        <f>SUMIFS(СВЦЭМ!$D$33:$D$776,СВЦЭМ!$A$33:$A$776,$A17,СВЦЭМ!$B$33:$B$776,Y$11)+'СЕТ СН'!$F$11+СВЦЭМ!$D$10+'СЕТ СН'!$F$5-'СЕТ СН'!$F$21</f>
        <v>2375.5761016900001</v>
      </c>
    </row>
    <row r="18" spans="1:25" ht="15.75" x14ac:dyDescent="0.2">
      <c r="A18" s="35">
        <f t="shared" si="0"/>
        <v>43745</v>
      </c>
      <c r="B18" s="36">
        <f>SUMIFS(СВЦЭМ!$D$33:$D$776,СВЦЭМ!$A$33:$A$776,$A18,СВЦЭМ!$B$33:$B$776,B$11)+'СЕТ СН'!$F$11+СВЦЭМ!$D$10+'СЕТ СН'!$F$5-'СЕТ СН'!$F$21</f>
        <v>2473.9684880300001</v>
      </c>
      <c r="C18" s="36">
        <f>SUMIFS(СВЦЭМ!$D$33:$D$776,СВЦЭМ!$A$33:$A$776,$A18,СВЦЭМ!$B$33:$B$776,C$11)+'СЕТ СН'!$F$11+СВЦЭМ!$D$10+'СЕТ СН'!$F$5-'СЕТ СН'!$F$21</f>
        <v>2494.3069286300001</v>
      </c>
      <c r="D18" s="36">
        <f>SUMIFS(СВЦЭМ!$D$33:$D$776,СВЦЭМ!$A$33:$A$776,$A18,СВЦЭМ!$B$33:$B$776,D$11)+'СЕТ СН'!$F$11+СВЦЭМ!$D$10+'СЕТ СН'!$F$5-'СЕТ СН'!$F$21</f>
        <v>2509.7514683600002</v>
      </c>
      <c r="E18" s="36">
        <f>SUMIFS(СВЦЭМ!$D$33:$D$776,СВЦЭМ!$A$33:$A$776,$A18,СВЦЭМ!$B$33:$B$776,E$11)+'СЕТ СН'!$F$11+СВЦЭМ!$D$10+'СЕТ СН'!$F$5-'СЕТ СН'!$F$21</f>
        <v>2526.89010332</v>
      </c>
      <c r="F18" s="36">
        <f>SUMIFS(СВЦЭМ!$D$33:$D$776,СВЦЭМ!$A$33:$A$776,$A18,СВЦЭМ!$B$33:$B$776,F$11)+'СЕТ СН'!$F$11+СВЦЭМ!$D$10+'СЕТ СН'!$F$5-'СЕТ СН'!$F$21</f>
        <v>2534.0187667700002</v>
      </c>
      <c r="G18" s="36">
        <f>SUMIFS(СВЦЭМ!$D$33:$D$776,СВЦЭМ!$A$33:$A$776,$A18,СВЦЭМ!$B$33:$B$776,G$11)+'СЕТ СН'!$F$11+СВЦЭМ!$D$10+'СЕТ СН'!$F$5-'СЕТ СН'!$F$21</f>
        <v>2513.2144692699999</v>
      </c>
      <c r="H18" s="36">
        <f>SUMIFS(СВЦЭМ!$D$33:$D$776,СВЦЭМ!$A$33:$A$776,$A18,СВЦЭМ!$B$33:$B$776,H$11)+'СЕТ СН'!$F$11+СВЦЭМ!$D$10+'СЕТ СН'!$F$5-'СЕТ СН'!$F$21</f>
        <v>2431.29159815</v>
      </c>
      <c r="I18" s="36">
        <f>SUMIFS(СВЦЭМ!$D$33:$D$776,СВЦЭМ!$A$33:$A$776,$A18,СВЦЭМ!$B$33:$B$776,I$11)+'СЕТ СН'!$F$11+СВЦЭМ!$D$10+'СЕТ СН'!$F$5-'СЕТ СН'!$F$21</f>
        <v>2344.68556068</v>
      </c>
      <c r="J18" s="36">
        <f>SUMIFS(СВЦЭМ!$D$33:$D$776,СВЦЭМ!$A$33:$A$776,$A18,СВЦЭМ!$B$33:$B$776,J$11)+'СЕТ СН'!$F$11+СВЦЭМ!$D$10+'СЕТ СН'!$F$5-'СЕТ СН'!$F$21</f>
        <v>2330.94361351</v>
      </c>
      <c r="K18" s="36">
        <f>SUMIFS(СВЦЭМ!$D$33:$D$776,СВЦЭМ!$A$33:$A$776,$A18,СВЦЭМ!$B$33:$B$776,K$11)+'СЕТ СН'!$F$11+СВЦЭМ!$D$10+'СЕТ СН'!$F$5-'СЕТ СН'!$F$21</f>
        <v>2332.0784196700001</v>
      </c>
      <c r="L18" s="36">
        <f>SUMIFS(СВЦЭМ!$D$33:$D$776,СВЦЭМ!$A$33:$A$776,$A18,СВЦЭМ!$B$33:$B$776,L$11)+'СЕТ СН'!$F$11+СВЦЭМ!$D$10+'СЕТ СН'!$F$5-'СЕТ СН'!$F$21</f>
        <v>2330.1921098299999</v>
      </c>
      <c r="M18" s="36">
        <f>SUMIFS(СВЦЭМ!$D$33:$D$776,СВЦЭМ!$A$33:$A$776,$A18,СВЦЭМ!$B$33:$B$776,M$11)+'СЕТ СН'!$F$11+СВЦЭМ!$D$10+'СЕТ СН'!$F$5-'СЕТ СН'!$F$21</f>
        <v>2339.8855332100002</v>
      </c>
      <c r="N18" s="36">
        <f>SUMIFS(СВЦЭМ!$D$33:$D$776,СВЦЭМ!$A$33:$A$776,$A18,СВЦЭМ!$B$33:$B$776,N$11)+'СЕТ СН'!$F$11+СВЦЭМ!$D$10+'СЕТ СН'!$F$5-'СЕТ СН'!$F$21</f>
        <v>2346.9999092200001</v>
      </c>
      <c r="O18" s="36">
        <f>SUMIFS(СВЦЭМ!$D$33:$D$776,СВЦЭМ!$A$33:$A$776,$A18,СВЦЭМ!$B$33:$B$776,O$11)+'СЕТ СН'!$F$11+СВЦЭМ!$D$10+'СЕТ СН'!$F$5-'СЕТ СН'!$F$21</f>
        <v>2346.4275638600002</v>
      </c>
      <c r="P18" s="36">
        <f>SUMIFS(СВЦЭМ!$D$33:$D$776,СВЦЭМ!$A$33:$A$776,$A18,СВЦЭМ!$B$33:$B$776,P$11)+'СЕТ СН'!$F$11+СВЦЭМ!$D$10+'СЕТ СН'!$F$5-'СЕТ СН'!$F$21</f>
        <v>2345.0482264900002</v>
      </c>
      <c r="Q18" s="36">
        <f>SUMIFS(СВЦЭМ!$D$33:$D$776,СВЦЭМ!$A$33:$A$776,$A18,СВЦЭМ!$B$33:$B$776,Q$11)+'СЕТ СН'!$F$11+СВЦЭМ!$D$10+'СЕТ СН'!$F$5-'СЕТ СН'!$F$21</f>
        <v>2350.7690463999998</v>
      </c>
      <c r="R18" s="36">
        <f>SUMIFS(СВЦЭМ!$D$33:$D$776,СВЦЭМ!$A$33:$A$776,$A18,СВЦЭМ!$B$33:$B$776,R$11)+'СЕТ СН'!$F$11+СВЦЭМ!$D$10+'СЕТ СН'!$F$5-'СЕТ СН'!$F$21</f>
        <v>2349.1705581000001</v>
      </c>
      <c r="S18" s="36">
        <f>SUMIFS(СВЦЭМ!$D$33:$D$776,СВЦЭМ!$A$33:$A$776,$A18,СВЦЭМ!$B$33:$B$776,S$11)+'СЕТ СН'!$F$11+СВЦЭМ!$D$10+'СЕТ СН'!$F$5-'СЕТ СН'!$F$21</f>
        <v>2353.9321391200001</v>
      </c>
      <c r="T18" s="36">
        <f>SUMIFS(СВЦЭМ!$D$33:$D$776,СВЦЭМ!$A$33:$A$776,$A18,СВЦЭМ!$B$33:$B$776,T$11)+'СЕТ СН'!$F$11+СВЦЭМ!$D$10+'СЕТ СН'!$F$5-'СЕТ СН'!$F$21</f>
        <v>2343.0759438700002</v>
      </c>
      <c r="U18" s="36">
        <f>SUMIFS(СВЦЭМ!$D$33:$D$776,СВЦЭМ!$A$33:$A$776,$A18,СВЦЭМ!$B$33:$B$776,U$11)+'СЕТ СН'!$F$11+СВЦЭМ!$D$10+'СЕТ СН'!$F$5-'СЕТ СН'!$F$21</f>
        <v>2338.0905905899999</v>
      </c>
      <c r="V18" s="36">
        <f>SUMIFS(СВЦЭМ!$D$33:$D$776,СВЦЭМ!$A$33:$A$776,$A18,СВЦЭМ!$B$33:$B$776,V$11)+'СЕТ СН'!$F$11+СВЦЭМ!$D$10+'СЕТ СН'!$F$5-'СЕТ СН'!$F$21</f>
        <v>2331.0806973799999</v>
      </c>
      <c r="W18" s="36">
        <f>SUMIFS(СВЦЭМ!$D$33:$D$776,СВЦЭМ!$A$33:$A$776,$A18,СВЦЭМ!$B$33:$B$776,W$11)+'СЕТ СН'!$F$11+СВЦЭМ!$D$10+'СЕТ СН'!$F$5-'СЕТ СН'!$F$21</f>
        <v>2350.6877178599998</v>
      </c>
      <c r="X18" s="36">
        <f>SUMIFS(СВЦЭМ!$D$33:$D$776,СВЦЭМ!$A$33:$A$776,$A18,СВЦЭМ!$B$33:$B$776,X$11)+'СЕТ СН'!$F$11+СВЦЭМ!$D$10+'СЕТ СН'!$F$5-'СЕТ СН'!$F$21</f>
        <v>2370.84684513</v>
      </c>
      <c r="Y18" s="36">
        <f>SUMIFS(СВЦЭМ!$D$33:$D$776,СВЦЭМ!$A$33:$A$776,$A18,СВЦЭМ!$B$33:$B$776,Y$11)+'СЕТ СН'!$F$11+СВЦЭМ!$D$10+'СЕТ СН'!$F$5-'СЕТ СН'!$F$21</f>
        <v>2416.2433209999999</v>
      </c>
    </row>
    <row r="19" spans="1:25" ht="15.75" x14ac:dyDescent="0.2">
      <c r="A19" s="35">
        <f t="shared" si="0"/>
        <v>43746</v>
      </c>
      <c r="B19" s="36">
        <f>SUMIFS(СВЦЭМ!$D$33:$D$776,СВЦЭМ!$A$33:$A$776,$A19,СВЦЭМ!$B$33:$B$776,B$11)+'СЕТ СН'!$F$11+СВЦЭМ!$D$10+'СЕТ СН'!$F$5-'СЕТ СН'!$F$21</f>
        <v>2379.7151806399997</v>
      </c>
      <c r="C19" s="36">
        <f>SUMIFS(СВЦЭМ!$D$33:$D$776,СВЦЭМ!$A$33:$A$776,$A19,СВЦЭМ!$B$33:$B$776,C$11)+'СЕТ СН'!$F$11+СВЦЭМ!$D$10+'СЕТ СН'!$F$5-'СЕТ СН'!$F$21</f>
        <v>2438.0321345699999</v>
      </c>
      <c r="D19" s="36">
        <f>SUMIFS(СВЦЭМ!$D$33:$D$776,СВЦЭМ!$A$33:$A$776,$A19,СВЦЭМ!$B$33:$B$776,D$11)+'СЕТ СН'!$F$11+СВЦЭМ!$D$10+'СЕТ СН'!$F$5-'СЕТ СН'!$F$21</f>
        <v>2429.76829834</v>
      </c>
      <c r="E19" s="36">
        <f>SUMIFS(СВЦЭМ!$D$33:$D$776,СВЦЭМ!$A$33:$A$776,$A19,СВЦЭМ!$B$33:$B$776,E$11)+'СЕТ СН'!$F$11+СВЦЭМ!$D$10+'СЕТ СН'!$F$5-'СЕТ СН'!$F$21</f>
        <v>2443.9443929999998</v>
      </c>
      <c r="F19" s="36">
        <f>SUMIFS(СВЦЭМ!$D$33:$D$776,СВЦЭМ!$A$33:$A$776,$A19,СВЦЭМ!$B$33:$B$776,F$11)+'СЕТ СН'!$F$11+СВЦЭМ!$D$10+'СЕТ СН'!$F$5-'СЕТ СН'!$F$21</f>
        <v>2442.1456330299998</v>
      </c>
      <c r="G19" s="36">
        <f>SUMIFS(СВЦЭМ!$D$33:$D$776,СВЦЭМ!$A$33:$A$776,$A19,СВЦЭМ!$B$33:$B$776,G$11)+'СЕТ СН'!$F$11+СВЦЭМ!$D$10+'СЕТ СН'!$F$5-'СЕТ СН'!$F$21</f>
        <v>2430.5649363699999</v>
      </c>
      <c r="H19" s="36">
        <f>SUMIFS(СВЦЭМ!$D$33:$D$776,СВЦЭМ!$A$33:$A$776,$A19,СВЦЭМ!$B$33:$B$776,H$11)+'СЕТ СН'!$F$11+СВЦЭМ!$D$10+'СЕТ СН'!$F$5-'СЕТ СН'!$F$21</f>
        <v>2405.1509503100001</v>
      </c>
      <c r="I19" s="36">
        <f>SUMIFS(СВЦЭМ!$D$33:$D$776,СВЦЭМ!$A$33:$A$776,$A19,СВЦЭМ!$B$33:$B$776,I$11)+'СЕТ СН'!$F$11+СВЦЭМ!$D$10+'СЕТ СН'!$F$5-'СЕТ СН'!$F$21</f>
        <v>2363.5573622800002</v>
      </c>
      <c r="J19" s="36">
        <f>SUMIFS(СВЦЭМ!$D$33:$D$776,СВЦЭМ!$A$33:$A$776,$A19,СВЦЭМ!$B$33:$B$776,J$11)+'СЕТ СН'!$F$11+СВЦЭМ!$D$10+'СЕТ СН'!$F$5-'СЕТ СН'!$F$21</f>
        <v>2336.5985217899997</v>
      </c>
      <c r="K19" s="36">
        <f>SUMIFS(СВЦЭМ!$D$33:$D$776,СВЦЭМ!$A$33:$A$776,$A19,СВЦЭМ!$B$33:$B$776,K$11)+'СЕТ СН'!$F$11+СВЦЭМ!$D$10+'СЕТ СН'!$F$5-'СЕТ СН'!$F$21</f>
        <v>2338.7067745100003</v>
      </c>
      <c r="L19" s="36">
        <f>SUMIFS(СВЦЭМ!$D$33:$D$776,СВЦЭМ!$A$33:$A$776,$A19,СВЦЭМ!$B$33:$B$776,L$11)+'СЕТ СН'!$F$11+СВЦЭМ!$D$10+'СЕТ СН'!$F$5-'СЕТ СН'!$F$21</f>
        <v>2342.8933753199999</v>
      </c>
      <c r="M19" s="36">
        <f>SUMIFS(СВЦЭМ!$D$33:$D$776,СВЦЭМ!$A$33:$A$776,$A19,СВЦЭМ!$B$33:$B$776,M$11)+'СЕТ СН'!$F$11+СВЦЭМ!$D$10+'СЕТ СН'!$F$5-'СЕТ СН'!$F$21</f>
        <v>2335.25791751</v>
      </c>
      <c r="N19" s="36">
        <f>SUMIFS(СВЦЭМ!$D$33:$D$776,СВЦЭМ!$A$33:$A$776,$A19,СВЦЭМ!$B$33:$B$776,N$11)+'СЕТ СН'!$F$11+СВЦЭМ!$D$10+'СЕТ СН'!$F$5-'СЕТ СН'!$F$21</f>
        <v>2315.1674891299999</v>
      </c>
      <c r="O19" s="36">
        <f>SUMIFS(СВЦЭМ!$D$33:$D$776,СВЦЭМ!$A$33:$A$776,$A19,СВЦЭМ!$B$33:$B$776,O$11)+'СЕТ СН'!$F$11+СВЦЭМ!$D$10+'СЕТ СН'!$F$5-'СЕТ СН'!$F$21</f>
        <v>2286.6331514100002</v>
      </c>
      <c r="P19" s="36">
        <f>SUMIFS(СВЦЭМ!$D$33:$D$776,СВЦЭМ!$A$33:$A$776,$A19,СВЦЭМ!$B$33:$B$776,P$11)+'СЕТ СН'!$F$11+СВЦЭМ!$D$10+'СЕТ СН'!$F$5-'СЕТ СН'!$F$21</f>
        <v>2339.2388293100003</v>
      </c>
      <c r="Q19" s="36">
        <f>SUMIFS(СВЦЭМ!$D$33:$D$776,СВЦЭМ!$A$33:$A$776,$A19,СВЦЭМ!$B$33:$B$776,Q$11)+'СЕТ СН'!$F$11+СВЦЭМ!$D$10+'СЕТ СН'!$F$5-'СЕТ СН'!$F$21</f>
        <v>2388.5772358599997</v>
      </c>
      <c r="R19" s="36">
        <f>SUMIFS(СВЦЭМ!$D$33:$D$776,СВЦЭМ!$A$33:$A$776,$A19,СВЦЭМ!$B$33:$B$776,R$11)+'СЕТ СН'!$F$11+СВЦЭМ!$D$10+'СЕТ СН'!$F$5-'СЕТ СН'!$F$21</f>
        <v>2281.55810703</v>
      </c>
      <c r="S19" s="36">
        <f>SUMIFS(СВЦЭМ!$D$33:$D$776,СВЦЭМ!$A$33:$A$776,$A19,СВЦЭМ!$B$33:$B$776,S$11)+'СЕТ СН'!$F$11+СВЦЭМ!$D$10+'СЕТ СН'!$F$5-'СЕТ СН'!$F$21</f>
        <v>2288.3507022700001</v>
      </c>
      <c r="T19" s="36">
        <f>SUMIFS(СВЦЭМ!$D$33:$D$776,СВЦЭМ!$A$33:$A$776,$A19,СВЦЭМ!$B$33:$B$776,T$11)+'СЕТ СН'!$F$11+СВЦЭМ!$D$10+'СЕТ СН'!$F$5-'СЕТ СН'!$F$21</f>
        <v>2302.5816200499999</v>
      </c>
      <c r="U19" s="36">
        <f>SUMIFS(СВЦЭМ!$D$33:$D$776,СВЦЭМ!$A$33:$A$776,$A19,СВЦЭМ!$B$33:$B$776,U$11)+'СЕТ СН'!$F$11+СВЦЭМ!$D$10+'СЕТ СН'!$F$5-'СЕТ СН'!$F$21</f>
        <v>2326.6887459199997</v>
      </c>
      <c r="V19" s="36">
        <f>SUMIFS(СВЦЭМ!$D$33:$D$776,СВЦЭМ!$A$33:$A$776,$A19,СВЦЭМ!$B$33:$B$776,V$11)+'СЕТ СН'!$F$11+СВЦЭМ!$D$10+'СЕТ СН'!$F$5-'СЕТ СН'!$F$21</f>
        <v>2330.78882948</v>
      </c>
      <c r="W19" s="36">
        <f>SUMIFS(СВЦЭМ!$D$33:$D$776,СВЦЭМ!$A$33:$A$776,$A19,СВЦЭМ!$B$33:$B$776,W$11)+'СЕТ СН'!$F$11+СВЦЭМ!$D$10+'СЕТ СН'!$F$5-'СЕТ СН'!$F$21</f>
        <v>2318.4886985000003</v>
      </c>
      <c r="X19" s="36">
        <f>SUMIFS(СВЦЭМ!$D$33:$D$776,СВЦЭМ!$A$33:$A$776,$A19,СВЦЭМ!$B$33:$B$776,X$11)+'СЕТ СН'!$F$11+СВЦЭМ!$D$10+'СЕТ СН'!$F$5-'СЕТ СН'!$F$21</f>
        <v>2281.9573234999998</v>
      </c>
      <c r="Y19" s="36">
        <f>SUMIFS(СВЦЭМ!$D$33:$D$776,СВЦЭМ!$A$33:$A$776,$A19,СВЦЭМ!$B$33:$B$776,Y$11)+'СЕТ СН'!$F$11+СВЦЭМ!$D$10+'СЕТ СН'!$F$5-'СЕТ СН'!$F$21</f>
        <v>2258.34477212</v>
      </c>
    </row>
    <row r="20" spans="1:25" ht="15.75" x14ac:dyDescent="0.2">
      <c r="A20" s="35">
        <f t="shared" si="0"/>
        <v>43747</v>
      </c>
      <c r="B20" s="36">
        <f>SUMIFS(СВЦЭМ!$D$33:$D$776,СВЦЭМ!$A$33:$A$776,$A20,СВЦЭМ!$B$33:$B$776,B$11)+'СЕТ СН'!$F$11+СВЦЭМ!$D$10+'СЕТ СН'!$F$5-'СЕТ СН'!$F$21</f>
        <v>2401.1274834999999</v>
      </c>
      <c r="C20" s="36">
        <f>SUMIFS(СВЦЭМ!$D$33:$D$776,СВЦЭМ!$A$33:$A$776,$A20,СВЦЭМ!$B$33:$B$776,C$11)+'СЕТ СН'!$F$11+СВЦЭМ!$D$10+'СЕТ СН'!$F$5-'СЕТ СН'!$F$21</f>
        <v>2437.47144033</v>
      </c>
      <c r="D20" s="36">
        <f>SUMIFS(СВЦЭМ!$D$33:$D$776,СВЦЭМ!$A$33:$A$776,$A20,СВЦЭМ!$B$33:$B$776,D$11)+'СЕТ СН'!$F$11+СВЦЭМ!$D$10+'СЕТ СН'!$F$5-'СЕТ СН'!$F$21</f>
        <v>2464.0437441700001</v>
      </c>
      <c r="E20" s="36">
        <f>SUMIFS(СВЦЭМ!$D$33:$D$776,СВЦЭМ!$A$33:$A$776,$A20,СВЦЭМ!$B$33:$B$776,E$11)+'СЕТ СН'!$F$11+СВЦЭМ!$D$10+'СЕТ СН'!$F$5-'СЕТ СН'!$F$21</f>
        <v>2476.32337757</v>
      </c>
      <c r="F20" s="36">
        <f>SUMIFS(СВЦЭМ!$D$33:$D$776,СВЦЭМ!$A$33:$A$776,$A20,СВЦЭМ!$B$33:$B$776,F$11)+'СЕТ СН'!$F$11+СВЦЭМ!$D$10+'СЕТ СН'!$F$5-'СЕТ СН'!$F$21</f>
        <v>2478.2954599700001</v>
      </c>
      <c r="G20" s="36">
        <f>SUMIFS(СВЦЭМ!$D$33:$D$776,СВЦЭМ!$A$33:$A$776,$A20,СВЦЭМ!$B$33:$B$776,G$11)+'СЕТ СН'!$F$11+СВЦЭМ!$D$10+'СЕТ СН'!$F$5-'СЕТ СН'!$F$21</f>
        <v>2458.19384799</v>
      </c>
      <c r="H20" s="36">
        <f>SUMIFS(СВЦЭМ!$D$33:$D$776,СВЦЭМ!$A$33:$A$776,$A20,СВЦЭМ!$B$33:$B$776,H$11)+'СЕТ СН'!$F$11+СВЦЭМ!$D$10+'СЕТ СН'!$F$5-'СЕТ СН'!$F$21</f>
        <v>2419.9931264100001</v>
      </c>
      <c r="I20" s="36">
        <f>SUMIFS(СВЦЭМ!$D$33:$D$776,СВЦЭМ!$A$33:$A$776,$A20,СВЦЭМ!$B$33:$B$776,I$11)+'СЕТ СН'!$F$11+СВЦЭМ!$D$10+'СЕТ СН'!$F$5-'СЕТ СН'!$F$21</f>
        <v>2393.6829803000001</v>
      </c>
      <c r="J20" s="36">
        <f>SUMIFS(СВЦЭМ!$D$33:$D$776,СВЦЭМ!$A$33:$A$776,$A20,СВЦЭМ!$B$33:$B$776,J$11)+'СЕТ СН'!$F$11+СВЦЭМ!$D$10+'СЕТ СН'!$F$5-'СЕТ СН'!$F$21</f>
        <v>2398.96021354</v>
      </c>
      <c r="K20" s="36">
        <f>SUMIFS(СВЦЭМ!$D$33:$D$776,СВЦЭМ!$A$33:$A$776,$A20,СВЦЭМ!$B$33:$B$776,K$11)+'СЕТ СН'!$F$11+СВЦЭМ!$D$10+'СЕТ СН'!$F$5-'СЕТ СН'!$F$21</f>
        <v>2412.0446757</v>
      </c>
      <c r="L20" s="36">
        <f>SUMIFS(СВЦЭМ!$D$33:$D$776,СВЦЭМ!$A$33:$A$776,$A20,СВЦЭМ!$B$33:$B$776,L$11)+'СЕТ СН'!$F$11+СВЦЭМ!$D$10+'СЕТ СН'!$F$5-'СЕТ СН'!$F$21</f>
        <v>2414.7221454</v>
      </c>
      <c r="M20" s="36">
        <f>SUMIFS(СВЦЭМ!$D$33:$D$776,СВЦЭМ!$A$33:$A$776,$A20,СВЦЭМ!$B$33:$B$776,M$11)+'СЕТ СН'!$F$11+СВЦЭМ!$D$10+'СЕТ СН'!$F$5-'СЕТ СН'!$F$21</f>
        <v>2409.9839633500001</v>
      </c>
      <c r="N20" s="36">
        <f>SUMIFS(СВЦЭМ!$D$33:$D$776,СВЦЭМ!$A$33:$A$776,$A20,СВЦЭМ!$B$33:$B$776,N$11)+'СЕТ СН'!$F$11+СВЦЭМ!$D$10+'СЕТ СН'!$F$5-'СЕТ СН'!$F$21</f>
        <v>2359.9006642300001</v>
      </c>
      <c r="O20" s="36">
        <f>SUMIFS(СВЦЭМ!$D$33:$D$776,СВЦЭМ!$A$33:$A$776,$A20,СВЦЭМ!$B$33:$B$776,O$11)+'СЕТ СН'!$F$11+СВЦЭМ!$D$10+'СЕТ СН'!$F$5-'СЕТ СН'!$F$21</f>
        <v>2337.07704569</v>
      </c>
      <c r="P20" s="36">
        <f>SUMIFS(СВЦЭМ!$D$33:$D$776,СВЦЭМ!$A$33:$A$776,$A20,СВЦЭМ!$B$33:$B$776,P$11)+'СЕТ СН'!$F$11+СВЦЭМ!$D$10+'СЕТ СН'!$F$5-'СЕТ СН'!$F$21</f>
        <v>2338.6063656199999</v>
      </c>
      <c r="Q20" s="36">
        <f>SUMIFS(СВЦЭМ!$D$33:$D$776,СВЦЭМ!$A$33:$A$776,$A20,СВЦЭМ!$B$33:$B$776,Q$11)+'СЕТ СН'!$F$11+СВЦЭМ!$D$10+'СЕТ СН'!$F$5-'СЕТ СН'!$F$21</f>
        <v>2338.0648875100001</v>
      </c>
      <c r="R20" s="36">
        <f>SUMIFS(СВЦЭМ!$D$33:$D$776,СВЦЭМ!$A$33:$A$776,$A20,СВЦЭМ!$B$33:$B$776,R$11)+'СЕТ СН'!$F$11+СВЦЭМ!$D$10+'СЕТ СН'!$F$5-'СЕТ СН'!$F$21</f>
        <v>2329.7374710100003</v>
      </c>
      <c r="S20" s="36">
        <f>SUMIFS(СВЦЭМ!$D$33:$D$776,СВЦЭМ!$A$33:$A$776,$A20,СВЦЭМ!$B$33:$B$776,S$11)+'СЕТ СН'!$F$11+СВЦЭМ!$D$10+'СЕТ СН'!$F$5-'СЕТ СН'!$F$21</f>
        <v>2332.9112408999999</v>
      </c>
      <c r="T20" s="36">
        <f>SUMIFS(СВЦЭМ!$D$33:$D$776,СВЦЭМ!$A$33:$A$776,$A20,СВЦЭМ!$B$33:$B$776,T$11)+'СЕТ СН'!$F$11+СВЦЭМ!$D$10+'СЕТ СН'!$F$5-'СЕТ СН'!$F$21</f>
        <v>2356.4272321500002</v>
      </c>
      <c r="U20" s="36">
        <f>SUMIFS(СВЦЭМ!$D$33:$D$776,СВЦЭМ!$A$33:$A$776,$A20,СВЦЭМ!$B$33:$B$776,U$11)+'СЕТ СН'!$F$11+СВЦЭМ!$D$10+'СЕТ СН'!$F$5-'СЕТ СН'!$F$21</f>
        <v>2347.03709488</v>
      </c>
      <c r="V20" s="36">
        <f>SUMIFS(СВЦЭМ!$D$33:$D$776,СВЦЭМ!$A$33:$A$776,$A20,СВЦЭМ!$B$33:$B$776,V$11)+'СЕТ СН'!$F$11+СВЦЭМ!$D$10+'СЕТ СН'!$F$5-'СЕТ СН'!$F$21</f>
        <v>2338.93276737</v>
      </c>
      <c r="W20" s="36">
        <f>SUMIFS(СВЦЭМ!$D$33:$D$776,СВЦЭМ!$A$33:$A$776,$A20,СВЦЭМ!$B$33:$B$776,W$11)+'СЕТ СН'!$F$11+СВЦЭМ!$D$10+'СЕТ СН'!$F$5-'СЕТ СН'!$F$21</f>
        <v>2355.6307991799999</v>
      </c>
      <c r="X20" s="36">
        <f>SUMIFS(СВЦЭМ!$D$33:$D$776,СВЦЭМ!$A$33:$A$776,$A20,СВЦЭМ!$B$33:$B$776,X$11)+'СЕТ СН'!$F$11+СВЦЭМ!$D$10+'СЕТ СН'!$F$5-'СЕТ СН'!$F$21</f>
        <v>2331.7516379099998</v>
      </c>
      <c r="Y20" s="36">
        <f>SUMIFS(СВЦЭМ!$D$33:$D$776,СВЦЭМ!$A$33:$A$776,$A20,СВЦЭМ!$B$33:$B$776,Y$11)+'СЕТ СН'!$F$11+СВЦЭМ!$D$10+'СЕТ СН'!$F$5-'СЕТ СН'!$F$21</f>
        <v>2344.7701147299999</v>
      </c>
    </row>
    <row r="21" spans="1:25" ht="15.75" x14ac:dyDescent="0.2">
      <c r="A21" s="35">
        <f t="shared" si="0"/>
        <v>43748</v>
      </c>
      <c r="B21" s="36">
        <f>SUMIFS(СВЦЭМ!$D$33:$D$776,СВЦЭМ!$A$33:$A$776,$A21,СВЦЭМ!$B$33:$B$776,B$11)+'СЕТ СН'!$F$11+СВЦЭМ!$D$10+'СЕТ СН'!$F$5-'СЕТ СН'!$F$21</f>
        <v>2507.58957689</v>
      </c>
      <c r="C21" s="36">
        <f>SUMIFS(СВЦЭМ!$D$33:$D$776,СВЦЭМ!$A$33:$A$776,$A21,СВЦЭМ!$B$33:$B$776,C$11)+'СЕТ СН'!$F$11+СВЦЭМ!$D$10+'СЕТ СН'!$F$5-'СЕТ СН'!$F$21</f>
        <v>2551.3575127300001</v>
      </c>
      <c r="D21" s="36">
        <f>SUMIFS(СВЦЭМ!$D$33:$D$776,СВЦЭМ!$A$33:$A$776,$A21,СВЦЭМ!$B$33:$B$776,D$11)+'СЕТ СН'!$F$11+СВЦЭМ!$D$10+'СЕТ СН'!$F$5-'СЕТ СН'!$F$21</f>
        <v>2574.3817106400002</v>
      </c>
      <c r="E21" s="36">
        <f>SUMIFS(СВЦЭМ!$D$33:$D$776,СВЦЭМ!$A$33:$A$776,$A21,СВЦЭМ!$B$33:$B$776,E$11)+'СЕТ СН'!$F$11+СВЦЭМ!$D$10+'СЕТ СН'!$F$5-'СЕТ СН'!$F$21</f>
        <v>2582.7300070900001</v>
      </c>
      <c r="F21" s="36">
        <f>SUMIFS(СВЦЭМ!$D$33:$D$776,СВЦЭМ!$A$33:$A$776,$A21,СВЦЭМ!$B$33:$B$776,F$11)+'СЕТ СН'!$F$11+СВЦЭМ!$D$10+'СЕТ СН'!$F$5-'СЕТ СН'!$F$21</f>
        <v>2587.9242967800001</v>
      </c>
      <c r="G21" s="36">
        <f>SUMIFS(СВЦЭМ!$D$33:$D$776,СВЦЭМ!$A$33:$A$776,$A21,СВЦЭМ!$B$33:$B$776,G$11)+'СЕТ СН'!$F$11+СВЦЭМ!$D$10+'СЕТ СН'!$F$5-'СЕТ СН'!$F$21</f>
        <v>2569.0411826</v>
      </c>
      <c r="H21" s="36">
        <f>SUMIFS(СВЦЭМ!$D$33:$D$776,СВЦЭМ!$A$33:$A$776,$A21,СВЦЭМ!$B$33:$B$776,H$11)+'СЕТ СН'!$F$11+СВЦЭМ!$D$10+'СЕТ СН'!$F$5-'СЕТ СН'!$F$21</f>
        <v>2533.9680809000001</v>
      </c>
      <c r="I21" s="36">
        <f>SUMIFS(СВЦЭМ!$D$33:$D$776,СВЦЭМ!$A$33:$A$776,$A21,СВЦЭМ!$B$33:$B$776,I$11)+'СЕТ СН'!$F$11+СВЦЭМ!$D$10+'СЕТ СН'!$F$5-'СЕТ СН'!$F$21</f>
        <v>2441.5991377400001</v>
      </c>
      <c r="J21" s="36">
        <f>SUMIFS(СВЦЭМ!$D$33:$D$776,СВЦЭМ!$A$33:$A$776,$A21,СВЦЭМ!$B$33:$B$776,J$11)+'СЕТ СН'!$F$11+СВЦЭМ!$D$10+'СЕТ СН'!$F$5-'СЕТ СН'!$F$21</f>
        <v>2429.9935406</v>
      </c>
      <c r="K21" s="36">
        <f>SUMIFS(СВЦЭМ!$D$33:$D$776,СВЦЭМ!$A$33:$A$776,$A21,СВЦЭМ!$B$33:$B$776,K$11)+'СЕТ СН'!$F$11+СВЦЭМ!$D$10+'СЕТ СН'!$F$5-'СЕТ СН'!$F$21</f>
        <v>2423.4743898000002</v>
      </c>
      <c r="L21" s="36">
        <f>SUMIFS(СВЦЭМ!$D$33:$D$776,СВЦЭМ!$A$33:$A$776,$A21,СВЦЭМ!$B$33:$B$776,L$11)+'СЕТ СН'!$F$11+СВЦЭМ!$D$10+'СЕТ СН'!$F$5-'СЕТ СН'!$F$21</f>
        <v>2420.3888355499998</v>
      </c>
      <c r="M21" s="36">
        <f>SUMIFS(СВЦЭМ!$D$33:$D$776,СВЦЭМ!$A$33:$A$776,$A21,СВЦЭМ!$B$33:$B$776,M$11)+'СЕТ СН'!$F$11+СВЦЭМ!$D$10+'СЕТ СН'!$F$5-'СЕТ СН'!$F$21</f>
        <v>2426.94771945</v>
      </c>
      <c r="N21" s="36">
        <f>SUMIFS(СВЦЭМ!$D$33:$D$776,СВЦЭМ!$A$33:$A$776,$A21,СВЦЭМ!$B$33:$B$776,N$11)+'СЕТ СН'!$F$11+СВЦЭМ!$D$10+'СЕТ СН'!$F$5-'СЕТ СН'!$F$21</f>
        <v>2390.0384323500002</v>
      </c>
      <c r="O21" s="36">
        <f>SUMIFS(СВЦЭМ!$D$33:$D$776,СВЦЭМ!$A$33:$A$776,$A21,СВЦЭМ!$B$33:$B$776,O$11)+'СЕТ СН'!$F$11+СВЦЭМ!$D$10+'СЕТ СН'!$F$5-'СЕТ СН'!$F$21</f>
        <v>2350.0333665399999</v>
      </c>
      <c r="P21" s="36">
        <f>SUMIFS(СВЦЭМ!$D$33:$D$776,СВЦЭМ!$A$33:$A$776,$A21,СВЦЭМ!$B$33:$B$776,P$11)+'СЕТ СН'!$F$11+СВЦЭМ!$D$10+'СЕТ СН'!$F$5-'СЕТ СН'!$F$21</f>
        <v>2352.4994517200003</v>
      </c>
      <c r="Q21" s="36">
        <f>SUMIFS(СВЦЭМ!$D$33:$D$776,СВЦЭМ!$A$33:$A$776,$A21,СВЦЭМ!$B$33:$B$776,Q$11)+'СЕТ СН'!$F$11+СВЦЭМ!$D$10+'СЕТ СН'!$F$5-'СЕТ СН'!$F$21</f>
        <v>2352.0804439499998</v>
      </c>
      <c r="R21" s="36">
        <f>SUMIFS(СВЦЭМ!$D$33:$D$776,СВЦЭМ!$A$33:$A$776,$A21,СВЦЭМ!$B$33:$B$776,R$11)+'СЕТ СН'!$F$11+СВЦЭМ!$D$10+'СЕТ СН'!$F$5-'СЕТ СН'!$F$21</f>
        <v>2352.5534725500002</v>
      </c>
      <c r="S21" s="36">
        <f>SUMIFS(СВЦЭМ!$D$33:$D$776,СВЦЭМ!$A$33:$A$776,$A21,СВЦЭМ!$B$33:$B$776,S$11)+'СЕТ СН'!$F$11+СВЦЭМ!$D$10+'СЕТ СН'!$F$5-'СЕТ СН'!$F$21</f>
        <v>2362.0143919100001</v>
      </c>
      <c r="T21" s="36">
        <f>SUMIFS(СВЦЭМ!$D$33:$D$776,СВЦЭМ!$A$33:$A$776,$A21,СВЦЭМ!$B$33:$B$776,T$11)+'СЕТ СН'!$F$11+СВЦЭМ!$D$10+'СЕТ СН'!$F$5-'СЕТ СН'!$F$21</f>
        <v>2368.2957490999997</v>
      </c>
      <c r="U21" s="36">
        <f>SUMIFS(СВЦЭМ!$D$33:$D$776,СВЦЭМ!$A$33:$A$776,$A21,СВЦЭМ!$B$33:$B$776,U$11)+'СЕТ СН'!$F$11+СВЦЭМ!$D$10+'СЕТ СН'!$F$5-'СЕТ СН'!$F$21</f>
        <v>2384.5072354499998</v>
      </c>
      <c r="V21" s="36">
        <f>SUMIFS(СВЦЭМ!$D$33:$D$776,СВЦЭМ!$A$33:$A$776,$A21,СВЦЭМ!$B$33:$B$776,V$11)+'СЕТ СН'!$F$11+СВЦЭМ!$D$10+'СЕТ СН'!$F$5-'СЕТ СН'!$F$21</f>
        <v>2382.1322740800001</v>
      </c>
      <c r="W21" s="36">
        <f>SUMIFS(СВЦЭМ!$D$33:$D$776,СВЦЭМ!$A$33:$A$776,$A21,СВЦЭМ!$B$33:$B$776,W$11)+'СЕТ СН'!$F$11+СВЦЭМ!$D$10+'СЕТ СН'!$F$5-'СЕТ СН'!$F$21</f>
        <v>2374.97317901</v>
      </c>
      <c r="X21" s="36">
        <f>SUMIFS(СВЦЭМ!$D$33:$D$776,СВЦЭМ!$A$33:$A$776,$A21,СВЦЭМ!$B$33:$B$776,X$11)+'СЕТ СН'!$F$11+СВЦЭМ!$D$10+'СЕТ СН'!$F$5-'СЕТ СН'!$F$21</f>
        <v>2365.1619553</v>
      </c>
      <c r="Y21" s="36">
        <f>SUMIFS(СВЦЭМ!$D$33:$D$776,СВЦЭМ!$A$33:$A$776,$A21,СВЦЭМ!$B$33:$B$776,Y$11)+'СЕТ СН'!$F$11+СВЦЭМ!$D$10+'СЕТ СН'!$F$5-'СЕТ СН'!$F$21</f>
        <v>2394.0469517299998</v>
      </c>
    </row>
    <row r="22" spans="1:25" ht="15.75" x14ac:dyDescent="0.2">
      <c r="A22" s="35">
        <f t="shared" si="0"/>
        <v>43749</v>
      </c>
      <c r="B22" s="36">
        <f>SUMIFS(СВЦЭМ!$D$33:$D$776,СВЦЭМ!$A$33:$A$776,$A22,СВЦЭМ!$B$33:$B$776,B$11)+'СЕТ СН'!$F$11+СВЦЭМ!$D$10+'СЕТ СН'!$F$5-'СЕТ СН'!$F$21</f>
        <v>2462.36113492</v>
      </c>
      <c r="C22" s="36">
        <f>SUMIFS(СВЦЭМ!$D$33:$D$776,СВЦЭМ!$A$33:$A$776,$A22,СВЦЭМ!$B$33:$B$776,C$11)+'СЕТ СН'!$F$11+СВЦЭМ!$D$10+'СЕТ СН'!$F$5-'СЕТ СН'!$F$21</f>
        <v>2522.4896079099999</v>
      </c>
      <c r="D22" s="36">
        <f>SUMIFS(СВЦЭМ!$D$33:$D$776,СВЦЭМ!$A$33:$A$776,$A22,СВЦЭМ!$B$33:$B$776,D$11)+'СЕТ СН'!$F$11+СВЦЭМ!$D$10+'СЕТ СН'!$F$5-'СЕТ СН'!$F$21</f>
        <v>2533.7593723800001</v>
      </c>
      <c r="E22" s="36">
        <f>SUMIFS(СВЦЭМ!$D$33:$D$776,СВЦЭМ!$A$33:$A$776,$A22,СВЦЭМ!$B$33:$B$776,E$11)+'СЕТ СН'!$F$11+СВЦЭМ!$D$10+'СЕТ СН'!$F$5-'СЕТ СН'!$F$21</f>
        <v>2539.5309295299999</v>
      </c>
      <c r="F22" s="36">
        <f>SUMIFS(СВЦЭМ!$D$33:$D$776,СВЦЭМ!$A$33:$A$776,$A22,СВЦЭМ!$B$33:$B$776,F$11)+'СЕТ СН'!$F$11+СВЦЭМ!$D$10+'СЕТ СН'!$F$5-'СЕТ СН'!$F$21</f>
        <v>2533.6631548300002</v>
      </c>
      <c r="G22" s="36">
        <f>SUMIFS(СВЦЭМ!$D$33:$D$776,СВЦЭМ!$A$33:$A$776,$A22,СВЦЭМ!$B$33:$B$776,G$11)+'СЕТ СН'!$F$11+СВЦЭМ!$D$10+'СЕТ СН'!$F$5-'СЕТ СН'!$F$21</f>
        <v>2516.5189353800001</v>
      </c>
      <c r="H22" s="36">
        <f>SUMIFS(СВЦЭМ!$D$33:$D$776,СВЦЭМ!$A$33:$A$776,$A22,СВЦЭМ!$B$33:$B$776,H$11)+'СЕТ СН'!$F$11+СВЦЭМ!$D$10+'СЕТ СН'!$F$5-'СЕТ СН'!$F$21</f>
        <v>2472.19852266</v>
      </c>
      <c r="I22" s="36">
        <f>SUMIFS(СВЦЭМ!$D$33:$D$776,СВЦЭМ!$A$33:$A$776,$A22,СВЦЭМ!$B$33:$B$776,I$11)+'СЕТ СН'!$F$11+СВЦЭМ!$D$10+'СЕТ СН'!$F$5-'СЕТ СН'!$F$21</f>
        <v>2448.1732342200003</v>
      </c>
      <c r="J22" s="36">
        <f>SUMIFS(СВЦЭМ!$D$33:$D$776,СВЦЭМ!$A$33:$A$776,$A22,СВЦЭМ!$B$33:$B$776,J$11)+'СЕТ СН'!$F$11+СВЦЭМ!$D$10+'СЕТ СН'!$F$5-'СЕТ СН'!$F$21</f>
        <v>2426.2209060499999</v>
      </c>
      <c r="K22" s="36">
        <f>SUMIFS(СВЦЭМ!$D$33:$D$776,СВЦЭМ!$A$33:$A$776,$A22,СВЦЭМ!$B$33:$B$776,K$11)+'СЕТ СН'!$F$11+СВЦЭМ!$D$10+'СЕТ СН'!$F$5-'СЕТ СН'!$F$21</f>
        <v>2414.6986910300002</v>
      </c>
      <c r="L22" s="36">
        <f>SUMIFS(СВЦЭМ!$D$33:$D$776,СВЦЭМ!$A$33:$A$776,$A22,СВЦЭМ!$B$33:$B$776,L$11)+'СЕТ СН'!$F$11+СВЦЭМ!$D$10+'СЕТ СН'!$F$5-'СЕТ СН'!$F$21</f>
        <v>2415.4127277400003</v>
      </c>
      <c r="M22" s="36">
        <f>SUMIFS(СВЦЭМ!$D$33:$D$776,СВЦЭМ!$A$33:$A$776,$A22,СВЦЭМ!$B$33:$B$776,M$11)+'СЕТ СН'!$F$11+СВЦЭМ!$D$10+'СЕТ СН'!$F$5-'СЕТ СН'!$F$21</f>
        <v>2418.3535035099999</v>
      </c>
      <c r="N22" s="36">
        <f>SUMIFS(СВЦЭМ!$D$33:$D$776,СВЦЭМ!$A$33:$A$776,$A22,СВЦЭМ!$B$33:$B$776,N$11)+'СЕТ СН'!$F$11+СВЦЭМ!$D$10+'СЕТ СН'!$F$5-'СЕТ СН'!$F$21</f>
        <v>2387.3934964099999</v>
      </c>
      <c r="O22" s="36">
        <f>SUMIFS(СВЦЭМ!$D$33:$D$776,СВЦЭМ!$A$33:$A$776,$A22,СВЦЭМ!$B$33:$B$776,O$11)+'СЕТ СН'!$F$11+СВЦЭМ!$D$10+'СЕТ СН'!$F$5-'СЕТ СН'!$F$21</f>
        <v>2362.8551152600003</v>
      </c>
      <c r="P22" s="36">
        <f>SUMIFS(СВЦЭМ!$D$33:$D$776,СВЦЭМ!$A$33:$A$776,$A22,СВЦЭМ!$B$33:$B$776,P$11)+'СЕТ СН'!$F$11+СВЦЭМ!$D$10+'СЕТ СН'!$F$5-'СЕТ СН'!$F$21</f>
        <v>2374.3168205900001</v>
      </c>
      <c r="Q22" s="36">
        <f>SUMIFS(СВЦЭМ!$D$33:$D$776,СВЦЭМ!$A$33:$A$776,$A22,СВЦЭМ!$B$33:$B$776,Q$11)+'СЕТ СН'!$F$11+СВЦЭМ!$D$10+'СЕТ СН'!$F$5-'СЕТ СН'!$F$21</f>
        <v>2375.5044913000002</v>
      </c>
      <c r="R22" s="36">
        <f>SUMIFS(СВЦЭМ!$D$33:$D$776,СВЦЭМ!$A$33:$A$776,$A22,СВЦЭМ!$B$33:$B$776,R$11)+'СЕТ СН'!$F$11+СВЦЭМ!$D$10+'СЕТ СН'!$F$5-'СЕТ СН'!$F$21</f>
        <v>2372.0951503699998</v>
      </c>
      <c r="S22" s="36">
        <f>SUMIFS(СВЦЭМ!$D$33:$D$776,СВЦЭМ!$A$33:$A$776,$A22,СВЦЭМ!$B$33:$B$776,S$11)+'СЕТ СН'!$F$11+СВЦЭМ!$D$10+'СЕТ СН'!$F$5-'СЕТ СН'!$F$21</f>
        <v>2361.6197745199997</v>
      </c>
      <c r="T22" s="36">
        <f>SUMIFS(СВЦЭМ!$D$33:$D$776,СВЦЭМ!$A$33:$A$776,$A22,СВЦЭМ!$B$33:$B$776,T$11)+'СЕТ СН'!$F$11+СВЦЭМ!$D$10+'СЕТ СН'!$F$5-'СЕТ СН'!$F$21</f>
        <v>2346.8607529999999</v>
      </c>
      <c r="U22" s="36">
        <f>SUMIFS(СВЦЭМ!$D$33:$D$776,СВЦЭМ!$A$33:$A$776,$A22,СВЦЭМ!$B$33:$B$776,U$11)+'СЕТ СН'!$F$11+СВЦЭМ!$D$10+'СЕТ СН'!$F$5-'СЕТ СН'!$F$21</f>
        <v>2372.6619679200003</v>
      </c>
      <c r="V22" s="36">
        <f>SUMIFS(СВЦЭМ!$D$33:$D$776,СВЦЭМ!$A$33:$A$776,$A22,СВЦЭМ!$B$33:$B$776,V$11)+'СЕТ СН'!$F$11+СВЦЭМ!$D$10+'СЕТ СН'!$F$5-'СЕТ СН'!$F$21</f>
        <v>2395.1237670299997</v>
      </c>
      <c r="W22" s="36">
        <f>SUMIFS(СВЦЭМ!$D$33:$D$776,СВЦЭМ!$A$33:$A$776,$A22,СВЦЭМ!$B$33:$B$776,W$11)+'СЕТ СН'!$F$11+СВЦЭМ!$D$10+'СЕТ СН'!$F$5-'СЕТ СН'!$F$21</f>
        <v>2401.9518324000001</v>
      </c>
      <c r="X22" s="36">
        <f>SUMIFS(СВЦЭМ!$D$33:$D$776,СВЦЭМ!$A$33:$A$776,$A22,СВЦЭМ!$B$33:$B$776,X$11)+'СЕТ СН'!$F$11+СВЦЭМ!$D$10+'СЕТ СН'!$F$5-'СЕТ СН'!$F$21</f>
        <v>2405.9218479900001</v>
      </c>
      <c r="Y22" s="36">
        <f>SUMIFS(СВЦЭМ!$D$33:$D$776,СВЦЭМ!$A$33:$A$776,$A22,СВЦЭМ!$B$33:$B$776,Y$11)+'СЕТ СН'!$F$11+СВЦЭМ!$D$10+'СЕТ СН'!$F$5-'СЕТ СН'!$F$21</f>
        <v>2439.3299311199999</v>
      </c>
    </row>
    <row r="23" spans="1:25" ht="15.75" x14ac:dyDescent="0.2">
      <c r="A23" s="35">
        <f t="shared" si="0"/>
        <v>43750</v>
      </c>
      <c r="B23" s="36">
        <f>SUMIFS(СВЦЭМ!$D$33:$D$776,СВЦЭМ!$A$33:$A$776,$A23,СВЦЭМ!$B$33:$B$776,B$11)+'СЕТ СН'!$F$11+СВЦЭМ!$D$10+'СЕТ СН'!$F$5-'СЕТ СН'!$F$21</f>
        <v>2430.5134858699998</v>
      </c>
      <c r="C23" s="36">
        <f>SUMIFS(СВЦЭМ!$D$33:$D$776,СВЦЭМ!$A$33:$A$776,$A23,СВЦЭМ!$B$33:$B$776,C$11)+'СЕТ СН'!$F$11+СВЦЭМ!$D$10+'СЕТ СН'!$F$5-'СЕТ СН'!$F$21</f>
        <v>2428.53936879</v>
      </c>
      <c r="D23" s="36">
        <f>SUMIFS(СВЦЭМ!$D$33:$D$776,СВЦЭМ!$A$33:$A$776,$A23,СВЦЭМ!$B$33:$B$776,D$11)+'СЕТ СН'!$F$11+СВЦЭМ!$D$10+'СЕТ СН'!$F$5-'СЕТ СН'!$F$21</f>
        <v>2429.02570255</v>
      </c>
      <c r="E23" s="36">
        <f>SUMIFS(СВЦЭМ!$D$33:$D$776,СВЦЭМ!$A$33:$A$776,$A23,СВЦЭМ!$B$33:$B$776,E$11)+'СЕТ СН'!$F$11+СВЦЭМ!$D$10+'СЕТ СН'!$F$5-'СЕТ СН'!$F$21</f>
        <v>2439.81872058</v>
      </c>
      <c r="F23" s="36">
        <f>SUMIFS(СВЦЭМ!$D$33:$D$776,СВЦЭМ!$A$33:$A$776,$A23,СВЦЭМ!$B$33:$B$776,F$11)+'СЕТ СН'!$F$11+СВЦЭМ!$D$10+'СЕТ СН'!$F$5-'СЕТ СН'!$F$21</f>
        <v>2446.77250503</v>
      </c>
      <c r="G23" s="36">
        <f>SUMIFS(СВЦЭМ!$D$33:$D$776,СВЦЭМ!$A$33:$A$776,$A23,СВЦЭМ!$B$33:$B$776,G$11)+'СЕТ СН'!$F$11+СВЦЭМ!$D$10+'СЕТ СН'!$F$5-'СЕТ СН'!$F$21</f>
        <v>2438.5459804699999</v>
      </c>
      <c r="H23" s="36">
        <f>SUMIFS(СВЦЭМ!$D$33:$D$776,СВЦЭМ!$A$33:$A$776,$A23,СВЦЭМ!$B$33:$B$776,H$11)+'СЕТ СН'!$F$11+СВЦЭМ!$D$10+'СЕТ СН'!$F$5-'СЕТ СН'!$F$21</f>
        <v>2417.40740929</v>
      </c>
      <c r="I23" s="36">
        <f>SUMIFS(СВЦЭМ!$D$33:$D$776,СВЦЭМ!$A$33:$A$776,$A23,СВЦЭМ!$B$33:$B$776,I$11)+'СЕТ СН'!$F$11+СВЦЭМ!$D$10+'СЕТ СН'!$F$5-'СЕТ СН'!$F$21</f>
        <v>2450.0861214699999</v>
      </c>
      <c r="J23" s="36">
        <f>SUMIFS(СВЦЭМ!$D$33:$D$776,СВЦЭМ!$A$33:$A$776,$A23,СВЦЭМ!$B$33:$B$776,J$11)+'СЕТ СН'!$F$11+СВЦЭМ!$D$10+'СЕТ СН'!$F$5-'СЕТ СН'!$F$21</f>
        <v>2458.2353237299999</v>
      </c>
      <c r="K23" s="36">
        <f>SUMIFS(СВЦЭМ!$D$33:$D$776,СВЦЭМ!$A$33:$A$776,$A23,СВЦЭМ!$B$33:$B$776,K$11)+'СЕТ СН'!$F$11+СВЦЭМ!$D$10+'СЕТ СН'!$F$5-'СЕТ СН'!$F$21</f>
        <v>2460.8001655399999</v>
      </c>
      <c r="L23" s="36">
        <f>SUMIFS(СВЦЭМ!$D$33:$D$776,СВЦЭМ!$A$33:$A$776,$A23,СВЦЭМ!$B$33:$B$776,L$11)+'СЕТ СН'!$F$11+СВЦЭМ!$D$10+'СЕТ СН'!$F$5-'СЕТ СН'!$F$21</f>
        <v>2460.1808468200002</v>
      </c>
      <c r="M23" s="36">
        <f>SUMIFS(СВЦЭМ!$D$33:$D$776,СВЦЭМ!$A$33:$A$776,$A23,СВЦЭМ!$B$33:$B$776,M$11)+'СЕТ СН'!$F$11+СВЦЭМ!$D$10+'СЕТ СН'!$F$5-'СЕТ СН'!$F$21</f>
        <v>2462.9820728099999</v>
      </c>
      <c r="N23" s="36">
        <f>SUMIFS(СВЦЭМ!$D$33:$D$776,СВЦЭМ!$A$33:$A$776,$A23,СВЦЭМ!$B$33:$B$776,N$11)+'СЕТ СН'!$F$11+СВЦЭМ!$D$10+'СЕТ СН'!$F$5-'СЕТ СН'!$F$21</f>
        <v>2409.8266351299999</v>
      </c>
      <c r="O23" s="36">
        <f>SUMIFS(СВЦЭМ!$D$33:$D$776,СВЦЭМ!$A$33:$A$776,$A23,СВЦЭМ!$B$33:$B$776,O$11)+'СЕТ СН'!$F$11+СВЦЭМ!$D$10+'СЕТ СН'!$F$5-'СЕТ СН'!$F$21</f>
        <v>2366.78603879</v>
      </c>
      <c r="P23" s="36">
        <f>SUMIFS(СВЦЭМ!$D$33:$D$776,СВЦЭМ!$A$33:$A$776,$A23,СВЦЭМ!$B$33:$B$776,P$11)+'СЕТ СН'!$F$11+СВЦЭМ!$D$10+'СЕТ СН'!$F$5-'СЕТ СН'!$F$21</f>
        <v>2356.8991029399999</v>
      </c>
      <c r="Q23" s="36">
        <f>SUMIFS(СВЦЭМ!$D$33:$D$776,СВЦЭМ!$A$33:$A$776,$A23,СВЦЭМ!$B$33:$B$776,Q$11)+'СЕТ СН'!$F$11+СВЦЭМ!$D$10+'СЕТ СН'!$F$5-'СЕТ СН'!$F$21</f>
        <v>2351.6071909500001</v>
      </c>
      <c r="R23" s="36">
        <f>SUMIFS(СВЦЭМ!$D$33:$D$776,СВЦЭМ!$A$33:$A$776,$A23,СВЦЭМ!$B$33:$B$776,R$11)+'СЕТ СН'!$F$11+СВЦЭМ!$D$10+'СЕТ СН'!$F$5-'СЕТ СН'!$F$21</f>
        <v>2348.5856674000001</v>
      </c>
      <c r="S23" s="36">
        <f>SUMIFS(СВЦЭМ!$D$33:$D$776,СВЦЭМ!$A$33:$A$776,$A23,СВЦЭМ!$B$33:$B$776,S$11)+'СЕТ СН'!$F$11+СВЦЭМ!$D$10+'СЕТ СН'!$F$5-'СЕТ СН'!$F$21</f>
        <v>2361.0246876599999</v>
      </c>
      <c r="T23" s="36">
        <f>SUMIFS(СВЦЭМ!$D$33:$D$776,СВЦЭМ!$A$33:$A$776,$A23,СВЦЭМ!$B$33:$B$776,T$11)+'СЕТ СН'!$F$11+СВЦЭМ!$D$10+'СЕТ СН'!$F$5-'СЕТ СН'!$F$21</f>
        <v>2369.9043454900002</v>
      </c>
      <c r="U23" s="36">
        <f>SUMIFS(СВЦЭМ!$D$33:$D$776,СВЦЭМ!$A$33:$A$776,$A23,СВЦЭМ!$B$33:$B$776,U$11)+'СЕТ СН'!$F$11+СВЦЭМ!$D$10+'СЕТ СН'!$F$5-'СЕТ СН'!$F$21</f>
        <v>2323.0144204500002</v>
      </c>
      <c r="V23" s="36">
        <f>SUMIFS(СВЦЭМ!$D$33:$D$776,СВЦЭМ!$A$33:$A$776,$A23,СВЦЭМ!$B$33:$B$776,V$11)+'СЕТ СН'!$F$11+СВЦЭМ!$D$10+'СЕТ СН'!$F$5-'СЕТ СН'!$F$21</f>
        <v>2319.26577438</v>
      </c>
      <c r="W23" s="36">
        <f>SUMIFS(СВЦЭМ!$D$33:$D$776,СВЦЭМ!$A$33:$A$776,$A23,СВЦЭМ!$B$33:$B$776,W$11)+'СЕТ СН'!$F$11+СВЦЭМ!$D$10+'СЕТ СН'!$F$5-'СЕТ СН'!$F$21</f>
        <v>2326.86765947</v>
      </c>
      <c r="X23" s="36">
        <f>SUMIFS(СВЦЭМ!$D$33:$D$776,СВЦЭМ!$A$33:$A$776,$A23,СВЦЭМ!$B$33:$B$776,X$11)+'СЕТ СН'!$F$11+СВЦЭМ!$D$10+'СЕТ СН'!$F$5-'СЕТ СН'!$F$21</f>
        <v>2344.8775184800002</v>
      </c>
      <c r="Y23" s="36">
        <f>SUMIFS(СВЦЭМ!$D$33:$D$776,СВЦЭМ!$A$33:$A$776,$A23,СВЦЭМ!$B$33:$B$776,Y$11)+'СЕТ СН'!$F$11+СВЦЭМ!$D$10+'СЕТ СН'!$F$5-'СЕТ СН'!$F$21</f>
        <v>2369.7133822999999</v>
      </c>
    </row>
    <row r="24" spans="1:25" ht="15.75" x14ac:dyDescent="0.2">
      <c r="A24" s="35">
        <f t="shared" si="0"/>
        <v>43751</v>
      </c>
      <c r="B24" s="36">
        <f>SUMIFS(СВЦЭМ!$D$33:$D$776,СВЦЭМ!$A$33:$A$776,$A24,СВЦЭМ!$B$33:$B$776,B$11)+'СЕТ СН'!$F$11+СВЦЭМ!$D$10+'СЕТ СН'!$F$5-'СЕТ СН'!$F$21</f>
        <v>2468.7174510599998</v>
      </c>
      <c r="C24" s="36">
        <f>SUMIFS(СВЦЭМ!$D$33:$D$776,СВЦЭМ!$A$33:$A$776,$A24,СВЦЭМ!$B$33:$B$776,C$11)+'СЕТ СН'!$F$11+СВЦЭМ!$D$10+'СЕТ СН'!$F$5-'СЕТ СН'!$F$21</f>
        <v>2507.6421467</v>
      </c>
      <c r="D24" s="36">
        <f>SUMIFS(СВЦЭМ!$D$33:$D$776,СВЦЭМ!$A$33:$A$776,$A24,СВЦЭМ!$B$33:$B$776,D$11)+'СЕТ СН'!$F$11+СВЦЭМ!$D$10+'СЕТ СН'!$F$5-'СЕТ СН'!$F$21</f>
        <v>2528.2062485900001</v>
      </c>
      <c r="E24" s="36">
        <f>SUMIFS(СВЦЭМ!$D$33:$D$776,СВЦЭМ!$A$33:$A$776,$A24,СВЦЭМ!$B$33:$B$776,E$11)+'СЕТ СН'!$F$11+СВЦЭМ!$D$10+'СЕТ СН'!$F$5-'СЕТ СН'!$F$21</f>
        <v>2545.5776198600001</v>
      </c>
      <c r="F24" s="36">
        <f>SUMIFS(СВЦЭМ!$D$33:$D$776,СВЦЭМ!$A$33:$A$776,$A24,СВЦЭМ!$B$33:$B$776,F$11)+'СЕТ СН'!$F$11+СВЦЭМ!$D$10+'СЕТ СН'!$F$5-'СЕТ СН'!$F$21</f>
        <v>2543.3560491200001</v>
      </c>
      <c r="G24" s="36">
        <f>SUMIFS(СВЦЭМ!$D$33:$D$776,СВЦЭМ!$A$33:$A$776,$A24,СВЦЭМ!$B$33:$B$776,G$11)+'СЕТ СН'!$F$11+СВЦЭМ!$D$10+'СЕТ СН'!$F$5-'СЕТ СН'!$F$21</f>
        <v>2532.36164285</v>
      </c>
      <c r="H24" s="36">
        <f>SUMIFS(СВЦЭМ!$D$33:$D$776,СВЦЭМ!$A$33:$A$776,$A24,СВЦЭМ!$B$33:$B$776,H$11)+'СЕТ СН'!$F$11+СВЦЭМ!$D$10+'СЕТ СН'!$F$5-'СЕТ СН'!$F$21</f>
        <v>2503.56833185</v>
      </c>
      <c r="I24" s="36">
        <f>SUMIFS(СВЦЭМ!$D$33:$D$776,СВЦЭМ!$A$33:$A$776,$A24,СВЦЭМ!$B$33:$B$776,I$11)+'СЕТ СН'!$F$11+СВЦЭМ!$D$10+'СЕТ СН'!$F$5-'СЕТ СН'!$F$21</f>
        <v>2457.2195554499999</v>
      </c>
      <c r="J24" s="36">
        <f>SUMIFS(СВЦЭМ!$D$33:$D$776,СВЦЭМ!$A$33:$A$776,$A24,СВЦЭМ!$B$33:$B$776,J$11)+'СЕТ СН'!$F$11+СВЦЭМ!$D$10+'СЕТ СН'!$F$5-'СЕТ СН'!$F$21</f>
        <v>2432.3433623999999</v>
      </c>
      <c r="K24" s="36">
        <f>SUMIFS(СВЦЭМ!$D$33:$D$776,СВЦЭМ!$A$33:$A$776,$A24,СВЦЭМ!$B$33:$B$776,K$11)+'СЕТ СН'!$F$11+СВЦЭМ!$D$10+'СЕТ СН'!$F$5-'СЕТ СН'!$F$21</f>
        <v>2443.9954185000001</v>
      </c>
      <c r="L24" s="36">
        <f>SUMIFS(СВЦЭМ!$D$33:$D$776,СВЦЭМ!$A$33:$A$776,$A24,СВЦЭМ!$B$33:$B$776,L$11)+'СЕТ СН'!$F$11+СВЦЭМ!$D$10+'СЕТ СН'!$F$5-'СЕТ СН'!$F$21</f>
        <v>2454.32126285</v>
      </c>
      <c r="M24" s="36">
        <f>SUMIFS(СВЦЭМ!$D$33:$D$776,СВЦЭМ!$A$33:$A$776,$A24,СВЦЭМ!$B$33:$B$776,M$11)+'СЕТ СН'!$F$11+СВЦЭМ!$D$10+'СЕТ СН'!$F$5-'СЕТ СН'!$F$21</f>
        <v>2444.2363780400001</v>
      </c>
      <c r="N24" s="36">
        <f>SUMIFS(СВЦЭМ!$D$33:$D$776,СВЦЭМ!$A$33:$A$776,$A24,СВЦЭМ!$B$33:$B$776,N$11)+'СЕТ СН'!$F$11+СВЦЭМ!$D$10+'СЕТ СН'!$F$5-'СЕТ СН'!$F$21</f>
        <v>2396.3979641000001</v>
      </c>
      <c r="O24" s="36">
        <f>SUMIFS(СВЦЭМ!$D$33:$D$776,СВЦЭМ!$A$33:$A$776,$A24,СВЦЭМ!$B$33:$B$776,O$11)+'СЕТ СН'!$F$11+СВЦЭМ!$D$10+'СЕТ СН'!$F$5-'СЕТ СН'!$F$21</f>
        <v>2359.0106662500002</v>
      </c>
      <c r="P24" s="36">
        <f>SUMIFS(СВЦЭМ!$D$33:$D$776,СВЦЭМ!$A$33:$A$776,$A24,СВЦЭМ!$B$33:$B$776,P$11)+'СЕТ СН'!$F$11+СВЦЭМ!$D$10+'СЕТ СН'!$F$5-'СЕТ СН'!$F$21</f>
        <v>2353.5802925799999</v>
      </c>
      <c r="Q24" s="36">
        <f>SUMIFS(СВЦЭМ!$D$33:$D$776,СВЦЭМ!$A$33:$A$776,$A24,СВЦЭМ!$B$33:$B$776,Q$11)+'СЕТ СН'!$F$11+СВЦЭМ!$D$10+'СЕТ СН'!$F$5-'СЕТ СН'!$F$21</f>
        <v>2358.1833265200003</v>
      </c>
      <c r="R24" s="36">
        <f>SUMIFS(СВЦЭМ!$D$33:$D$776,СВЦЭМ!$A$33:$A$776,$A24,СВЦЭМ!$B$33:$B$776,R$11)+'СЕТ СН'!$F$11+СВЦЭМ!$D$10+'СЕТ СН'!$F$5-'СЕТ СН'!$F$21</f>
        <v>2351.1124588799998</v>
      </c>
      <c r="S24" s="36">
        <f>SUMIFS(СВЦЭМ!$D$33:$D$776,СВЦЭМ!$A$33:$A$776,$A24,СВЦЭМ!$B$33:$B$776,S$11)+'СЕТ СН'!$F$11+СВЦЭМ!$D$10+'СЕТ СН'!$F$5-'СЕТ СН'!$F$21</f>
        <v>2359.5408224299999</v>
      </c>
      <c r="T24" s="36">
        <f>SUMIFS(СВЦЭМ!$D$33:$D$776,СВЦЭМ!$A$33:$A$776,$A24,СВЦЭМ!$B$33:$B$776,T$11)+'СЕТ СН'!$F$11+СВЦЭМ!$D$10+'СЕТ СН'!$F$5-'СЕТ СН'!$F$21</f>
        <v>2372.82968162</v>
      </c>
      <c r="U24" s="36">
        <f>SUMIFS(СВЦЭМ!$D$33:$D$776,СВЦЭМ!$A$33:$A$776,$A24,СВЦЭМ!$B$33:$B$776,U$11)+'СЕТ СН'!$F$11+СВЦЭМ!$D$10+'СЕТ СН'!$F$5-'СЕТ СН'!$F$21</f>
        <v>2333.72260134</v>
      </c>
      <c r="V24" s="36">
        <f>SUMIFS(СВЦЭМ!$D$33:$D$776,СВЦЭМ!$A$33:$A$776,$A24,СВЦЭМ!$B$33:$B$776,V$11)+'СЕТ СН'!$F$11+СВЦЭМ!$D$10+'СЕТ СН'!$F$5-'СЕТ СН'!$F$21</f>
        <v>2328.08752215</v>
      </c>
      <c r="W24" s="36">
        <f>SUMIFS(СВЦЭМ!$D$33:$D$776,СВЦЭМ!$A$33:$A$776,$A24,СВЦЭМ!$B$33:$B$776,W$11)+'СЕТ СН'!$F$11+СВЦЭМ!$D$10+'СЕТ СН'!$F$5-'СЕТ СН'!$F$21</f>
        <v>2351.0287576299997</v>
      </c>
      <c r="X24" s="36">
        <f>SUMIFS(СВЦЭМ!$D$33:$D$776,СВЦЭМ!$A$33:$A$776,$A24,СВЦЭМ!$B$33:$B$776,X$11)+'СЕТ СН'!$F$11+СВЦЭМ!$D$10+'СЕТ СН'!$F$5-'СЕТ СН'!$F$21</f>
        <v>2374.0520139700002</v>
      </c>
      <c r="Y24" s="36">
        <f>SUMIFS(СВЦЭМ!$D$33:$D$776,СВЦЭМ!$A$33:$A$776,$A24,СВЦЭМ!$B$33:$B$776,Y$11)+'СЕТ СН'!$F$11+СВЦЭМ!$D$10+'СЕТ СН'!$F$5-'СЕТ СН'!$F$21</f>
        <v>2418.53556884</v>
      </c>
    </row>
    <row r="25" spans="1:25" ht="15.75" x14ac:dyDescent="0.2">
      <c r="A25" s="35">
        <f t="shared" si="0"/>
        <v>43752</v>
      </c>
      <c r="B25" s="36">
        <f>SUMIFS(СВЦЭМ!$D$33:$D$776,СВЦЭМ!$A$33:$A$776,$A25,СВЦЭМ!$B$33:$B$776,B$11)+'СЕТ СН'!$F$11+СВЦЭМ!$D$10+'СЕТ СН'!$F$5-'СЕТ СН'!$F$21</f>
        <v>2441.7911887700002</v>
      </c>
      <c r="C25" s="36">
        <f>SUMIFS(СВЦЭМ!$D$33:$D$776,СВЦЭМ!$A$33:$A$776,$A25,СВЦЭМ!$B$33:$B$776,C$11)+'СЕТ СН'!$F$11+СВЦЭМ!$D$10+'СЕТ СН'!$F$5-'СЕТ СН'!$F$21</f>
        <v>2485.6022199099998</v>
      </c>
      <c r="D25" s="36">
        <f>SUMIFS(СВЦЭМ!$D$33:$D$776,СВЦЭМ!$A$33:$A$776,$A25,СВЦЭМ!$B$33:$B$776,D$11)+'СЕТ СН'!$F$11+СВЦЭМ!$D$10+'СЕТ СН'!$F$5-'СЕТ СН'!$F$21</f>
        <v>2495.1334972200002</v>
      </c>
      <c r="E25" s="36">
        <f>SUMIFS(СВЦЭМ!$D$33:$D$776,СВЦЭМ!$A$33:$A$776,$A25,СВЦЭМ!$B$33:$B$776,E$11)+'СЕТ СН'!$F$11+СВЦЭМ!$D$10+'СЕТ СН'!$F$5-'СЕТ СН'!$F$21</f>
        <v>2463.2405008400001</v>
      </c>
      <c r="F25" s="36">
        <f>SUMIFS(СВЦЭМ!$D$33:$D$776,СВЦЭМ!$A$33:$A$776,$A25,СВЦЭМ!$B$33:$B$776,F$11)+'СЕТ СН'!$F$11+СВЦЭМ!$D$10+'СЕТ СН'!$F$5-'СЕТ СН'!$F$21</f>
        <v>2467.61877129</v>
      </c>
      <c r="G25" s="36">
        <f>SUMIFS(СВЦЭМ!$D$33:$D$776,СВЦЭМ!$A$33:$A$776,$A25,СВЦЭМ!$B$33:$B$776,G$11)+'СЕТ СН'!$F$11+СВЦЭМ!$D$10+'СЕТ СН'!$F$5-'СЕТ СН'!$F$21</f>
        <v>2465.7413030100001</v>
      </c>
      <c r="H25" s="36">
        <f>SUMIFS(СВЦЭМ!$D$33:$D$776,СВЦЭМ!$A$33:$A$776,$A25,СВЦЭМ!$B$33:$B$776,H$11)+'СЕТ СН'!$F$11+СВЦЭМ!$D$10+'СЕТ СН'!$F$5-'СЕТ СН'!$F$21</f>
        <v>2469.9217713799999</v>
      </c>
      <c r="I25" s="36">
        <f>SUMIFS(СВЦЭМ!$D$33:$D$776,СВЦЭМ!$A$33:$A$776,$A25,СВЦЭМ!$B$33:$B$776,I$11)+'СЕТ СН'!$F$11+СВЦЭМ!$D$10+'СЕТ СН'!$F$5-'СЕТ СН'!$F$21</f>
        <v>2444.7490012799999</v>
      </c>
      <c r="J25" s="36">
        <f>SUMIFS(СВЦЭМ!$D$33:$D$776,СВЦЭМ!$A$33:$A$776,$A25,СВЦЭМ!$B$33:$B$776,J$11)+'СЕТ СН'!$F$11+СВЦЭМ!$D$10+'СЕТ СН'!$F$5-'СЕТ СН'!$F$21</f>
        <v>2413.8410963000001</v>
      </c>
      <c r="K25" s="36">
        <f>SUMIFS(СВЦЭМ!$D$33:$D$776,СВЦЭМ!$A$33:$A$776,$A25,СВЦЭМ!$B$33:$B$776,K$11)+'СЕТ СН'!$F$11+СВЦЭМ!$D$10+'СЕТ СН'!$F$5-'СЕТ СН'!$F$21</f>
        <v>2399.0462698700003</v>
      </c>
      <c r="L25" s="36">
        <f>SUMIFS(СВЦЭМ!$D$33:$D$776,СВЦЭМ!$A$33:$A$776,$A25,СВЦЭМ!$B$33:$B$776,L$11)+'СЕТ СН'!$F$11+СВЦЭМ!$D$10+'СЕТ СН'!$F$5-'СЕТ СН'!$F$21</f>
        <v>2393.29362601</v>
      </c>
      <c r="M25" s="36">
        <f>SUMIFS(СВЦЭМ!$D$33:$D$776,СВЦЭМ!$A$33:$A$776,$A25,СВЦЭМ!$B$33:$B$776,M$11)+'СЕТ СН'!$F$11+СВЦЭМ!$D$10+'СЕТ СН'!$F$5-'СЕТ СН'!$F$21</f>
        <v>2406.4425150500001</v>
      </c>
      <c r="N25" s="36">
        <f>SUMIFS(СВЦЭМ!$D$33:$D$776,СВЦЭМ!$A$33:$A$776,$A25,СВЦЭМ!$B$33:$B$776,N$11)+'СЕТ СН'!$F$11+СВЦЭМ!$D$10+'СЕТ СН'!$F$5-'СЕТ СН'!$F$21</f>
        <v>2376.65962919</v>
      </c>
      <c r="O25" s="36">
        <f>SUMIFS(СВЦЭМ!$D$33:$D$776,СВЦЭМ!$A$33:$A$776,$A25,СВЦЭМ!$B$33:$B$776,O$11)+'СЕТ СН'!$F$11+СВЦЭМ!$D$10+'СЕТ СН'!$F$5-'СЕТ СН'!$F$21</f>
        <v>2368.5460422199999</v>
      </c>
      <c r="P25" s="36">
        <f>SUMIFS(СВЦЭМ!$D$33:$D$776,СВЦЭМ!$A$33:$A$776,$A25,СВЦЭМ!$B$33:$B$776,P$11)+'СЕТ СН'!$F$11+СВЦЭМ!$D$10+'СЕТ СН'!$F$5-'СЕТ СН'!$F$21</f>
        <v>2358.12383641</v>
      </c>
      <c r="Q25" s="36">
        <f>SUMIFS(СВЦЭМ!$D$33:$D$776,СВЦЭМ!$A$33:$A$776,$A25,СВЦЭМ!$B$33:$B$776,Q$11)+'СЕТ СН'!$F$11+СВЦЭМ!$D$10+'СЕТ СН'!$F$5-'СЕТ СН'!$F$21</f>
        <v>2362.7112403800002</v>
      </c>
      <c r="R25" s="36">
        <f>SUMIFS(СВЦЭМ!$D$33:$D$776,СВЦЭМ!$A$33:$A$776,$A25,СВЦЭМ!$B$33:$B$776,R$11)+'СЕТ СН'!$F$11+СВЦЭМ!$D$10+'СЕТ СН'!$F$5-'СЕТ СН'!$F$21</f>
        <v>2355.2475340599999</v>
      </c>
      <c r="S25" s="36">
        <f>SUMIFS(СВЦЭМ!$D$33:$D$776,СВЦЭМ!$A$33:$A$776,$A25,СВЦЭМ!$B$33:$B$776,S$11)+'СЕТ СН'!$F$11+СВЦЭМ!$D$10+'СЕТ СН'!$F$5-'СЕТ СН'!$F$21</f>
        <v>2360.8137389799999</v>
      </c>
      <c r="T25" s="36">
        <f>SUMIFS(СВЦЭМ!$D$33:$D$776,СВЦЭМ!$A$33:$A$776,$A25,СВЦЭМ!$B$33:$B$776,T$11)+'СЕТ СН'!$F$11+СВЦЭМ!$D$10+'СЕТ СН'!$F$5-'СЕТ СН'!$F$21</f>
        <v>2381.8734973299997</v>
      </c>
      <c r="U25" s="36">
        <f>SUMIFS(СВЦЭМ!$D$33:$D$776,СВЦЭМ!$A$33:$A$776,$A25,СВЦЭМ!$B$33:$B$776,U$11)+'СЕТ СН'!$F$11+СВЦЭМ!$D$10+'СЕТ СН'!$F$5-'СЕТ СН'!$F$21</f>
        <v>2322.8774520000002</v>
      </c>
      <c r="V25" s="36">
        <f>SUMIFS(СВЦЭМ!$D$33:$D$776,СВЦЭМ!$A$33:$A$776,$A25,СВЦЭМ!$B$33:$B$776,V$11)+'СЕТ СН'!$F$11+СВЦЭМ!$D$10+'СЕТ СН'!$F$5-'СЕТ СН'!$F$21</f>
        <v>2325.71753567</v>
      </c>
      <c r="W25" s="36">
        <f>SUMIFS(СВЦЭМ!$D$33:$D$776,СВЦЭМ!$A$33:$A$776,$A25,СВЦЭМ!$B$33:$B$776,W$11)+'СЕТ СН'!$F$11+СВЦЭМ!$D$10+'СЕТ СН'!$F$5-'СЕТ СН'!$F$21</f>
        <v>2348.9235320600001</v>
      </c>
      <c r="X25" s="36">
        <f>SUMIFS(СВЦЭМ!$D$33:$D$776,СВЦЭМ!$A$33:$A$776,$A25,СВЦЭМ!$B$33:$B$776,X$11)+'СЕТ СН'!$F$11+СВЦЭМ!$D$10+'СЕТ СН'!$F$5-'СЕТ СН'!$F$21</f>
        <v>2368.0796989099999</v>
      </c>
      <c r="Y25" s="36">
        <f>SUMIFS(СВЦЭМ!$D$33:$D$776,СВЦЭМ!$A$33:$A$776,$A25,СВЦЭМ!$B$33:$B$776,Y$11)+'СЕТ СН'!$F$11+СВЦЭМ!$D$10+'СЕТ СН'!$F$5-'СЕТ СН'!$F$21</f>
        <v>2400.5681107700002</v>
      </c>
    </row>
    <row r="26" spans="1:25" ht="15.75" x14ac:dyDescent="0.2">
      <c r="A26" s="35">
        <f t="shared" si="0"/>
        <v>43753</v>
      </c>
      <c r="B26" s="36">
        <f>SUMIFS(СВЦЭМ!$D$33:$D$776,СВЦЭМ!$A$33:$A$776,$A26,СВЦЭМ!$B$33:$B$776,B$11)+'СЕТ СН'!$F$11+СВЦЭМ!$D$10+'СЕТ СН'!$F$5-'СЕТ СН'!$F$21</f>
        <v>2467.7214055200002</v>
      </c>
      <c r="C26" s="36">
        <f>SUMIFS(СВЦЭМ!$D$33:$D$776,СВЦЭМ!$A$33:$A$776,$A26,СВЦЭМ!$B$33:$B$776,C$11)+'СЕТ СН'!$F$11+СВЦЭМ!$D$10+'СЕТ СН'!$F$5-'СЕТ СН'!$F$21</f>
        <v>2512.5374540399998</v>
      </c>
      <c r="D26" s="36">
        <f>SUMIFS(СВЦЭМ!$D$33:$D$776,СВЦЭМ!$A$33:$A$776,$A26,СВЦЭМ!$B$33:$B$776,D$11)+'СЕТ СН'!$F$11+СВЦЭМ!$D$10+'СЕТ СН'!$F$5-'СЕТ СН'!$F$21</f>
        <v>2535.3875158199999</v>
      </c>
      <c r="E26" s="36">
        <f>SUMIFS(СВЦЭМ!$D$33:$D$776,СВЦЭМ!$A$33:$A$776,$A26,СВЦЭМ!$B$33:$B$776,E$11)+'СЕТ СН'!$F$11+СВЦЭМ!$D$10+'СЕТ СН'!$F$5-'СЕТ СН'!$F$21</f>
        <v>2549.5100042899999</v>
      </c>
      <c r="F26" s="36">
        <f>SUMIFS(СВЦЭМ!$D$33:$D$776,СВЦЭМ!$A$33:$A$776,$A26,СВЦЭМ!$B$33:$B$776,F$11)+'СЕТ СН'!$F$11+СВЦЭМ!$D$10+'СЕТ СН'!$F$5-'СЕТ СН'!$F$21</f>
        <v>2550.6387923000002</v>
      </c>
      <c r="G26" s="36">
        <f>SUMIFS(СВЦЭМ!$D$33:$D$776,СВЦЭМ!$A$33:$A$776,$A26,СВЦЭМ!$B$33:$B$776,G$11)+'СЕТ СН'!$F$11+СВЦЭМ!$D$10+'СЕТ СН'!$F$5-'СЕТ СН'!$F$21</f>
        <v>2533.1959209300003</v>
      </c>
      <c r="H26" s="36">
        <f>SUMIFS(СВЦЭМ!$D$33:$D$776,СВЦЭМ!$A$33:$A$776,$A26,СВЦЭМ!$B$33:$B$776,H$11)+'СЕТ СН'!$F$11+СВЦЭМ!$D$10+'СЕТ СН'!$F$5-'СЕТ СН'!$F$21</f>
        <v>2491.0541680799997</v>
      </c>
      <c r="I26" s="36">
        <f>SUMIFS(СВЦЭМ!$D$33:$D$776,СВЦЭМ!$A$33:$A$776,$A26,СВЦЭМ!$B$33:$B$776,I$11)+'СЕТ СН'!$F$11+СВЦЭМ!$D$10+'СЕТ СН'!$F$5-'СЕТ СН'!$F$21</f>
        <v>2479.2080128100001</v>
      </c>
      <c r="J26" s="36">
        <f>SUMIFS(СВЦЭМ!$D$33:$D$776,СВЦЭМ!$A$33:$A$776,$A26,СВЦЭМ!$B$33:$B$776,J$11)+'СЕТ СН'!$F$11+СВЦЭМ!$D$10+'СЕТ СН'!$F$5-'СЕТ СН'!$F$21</f>
        <v>2456.5773197399999</v>
      </c>
      <c r="K26" s="36">
        <f>SUMIFS(СВЦЭМ!$D$33:$D$776,СВЦЭМ!$A$33:$A$776,$A26,СВЦЭМ!$B$33:$B$776,K$11)+'СЕТ СН'!$F$11+СВЦЭМ!$D$10+'СЕТ СН'!$F$5-'СЕТ СН'!$F$21</f>
        <v>2442.6086192100001</v>
      </c>
      <c r="L26" s="36">
        <f>SUMIFS(СВЦЭМ!$D$33:$D$776,СВЦЭМ!$A$33:$A$776,$A26,СВЦЭМ!$B$33:$B$776,L$11)+'СЕТ СН'!$F$11+СВЦЭМ!$D$10+'СЕТ СН'!$F$5-'СЕТ СН'!$F$21</f>
        <v>2446.9649883000002</v>
      </c>
      <c r="M26" s="36">
        <f>SUMIFS(СВЦЭМ!$D$33:$D$776,СВЦЭМ!$A$33:$A$776,$A26,СВЦЭМ!$B$33:$B$776,M$11)+'СЕТ СН'!$F$11+СВЦЭМ!$D$10+'СЕТ СН'!$F$5-'СЕТ СН'!$F$21</f>
        <v>2462.0598005900001</v>
      </c>
      <c r="N26" s="36">
        <f>SUMIFS(СВЦЭМ!$D$33:$D$776,СВЦЭМ!$A$33:$A$776,$A26,СВЦЭМ!$B$33:$B$776,N$11)+'СЕТ СН'!$F$11+СВЦЭМ!$D$10+'СЕТ СН'!$F$5-'СЕТ СН'!$F$21</f>
        <v>2421.1902218</v>
      </c>
      <c r="O26" s="36">
        <f>SUMIFS(СВЦЭМ!$D$33:$D$776,СВЦЭМ!$A$33:$A$776,$A26,СВЦЭМ!$B$33:$B$776,O$11)+'СЕТ СН'!$F$11+СВЦЭМ!$D$10+'СЕТ СН'!$F$5-'СЕТ СН'!$F$21</f>
        <v>2403.51655338</v>
      </c>
      <c r="P26" s="36">
        <f>SUMIFS(СВЦЭМ!$D$33:$D$776,СВЦЭМ!$A$33:$A$776,$A26,СВЦЭМ!$B$33:$B$776,P$11)+'СЕТ СН'!$F$11+СВЦЭМ!$D$10+'СЕТ СН'!$F$5-'СЕТ СН'!$F$21</f>
        <v>2394.1464605000001</v>
      </c>
      <c r="Q26" s="36">
        <f>SUMIFS(СВЦЭМ!$D$33:$D$776,СВЦЭМ!$A$33:$A$776,$A26,СВЦЭМ!$B$33:$B$776,Q$11)+'СЕТ СН'!$F$11+СВЦЭМ!$D$10+'СЕТ СН'!$F$5-'СЕТ СН'!$F$21</f>
        <v>2389.1507562400002</v>
      </c>
      <c r="R26" s="36">
        <f>SUMIFS(СВЦЭМ!$D$33:$D$776,СВЦЭМ!$A$33:$A$776,$A26,СВЦЭМ!$B$33:$B$776,R$11)+'СЕТ СН'!$F$11+СВЦЭМ!$D$10+'СЕТ СН'!$F$5-'СЕТ СН'!$F$21</f>
        <v>2385.9411719899999</v>
      </c>
      <c r="S26" s="36">
        <f>SUMIFS(СВЦЭМ!$D$33:$D$776,СВЦЭМ!$A$33:$A$776,$A26,СВЦЭМ!$B$33:$B$776,S$11)+'СЕТ СН'!$F$11+СВЦЭМ!$D$10+'СЕТ СН'!$F$5-'СЕТ СН'!$F$21</f>
        <v>2392.15309583</v>
      </c>
      <c r="T26" s="36">
        <f>SUMIFS(СВЦЭМ!$D$33:$D$776,СВЦЭМ!$A$33:$A$776,$A26,СВЦЭМ!$B$33:$B$776,T$11)+'СЕТ СН'!$F$11+СВЦЭМ!$D$10+'СЕТ СН'!$F$5-'СЕТ СН'!$F$21</f>
        <v>2410.9835106599999</v>
      </c>
      <c r="U26" s="36">
        <f>SUMIFS(СВЦЭМ!$D$33:$D$776,СВЦЭМ!$A$33:$A$776,$A26,СВЦЭМ!$B$33:$B$776,U$11)+'СЕТ СН'!$F$11+СВЦЭМ!$D$10+'СЕТ СН'!$F$5-'СЕТ СН'!$F$21</f>
        <v>2355.9630745099998</v>
      </c>
      <c r="V26" s="36">
        <f>SUMIFS(СВЦЭМ!$D$33:$D$776,СВЦЭМ!$A$33:$A$776,$A26,СВЦЭМ!$B$33:$B$776,V$11)+'СЕТ СН'!$F$11+СВЦЭМ!$D$10+'СЕТ СН'!$F$5-'СЕТ СН'!$F$21</f>
        <v>2358.6772383500002</v>
      </c>
      <c r="W26" s="36">
        <f>SUMIFS(СВЦЭМ!$D$33:$D$776,СВЦЭМ!$A$33:$A$776,$A26,СВЦЭМ!$B$33:$B$776,W$11)+'СЕТ СН'!$F$11+СВЦЭМ!$D$10+'СЕТ СН'!$F$5-'СЕТ СН'!$F$21</f>
        <v>2375.85250107</v>
      </c>
      <c r="X26" s="36">
        <f>SUMIFS(СВЦЭМ!$D$33:$D$776,СВЦЭМ!$A$33:$A$776,$A26,СВЦЭМ!$B$33:$B$776,X$11)+'СЕТ СН'!$F$11+СВЦЭМ!$D$10+'СЕТ СН'!$F$5-'СЕТ СН'!$F$21</f>
        <v>2368.27924179</v>
      </c>
      <c r="Y26" s="36">
        <f>SUMIFS(СВЦЭМ!$D$33:$D$776,СВЦЭМ!$A$33:$A$776,$A26,СВЦЭМ!$B$33:$B$776,Y$11)+'СЕТ СН'!$F$11+СВЦЭМ!$D$10+'СЕТ СН'!$F$5-'СЕТ СН'!$F$21</f>
        <v>2380.3157961400002</v>
      </c>
    </row>
    <row r="27" spans="1:25" ht="15.75" x14ac:dyDescent="0.2">
      <c r="A27" s="35">
        <f t="shared" si="0"/>
        <v>43754</v>
      </c>
      <c r="B27" s="36">
        <f>SUMIFS(СВЦЭМ!$D$33:$D$776,СВЦЭМ!$A$33:$A$776,$A27,СВЦЭМ!$B$33:$B$776,B$11)+'СЕТ СН'!$F$11+СВЦЭМ!$D$10+'СЕТ СН'!$F$5-'СЕТ СН'!$F$21</f>
        <v>2537.61019915</v>
      </c>
      <c r="C27" s="36">
        <f>SUMIFS(СВЦЭМ!$D$33:$D$776,СВЦЭМ!$A$33:$A$776,$A27,СВЦЭМ!$B$33:$B$776,C$11)+'СЕТ СН'!$F$11+СВЦЭМ!$D$10+'СЕТ СН'!$F$5-'СЕТ СН'!$F$21</f>
        <v>2581.8520651500003</v>
      </c>
      <c r="D27" s="36">
        <f>SUMIFS(СВЦЭМ!$D$33:$D$776,СВЦЭМ!$A$33:$A$776,$A27,СВЦЭМ!$B$33:$B$776,D$11)+'СЕТ СН'!$F$11+СВЦЭМ!$D$10+'СЕТ СН'!$F$5-'СЕТ СН'!$F$21</f>
        <v>2599.3516136799999</v>
      </c>
      <c r="E27" s="36">
        <f>SUMIFS(СВЦЭМ!$D$33:$D$776,СВЦЭМ!$A$33:$A$776,$A27,СВЦЭМ!$B$33:$B$776,E$11)+'СЕТ СН'!$F$11+СВЦЭМ!$D$10+'СЕТ СН'!$F$5-'СЕТ СН'!$F$21</f>
        <v>2607.1795931900001</v>
      </c>
      <c r="F27" s="36">
        <f>SUMIFS(СВЦЭМ!$D$33:$D$776,СВЦЭМ!$A$33:$A$776,$A27,СВЦЭМ!$B$33:$B$776,F$11)+'СЕТ СН'!$F$11+СВЦЭМ!$D$10+'СЕТ СН'!$F$5-'СЕТ СН'!$F$21</f>
        <v>2597.9168067700002</v>
      </c>
      <c r="G27" s="36">
        <f>SUMIFS(СВЦЭМ!$D$33:$D$776,СВЦЭМ!$A$33:$A$776,$A27,СВЦЭМ!$B$33:$B$776,G$11)+'СЕТ СН'!$F$11+СВЦЭМ!$D$10+'СЕТ СН'!$F$5-'СЕТ СН'!$F$21</f>
        <v>2562.1090733999999</v>
      </c>
      <c r="H27" s="36">
        <f>SUMIFS(СВЦЭМ!$D$33:$D$776,СВЦЭМ!$A$33:$A$776,$A27,СВЦЭМ!$B$33:$B$776,H$11)+'СЕТ СН'!$F$11+СВЦЭМ!$D$10+'СЕТ СН'!$F$5-'СЕТ СН'!$F$21</f>
        <v>2502.3834117900001</v>
      </c>
      <c r="I27" s="36">
        <f>SUMIFS(СВЦЭМ!$D$33:$D$776,СВЦЭМ!$A$33:$A$776,$A27,СВЦЭМ!$B$33:$B$776,I$11)+'СЕТ СН'!$F$11+СВЦЭМ!$D$10+'СЕТ СН'!$F$5-'СЕТ СН'!$F$21</f>
        <v>2453.0991600799998</v>
      </c>
      <c r="J27" s="36">
        <f>SUMIFS(СВЦЭМ!$D$33:$D$776,СВЦЭМ!$A$33:$A$776,$A27,СВЦЭМ!$B$33:$B$776,J$11)+'СЕТ СН'!$F$11+СВЦЭМ!$D$10+'СЕТ СН'!$F$5-'СЕТ СН'!$F$21</f>
        <v>2451.2406894400001</v>
      </c>
      <c r="K27" s="36">
        <f>SUMIFS(СВЦЭМ!$D$33:$D$776,СВЦЭМ!$A$33:$A$776,$A27,СВЦЭМ!$B$33:$B$776,K$11)+'СЕТ СН'!$F$11+СВЦЭМ!$D$10+'СЕТ СН'!$F$5-'СЕТ СН'!$F$21</f>
        <v>2449.89400062</v>
      </c>
      <c r="L27" s="36">
        <f>SUMIFS(СВЦЭМ!$D$33:$D$776,СВЦЭМ!$A$33:$A$776,$A27,СВЦЭМ!$B$33:$B$776,L$11)+'СЕТ СН'!$F$11+СВЦЭМ!$D$10+'СЕТ СН'!$F$5-'СЕТ СН'!$F$21</f>
        <v>2467.5758184400001</v>
      </c>
      <c r="M27" s="36">
        <f>SUMIFS(СВЦЭМ!$D$33:$D$776,СВЦЭМ!$A$33:$A$776,$A27,СВЦЭМ!$B$33:$B$776,M$11)+'СЕТ СН'!$F$11+СВЦЭМ!$D$10+'СЕТ СН'!$F$5-'СЕТ СН'!$F$21</f>
        <v>2468.8669891700001</v>
      </c>
      <c r="N27" s="36">
        <f>SUMIFS(СВЦЭМ!$D$33:$D$776,СВЦЭМ!$A$33:$A$776,$A27,СВЦЭМ!$B$33:$B$776,N$11)+'СЕТ СН'!$F$11+СВЦЭМ!$D$10+'СЕТ СН'!$F$5-'СЕТ СН'!$F$21</f>
        <v>2439.0478398800001</v>
      </c>
      <c r="O27" s="36">
        <f>SUMIFS(СВЦЭМ!$D$33:$D$776,СВЦЭМ!$A$33:$A$776,$A27,СВЦЭМ!$B$33:$B$776,O$11)+'СЕТ СН'!$F$11+СВЦЭМ!$D$10+'СЕТ СН'!$F$5-'СЕТ СН'!$F$21</f>
        <v>2403.4139081100002</v>
      </c>
      <c r="P27" s="36">
        <f>SUMIFS(СВЦЭМ!$D$33:$D$776,СВЦЭМ!$A$33:$A$776,$A27,СВЦЭМ!$B$33:$B$776,P$11)+'СЕТ СН'!$F$11+СВЦЭМ!$D$10+'СЕТ СН'!$F$5-'СЕТ СН'!$F$21</f>
        <v>2413.7341065000001</v>
      </c>
      <c r="Q27" s="36">
        <f>SUMIFS(СВЦЭМ!$D$33:$D$776,СВЦЭМ!$A$33:$A$776,$A27,СВЦЭМ!$B$33:$B$776,Q$11)+'СЕТ СН'!$F$11+СВЦЭМ!$D$10+'СЕТ СН'!$F$5-'СЕТ СН'!$F$21</f>
        <v>2420.4829674399998</v>
      </c>
      <c r="R27" s="36">
        <f>SUMIFS(СВЦЭМ!$D$33:$D$776,СВЦЭМ!$A$33:$A$776,$A27,СВЦЭМ!$B$33:$B$776,R$11)+'СЕТ СН'!$F$11+СВЦЭМ!$D$10+'СЕТ СН'!$F$5-'СЕТ СН'!$F$21</f>
        <v>2424.2074518899999</v>
      </c>
      <c r="S27" s="36">
        <f>SUMIFS(СВЦЭМ!$D$33:$D$776,СВЦЭМ!$A$33:$A$776,$A27,СВЦЭМ!$B$33:$B$776,S$11)+'СЕТ СН'!$F$11+СВЦЭМ!$D$10+'СЕТ СН'!$F$5-'СЕТ СН'!$F$21</f>
        <v>2419.5023616399999</v>
      </c>
      <c r="T27" s="36">
        <f>SUMIFS(СВЦЭМ!$D$33:$D$776,СВЦЭМ!$A$33:$A$776,$A27,СВЦЭМ!$B$33:$B$776,T$11)+'СЕТ СН'!$F$11+СВЦЭМ!$D$10+'СЕТ СН'!$F$5-'СЕТ СН'!$F$21</f>
        <v>2405.30442434</v>
      </c>
      <c r="U27" s="36">
        <f>SUMIFS(СВЦЭМ!$D$33:$D$776,СВЦЭМ!$A$33:$A$776,$A27,СВЦЭМ!$B$33:$B$776,U$11)+'СЕТ СН'!$F$11+СВЦЭМ!$D$10+'СЕТ СН'!$F$5-'СЕТ СН'!$F$21</f>
        <v>2425.8125020799998</v>
      </c>
      <c r="V27" s="36">
        <f>SUMIFS(СВЦЭМ!$D$33:$D$776,СВЦЭМ!$A$33:$A$776,$A27,СВЦЭМ!$B$33:$B$776,V$11)+'СЕТ СН'!$F$11+СВЦЭМ!$D$10+'СЕТ СН'!$F$5-'СЕТ СН'!$F$21</f>
        <v>2420.5803365399997</v>
      </c>
      <c r="W27" s="36">
        <f>SUMIFS(СВЦЭМ!$D$33:$D$776,СВЦЭМ!$A$33:$A$776,$A27,СВЦЭМ!$B$33:$B$776,W$11)+'СЕТ СН'!$F$11+СВЦЭМ!$D$10+'СЕТ СН'!$F$5-'СЕТ СН'!$F$21</f>
        <v>2405.0778289099999</v>
      </c>
      <c r="X27" s="36">
        <f>SUMIFS(СВЦЭМ!$D$33:$D$776,СВЦЭМ!$A$33:$A$776,$A27,СВЦЭМ!$B$33:$B$776,X$11)+'СЕТ СН'!$F$11+СВЦЭМ!$D$10+'СЕТ СН'!$F$5-'СЕТ СН'!$F$21</f>
        <v>2380.7787748199999</v>
      </c>
      <c r="Y27" s="36">
        <f>SUMIFS(СВЦЭМ!$D$33:$D$776,СВЦЭМ!$A$33:$A$776,$A27,СВЦЭМ!$B$33:$B$776,Y$11)+'СЕТ СН'!$F$11+СВЦЭМ!$D$10+'СЕТ СН'!$F$5-'СЕТ СН'!$F$21</f>
        <v>2433.83273504</v>
      </c>
    </row>
    <row r="28" spans="1:25" ht="15.75" x14ac:dyDescent="0.2">
      <c r="A28" s="35">
        <f t="shared" si="0"/>
        <v>43755</v>
      </c>
      <c r="B28" s="36">
        <f>SUMIFS(СВЦЭМ!$D$33:$D$776,СВЦЭМ!$A$33:$A$776,$A28,СВЦЭМ!$B$33:$B$776,B$11)+'СЕТ СН'!$F$11+СВЦЭМ!$D$10+'СЕТ СН'!$F$5-'СЕТ СН'!$F$21</f>
        <v>2513.2760398</v>
      </c>
      <c r="C28" s="36">
        <f>SUMIFS(СВЦЭМ!$D$33:$D$776,СВЦЭМ!$A$33:$A$776,$A28,СВЦЭМ!$B$33:$B$776,C$11)+'СЕТ СН'!$F$11+СВЦЭМ!$D$10+'СЕТ СН'!$F$5-'СЕТ СН'!$F$21</f>
        <v>2578.1362674100001</v>
      </c>
      <c r="D28" s="36">
        <f>SUMIFS(СВЦЭМ!$D$33:$D$776,СВЦЭМ!$A$33:$A$776,$A28,СВЦЭМ!$B$33:$B$776,D$11)+'СЕТ СН'!$F$11+СВЦЭМ!$D$10+'СЕТ СН'!$F$5-'СЕТ СН'!$F$21</f>
        <v>2623.7787658100001</v>
      </c>
      <c r="E28" s="36">
        <f>SUMIFS(СВЦЭМ!$D$33:$D$776,СВЦЭМ!$A$33:$A$776,$A28,СВЦЭМ!$B$33:$B$776,E$11)+'СЕТ СН'!$F$11+СВЦЭМ!$D$10+'СЕТ СН'!$F$5-'СЕТ СН'!$F$21</f>
        <v>2652.8701427199999</v>
      </c>
      <c r="F28" s="36">
        <f>SUMIFS(СВЦЭМ!$D$33:$D$776,СВЦЭМ!$A$33:$A$776,$A28,СВЦЭМ!$B$33:$B$776,F$11)+'СЕТ СН'!$F$11+СВЦЭМ!$D$10+'СЕТ СН'!$F$5-'СЕТ СН'!$F$21</f>
        <v>2661.9244874800002</v>
      </c>
      <c r="G28" s="36">
        <f>SUMIFS(СВЦЭМ!$D$33:$D$776,СВЦЭМ!$A$33:$A$776,$A28,СВЦЭМ!$B$33:$B$776,G$11)+'СЕТ СН'!$F$11+СВЦЭМ!$D$10+'СЕТ СН'!$F$5-'СЕТ СН'!$F$21</f>
        <v>2637.80638387</v>
      </c>
      <c r="H28" s="36">
        <f>SUMIFS(СВЦЭМ!$D$33:$D$776,СВЦЭМ!$A$33:$A$776,$A28,СВЦЭМ!$B$33:$B$776,H$11)+'СЕТ СН'!$F$11+СВЦЭМ!$D$10+'СЕТ СН'!$F$5-'СЕТ СН'!$F$21</f>
        <v>2582.2300663000001</v>
      </c>
      <c r="I28" s="36">
        <f>SUMIFS(СВЦЭМ!$D$33:$D$776,СВЦЭМ!$A$33:$A$776,$A28,СВЦЭМ!$B$33:$B$776,I$11)+'СЕТ СН'!$F$11+СВЦЭМ!$D$10+'СЕТ СН'!$F$5-'СЕТ СН'!$F$21</f>
        <v>2505.6219552000002</v>
      </c>
      <c r="J28" s="36">
        <f>SUMIFS(СВЦЭМ!$D$33:$D$776,СВЦЭМ!$A$33:$A$776,$A28,СВЦЭМ!$B$33:$B$776,J$11)+'СЕТ СН'!$F$11+СВЦЭМ!$D$10+'СЕТ СН'!$F$5-'СЕТ СН'!$F$21</f>
        <v>2512.4608607999999</v>
      </c>
      <c r="K28" s="36">
        <f>SUMIFS(СВЦЭМ!$D$33:$D$776,СВЦЭМ!$A$33:$A$776,$A28,СВЦЭМ!$B$33:$B$776,K$11)+'СЕТ СН'!$F$11+СВЦЭМ!$D$10+'СЕТ СН'!$F$5-'СЕТ СН'!$F$21</f>
        <v>2507.4422125999999</v>
      </c>
      <c r="L28" s="36">
        <f>SUMIFS(СВЦЭМ!$D$33:$D$776,СВЦЭМ!$A$33:$A$776,$A28,СВЦЭМ!$B$33:$B$776,L$11)+'СЕТ СН'!$F$11+СВЦЭМ!$D$10+'СЕТ СН'!$F$5-'СЕТ СН'!$F$21</f>
        <v>2502.9506346200001</v>
      </c>
      <c r="M28" s="36">
        <f>SUMIFS(СВЦЭМ!$D$33:$D$776,СВЦЭМ!$A$33:$A$776,$A28,СВЦЭМ!$B$33:$B$776,M$11)+'СЕТ СН'!$F$11+СВЦЭМ!$D$10+'СЕТ СН'!$F$5-'СЕТ СН'!$F$21</f>
        <v>2510.3637866999998</v>
      </c>
      <c r="N28" s="36">
        <f>SUMIFS(СВЦЭМ!$D$33:$D$776,СВЦЭМ!$A$33:$A$776,$A28,СВЦЭМ!$B$33:$B$776,N$11)+'СЕТ СН'!$F$11+СВЦЭМ!$D$10+'СЕТ СН'!$F$5-'СЕТ СН'!$F$21</f>
        <v>2474.0105768900003</v>
      </c>
      <c r="O28" s="36">
        <f>SUMIFS(СВЦЭМ!$D$33:$D$776,СВЦЭМ!$A$33:$A$776,$A28,СВЦЭМ!$B$33:$B$776,O$11)+'СЕТ СН'!$F$11+СВЦЭМ!$D$10+'СЕТ СН'!$F$5-'СЕТ СН'!$F$21</f>
        <v>2429.2735481700001</v>
      </c>
      <c r="P28" s="36">
        <f>SUMIFS(СВЦЭМ!$D$33:$D$776,СВЦЭМ!$A$33:$A$776,$A28,СВЦЭМ!$B$33:$B$776,P$11)+'СЕТ СН'!$F$11+СВЦЭМ!$D$10+'СЕТ СН'!$F$5-'СЕТ СН'!$F$21</f>
        <v>2436.3375597599997</v>
      </c>
      <c r="Q28" s="36">
        <f>SUMIFS(СВЦЭМ!$D$33:$D$776,СВЦЭМ!$A$33:$A$776,$A28,СВЦЭМ!$B$33:$B$776,Q$11)+'СЕТ СН'!$F$11+СВЦЭМ!$D$10+'СЕТ СН'!$F$5-'СЕТ СН'!$F$21</f>
        <v>2431.89309138</v>
      </c>
      <c r="R28" s="36">
        <f>SUMIFS(СВЦЭМ!$D$33:$D$776,СВЦЭМ!$A$33:$A$776,$A28,СВЦЭМ!$B$33:$B$776,R$11)+'СЕТ СН'!$F$11+СВЦЭМ!$D$10+'СЕТ СН'!$F$5-'СЕТ СН'!$F$21</f>
        <v>2435.6867630799998</v>
      </c>
      <c r="S28" s="36">
        <f>SUMIFS(СВЦЭМ!$D$33:$D$776,СВЦЭМ!$A$33:$A$776,$A28,СВЦЭМ!$B$33:$B$776,S$11)+'СЕТ СН'!$F$11+СВЦЭМ!$D$10+'СЕТ СН'!$F$5-'СЕТ СН'!$F$21</f>
        <v>2434.5405544099999</v>
      </c>
      <c r="T28" s="36">
        <f>SUMIFS(СВЦЭМ!$D$33:$D$776,СВЦЭМ!$A$33:$A$776,$A28,СВЦЭМ!$B$33:$B$776,T$11)+'СЕТ СН'!$F$11+СВЦЭМ!$D$10+'СЕТ СН'!$F$5-'СЕТ СН'!$F$21</f>
        <v>2408.24255756</v>
      </c>
      <c r="U28" s="36">
        <f>SUMIFS(СВЦЭМ!$D$33:$D$776,СВЦЭМ!$A$33:$A$776,$A28,СВЦЭМ!$B$33:$B$776,U$11)+'СЕТ СН'!$F$11+СВЦЭМ!$D$10+'СЕТ СН'!$F$5-'СЕТ СН'!$F$21</f>
        <v>2401.4889985099999</v>
      </c>
      <c r="V28" s="36">
        <f>SUMIFS(СВЦЭМ!$D$33:$D$776,СВЦЭМ!$A$33:$A$776,$A28,СВЦЭМ!$B$33:$B$776,V$11)+'СЕТ СН'!$F$11+СВЦЭМ!$D$10+'СЕТ СН'!$F$5-'СЕТ СН'!$F$21</f>
        <v>2389.40724602</v>
      </c>
      <c r="W28" s="36">
        <f>SUMIFS(СВЦЭМ!$D$33:$D$776,СВЦЭМ!$A$33:$A$776,$A28,СВЦЭМ!$B$33:$B$776,W$11)+'СЕТ СН'!$F$11+СВЦЭМ!$D$10+'СЕТ СН'!$F$5-'СЕТ СН'!$F$21</f>
        <v>2397.37922768</v>
      </c>
      <c r="X28" s="36">
        <f>SUMIFS(СВЦЭМ!$D$33:$D$776,СВЦЭМ!$A$33:$A$776,$A28,СВЦЭМ!$B$33:$B$776,X$11)+'СЕТ СН'!$F$11+СВЦЭМ!$D$10+'СЕТ СН'!$F$5-'СЕТ СН'!$F$21</f>
        <v>2418.5696137099999</v>
      </c>
      <c r="Y28" s="36">
        <f>SUMIFS(СВЦЭМ!$D$33:$D$776,СВЦЭМ!$A$33:$A$776,$A28,СВЦЭМ!$B$33:$B$776,Y$11)+'СЕТ СН'!$F$11+СВЦЭМ!$D$10+'СЕТ СН'!$F$5-'СЕТ СН'!$F$21</f>
        <v>2465.6120175000001</v>
      </c>
    </row>
    <row r="29" spans="1:25" ht="15.75" x14ac:dyDescent="0.2">
      <c r="A29" s="35">
        <f t="shared" si="0"/>
        <v>43756</v>
      </c>
      <c r="B29" s="36">
        <f>SUMIFS(СВЦЭМ!$D$33:$D$776,СВЦЭМ!$A$33:$A$776,$A29,СВЦЭМ!$B$33:$B$776,B$11)+'СЕТ СН'!$F$11+СВЦЭМ!$D$10+'СЕТ СН'!$F$5-'СЕТ СН'!$F$21</f>
        <v>2588.2343841900001</v>
      </c>
      <c r="C29" s="36">
        <f>SUMIFS(СВЦЭМ!$D$33:$D$776,СВЦЭМ!$A$33:$A$776,$A29,СВЦЭМ!$B$33:$B$776,C$11)+'СЕТ СН'!$F$11+СВЦЭМ!$D$10+'СЕТ СН'!$F$5-'СЕТ СН'!$F$21</f>
        <v>2589.7177087700002</v>
      </c>
      <c r="D29" s="36">
        <f>SUMIFS(СВЦЭМ!$D$33:$D$776,СВЦЭМ!$A$33:$A$776,$A29,СВЦЭМ!$B$33:$B$776,D$11)+'СЕТ СН'!$F$11+СВЦЭМ!$D$10+'СЕТ СН'!$F$5-'СЕТ СН'!$F$21</f>
        <v>2613.6340397200001</v>
      </c>
      <c r="E29" s="36">
        <f>SUMIFS(СВЦЭМ!$D$33:$D$776,СВЦЭМ!$A$33:$A$776,$A29,СВЦЭМ!$B$33:$B$776,E$11)+'СЕТ СН'!$F$11+СВЦЭМ!$D$10+'СЕТ СН'!$F$5-'СЕТ СН'!$F$21</f>
        <v>2623.7388152499998</v>
      </c>
      <c r="F29" s="36">
        <f>SUMIFS(СВЦЭМ!$D$33:$D$776,СВЦЭМ!$A$33:$A$776,$A29,СВЦЭМ!$B$33:$B$776,F$11)+'СЕТ СН'!$F$11+СВЦЭМ!$D$10+'СЕТ СН'!$F$5-'СЕТ СН'!$F$21</f>
        <v>2623.3577822699999</v>
      </c>
      <c r="G29" s="36">
        <f>SUMIFS(СВЦЭМ!$D$33:$D$776,СВЦЭМ!$A$33:$A$776,$A29,СВЦЭМ!$B$33:$B$776,G$11)+'СЕТ СН'!$F$11+СВЦЭМ!$D$10+'СЕТ СН'!$F$5-'СЕТ СН'!$F$21</f>
        <v>2597.3708726499999</v>
      </c>
      <c r="H29" s="36">
        <f>SUMIFS(СВЦЭМ!$D$33:$D$776,СВЦЭМ!$A$33:$A$776,$A29,СВЦЭМ!$B$33:$B$776,H$11)+'СЕТ СН'!$F$11+СВЦЭМ!$D$10+'СЕТ СН'!$F$5-'СЕТ СН'!$F$21</f>
        <v>2538.6945052000001</v>
      </c>
      <c r="I29" s="36">
        <f>SUMIFS(СВЦЭМ!$D$33:$D$776,СВЦЭМ!$A$33:$A$776,$A29,СВЦЭМ!$B$33:$B$776,I$11)+'СЕТ СН'!$F$11+СВЦЭМ!$D$10+'СЕТ СН'!$F$5-'СЕТ СН'!$F$21</f>
        <v>2471.3354728899999</v>
      </c>
      <c r="J29" s="36">
        <f>SUMIFS(СВЦЭМ!$D$33:$D$776,СВЦЭМ!$A$33:$A$776,$A29,СВЦЭМ!$B$33:$B$776,J$11)+'СЕТ СН'!$F$11+СВЦЭМ!$D$10+'СЕТ СН'!$F$5-'СЕТ СН'!$F$21</f>
        <v>2457.7854204300002</v>
      </c>
      <c r="K29" s="36">
        <f>SUMIFS(СВЦЭМ!$D$33:$D$776,СВЦЭМ!$A$33:$A$776,$A29,СВЦЭМ!$B$33:$B$776,K$11)+'СЕТ СН'!$F$11+СВЦЭМ!$D$10+'СЕТ СН'!$F$5-'СЕТ СН'!$F$21</f>
        <v>2452.8229572599998</v>
      </c>
      <c r="L29" s="36">
        <f>SUMIFS(СВЦЭМ!$D$33:$D$776,СВЦЭМ!$A$33:$A$776,$A29,СВЦЭМ!$B$33:$B$776,L$11)+'СЕТ СН'!$F$11+СВЦЭМ!$D$10+'СЕТ СН'!$F$5-'СЕТ СН'!$F$21</f>
        <v>2459.6936835799997</v>
      </c>
      <c r="M29" s="36">
        <f>SUMIFS(СВЦЭМ!$D$33:$D$776,СВЦЭМ!$A$33:$A$776,$A29,СВЦЭМ!$B$33:$B$776,M$11)+'СЕТ СН'!$F$11+СВЦЭМ!$D$10+'СЕТ СН'!$F$5-'СЕТ СН'!$F$21</f>
        <v>2466.9794009500001</v>
      </c>
      <c r="N29" s="36">
        <f>SUMIFS(СВЦЭМ!$D$33:$D$776,СВЦЭМ!$A$33:$A$776,$A29,СВЦЭМ!$B$33:$B$776,N$11)+'СЕТ СН'!$F$11+СВЦЭМ!$D$10+'СЕТ СН'!$F$5-'СЕТ СН'!$F$21</f>
        <v>2435.3461870000001</v>
      </c>
      <c r="O29" s="36">
        <f>SUMIFS(СВЦЭМ!$D$33:$D$776,СВЦЭМ!$A$33:$A$776,$A29,СВЦЭМ!$B$33:$B$776,O$11)+'СЕТ СН'!$F$11+СВЦЭМ!$D$10+'СЕТ СН'!$F$5-'СЕТ СН'!$F$21</f>
        <v>2397.91941017</v>
      </c>
      <c r="P29" s="36">
        <f>SUMIFS(СВЦЭМ!$D$33:$D$776,СВЦЭМ!$A$33:$A$776,$A29,СВЦЭМ!$B$33:$B$776,P$11)+'СЕТ СН'!$F$11+СВЦЭМ!$D$10+'СЕТ СН'!$F$5-'СЕТ СН'!$F$21</f>
        <v>2409.06774632</v>
      </c>
      <c r="Q29" s="36">
        <f>SUMIFS(СВЦЭМ!$D$33:$D$776,СВЦЭМ!$A$33:$A$776,$A29,СВЦЭМ!$B$33:$B$776,Q$11)+'СЕТ СН'!$F$11+СВЦЭМ!$D$10+'СЕТ СН'!$F$5-'СЕТ СН'!$F$21</f>
        <v>2414.8618071199999</v>
      </c>
      <c r="R29" s="36">
        <f>SUMIFS(СВЦЭМ!$D$33:$D$776,СВЦЭМ!$A$33:$A$776,$A29,СВЦЭМ!$B$33:$B$776,R$11)+'СЕТ СН'!$F$11+СВЦЭМ!$D$10+'СЕТ СН'!$F$5-'СЕТ СН'!$F$21</f>
        <v>2404.1269110200001</v>
      </c>
      <c r="S29" s="36">
        <f>SUMIFS(СВЦЭМ!$D$33:$D$776,СВЦЭМ!$A$33:$A$776,$A29,СВЦЭМ!$B$33:$B$776,S$11)+'СЕТ СН'!$F$11+СВЦЭМ!$D$10+'СЕТ СН'!$F$5-'СЕТ СН'!$F$21</f>
        <v>2393.9446962399998</v>
      </c>
      <c r="T29" s="36">
        <f>SUMIFS(СВЦЭМ!$D$33:$D$776,СВЦЭМ!$A$33:$A$776,$A29,СВЦЭМ!$B$33:$B$776,T$11)+'СЕТ СН'!$F$11+СВЦЭМ!$D$10+'СЕТ СН'!$F$5-'СЕТ СН'!$F$21</f>
        <v>2397.5441668200001</v>
      </c>
      <c r="U29" s="36">
        <f>SUMIFS(СВЦЭМ!$D$33:$D$776,СВЦЭМ!$A$33:$A$776,$A29,СВЦЭМ!$B$33:$B$776,U$11)+'СЕТ СН'!$F$11+СВЦЭМ!$D$10+'СЕТ СН'!$F$5-'СЕТ СН'!$F$21</f>
        <v>2399.4867877699999</v>
      </c>
      <c r="V29" s="36">
        <f>SUMIFS(СВЦЭМ!$D$33:$D$776,СВЦЭМ!$A$33:$A$776,$A29,СВЦЭМ!$B$33:$B$776,V$11)+'СЕТ СН'!$F$11+СВЦЭМ!$D$10+'СЕТ СН'!$F$5-'СЕТ СН'!$F$21</f>
        <v>2392.9922600099999</v>
      </c>
      <c r="W29" s="36">
        <f>SUMIFS(СВЦЭМ!$D$33:$D$776,СВЦЭМ!$A$33:$A$776,$A29,СВЦЭМ!$B$33:$B$776,W$11)+'СЕТ СН'!$F$11+СВЦЭМ!$D$10+'СЕТ СН'!$F$5-'СЕТ СН'!$F$21</f>
        <v>2416.3557090200002</v>
      </c>
      <c r="X29" s="36">
        <f>SUMIFS(СВЦЭМ!$D$33:$D$776,СВЦЭМ!$A$33:$A$776,$A29,СВЦЭМ!$B$33:$B$776,X$11)+'СЕТ СН'!$F$11+СВЦЭМ!$D$10+'СЕТ СН'!$F$5-'СЕТ СН'!$F$21</f>
        <v>2434.3259677300002</v>
      </c>
      <c r="Y29" s="36">
        <f>SUMIFS(СВЦЭМ!$D$33:$D$776,СВЦЭМ!$A$33:$A$776,$A29,СВЦЭМ!$B$33:$B$776,Y$11)+'СЕТ СН'!$F$11+СВЦЭМ!$D$10+'СЕТ СН'!$F$5-'СЕТ СН'!$F$21</f>
        <v>2483.7388884399998</v>
      </c>
    </row>
    <row r="30" spans="1:25" ht="15.75" x14ac:dyDescent="0.2">
      <c r="A30" s="35">
        <f t="shared" si="0"/>
        <v>43757</v>
      </c>
      <c r="B30" s="36">
        <f>SUMIFS(СВЦЭМ!$D$33:$D$776,СВЦЭМ!$A$33:$A$776,$A30,СВЦЭМ!$B$33:$B$776,B$11)+'СЕТ СН'!$F$11+СВЦЭМ!$D$10+'СЕТ СН'!$F$5-'СЕТ СН'!$F$21</f>
        <v>2531.4368017199999</v>
      </c>
      <c r="C30" s="36">
        <f>SUMIFS(СВЦЭМ!$D$33:$D$776,СВЦЭМ!$A$33:$A$776,$A30,СВЦЭМ!$B$33:$B$776,C$11)+'СЕТ СН'!$F$11+СВЦЭМ!$D$10+'СЕТ СН'!$F$5-'СЕТ СН'!$F$21</f>
        <v>2584.6981732499999</v>
      </c>
      <c r="D30" s="36">
        <f>SUMIFS(СВЦЭМ!$D$33:$D$776,СВЦЭМ!$A$33:$A$776,$A30,СВЦЭМ!$B$33:$B$776,D$11)+'СЕТ СН'!$F$11+СВЦЭМ!$D$10+'СЕТ СН'!$F$5-'СЕТ СН'!$F$21</f>
        <v>2579.5451397100001</v>
      </c>
      <c r="E30" s="36">
        <f>SUMIFS(СВЦЭМ!$D$33:$D$776,СВЦЭМ!$A$33:$A$776,$A30,СВЦЭМ!$B$33:$B$776,E$11)+'СЕТ СН'!$F$11+СВЦЭМ!$D$10+'СЕТ СН'!$F$5-'СЕТ СН'!$F$21</f>
        <v>2578.5771149800003</v>
      </c>
      <c r="F30" s="36">
        <f>SUMIFS(СВЦЭМ!$D$33:$D$776,СВЦЭМ!$A$33:$A$776,$A30,СВЦЭМ!$B$33:$B$776,F$11)+'СЕТ СН'!$F$11+СВЦЭМ!$D$10+'СЕТ СН'!$F$5-'СЕТ СН'!$F$21</f>
        <v>2572.6251471699998</v>
      </c>
      <c r="G30" s="36">
        <f>SUMIFS(СВЦЭМ!$D$33:$D$776,СВЦЭМ!$A$33:$A$776,$A30,СВЦЭМ!$B$33:$B$776,G$11)+'СЕТ СН'!$F$11+СВЦЭМ!$D$10+'СЕТ СН'!$F$5-'СЕТ СН'!$F$21</f>
        <v>2560.54932947</v>
      </c>
      <c r="H30" s="36">
        <f>SUMIFS(СВЦЭМ!$D$33:$D$776,СВЦЭМ!$A$33:$A$776,$A30,СВЦЭМ!$B$33:$B$776,H$11)+'СЕТ СН'!$F$11+СВЦЭМ!$D$10+'СЕТ СН'!$F$5-'СЕТ СН'!$F$21</f>
        <v>2526.60282048</v>
      </c>
      <c r="I30" s="36">
        <f>SUMIFS(СВЦЭМ!$D$33:$D$776,СВЦЭМ!$A$33:$A$776,$A30,СВЦЭМ!$B$33:$B$776,I$11)+'СЕТ СН'!$F$11+СВЦЭМ!$D$10+'СЕТ СН'!$F$5-'СЕТ СН'!$F$21</f>
        <v>2495.89612253</v>
      </c>
      <c r="J30" s="36">
        <f>SUMIFS(СВЦЭМ!$D$33:$D$776,СВЦЭМ!$A$33:$A$776,$A30,СВЦЭМ!$B$33:$B$776,J$11)+'СЕТ СН'!$F$11+СВЦЭМ!$D$10+'СЕТ СН'!$F$5-'СЕТ СН'!$F$21</f>
        <v>2465.6377071799998</v>
      </c>
      <c r="K30" s="36">
        <f>SUMIFS(СВЦЭМ!$D$33:$D$776,СВЦЭМ!$A$33:$A$776,$A30,СВЦЭМ!$B$33:$B$776,K$11)+'СЕТ СН'!$F$11+СВЦЭМ!$D$10+'СЕТ СН'!$F$5-'СЕТ СН'!$F$21</f>
        <v>2456.0028075</v>
      </c>
      <c r="L30" s="36">
        <f>SUMIFS(СВЦЭМ!$D$33:$D$776,СВЦЭМ!$A$33:$A$776,$A30,СВЦЭМ!$B$33:$B$776,L$11)+'СЕТ СН'!$F$11+СВЦЭМ!$D$10+'СЕТ СН'!$F$5-'СЕТ СН'!$F$21</f>
        <v>2442.0255486699998</v>
      </c>
      <c r="M30" s="36">
        <f>SUMIFS(СВЦЭМ!$D$33:$D$776,СВЦЭМ!$A$33:$A$776,$A30,СВЦЭМ!$B$33:$B$776,M$11)+'СЕТ СН'!$F$11+СВЦЭМ!$D$10+'СЕТ СН'!$F$5-'СЕТ СН'!$F$21</f>
        <v>2436.5385001599998</v>
      </c>
      <c r="N30" s="36">
        <f>SUMIFS(СВЦЭМ!$D$33:$D$776,СВЦЭМ!$A$33:$A$776,$A30,СВЦЭМ!$B$33:$B$776,N$11)+'СЕТ СН'!$F$11+СВЦЭМ!$D$10+'СЕТ СН'!$F$5-'СЕТ СН'!$F$21</f>
        <v>2420.1386831499999</v>
      </c>
      <c r="O30" s="36">
        <f>SUMIFS(СВЦЭМ!$D$33:$D$776,СВЦЭМ!$A$33:$A$776,$A30,СВЦЭМ!$B$33:$B$776,O$11)+'СЕТ СН'!$F$11+СВЦЭМ!$D$10+'СЕТ СН'!$F$5-'СЕТ СН'!$F$21</f>
        <v>2395.9999110700001</v>
      </c>
      <c r="P30" s="36">
        <f>SUMIFS(СВЦЭМ!$D$33:$D$776,СВЦЭМ!$A$33:$A$776,$A30,СВЦЭМ!$B$33:$B$776,P$11)+'СЕТ СН'!$F$11+СВЦЭМ!$D$10+'СЕТ СН'!$F$5-'СЕТ СН'!$F$21</f>
        <v>2405.29443735</v>
      </c>
      <c r="Q30" s="36">
        <f>SUMIFS(СВЦЭМ!$D$33:$D$776,СВЦЭМ!$A$33:$A$776,$A30,СВЦЭМ!$B$33:$B$776,Q$11)+'СЕТ СН'!$F$11+СВЦЭМ!$D$10+'СЕТ СН'!$F$5-'СЕТ СН'!$F$21</f>
        <v>2408.66690651</v>
      </c>
      <c r="R30" s="36">
        <f>SUMIFS(СВЦЭМ!$D$33:$D$776,СВЦЭМ!$A$33:$A$776,$A30,СВЦЭМ!$B$33:$B$776,R$11)+'СЕТ СН'!$F$11+СВЦЭМ!$D$10+'СЕТ СН'!$F$5-'СЕТ СН'!$F$21</f>
        <v>2398.57330168</v>
      </c>
      <c r="S30" s="36">
        <f>SUMIFS(СВЦЭМ!$D$33:$D$776,СВЦЭМ!$A$33:$A$776,$A30,СВЦЭМ!$B$33:$B$776,S$11)+'СЕТ СН'!$F$11+СВЦЭМ!$D$10+'СЕТ СН'!$F$5-'СЕТ СН'!$F$21</f>
        <v>2391.0365430800002</v>
      </c>
      <c r="T30" s="36">
        <f>SUMIFS(СВЦЭМ!$D$33:$D$776,СВЦЭМ!$A$33:$A$776,$A30,СВЦЭМ!$B$33:$B$776,T$11)+'СЕТ СН'!$F$11+СВЦЭМ!$D$10+'СЕТ СН'!$F$5-'СЕТ СН'!$F$21</f>
        <v>2375.4498014700002</v>
      </c>
      <c r="U30" s="36">
        <f>SUMIFS(СВЦЭМ!$D$33:$D$776,СВЦЭМ!$A$33:$A$776,$A30,СВЦЭМ!$B$33:$B$776,U$11)+'СЕТ СН'!$F$11+СВЦЭМ!$D$10+'СЕТ СН'!$F$5-'СЕТ СН'!$F$21</f>
        <v>2392.0924986600003</v>
      </c>
      <c r="V30" s="36">
        <f>SUMIFS(СВЦЭМ!$D$33:$D$776,СВЦЭМ!$A$33:$A$776,$A30,СВЦЭМ!$B$33:$B$776,V$11)+'СЕТ СН'!$F$11+СВЦЭМ!$D$10+'СЕТ СН'!$F$5-'СЕТ СН'!$F$21</f>
        <v>2379.7716751500002</v>
      </c>
      <c r="W30" s="36">
        <f>SUMIFS(СВЦЭМ!$D$33:$D$776,СВЦЭМ!$A$33:$A$776,$A30,СВЦЭМ!$B$33:$B$776,W$11)+'СЕТ СН'!$F$11+СВЦЭМ!$D$10+'СЕТ СН'!$F$5-'СЕТ СН'!$F$21</f>
        <v>2389.00754349</v>
      </c>
      <c r="X30" s="36">
        <f>SUMIFS(СВЦЭМ!$D$33:$D$776,СВЦЭМ!$A$33:$A$776,$A30,СВЦЭМ!$B$33:$B$776,X$11)+'СЕТ СН'!$F$11+СВЦЭМ!$D$10+'СЕТ СН'!$F$5-'СЕТ СН'!$F$21</f>
        <v>2410.27070387</v>
      </c>
      <c r="Y30" s="36">
        <f>SUMIFS(СВЦЭМ!$D$33:$D$776,СВЦЭМ!$A$33:$A$776,$A30,СВЦЭМ!$B$33:$B$776,Y$11)+'СЕТ СН'!$F$11+СВЦЭМ!$D$10+'СЕТ СН'!$F$5-'СЕТ СН'!$F$21</f>
        <v>2464.0191917500001</v>
      </c>
    </row>
    <row r="31" spans="1:25" ht="15.75" x14ac:dyDescent="0.2">
      <c r="A31" s="35">
        <f t="shared" si="0"/>
        <v>43758</v>
      </c>
      <c r="B31" s="36">
        <f>SUMIFS(СВЦЭМ!$D$33:$D$776,СВЦЭМ!$A$33:$A$776,$A31,СВЦЭМ!$B$33:$B$776,B$11)+'СЕТ СН'!$F$11+СВЦЭМ!$D$10+'СЕТ СН'!$F$5-'СЕТ СН'!$F$21</f>
        <v>2525.9890546300003</v>
      </c>
      <c r="C31" s="36">
        <f>SUMIFS(СВЦЭМ!$D$33:$D$776,СВЦЭМ!$A$33:$A$776,$A31,СВЦЭМ!$B$33:$B$776,C$11)+'СЕТ СН'!$F$11+СВЦЭМ!$D$10+'СЕТ СН'!$F$5-'СЕТ СН'!$F$21</f>
        <v>2570.7797801000002</v>
      </c>
      <c r="D31" s="36">
        <f>SUMIFS(СВЦЭМ!$D$33:$D$776,СВЦЭМ!$A$33:$A$776,$A31,СВЦЭМ!$B$33:$B$776,D$11)+'СЕТ СН'!$F$11+СВЦЭМ!$D$10+'СЕТ СН'!$F$5-'СЕТ СН'!$F$21</f>
        <v>2594.1287570899999</v>
      </c>
      <c r="E31" s="36">
        <f>SUMIFS(СВЦЭМ!$D$33:$D$776,СВЦЭМ!$A$33:$A$776,$A31,СВЦЭМ!$B$33:$B$776,E$11)+'СЕТ СН'!$F$11+СВЦЭМ!$D$10+'СЕТ СН'!$F$5-'СЕТ СН'!$F$21</f>
        <v>2602.01754618</v>
      </c>
      <c r="F31" s="36">
        <f>SUMIFS(СВЦЭМ!$D$33:$D$776,СВЦЭМ!$A$33:$A$776,$A31,СВЦЭМ!$B$33:$B$776,F$11)+'СЕТ СН'!$F$11+СВЦЭМ!$D$10+'СЕТ СН'!$F$5-'СЕТ СН'!$F$21</f>
        <v>2601.1591849599999</v>
      </c>
      <c r="G31" s="36">
        <f>SUMIFS(СВЦЭМ!$D$33:$D$776,СВЦЭМ!$A$33:$A$776,$A31,СВЦЭМ!$B$33:$B$776,G$11)+'СЕТ СН'!$F$11+СВЦЭМ!$D$10+'СЕТ СН'!$F$5-'СЕТ СН'!$F$21</f>
        <v>2575.32325786</v>
      </c>
      <c r="H31" s="36">
        <f>SUMIFS(СВЦЭМ!$D$33:$D$776,СВЦЭМ!$A$33:$A$776,$A31,СВЦЭМ!$B$33:$B$776,H$11)+'СЕТ СН'!$F$11+СВЦЭМ!$D$10+'СЕТ СН'!$F$5-'СЕТ СН'!$F$21</f>
        <v>2563.9719988900001</v>
      </c>
      <c r="I31" s="36">
        <f>SUMIFS(СВЦЭМ!$D$33:$D$776,СВЦЭМ!$A$33:$A$776,$A31,СВЦЭМ!$B$33:$B$776,I$11)+'СЕТ СН'!$F$11+СВЦЭМ!$D$10+'СЕТ СН'!$F$5-'СЕТ СН'!$F$21</f>
        <v>2534.3898650800002</v>
      </c>
      <c r="J31" s="36">
        <f>SUMIFS(СВЦЭМ!$D$33:$D$776,СВЦЭМ!$A$33:$A$776,$A31,СВЦЭМ!$B$33:$B$776,J$11)+'СЕТ СН'!$F$11+СВЦЭМ!$D$10+'СЕТ СН'!$F$5-'СЕТ СН'!$F$21</f>
        <v>2473.2927955699997</v>
      </c>
      <c r="K31" s="36">
        <f>SUMIFS(СВЦЭМ!$D$33:$D$776,СВЦЭМ!$A$33:$A$776,$A31,СВЦЭМ!$B$33:$B$776,K$11)+'СЕТ СН'!$F$11+СВЦЭМ!$D$10+'СЕТ СН'!$F$5-'СЕТ СН'!$F$21</f>
        <v>2446.8456924000002</v>
      </c>
      <c r="L31" s="36">
        <f>SUMIFS(СВЦЭМ!$D$33:$D$776,СВЦЭМ!$A$33:$A$776,$A31,СВЦЭМ!$B$33:$B$776,L$11)+'СЕТ СН'!$F$11+СВЦЭМ!$D$10+'СЕТ СН'!$F$5-'СЕТ СН'!$F$21</f>
        <v>2451.6480495699998</v>
      </c>
      <c r="M31" s="36">
        <f>SUMIFS(СВЦЭМ!$D$33:$D$776,СВЦЭМ!$A$33:$A$776,$A31,СВЦЭМ!$B$33:$B$776,M$11)+'СЕТ СН'!$F$11+СВЦЭМ!$D$10+'СЕТ СН'!$F$5-'СЕТ СН'!$F$21</f>
        <v>2454.9810305199999</v>
      </c>
      <c r="N31" s="36">
        <f>SUMIFS(СВЦЭМ!$D$33:$D$776,СВЦЭМ!$A$33:$A$776,$A31,СВЦЭМ!$B$33:$B$776,N$11)+'СЕТ СН'!$F$11+СВЦЭМ!$D$10+'СЕТ СН'!$F$5-'СЕТ СН'!$F$21</f>
        <v>2410.7323432399999</v>
      </c>
      <c r="O31" s="36">
        <f>SUMIFS(СВЦЭМ!$D$33:$D$776,СВЦЭМ!$A$33:$A$776,$A31,СВЦЭМ!$B$33:$B$776,O$11)+'СЕТ СН'!$F$11+СВЦЭМ!$D$10+'СЕТ СН'!$F$5-'СЕТ СН'!$F$21</f>
        <v>2402.4862968500001</v>
      </c>
      <c r="P31" s="36">
        <f>SUMIFS(СВЦЭМ!$D$33:$D$776,СВЦЭМ!$A$33:$A$776,$A31,СВЦЭМ!$B$33:$B$776,P$11)+'СЕТ СН'!$F$11+СВЦЭМ!$D$10+'СЕТ СН'!$F$5-'СЕТ СН'!$F$21</f>
        <v>2411.0820351500001</v>
      </c>
      <c r="Q31" s="36">
        <f>SUMIFS(СВЦЭМ!$D$33:$D$776,СВЦЭМ!$A$33:$A$776,$A31,СВЦЭМ!$B$33:$B$776,Q$11)+'СЕТ СН'!$F$11+СВЦЭМ!$D$10+'СЕТ СН'!$F$5-'СЕТ СН'!$F$21</f>
        <v>2408.0512385699999</v>
      </c>
      <c r="R31" s="36">
        <f>SUMIFS(СВЦЭМ!$D$33:$D$776,СВЦЭМ!$A$33:$A$776,$A31,СВЦЭМ!$B$33:$B$776,R$11)+'СЕТ СН'!$F$11+СВЦЭМ!$D$10+'СЕТ СН'!$F$5-'СЕТ СН'!$F$21</f>
        <v>2409.1264110900001</v>
      </c>
      <c r="S31" s="36">
        <f>SUMIFS(СВЦЭМ!$D$33:$D$776,СВЦЭМ!$A$33:$A$776,$A31,СВЦЭМ!$B$33:$B$776,S$11)+'СЕТ СН'!$F$11+СВЦЭМ!$D$10+'СЕТ СН'!$F$5-'СЕТ СН'!$F$21</f>
        <v>2404.37334431</v>
      </c>
      <c r="T31" s="36">
        <f>SUMIFS(СВЦЭМ!$D$33:$D$776,СВЦЭМ!$A$33:$A$776,$A31,СВЦЭМ!$B$33:$B$776,T$11)+'СЕТ СН'!$F$11+СВЦЭМ!$D$10+'СЕТ СН'!$F$5-'СЕТ СН'!$F$21</f>
        <v>2394.81838156</v>
      </c>
      <c r="U31" s="36">
        <f>SUMIFS(СВЦЭМ!$D$33:$D$776,СВЦЭМ!$A$33:$A$776,$A31,СВЦЭМ!$B$33:$B$776,U$11)+'СЕТ СН'!$F$11+СВЦЭМ!$D$10+'СЕТ СН'!$F$5-'СЕТ СН'!$F$21</f>
        <v>2399.96966539</v>
      </c>
      <c r="V31" s="36">
        <f>SUMIFS(СВЦЭМ!$D$33:$D$776,СВЦЭМ!$A$33:$A$776,$A31,СВЦЭМ!$B$33:$B$776,V$11)+'СЕТ СН'!$F$11+СВЦЭМ!$D$10+'СЕТ СН'!$F$5-'СЕТ СН'!$F$21</f>
        <v>2385.0936368100001</v>
      </c>
      <c r="W31" s="36">
        <f>SUMIFS(СВЦЭМ!$D$33:$D$776,СВЦЭМ!$A$33:$A$776,$A31,СВЦЭМ!$B$33:$B$776,W$11)+'СЕТ СН'!$F$11+СВЦЭМ!$D$10+'СЕТ СН'!$F$5-'СЕТ СН'!$F$21</f>
        <v>2377.5443507499999</v>
      </c>
      <c r="X31" s="36">
        <f>SUMIFS(СВЦЭМ!$D$33:$D$776,СВЦЭМ!$A$33:$A$776,$A31,СВЦЭМ!$B$33:$B$776,X$11)+'СЕТ СН'!$F$11+СВЦЭМ!$D$10+'СЕТ СН'!$F$5-'СЕТ СН'!$F$21</f>
        <v>2386.9750374499999</v>
      </c>
      <c r="Y31" s="36">
        <f>SUMIFS(СВЦЭМ!$D$33:$D$776,СВЦЭМ!$A$33:$A$776,$A31,СВЦЭМ!$B$33:$B$776,Y$11)+'СЕТ СН'!$F$11+СВЦЭМ!$D$10+'СЕТ СН'!$F$5-'СЕТ СН'!$F$21</f>
        <v>2437.5556245500002</v>
      </c>
    </row>
    <row r="32" spans="1:25" ht="15.75" x14ac:dyDescent="0.2">
      <c r="A32" s="35">
        <f t="shared" si="0"/>
        <v>43759</v>
      </c>
      <c r="B32" s="36">
        <f>SUMIFS(СВЦЭМ!$D$33:$D$776,СВЦЭМ!$A$33:$A$776,$A32,СВЦЭМ!$B$33:$B$776,B$11)+'СЕТ СН'!$F$11+СВЦЭМ!$D$10+'СЕТ СН'!$F$5-'СЕТ СН'!$F$21</f>
        <v>2543.7573001199999</v>
      </c>
      <c r="C32" s="36">
        <f>SUMIFS(СВЦЭМ!$D$33:$D$776,СВЦЭМ!$A$33:$A$776,$A32,СВЦЭМ!$B$33:$B$776,C$11)+'СЕТ СН'!$F$11+СВЦЭМ!$D$10+'СЕТ СН'!$F$5-'СЕТ СН'!$F$21</f>
        <v>2590.1563231</v>
      </c>
      <c r="D32" s="36">
        <f>SUMIFS(СВЦЭМ!$D$33:$D$776,СВЦЭМ!$A$33:$A$776,$A32,СВЦЭМ!$B$33:$B$776,D$11)+'СЕТ СН'!$F$11+СВЦЭМ!$D$10+'СЕТ СН'!$F$5-'СЕТ СН'!$F$21</f>
        <v>2612.0919577899999</v>
      </c>
      <c r="E32" s="36">
        <f>SUMIFS(СВЦЭМ!$D$33:$D$776,СВЦЭМ!$A$33:$A$776,$A32,СВЦЭМ!$B$33:$B$776,E$11)+'СЕТ СН'!$F$11+СВЦЭМ!$D$10+'СЕТ СН'!$F$5-'СЕТ СН'!$F$21</f>
        <v>2618.8716925600002</v>
      </c>
      <c r="F32" s="36">
        <f>SUMIFS(СВЦЭМ!$D$33:$D$776,СВЦЭМ!$A$33:$A$776,$A32,СВЦЭМ!$B$33:$B$776,F$11)+'СЕТ СН'!$F$11+СВЦЭМ!$D$10+'СЕТ СН'!$F$5-'СЕТ СН'!$F$21</f>
        <v>2617.4649531099999</v>
      </c>
      <c r="G32" s="36">
        <f>SUMIFS(СВЦЭМ!$D$33:$D$776,СВЦЭМ!$A$33:$A$776,$A32,СВЦЭМ!$B$33:$B$776,G$11)+'СЕТ СН'!$F$11+СВЦЭМ!$D$10+'СЕТ СН'!$F$5-'СЕТ СН'!$F$21</f>
        <v>2592.17591309</v>
      </c>
      <c r="H32" s="36">
        <f>SUMIFS(СВЦЭМ!$D$33:$D$776,СВЦЭМ!$A$33:$A$776,$A32,СВЦЭМ!$B$33:$B$776,H$11)+'СЕТ СН'!$F$11+СВЦЭМ!$D$10+'СЕТ СН'!$F$5-'СЕТ СН'!$F$21</f>
        <v>2556.3615175</v>
      </c>
      <c r="I32" s="36">
        <f>SUMIFS(СВЦЭМ!$D$33:$D$776,СВЦЭМ!$A$33:$A$776,$A32,СВЦЭМ!$B$33:$B$776,I$11)+'СЕТ СН'!$F$11+СВЦЭМ!$D$10+'СЕТ СН'!$F$5-'СЕТ СН'!$F$21</f>
        <v>2513.2956632800001</v>
      </c>
      <c r="J32" s="36">
        <f>SUMIFS(СВЦЭМ!$D$33:$D$776,СВЦЭМ!$A$33:$A$776,$A32,СВЦЭМ!$B$33:$B$776,J$11)+'СЕТ СН'!$F$11+СВЦЭМ!$D$10+'СЕТ СН'!$F$5-'СЕТ СН'!$F$21</f>
        <v>2494.8294642800001</v>
      </c>
      <c r="K32" s="36">
        <f>SUMIFS(СВЦЭМ!$D$33:$D$776,СВЦЭМ!$A$33:$A$776,$A32,СВЦЭМ!$B$33:$B$776,K$11)+'СЕТ СН'!$F$11+СВЦЭМ!$D$10+'СЕТ СН'!$F$5-'СЕТ СН'!$F$21</f>
        <v>2482.6907370700001</v>
      </c>
      <c r="L32" s="36">
        <f>SUMIFS(СВЦЭМ!$D$33:$D$776,СВЦЭМ!$A$33:$A$776,$A32,СВЦЭМ!$B$33:$B$776,L$11)+'СЕТ СН'!$F$11+СВЦЭМ!$D$10+'СЕТ СН'!$F$5-'СЕТ СН'!$F$21</f>
        <v>2471.3387932400001</v>
      </c>
      <c r="M32" s="36">
        <f>SUMIFS(СВЦЭМ!$D$33:$D$776,СВЦЭМ!$A$33:$A$776,$A32,СВЦЭМ!$B$33:$B$776,M$11)+'СЕТ СН'!$F$11+СВЦЭМ!$D$10+'СЕТ СН'!$F$5-'СЕТ СН'!$F$21</f>
        <v>2474.81650111</v>
      </c>
      <c r="N32" s="36">
        <f>SUMIFS(СВЦЭМ!$D$33:$D$776,СВЦЭМ!$A$33:$A$776,$A32,СВЦЭМ!$B$33:$B$776,N$11)+'СЕТ СН'!$F$11+СВЦЭМ!$D$10+'СЕТ СН'!$F$5-'СЕТ СН'!$F$21</f>
        <v>2433.2523107699999</v>
      </c>
      <c r="O32" s="36">
        <f>SUMIFS(СВЦЭМ!$D$33:$D$776,СВЦЭМ!$A$33:$A$776,$A32,СВЦЭМ!$B$33:$B$776,O$11)+'СЕТ СН'!$F$11+СВЦЭМ!$D$10+'СЕТ СН'!$F$5-'СЕТ СН'!$F$21</f>
        <v>2396.0155590100003</v>
      </c>
      <c r="P32" s="36">
        <f>SUMIFS(СВЦЭМ!$D$33:$D$776,СВЦЭМ!$A$33:$A$776,$A32,СВЦЭМ!$B$33:$B$776,P$11)+'СЕТ СН'!$F$11+СВЦЭМ!$D$10+'СЕТ СН'!$F$5-'СЕТ СН'!$F$21</f>
        <v>2398.9792708800001</v>
      </c>
      <c r="Q32" s="36">
        <f>SUMIFS(СВЦЭМ!$D$33:$D$776,СВЦЭМ!$A$33:$A$776,$A32,СВЦЭМ!$B$33:$B$776,Q$11)+'СЕТ СН'!$F$11+СВЦЭМ!$D$10+'СЕТ СН'!$F$5-'СЕТ СН'!$F$21</f>
        <v>2399.83352328</v>
      </c>
      <c r="R32" s="36">
        <f>SUMIFS(СВЦЭМ!$D$33:$D$776,СВЦЭМ!$A$33:$A$776,$A32,СВЦЭМ!$B$33:$B$776,R$11)+'СЕТ СН'!$F$11+СВЦЭМ!$D$10+'СЕТ СН'!$F$5-'СЕТ СН'!$F$21</f>
        <v>2396.0851432199997</v>
      </c>
      <c r="S32" s="36">
        <f>SUMIFS(СВЦЭМ!$D$33:$D$776,СВЦЭМ!$A$33:$A$776,$A32,СВЦЭМ!$B$33:$B$776,S$11)+'СЕТ СН'!$F$11+СВЦЭМ!$D$10+'СЕТ СН'!$F$5-'СЕТ СН'!$F$21</f>
        <v>2400.9567315300001</v>
      </c>
      <c r="T32" s="36">
        <f>SUMIFS(СВЦЭМ!$D$33:$D$776,СВЦЭМ!$A$33:$A$776,$A32,СВЦЭМ!$B$33:$B$776,T$11)+'СЕТ СН'!$F$11+СВЦЭМ!$D$10+'СЕТ СН'!$F$5-'СЕТ СН'!$F$21</f>
        <v>2390.2970991399998</v>
      </c>
      <c r="U32" s="36">
        <f>SUMIFS(СВЦЭМ!$D$33:$D$776,СВЦЭМ!$A$33:$A$776,$A32,СВЦЭМ!$B$33:$B$776,U$11)+'СЕТ СН'!$F$11+СВЦЭМ!$D$10+'СЕТ СН'!$F$5-'СЕТ СН'!$F$21</f>
        <v>2387.2798201099999</v>
      </c>
      <c r="V32" s="36">
        <f>SUMIFS(СВЦЭМ!$D$33:$D$776,СВЦЭМ!$A$33:$A$776,$A32,СВЦЭМ!$B$33:$B$776,V$11)+'СЕТ СН'!$F$11+СВЦЭМ!$D$10+'СЕТ СН'!$F$5-'СЕТ СН'!$F$21</f>
        <v>2384.0893080999999</v>
      </c>
      <c r="W32" s="36">
        <f>SUMIFS(СВЦЭМ!$D$33:$D$776,СВЦЭМ!$A$33:$A$776,$A32,СВЦЭМ!$B$33:$B$776,W$11)+'СЕТ СН'!$F$11+СВЦЭМ!$D$10+'СЕТ СН'!$F$5-'СЕТ СН'!$F$21</f>
        <v>2414.0320762800002</v>
      </c>
      <c r="X32" s="36">
        <f>SUMIFS(СВЦЭМ!$D$33:$D$776,СВЦЭМ!$A$33:$A$776,$A32,СВЦЭМ!$B$33:$B$776,X$11)+'СЕТ СН'!$F$11+СВЦЭМ!$D$10+'СЕТ СН'!$F$5-'СЕТ СН'!$F$21</f>
        <v>2419.84572798</v>
      </c>
      <c r="Y32" s="36">
        <f>SUMIFS(СВЦЭМ!$D$33:$D$776,СВЦЭМ!$A$33:$A$776,$A32,СВЦЭМ!$B$33:$B$776,Y$11)+'СЕТ СН'!$F$11+СВЦЭМ!$D$10+'СЕТ СН'!$F$5-'СЕТ СН'!$F$21</f>
        <v>2468.2118805999999</v>
      </c>
    </row>
    <row r="33" spans="1:27" ht="15.75" x14ac:dyDescent="0.2">
      <c r="A33" s="35">
        <f t="shared" si="0"/>
        <v>43760</v>
      </c>
      <c r="B33" s="36">
        <f>SUMIFS(СВЦЭМ!$D$33:$D$776,СВЦЭМ!$A$33:$A$776,$A33,СВЦЭМ!$B$33:$B$776,B$11)+'СЕТ СН'!$F$11+СВЦЭМ!$D$10+'СЕТ СН'!$F$5-'СЕТ СН'!$F$21</f>
        <v>2577.7805357799998</v>
      </c>
      <c r="C33" s="36">
        <f>SUMIFS(СВЦЭМ!$D$33:$D$776,СВЦЭМ!$A$33:$A$776,$A33,СВЦЭМ!$B$33:$B$776,C$11)+'СЕТ СН'!$F$11+СВЦЭМ!$D$10+'СЕТ СН'!$F$5-'СЕТ СН'!$F$21</f>
        <v>2622.7027704500001</v>
      </c>
      <c r="D33" s="36">
        <f>SUMIFS(СВЦЭМ!$D$33:$D$776,СВЦЭМ!$A$33:$A$776,$A33,СВЦЭМ!$B$33:$B$776,D$11)+'СЕТ СН'!$F$11+СВЦЭМ!$D$10+'СЕТ СН'!$F$5-'СЕТ СН'!$F$21</f>
        <v>2643.3874549100001</v>
      </c>
      <c r="E33" s="36">
        <f>SUMIFS(СВЦЭМ!$D$33:$D$776,СВЦЭМ!$A$33:$A$776,$A33,СВЦЭМ!$B$33:$B$776,E$11)+'СЕТ СН'!$F$11+СВЦЭМ!$D$10+'СЕТ СН'!$F$5-'СЕТ СН'!$F$21</f>
        <v>2642.9422255700001</v>
      </c>
      <c r="F33" s="36">
        <f>SUMIFS(СВЦЭМ!$D$33:$D$776,СВЦЭМ!$A$33:$A$776,$A33,СВЦЭМ!$B$33:$B$776,F$11)+'СЕТ СН'!$F$11+СВЦЭМ!$D$10+'СЕТ СН'!$F$5-'СЕТ СН'!$F$21</f>
        <v>2638.72241115</v>
      </c>
      <c r="G33" s="36">
        <f>SUMIFS(СВЦЭМ!$D$33:$D$776,СВЦЭМ!$A$33:$A$776,$A33,СВЦЭМ!$B$33:$B$776,G$11)+'СЕТ СН'!$F$11+СВЦЭМ!$D$10+'СЕТ СН'!$F$5-'СЕТ СН'!$F$21</f>
        <v>2619.08590822</v>
      </c>
      <c r="H33" s="36">
        <f>SUMIFS(СВЦЭМ!$D$33:$D$776,СВЦЭМ!$A$33:$A$776,$A33,СВЦЭМ!$B$33:$B$776,H$11)+'СЕТ СН'!$F$11+СВЦЭМ!$D$10+'СЕТ СН'!$F$5-'СЕТ СН'!$F$21</f>
        <v>2551.9142801899998</v>
      </c>
      <c r="I33" s="36">
        <f>SUMIFS(СВЦЭМ!$D$33:$D$776,СВЦЭМ!$A$33:$A$776,$A33,СВЦЭМ!$B$33:$B$776,I$11)+'СЕТ СН'!$F$11+СВЦЭМ!$D$10+'СЕТ СН'!$F$5-'СЕТ СН'!$F$21</f>
        <v>2503.6692401</v>
      </c>
      <c r="J33" s="36">
        <f>SUMIFS(СВЦЭМ!$D$33:$D$776,СВЦЭМ!$A$33:$A$776,$A33,СВЦЭМ!$B$33:$B$776,J$11)+'СЕТ СН'!$F$11+СВЦЭМ!$D$10+'СЕТ СН'!$F$5-'СЕТ СН'!$F$21</f>
        <v>2483.20730168</v>
      </c>
      <c r="K33" s="36">
        <f>SUMIFS(СВЦЭМ!$D$33:$D$776,СВЦЭМ!$A$33:$A$776,$A33,СВЦЭМ!$B$33:$B$776,K$11)+'СЕТ СН'!$F$11+СВЦЭМ!$D$10+'СЕТ СН'!$F$5-'СЕТ СН'!$F$21</f>
        <v>2462.1643361300003</v>
      </c>
      <c r="L33" s="36">
        <f>SUMIFS(СВЦЭМ!$D$33:$D$776,СВЦЭМ!$A$33:$A$776,$A33,СВЦЭМ!$B$33:$B$776,L$11)+'СЕТ СН'!$F$11+СВЦЭМ!$D$10+'СЕТ СН'!$F$5-'СЕТ СН'!$F$21</f>
        <v>2461.46274189</v>
      </c>
      <c r="M33" s="36">
        <f>SUMIFS(СВЦЭМ!$D$33:$D$776,СВЦЭМ!$A$33:$A$776,$A33,СВЦЭМ!$B$33:$B$776,M$11)+'СЕТ СН'!$F$11+СВЦЭМ!$D$10+'СЕТ СН'!$F$5-'СЕТ СН'!$F$21</f>
        <v>2467.6957759500001</v>
      </c>
      <c r="N33" s="36">
        <f>SUMIFS(СВЦЭМ!$D$33:$D$776,СВЦЭМ!$A$33:$A$776,$A33,СВЦЭМ!$B$33:$B$776,N$11)+'СЕТ СН'!$F$11+СВЦЭМ!$D$10+'СЕТ СН'!$F$5-'СЕТ СН'!$F$21</f>
        <v>2431.57634508</v>
      </c>
      <c r="O33" s="36">
        <f>SUMIFS(СВЦЭМ!$D$33:$D$776,СВЦЭМ!$A$33:$A$776,$A33,СВЦЭМ!$B$33:$B$776,O$11)+'СЕТ СН'!$F$11+СВЦЭМ!$D$10+'СЕТ СН'!$F$5-'СЕТ СН'!$F$21</f>
        <v>2415.0114327400001</v>
      </c>
      <c r="P33" s="36">
        <f>SUMIFS(СВЦЭМ!$D$33:$D$776,СВЦЭМ!$A$33:$A$776,$A33,СВЦЭМ!$B$33:$B$776,P$11)+'СЕТ СН'!$F$11+СВЦЭМ!$D$10+'СЕТ СН'!$F$5-'СЕТ СН'!$F$21</f>
        <v>2421.34444265</v>
      </c>
      <c r="Q33" s="36">
        <f>SUMIFS(СВЦЭМ!$D$33:$D$776,СВЦЭМ!$A$33:$A$776,$A33,СВЦЭМ!$B$33:$B$776,Q$11)+'СЕТ СН'!$F$11+СВЦЭМ!$D$10+'СЕТ СН'!$F$5-'СЕТ СН'!$F$21</f>
        <v>2426.1295101800001</v>
      </c>
      <c r="R33" s="36">
        <f>SUMIFS(СВЦЭМ!$D$33:$D$776,СВЦЭМ!$A$33:$A$776,$A33,СВЦЭМ!$B$33:$B$776,R$11)+'СЕТ СН'!$F$11+СВЦЭМ!$D$10+'СЕТ СН'!$F$5-'СЕТ СН'!$F$21</f>
        <v>2413.8062214000001</v>
      </c>
      <c r="S33" s="36">
        <f>SUMIFS(СВЦЭМ!$D$33:$D$776,СВЦЭМ!$A$33:$A$776,$A33,СВЦЭМ!$B$33:$B$776,S$11)+'СЕТ СН'!$F$11+СВЦЭМ!$D$10+'СЕТ СН'!$F$5-'СЕТ СН'!$F$21</f>
        <v>2398.5100239900003</v>
      </c>
      <c r="T33" s="36">
        <f>SUMIFS(СВЦЭМ!$D$33:$D$776,СВЦЭМ!$A$33:$A$776,$A33,СВЦЭМ!$B$33:$B$776,T$11)+'СЕТ СН'!$F$11+СВЦЭМ!$D$10+'СЕТ СН'!$F$5-'СЕТ СН'!$F$21</f>
        <v>2371.84419708</v>
      </c>
      <c r="U33" s="36">
        <f>SUMIFS(СВЦЭМ!$D$33:$D$776,СВЦЭМ!$A$33:$A$776,$A33,СВЦЭМ!$B$33:$B$776,U$11)+'СЕТ СН'!$F$11+СВЦЭМ!$D$10+'СЕТ СН'!$F$5-'СЕТ СН'!$F$21</f>
        <v>2357.0888471500002</v>
      </c>
      <c r="V33" s="36">
        <f>SUMIFS(СВЦЭМ!$D$33:$D$776,СВЦЭМ!$A$33:$A$776,$A33,СВЦЭМ!$B$33:$B$776,V$11)+'СЕТ СН'!$F$11+СВЦЭМ!$D$10+'СЕТ СН'!$F$5-'СЕТ СН'!$F$21</f>
        <v>2359.1594782900002</v>
      </c>
      <c r="W33" s="36">
        <f>SUMIFS(СВЦЭМ!$D$33:$D$776,СВЦЭМ!$A$33:$A$776,$A33,СВЦЭМ!$B$33:$B$776,W$11)+'СЕТ СН'!$F$11+СВЦЭМ!$D$10+'СЕТ СН'!$F$5-'СЕТ СН'!$F$21</f>
        <v>2367.3013622200001</v>
      </c>
      <c r="X33" s="36">
        <f>SUMIFS(СВЦЭМ!$D$33:$D$776,СВЦЭМ!$A$33:$A$776,$A33,СВЦЭМ!$B$33:$B$776,X$11)+'СЕТ СН'!$F$11+СВЦЭМ!$D$10+'СЕТ СН'!$F$5-'СЕТ СН'!$F$21</f>
        <v>2395.9120973999998</v>
      </c>
      <c r="Y33" s="36">
        <f>SUMIFS(СВЦЭМ!$D$33:$D$776,СВЦЭМ!$A$33:$A$776,$A33,СВЦЭМ!$B$33:$B$776,Y$11)+'СЕТ СН'!$F$11+СВЦЭМ!$D$10+'СЕТ СН'!$F$5-'СЕТ СН'!$F$21</f>
        <v>2454.1680242000002</v>
      </c>
    </row>
    <row r="34" spans="1:27" ht="15.75" x14ac:dyDescent="0.2">
      <c r="A34" s="35">
        <f t="shared" si="0"/>
        <v>43761</v>
      </c>
      <c r="B34" s="36">
        <f>SUMIFS(СВЦЭМ!$D$33:$D$776,СВЦЭМ!$A$33:$A$776,$A34,СВЦЭМ!$B$33:$B$776,B$11)+'СЕТ СН'!$F$11+СВЦЭМ!$D$10+'СЕТ СН'!$F$5-'СЕТ СН'!$F$21</f>
        <v>2542.7020763999999</v>
      </c>
      <c r="C34" s="36">
        <f>SUMIFS(СВЦЭМ!$D$33:$D$776,СВЦЭМ!$A$33:$A$776,$A34,СВЦЭМ!$B$33:$B$776,C$11)+'СЕТ СН'!$F$11+СВЦЭМ!$D$10+'СЕТ СН'!$F$5-'СЕТ СН'!$F$21</f>
        <v>2577.7426956099998</v>
      </c>
      <c r="D34" s="36">
        <f>SUMIFS(СВЦЭМ!$D$33:$D$776,СВЦЭМ!$A$33:$A$776,$A34,СВЦЭМ!$B$33:$B$776,D$11)+'СЕТ СН'!$F$11+СВЦЭМ!$D$10+'СЕТ СН'!$F$5-'СЕТ СН'!$F$21</f>
        <v>2593.6516893799999</v>
      </c>
      <c r="E34" s="36">
        <f>SUMIFS(СВЦЭМ!$D$33:$D$776,СВЦЭМ!$A$33:$A$776,$A34,СВЦЭМ!$B$33:$B$776,E$11)+'СЕТ СН'!$F$11+СВЦЭМ!$D$10+'СЕТ СН'!$F$5-'СЕТ СН'!$F$21</f>
        <v>2620.0769325800002</v>
      </c>
      <c r="F34" s="36">
        <f>SUMIFS(СВЦЭМ!$D$33:$D$776,СВЦЭМ!$A$33:$A$776,$A34,СВЦЭМ!$B$33:$B$776,F$11)+'СЕТ СН'!$F$11+СВЦЭМ!$D$10+'СЕТ СН'!$F$5-'СЕТ СН'!$F$21</f>
        <v>2632.51088097</v>
      </c>
      <c r="G34" s="36">
        <f>SUMIFS(СВЦЭМ!$D$33:$D$776,СВЦЭМ!$A$33:$A$776,$A34,СВЦЭМ!$B$33:$B$776,G$11)+'СЕТ СН'!$F$11+СВЦЭМ!$D$10+'СЕТ СН'!$F$5-'СЕТ СН'!$F$21</f>
        <v>2606.0697003499999</v>
      </c>
      <c r="H34" s="36">
        <f>SUMIFS(СВЦЭМ!$D$33:$D$776,СВЦЭМ!$A$33:$A$776,$A34,СВЦЭМ!$B$33:$B$776,H$11)+'СЕТ СН'!$F$11+СВЦЭМ!$D$10+'СЕТ СН'!$F$5-'СЕТ СН'!$F$21</f>
        <v>2544.0217566199999</v>
      </c>
      <c r="I34" s="36">
        <f>SUMIFS(СВЦЭМ!$D$33:$D$776,СВЦЭМ!$A$33:$A$776,$A34,СВЦЭМ!$B$33:$B$776,I$11)+'СЕТ СН'!$F$11+СВЦЭМ!$D$10+'СЕТ СН'!$F$5-'СЕТ СН'!$F$21</f>
        <v>2495.9171682000001</v>
      </c>
      <c r="J34" s="36">
        <f>SUMIFS(СВЦЭМ!$D$33:$D$776,СВЦЭМ!$A$33:$A$776,$A34,СВЦЭМ!$B$33:$B$776,J$11)+'СЕТ СН'!$F$11+СВЦЭМ!$D$10+'СЕТ СН'!$F$5-'СЕТ СН'!$F$21</f>
        <v>2475.2713050299999</v>
      </c>
      <c r="K34" s="36">
        <f>SUMIFS(СВЦЭМ!$D$33:$D$776,СВЦЭМ!$A$33:$A$776,$A34,СВЦЭМ!$B$33:$B$776,K$11)+'СЕТ СН'!$F$11+СВЦЭМ!$D$10+'СЕТ СН'!$F$5-'СЕТ СН'!$F$21</f>
        <v>2461.54048173</v>
      </c>
      <c r="L34" s="36">
        <f>SUMIFS(СВЦЭМ!$D$33:$D$776,СВЦЭМ!$A$33:$A$776,$A34,СВЦЭМ!$B$33:$B$776,L$11)+'СЕТ СН'!$F$11+СВЦЭМ!$D$10+'СЕТ СН'!$F$5-'СЕТ СН'!$F$21</f>
        <v>2462.7297945199998</v>
      </c>
      <c r="M34" s="36">
        <f>SUMIFS(СВЦЭМ!$D$33:$D$776,СВЦЭМ!$A$33:$A$776,$A34,СВЦЭМ!$B$33:$B$776,M$11)+'СЕТ СН'!$F$11+СВЦЭМ!$D$10+'СЕТ СН'!$F$5-'СЕТ СН'!$F$21</f>
        <v>2467.1672638300001</v>
      </c>
      <c r="N34" s="36">
        <f>SUMIFS(СВЦЭМ!$D$33:$D$776,СВЦЭМ!$A$33:$A$776,$A34,СВЦЭМ!$B$33:$B$776,N$11)+'СЕТ СН'!$F$11+СВЦЭМ!$D$10+'СЕТ СН'!$F$5-'СЕТ СН'!$F$21</f>
        <v>2446.0272622800003</v>
      </c>
      <c r="O34" s="36">
        <f>SUMIFS(СВЦЭМ!$D$33:$D$776,СВЦЭМ!$A$33:$A$776,$A34,СВЦЭМ!$B$33:$B$776,O$11)+'СЕТ СН'!$F$11+СВЦЭМ!$D$10+'СЕТ СН'!$F$5-'СЕТ СН'!$F$21</f>
        <v>2430.9883314399999</v>
      </c>
      <c r="P34" s="36">
        <f>SUMIFS(СВЦЭМ!$D$33:$D$776,СВЦЭМ!$A$33:$A$776,$A34,СВЦЭМ!$B$33:$B$776,P$11)+'СЕТ СН'!$F$11+СВЦЭМ!$D$10+'СЕТ СН'!$F$5-'СЕТ СН'!$F$21</f>
        <v>2429.80069796</v>
      </c>
      <c r="Q34" s="36">
        <f>SUMIFS(СВЦЭМ!$D$33:$D$776,СВЦЭМ!$A$33:$A$776,$A34,СВЦЭМ!$B$33:$B$776,Q$11)+'СЕТ СН'!$F$11+СВЦЭМ!$D$10+'СЕТ СН'!$F$5-'СЕТ СН'!$F$21</f>
        <v>2425.62198678</v>
      </c>
      <c r="R34" s="36">
        <f>SUMIFS(СВЦЭМ!$D$33:$D$776,СВЦЭМ!$A$33:$A$776,$A34,СВЦЭМ!$B$33:$B$776,R$11)+'СЕТ СН'!$F$11+СВЦЭМ!$D$10+'СЕТ СН'!$F$5-'СЕТ СН'!$F$21</f>
        <v>2420.4635975199999</v>
      </c>
      <c r="S34" s="36">
        <f>SUMIFS(СВЦЭМ!$D$33:$D$776,СВЦЭМ!$A$33:$A$776,$A34,СВЦЭМ!$B$33:$B$776,S$11)+'СЕТ СН'!$F$11+СВЦЭМ!$D$10+'СЕТ СН'!$F$5-'СЕТ СН'!$F$21</f>
        <v>2422.3466750600001</v>
      </c>
      <c r="T34" s="36">
        <f>SUMIFS(СВЦЭМ!$D$33:$D$776,СВЦЭМ!$A$33:$A$776,$A34,СВЦЭМ!$B$33:$B$776,T$11)+'СЕТ СН'!$F$11+СВЦЭМ!$D$10+'СЕТ СН'!$F$5-'СЕТ СН'!$F$21</f>
        <v>2401.5096351900002</v>
      </c>
      <c r="U34" s="36">
        <f>SUMIFS(СВЦЭМ!$D$33:$D$776,СВЦЭМ!$A$33:$A$776,$A34,СВЦЭМ!$B$33:$B$776,U$11)+'СЕТ СН'!$F$11+СВЦЭМ!$D$10+'СЕТ СН'!$F$5-'СЕТ СН'!$F$21</f>
        <v>2354.5478849299998</v>
      </c>
      <c r="V34" s="36">
        <f>SUMIFS(СВЦЭМ!$D$33:$D$776,СВЦЭМ!$A$33:$A$776,$A34,СВЦЭМ!$B$33:$B$776,V$11)+'СЕТ СН'!$F$11+СВЦЭМ!$D$10+'СЕТ СН'!$F$5-'СЕТ СН'!$F$21</f>
        <v>2352.7323447799999</v>
      </c>
      <c r="W34" s="36">
        <f>SUMIFS(СВЦЭМ!$D$33:$D$776,СВЦЭМ!$A$33:$A$776,$A34,СВЦЭМ!$B$33:$B$776,W$11)+'СЕТ СН'!$F$11+СВЦЭМ!$D$10+'СЕТ СН'!$F$5-'СЕТ СН'!$F$21</f>
        <v>2366.0682473799998</v>
      </c>
      <c r="X34" s="36">
        <f>SUMIFS(СВЦЭМ!$D$33:$D$776,СВЦЭМ!$A$33:$A$776,$A34,СВЦЭМ!$B$33:$B$776,X$11)+'СЕТ СН'!$F$11+СВЦЭМ!$D$10+'СЕТ СН'!$F$5-'СЕТ СН'!$F$21</f>
        <v>2393.46696746</v>
      </c>
      <c r="Y34" s="36">
        <f>SUMIFS(СВЦЭМ!$D$33:$D$776,СВЦЭМ!$A$33:$A$776,$A34,СВЦЭМ!$B$33:$B$776,Y$11)+'СЕТ СН'!$F$11+СВЦЭМ!$D$10+'СЕТ СН'!$F$5-'СЕТ СН'!$F$21</f>
        <v>2444.1713588699999</v>
      </c>
    </row>
    <row r="35" spans="1:27" ht="15.75" x14ac:dyDescent="0.2">
      <c r="A35" s="35">
        <f t="shared" si="0"/>
        <v>43762</v>
      </c>
      <c r="B35" s="36">
        <f>SUMIFS(СВЦЭМ!$D$33:$D$776,СВЦЭМ!$A$33:$A$776,$A35,СВЦЭМ!$B$33:$B$776,B$11)+'СЕТ СН'!$F$11+СВЦЭМ!$D$10+'СЕТ СН'!$F$5-'СЕТ СН'!$F$21</f>
        <v>2549.2368438600001</v>
      </c>
      <c r="C35" s="36">
        <f>SUMIFS(СВЦЭМ!$D$33:$D$776,СВЦЭМ!$A$33:$A$776,$A35,СВЦЭМ!$B$33:$B$776,C$11)+'СЕТ СН'!$F$11+СВЦЭМ!$D$10+'СЕТ СН'!$F$5-'СЕТ СН'!$F$21</f>
        <v>2598.60854552</v>
      </c>
      <c r="D35" s="36">
        <f>SUMIFS(СВЦЭМ!$D$33:$D$776,СВЦЭМ!$A$33:$A$776,$A35,СВЦЭМ!$B$33:$B$776,D$11)+'СЕТ СН'!$F$11+СВЦЭМ!$D$10+'СЕТ СН'!$F$5-'СЕТ СН'!$F$21</f>
        <v>2615.78146969</v>
      </c>
      <c r="E35" s="36">
        <f>SUMIFS(СВЦЭМ!$D$33:$D$776,СВЦЭМ!$A$33:$A$776,$A35,СВЦЭМ!$B$33:$B$776,E$11)+'СЕТ СН'!$F$11+СВЦЭМ!$D$10+'СЕТ СН'!$F$5-'СЕТ СН'!$F$21</f>
        <v>2625.6465855900001</v>
      </c>
      <c r="F35" s="36">
        <f>SUMIFS(СВЦЭМ!$D$33:$D$776,СВЦЭМ!$A$33:$A$776,$A35,СВЦЭМ!$B$33:$B$776,F$11)+'СЕТ СН'!$F$11+СВЦЭМ!$D$10+'СЕТ СН'!$F$5-'СЕТ СН'!$F$21</f>
        <v>2624.0352271399997</v>
      </c>
      <c r="G35" s="36">
        <f>SUMIFS(СВЦЭМ!$D$33:$D$776,СВЦЭМ!$A$33:$A$776,$A35,СВЦЭМ!$B$33:$B$776,G$11)+'СЕТ СН'!$F$11+СВЦЭМ!$D$10+'СЕТ СН'!$F$5-'СЕТ СН'!$F$21</f>
        <v>2595.9894988800002</v>
      </c>
      <c r="H35" s="36">
        <f>SUMIFS(СВЦЭМ!$D$33:$D$776,СВЦЭМ!$A$33:$A$776,$A35,СВЦЭМ!$B$33:$B$776,H$11)+'СЕТ СН'!$F$11+СВЦЭМ!$D$10+'СЕТ СН'!$F$5-'СЕТ СН'!$F$21</f>
        <v>2531.6720454599999</v>
      </c>
      <c r="I35" s="36">
        <f>SUMIFS(СВЦЭМ!$D$33:$D$776,СВЦЭМ!$A$33:$A$776,$A35,СВЦЭМ!$B$33:$B$776,I$11)+'СЕТ СН'!$F$11+СВЦЭМ!$D$10+'СЕТ СН'!$F$5-'СЕТ СН'!$F$21</f>
        <v>2488.04836785</v>
      </c>
      <c r="J35" s="36">
        <f>SUMIFS(СВЦЭМ!$D$33:$D$776,СВЦЭМ!$A$33:$A$776,$A35,СВЦЭМ!$B$33:$B$776,J$11)+'СЕТ СН'!$F$11+СВЦЭМ!$D$10+'СЕТ СН'!$F$5-'СЕТ СН'!$F$21</f>
        <v>2479.2755321200002</v>
      </c>
      <c r="K35" s="36">
        <f>SUMIFS(СВЦЭМ!$D$33:$D$776,СВЦЭМ!$A$33:$A$776,$A35,СВЦЭМ!$B$33:$B$776,K$11)+'СЕТ СН'!$F$11+СВЦЭМ!$D$10+'СЕТ СН'!$F$5-'СЕТ СН'!$F$21</f>
        <v>2477.8773224699999</v>
      </c>
      <c r="L35" s="36">
        <f>SUMIFS(СВЦЭМ!$D$33:$D$776,СВЦЭМ!$A$33:$A$776,$A35,СВЦЭМ!$B$33:$B$776,L$11)+'СЕТ СН'!$F$11+СВЦЭМ!$D$10+'СЕТ СН'!$F$5-'СЕТ СН'!$F$21</f>
        <v>2485.4884235300001</v>
      </c>
      <c r="M35" s="36">
        <f>SUMIFS(СВЦЭМ!$D$33:$D$776,СВЦЭМ!$A$33:$A$776,$A35,СВЦЭМ!$B$33:$B$776,M$11)+'СЕТ СН'!$F$11+СВЦЭМ!$D$10+'СЕТ СН'!$F$5-'СЕТ СН'!$F$21</f>
        <v>2484.7137286100001</v>
      </c>
      <c r="N35" s="36">
        <f>SUMIFS(СВЦЭМ!$D$33:$D$776,СВЦЭМ!$A$33:$A$776,$A35,СВЦЭМ!$B$33:$B$776,N$11)+'СЕТ СН'!$F$11+СВЦЭМ!$D$10+'СЕТ СН'!$F$5-'СЕТ СН'!$F$21</f>
        <v>2451.4464812300002</v>
      </c>
      <c r="O35" s="36">
        <f>SUMIFS(СВЦЭМ!$D$33:$D$776,СВЦЭМ!$A$33:$A$776,$A35,СВЦЭМ!$B$33:$B$776,O$11)+'СЕТ СН'!$F$11+СВЦЭМ!$D$10+'СЕТ СН'!$F$5-'СЕТ СН'!$F$21</f>
        <v>2414.1992930000001</v>
      </c>
      <c r="P35" s="36">
        <f>SUMIFS(СВЦЭМ!$D$33:$D$776,СВЦЭМ!$A$33:$A$776,$A35,СВЦЭМ!$B$33:$B$776,P$11)+'СЕТ СН'!$F$11+СВЦЭМ!$D$10+'СЕТ СН'!$F$5-'СЕТ СН'!$F$21</f>
        <v>2421.5384984399998</v>
      </c>
      <c r="Q35" s="36">
        <f>SUMIFS(СВЦЭМ!$D$33:$D$776,СВЦЭМ!$A$33:$A$776,$A35,СВЦЭМ!$B$33:$B$776,Q$11)+'СЕТ СН'!$F$11+СВЦЭМ!$D$10+'СЕТ СН'!$F$5-'СЕТ СН'!$F$21</f>
        <v>2420.2903441600001</v>
      </c>
      <c r="R35" s="36">
        <f>SUMIFS(СВЦЭМ!$D$33:$D$776,СВЦЭМ!$A$33:$A$776,$A35,СВЦЭМ!$B$33:$B$776,R$11)+'СЕТ СН'!$F$11+СВЦЭМ!$D$10+'СЕТ СН'!$F$5-'СЕТ СН'!$F$21</f>
        <v>2411.1947362000001</v>
      </c>
      <c r="S35" s="36">
        <f>SUMIFS(СВЦЭМ!$D$33:$D$776,СВЦЭМ!$A$33:$A$776,$A35,СВЦЭМ!$B$33:$B$776,S$11)+'СЕТ СН'!$F$11+СВЦЭМ!$D$10+'СЕТ СН'!$F$5-'СЕТ СН'!$F$21</f>
        <v>2406.1160430899999</v>
      </c>
      <c r="T35" s="36">
        <f>SUMIFS(СВЦЭМ!$D$33:$D$776,СВЦЭМ!$A$33:$A$776,$A35,СВЦЭМ!$B$33:$B$776,T$11)+'СЕТ СН'!$F$11+СВЦЭМ!$D$10+'СЕТ СН'!$F$5-'СЕТ СН'!$F$21</f>
        <v>2405.4123709300002</v>
      </c>
      <c r="U35" s="36">
        <f>SUMIFS(СВЦЭМ!$D$33:$D$776,СВЦЭМ!$A$33:$A$776,$A35,СВЦЭМ!$B$33:$B$776,U$11)+'СЕТ СН'!$F$11+СВЦЭМ!$D$10+'СЕТ СН'!$F$5-'СЕТ СН'!$F$21</f>
        <v>2381.5379118800001</v>
      </c>
      <c r="V35" s="36">
        <f>SUMIFS(СВЦЭМ!$D$33:$D$776,СВЦЭМ!$A$33:$A$776,$A35,СВЦЭМ!$B$33:$B$776,V$11)+'СЕТ СН'!$F$11+СВЦЭМ!$D$10+'СЕТ СН'!$F$5-'СЕТ СН'!$F$21</f>
        <v>2377.5338523300002</v>
      </c>
      <c r="W35" s="36">
        <f>SUMIFS(СВЦЭМ!$D$33:$D$776,СВЦЭМ!$A$33:$A$776,$A35,СВЦЭМ!$B$33:$B$776,W$11)+'СЕТ СН'!$F$11+СВЦЭМ!$D$10+'СЕТ СН'!$F$5-'СЕТ СН'!$F$21</f>
        <v>2383.0767900800001</v>
      </c>
      <c r="X35" s="36">
        <f>SUMIFS(СВЦЭМ!$D$33:$D$776,СВЦЭМ!$A$33:$A$776,$A35,СВЦЭМ!$B$33:$B$776,X$11)+'СЕТ СН'!$F$11+СВЦЭМ!$D$10+'СЕТ СН'!$F$5-'СЕТ СН'!$F$21</f>
        <v>2390.5206770099999</v>
      </c>
      <c r="Y35" s="36">
        <f>SUMIFS(СВЦЭМ!$D$33:$D$776,СВЦЭМ!$A$33:$A$776,$A35,СВЦЭМ!$B$33:$B$776,Y$11)+'СЕТ СН'!$F$11+СВЦЭМ!$D$10+'СЕТ СН'!$F$5-'СЕТ СН'!$F$21</f>
        <v>2430.5564427099998</v>
      </c>
    </row>
    <row r="36" spans="1:27" ht="15.75" x14ac:dyDescent="0.2">
      <c r="A36" s="35">
        <f t="shared" si="0"/>
        <v>43763</v>
      </c>
      <c r="B36" s="36">
        <f>SUMIFS(СВЦЭМ!$D$33:$D$776,СВЦЭМ!$A$33:$A$776,$A36,СВЦЭМ!$B$33:$B$776,B$11)+'СЕТ СН'!$F$11+СВЦЭМ!$D$10+'СЕТ СН'!$F$5-'СЕТ СН'!$F$21</f>
        <v>2543.6482494500001</v>
      </c>
      <c r="C36" s="36">
        <f>SUMIFS(СВЦЭМ!$D$33:$D$776,СВЦЭМ!$A$33:$A$776,$A36,СВЦЭМ!$B$33:$B$776,C$11)+'СЕТ СН'!$F$11+СВЦЭМ!$D$10+'СЕТ СН'!$F$5-'СЕТ СН'!$F$21</f>
        <v>2593.6269233100002</v>
      </c>
      <c r="D36" s="36">
        <f>SUMIFS(СВЦЭМ!$D$33:$D$776,СВЦЭМ!$A$33:$A$776,$A36,СВЦЭМ!$B$33:$B$776,D$11)+'СЕТ СН'!$F$11+СВЦЭМ!$D$10+'СЕТ СН'!$F$5-'СЕТ СН'!$F$21</f>
        <v>2611.6972007599998</v>
      </c>
      <c r="E36" s="36">
        <f>SUMIFS(СВЦЭМ!$D$33:$D$776,СВЦЭМ!$A$33:$A$776,$A36,СВЦЭМ!$B$33:$B$776,E$11)+'СЕТ СН'!$F$11+СВЦЭМ!$D$10+'СЕТ СН'!$F$5-'СЕТ СН'!$F$21</f>
        <v>2619.78404211</v>
      </c>
      <c r="F36" s="36">
        <f>SUMIFS(СВЦЭМ!$D$33:$D$776,СВЦЭМ!$A$33:$A$776,$A36,СВЦЭМ!$B$33:$B$776,F$11)+'СЕТ СН'!$F$11+СВЦЭМ!$D$10+'СЕТ СН'!$F$5-'СЕТ СН'!$F$21</f>
        <v>2611.0486246099999</v>
      </c>
      <c r="G36" s="36">
        <f>SUMIFS(СВЦЭМ!$D$33:$D$776,СВЦЭМ!$A$33:$A$776,$A36,СВЦЭМ!$B$33:$B$776,G$11)+'СЕТ СН'!$F$11+СВЦЭМ!$D$10+'СЕТ СН'!$F$5-'СЕТ СН'!$F$21</f>
        <v>2576.9717117600003</v>
      </c>
      <c r="H36" s="36">
        <f>SUMIFS(СВЦЭМ!$D$33:$D$776,СВЦЭМ!$A$33:$A$776,$A36,СВЦЭМ!$B$33:$B$776,H$11)+'СЕТ СН'!$F$11+СВЦЭМ!$D$10+'СЕТ СН'!$F$5-'СЕТ СН'!$F$21</f>
        <v>2527.3902096699999</v>
      </c>
      <c r="I36" s="36">
        <f>SUMIFS(СВЦЭМ!$D$33:$D$776,СВЦЭМ!$A$33:$A$776,$A36,СВЦЭМ!$B$33:$B$776,I$11)+'СЕТ СН'!$F$11+СВЦЭМ!$D$10+'СЕТ СН'!$F$5-'СЕТ СН'!$F$21</f>
        <v>2501.90531766</v>
      </c>
      <c r="J36" s="36">
        <f>SUMIFS(СВЦЭМ!$D$33:$D$776,СВЦЭМ!$A$33:$A$776,$A36,СВЦЭМ!$B$33:$B$776,J$11)+'СЕТ СН'!$F$11+СВЦЭМ!$D$10+'СЕТ СН'!$F$5-'СЕТ СН'!$F$21</f>
        <v>2490.5860491600001</v>
      </c>
      <c r="K36" s="36">
        <f>SUMIFS(СВЦЭМ!$D$33:$D$776,СВЦЭМ!$A$33:$A$776,$A36,СВЦЭМ!$B$33:$B$776,K$11)+'СЕТ СН'!$F$11+СВЦЭМ!$D$10+'СЕТ СН'!$F$5-'СЕТ СН'!$F$21</f>
        <v>2473.1802108900001</v>
      </c>
      <c r="L36" s="36">
        <f>SUMIFS(СВЦЭМ!$D$33:$D$776,СВЦЭМ!$A$33:$A$776,$A36,СВЦЭМ!$B$33:$B$776,L$11)+'СЕТ СН'!$F$11+СВЦЭМ!$D$10+'СЕТ СН'!$F$5-'СЕТ СН'!$F$21</f>
        <v>2477.9984619400002</v>
      </c>
      <c r="M36" s="36">
        <f>SUMIFS(СВЦЭМ!$D$33:$D$776,СВЦЭМ!$A$33:$A$776,$A36,СВЦЭМ!$B$33:$B$776,M$11)+'СЕТ СН'!$F$11+СВЦЭМ!$D$10+'СЕТ СН'!$F$5-'СЕТ СН'!$F$21</f>
        <v>2493.2497542599999</v>
      </c>
      <c r="N36" s="36">
        <f>SUMIFS(СВЦЭМ!$D$33:$D$776,СВЦЭМ!$A$33:$A$776,$A36,СВЦЭМ!$B$33:$B$776,N$11)+'СЕТ СН'!$F$11+СВЦЭМ!$D$10+'СЕТ СН'!$F$5-'СЕТ СН'!$F$21</f>
        <v>2463.1838324599998</v>
      </c>
      <c r="O36" s="36">
        <f>SUMIFS(СВЦЭМ!$D$33:$D$776,СВЦЭМ!$A$33:$A$776,$A36,СВЦЭМ!$B$33:$B$776,O$11)+'СЕТ СН'!$F$11+СВЦЭМ!$D$10+'СЕТ СН'!$F$5-'СЕТ СН'!$F$21</f>
        <v>2424.5124112100002</v>
      </c>
      <c r="P36" s="36">
        <f>SUMIFS(СВЦЭМ!$D$33:$D$776,СВЦЭМ!$A$33:$A$776,$A36,СВЦЭМ!$B$33:$B$776,P$11)+'СЕТ СН'!$F$11+СВЦЭМ!$D$10+'СЕТ СН'!$F$5-'СЕТ СН'!$F$21</f>
        <v>2431.0001333499999</v>
      </c>
      <c r="Q36" s="36">
        <f>SUMIFS(СВЦЭМ!$D$33:$D$776,СВЦЭМ!$A$33:$A$776,$A36,СВЦЭМ!$B$33:$B$776,Q$11)+'СЕТ СН'!$F$11+СВЦЭМ!$D$10+'СЕТ СН'!$F$5-'СЕТ СН'!$F$21</f>
        <v>2409.0392252900001</v>
      </c>
      <c r="R36" s="36">
        <f>SUMIFS(СВЦЭМ!$D$33:$D$776,СВЦЭМ!$A$33:$A$776,$A36,СВЦЭМ!$B$33:$B$776,R$11)+'СЕТ СН'!$F$11+СВЦЭМ!$D$10+'СЕТ СН'!$F$5-'СЕТ СН'!$F$21</f>
        <v>2414.6689507000001</v>
      </c>
      <c r="S36" s="36">
        <f>SUMIFS(СВЦЭМ!$D$33:$D$776,СВЦЭМ!$A$33:$A$776,$A36,СВЦЭМ!$B$33:$B$776,S$11)+'СЕТ СН'!$F$11+СВЦЭМ!$D$10+'СЕТ СН'!$F$5-'СЕТ СН'!$F$21</f>
        <v>2418.68370706</v>
      </c>
      <c r="T36" s="36">
        <f>SUMIFS(СВЦЭМ!$D$33:$D$776,СВЦЭМ!$A$33:$A$776,$A36,СВЦЭМ!$B$33:$B$776,T$11)+'СЕТ СН'!$F$11+СВЦЭМ!$D$10+'СЕТ СН'!$F$5-'СЕТ СН'!$F$21</f>
        <v>2431.91982693</v>
      </c>
      <c r="U36" s="36">
        <f>SUMIFS(СВЦЭМ!$D$33:$D$776,СВЦЭМ!$A$33:$A$776,$A36,СВЦЭМ!$B$33:$B$776,U$11)+'СЕТ СН'!$F$11+СВЦЭМ!$D$10+'СЕТ СН'!$F$5-'СЕТ СН'!$F$21</f>
        <v>2442.8237435400001</v>
      </c>
      <c r="V36" s="36">
        <f>SUMIFS(СВЦЭМ!$D$33:$D$776,СВЦЭМ!$A$33:$A$776,$A36,СВЦЭМ!$B$33:$B$776,V$11)+'СЕТ СН'!$F$11+СВЦЭМ!$D$10+'СЕТ СН'!$F$5-'СЕТ СН'!$F$21</f>
        <v>2432.4563036999998</v>
      </c>
      <c r="W36" s="36">
        <f>SUMIFS(СВЦЭМ!$D$33:$D$776,СВЦЭМ!$A$33:$A$776,$A36,СВЦЭМ!$B$33:$B$776,W$11)+'СЕТ СН'!$F$11+СВЦЭМ!$D$10+'СЕТ СН'!$F$5-'СЕТ СН'!$F$21</f>
        <v>2422.3851074100003</v>
      </c>
      <c r="X36" s="36">
        <f>SUMIFS(СВЦЭМ!$D$33:$D$776,СВЦЭМ!$A$33:$A$776,$A36,СВЦЭМ!$B$33:$B$776,X$11)+'СЕТ СН'!$F$11+СВЦЭМ!$D$10+'СЕТ СН'!$F$5-'СЕТ СН'!$F$21</f>
        <v>2411.86261285</v>
      </c>
      <c r="Y36" s="36">
        <f>SUMIFS(СВЦЭМ!$D$33:$D$776,СВЦЭМ!$A$33:$A$776,$A36,СВЦЭМ!$B$33:$B$776,Y$11)+'СЕТ СН'!$F$11+СВЦЭМ!$D$10+'СЕТ СН'!$F$5-'СЕТ СН'!$F$21</f>
        <v>2448.2919530300001</v>
      </c>
    </row>
    <row r="37" spans="1:27" ht="15.75" x14ac:dyDescent="0.2">
      <c r="A37" s="35">
        <f t="shared" si="0"/>
        <v>43764</v>
      </c>
      <c r="B37" s="36">
        <f>SUMIFS(СВЦЭМ!$D$33:$D$776,СВЦЭМ!$A$33:$A$776,$A37,СВЦЭМ!$B$33:$B$776,B$11)+'СЕТ СН'!$F$11+СВЦЭМ!$D$10+'СЕТ СН'!$F$5-'СЕТ СН'!$F$21</f>
        <v>2519.7230029699999</v>
      </c>
      <c r="C37" s="36">
        <f>SUMIFS(СВЦЭМ!$D$33:$D$776,СВЦЭМ!$A$33:$A$776,$A37,СВЦЭМ!$B$33:$B$776,C$11)+'СЕТ СН'!$F$11+СВЦЭМ!$D$10+'СЕТ СН'!$F$5-'СЕТ СН'!$F$21</f>
        <v>2559.7070395299997</v>
      </c>
      <c r="D37" s="36">
        <f>SUMIFS(СВЦЭМ!$D$33:$D$776,СВЦЭМ!$A$33:$A$776,$A37,СВЦЭМ!$B$33:$B$776,D$11)+'СЕТ СН'!$F$11+СВЦЭМ!$D$10+'СЕТ СН'!$F$5-'СЕТ СН'!$F$21</f>
        <v>2583.51164212</v>
      </c>
      <c r="E37" s="36">
        <f>SUMIFS(СВЦЭМ!$D$33:$D$776,СВЦЭМ!$A$33:$A$776,$A37,СВЦЭМ!$B$33:$B$776,E$11)+'СЕТ СН'!$F$11+СВЦЭМ!$D$10+'СЕТ СН'!$F$5-'СЕТ СН'!$F$21</f>
        <v>2588.5819490100002</v>
      </c>
      <c r="F37" s="36">
        <f>SUMIFS(СВЦЭМ!$D$33:$D$776,СВЦЭМ!$A$33:$A$776,$A37,СВЦЭМ!$B$33:$B$776,F$11)+'СЕТ СН'!$F$11+СВЦЭМ!$D$10+'СЕТ СН'!$F$5-'СЕТ СН'!$F$21</f>
        <v>2578.9605036600001</v>
      </c>
      <c r="G37" s="36">
        <f>SUMIFS(СВЦЭМ!$D$33:$D$776,СВЦЭМ!$A$33:$A$776,$A37,СВЦЭМ!$B$33:$B$776,G$11)+'СЕТ СН'!$F$11+СВЦЭМ!$D$10+'СЕТ СН'!$F$5-'СЕТ СН'!$F$21</f>
        <v>2551.6998283499997</v>
      </c>
      <c r="H37" s="36">
        <f>SUMIFS(СВЦЭМ!$D$33:$D$776,СВЦЭМ!$A$33:$A$776,$A37,СВЦЭМ!$B$33:$B$776,H$11)+'СЕТ СН'!$F$11+СВЦЭМ!$D$10+'СЕТ СН'!$F$5-'СЕТ СН'!$F$21</f>
        <v>2533.76233078</v>
      </c>
      <c r="I37" s="36">
        <f>SUMIFS(СВЦЭМ!$D$33:$D$776,СВЦЭМ!$A$33:$A$776,$A37,СВЦЭМ!$B$33:$B$776,I$11)+'СЕТ СН'!$F$11+СВЦЭМ!$D$10+'СЕТ СН'!$F$5-'СЕТ СН'!$F$21</f>
        <v>2511.68687374</v>
      </c>
      <c r="J37" s="36">
        <f>SUMIFS(СВЦЭМ!$D$33:$D$776,СВЦЭМ!$A$33:$A$776,$A37,СВЦЭМ!$B$33:$B$776,J$11)+'СЕТ СН'!$F$11+СВЦЭМ!$D$10+'СЕТ СН'!$F$5-'СЕТ СН'!$F$21</f>
        <v>2487.6185330500002</v>
      </c>
      <c r="K37" s="36">
        <f>SUMIFS(СВЦЭМ!$D$33:$D$776,СВЦЭМ!$A$33:$A$776,$A37,СВЦЭМ!$B$33:$B$776,K$11)+'СЕТ СН'!$F$11+СВЦЭМ!$D$10+'СЕТ СН'!$F$5-'СЕТ СН'!$F$21</f>
        <v>2475.1023255</v>
      </c>
      <c r="L37" s="36">
        <f>SUMIFS(СВЦЭМ!$D$33:$D$776,СВЦЭМ!$A$33:$A$776,$A37,СВЦЭМ!$B$33:$B$776,L$11)+'СЕТ СН'!$F$11+СВЦЭМ!$D$10+'СЕТ СН'!$F$5-'СЕТ СН'!$F$21</f>
        <v>2476.51573293</v>
      </c>
      <c r="M37" s="36">
        <f>SUMIFS(СВЦЭМ!$D$33:$D$776,СВЦЭМ!$A$33:$A$776,$A37,СВЦЭМ!$B$33:$B$776,M$11)+'СЕТ СН'!$F$11+СВЦЭМ!$D$10+'СЕТ СН'!$F$5-'СЕТ СН'!$F$21</f>
        <v>2474.1983195299999</v>
      </c>
      <c r="N37" s="36">
        <f>SUMIFS(СВЦЭМ!$D$33:$D$776,СВЦЭМ!$A$33:$A$776,$A37,СВЦЭМ!$B$33:$B$776,N$11)+'СЕТ СН'!$F$11+СВЦЭМ!$D$10+'СЕТ СН'!$F$5-'СЕТ СН'!$F$21</f>
        <v>2441.9492574800001</v>
      </c>
      <c r="O37" s="36">
        <f>SUMIFS(СВЦЭМ!$D$33:$D$776,СВЦЭМ!$A$33:$A$776,$A37,СВЦЭМ!$B$33:$B$776,O$11)+'СЕТ СН'!$F$11+СВЦЭМ!$D$10+'СЕТ СН'!$F$5-'СЕТ СН'!$F$21</f>
        <v>2406.63279057</v>
      </c>
      <c r="P37" s="36">
        <f>SUMIFS(СВЦЭМ!$D$33:$D$776,СВЦЭМ!$A$33:$A$776,$A37,СВЦЭМ!$B$33:$B$776,P$11)+'СЕТ СН'!$F$11+СВЦЭМ!$D$10+'СЕТ СН'!$F$5-'СЕТ СН'!$F$21</f>
        <v>2407.8945099900002</v>
      </c>
      <c r="Q37" s="36">
        <f>SUMIFS(СВЦЭМ!$D$33:$D$776,СВЦЭМ!$A$33:$A$776,$A37,СВЦЭМ!$B$33:$B$776,Q$11)+'СЕТ СН'!$F$11+СВЦЭМ!$D$10+'СЕТ СН'!$F$5-'СЕТ СН'!$F$21</f>
        <v>2401.69107235</v>
      </c>
      <c r="R37" s="36">
        <f>SUMIFS(СВЦЭМ!$D$33:$D$776,СВЦЭМ!$A$33:$A$776,$A37,СВЦЭМ!$B$33:$B$776,R$11)+'СЕТ СН'!$F$11+СВЦЭМ!$D$10+'СЕТ СН'!$F$5-'СЕТ СН'!$F$21</f>
        <v>2404.5073884600001</v>
      </c>
      <c r="S37" s="36">
        <f>SUMIFS(СВЦЭМ!$D$33:$D$776,СВЦЭМ!$A$33:$A$776,$A37,СВЦЭМ!$B$33:$B$776,S$11)+'СЕТ СН'!$F$11+СВЦЭМ!$D$10+'СЕТ СН'!$F$5-'СЕТ СН'!$F$21</f>
        <v>2408.0204588699999</v>
      </c>
      <c r="T37" s="36">
        <f>SUMIFS(СВЦЭМ!$D$33:$D$776,СВЦЭМ!$A$33:$A$776,$A37,СВЦЭМ!$B$33:$B$776,T$11)+'СЕТ СН'!$F$11+СВЦЭМ!$D$10+'СЕТ СН'!$F$5-'СЕТ СН'!$F$21</f>
        <v>2415.7452322499998</v>
      </c>
      <c r="U37" s="36">
        <f>SUMIFS(СВЦЭМ!$D$33:$D$776,СВЦЭМ!$A$33:$A$776,$A37,СВЦЭМ!$B$33:$B$776,U$11)+'СЕТ СН'!$F$11+СВЦЭМ!$D$10+'СЕТ СН'!$F$5-'СЕТ СН'!$F$21</f>
        <v>2425.0339717400002</v>
      </c>
      <c r="V37" s="36">
        <f>SUMIFS(СВЦЭМ!$D$33:$D$776,СВЦЭМ!$A$33:$A$776,$A37,СВЦЭМ!$B$33:$B$776,V$11)+'СЕТ СН'!$F$11+СВЦЭМ!$D$10+'СЕТ СН'!$F$5-'СЕТ СН'!$F$21</f>
        <v>2418.6259464300001</v>
      </c>
      <c r="W37" s="36">
        <f>SUMIFS(СВЦЭМ!$D$33:$D$776,СВЦЭМ!$A$33:$A$776,$A37,СВЦЭМ!$B$33:$B$776,W$11)+'СЕТ СН'!$F$11+СВЦЭМ!$D$10+'СЕТ СН'!$F$5-'СЕТ СН'!$F$21</f>
        <v>2414.43453688</v>
      </c>
      <c r="X37" s="36">
        <f>SUMIFS(СВЦЭМ!$D$33:$D$776,СВЦЭМ!$A$33:$A$776,$A37,СВЦЭМ!$B$33:$B$776,X$11)+'СЕТ СН'!$F$11+СВЦЭМ!$D$10+'СЕТ СН'!$F$5-'СЕТ СН'!$F$21</f>
        <v>2421.74155015</v>
      </c>
      <c r="Y37" s="36">
        <f>SUMIFS(СВЦЭМ!$D$33:$D$776,СВЦЭМ!$A$33:$A$776,$A37,СВЦЭМ!$B$33:$B$776,Y$11)+'СЕТ СН'!$F$11+СВЦЭМ!$D$10+'СЕТ СН'!$F$5-'СЕТ СН'!$F$21</f>
        <v>2458.73044562</v>
      </c>
    </row>
    <row r="38" spans="1:27" ht="15.75" x14ac:dyDescent="0.2">
      <c r="A38" s="35">
        <f t="shared" si="0"/>
        <v>43765</v>
      </c>
      <c r="B38" s="36">
        <f>SUMIFS(СВЦЭМ!$D$33:$D$776,СВЦЭМ!$A$33:$A$776,$A38,СВЦЭМ!$B$33:$B$776,B$11)+'СЕТ СН'!$F$11+СВЦЭМ!$D$10+'СЕТ СН'!$F$5-'СЕТ СН'!$F$21</f>
        <v>2558.2402704000001</v>
      </c>
      <c r="C38" s="36">
        <f>SUMIFS(СВЦЭМ!$D$33:$D$776,СВЦЭМ!$A$33:$A$776,$A38,СВЦЭМ!$B$33:$B$776,C$11)+'СЕТ СН'!$F$11+СВЦЭМ!$D$10+'СЕТ СН'!$F$5-'СЕТ СН'!$F$21</f>
        <v>2569.9399914400001</v>
      </c>
      <c r="D38" s="36">
        <f>SUMIFS(СВЦЭМ!$D$33:$D$776,СВЦЭМ!$A$33:$A$776,$A38,СВЦЭМ!$B$33:$B$776,D$11)+'СЕТ СН'!$F$11+СВЦЭМ!$D$10+'СЕТ СН'!$F$5-'СЕТ СН'!$F$21</f>
        <v>2569.3606411299997</v>
      </c>
      <c r="E38" s="36">
        <f>SUMIFS(СВЦЭМ!$D$33:$D$776,СВЦЭМ!$A$33:$A$776,$A38,СВЦЭМ!$B$33:$B$776,E$11)+'СЕТ СН'!$F$11+СВЦЭМ!$D$10+'СЕТ СН'!$F$5-'СЕТ СН'!$F$21</f>
        <v>2581.5201076600001</v>
      </c>
      <c r="F38" s="36">
        <f>SUMIFS(СВЦЭМ!$D$33:$D$776,СВЦЭМ!$A$33:$A$776,$A38,СВЦЭМ!$B$33:$B$776,F$11)+'СЕТ СН'!$F$11+СВЦЭМ!$D$10+'СЕТ СН'!$F$5-'СЕТ СН'!$F$21</f>
        <v>2580.5314782699998</v>
      </c>
      <c r="G38" s="36">
        <f>SUMIFS(СВЦЭМ!$D$33:$D$776,СВЦЭМ!$A$33:$A$776,$A38,СВЦЭМ!$B$33:$B$776,G$11)+'СЕТ СН'!$F$11+СВЦЭМ!$D$10+'СЕТ СН'!$F$5-'СЕТ СН'!$F$21</f>
        <v>2563.8037052</v>
      </c>
      <c r="H38" s="36">
        <f>SUMIFS(СВЦЭМ!$D$33:$D$776,СВЦЭМ!$A$33:$A$776,$A38,СВЦЭМ!$B$33:$B$776,H$11)+'СЕТ СН'!$F$11+СВЦЭМ!$D$10+'СЕТ СН'!$F$5-'СЕТ СН'!$F$21</f>
        <v>2538.76941597</v>
      </c>
      <c r="I38" s="36">
        <f>SUMIFS(СВЦЭМ!$D$33:$D$776,СВЦЭМ!$A$33:$A$776,$A38,СВЦЭМ!$B$33:$B$776,I$11)+'СЕТ СН'!$F$11+СВЦЭМ!$D$10+'СЕТ СН'!$F$5-'СЕТ СН'!$F$21</f>
        <v>2514.4871031399998</v>
      </c>
      <c r="J38" s="36">
        <f>SUMIFS(СВЦЭМ!$D$33:$D$776,СВЦЭМ!$A$33:$A$776,$A38,СВЦЭМ!$B$33:$B$776,J$11)+'СЕТ СН'!$F$11+СВЦЭМ!$D$10+'СЕТ СН'!$F$5-'СЕТ СН'!$F$21</f>
        <v>2497.9057231000002</v>
      </c>
      <c r="K38" s="36">
        <f>SUMIFS(СВЦЭМ!$D$33:$D$776,СВЦЭМ!$A$33:$A$776,$A38,СВЦЭМ!$B$33:$B$776,K$11)+'СЕТ СН'!$F$11+СВЦЭМ!$D$10+'СЕТ СН'!$F$5-'СЕТ СН'!$F$21</f>
        <v>2463.1689430599999</v>
      </c>
      <c r="L38" s="36">
        <f>SUMIFS(СВЦЭМ!$D$33:$D$776,СВЦЭМ!$A$33:$A$776,$A38,СВЦЭМ!$B$33:$B$776,L$11)+'СЕТ СН'!$F$11+СВЦЭМ!$D$10+'СЕТ СН'!$F$5-'СЕТ СН'!$F$21</f>
        <v>2462.6465357900001</v>
      </c>
      <c r="M38" s="36">
        <f>SUMIFS(СВЦЭМ!$D$33:$D$776,СВЦЭМ!$A$33:$A$776,$A38,СВЦЭМ!$B$33:$B$776,M$11)+'СЕТ СН'!$F$11+СВЦЭМ!$D$10+'СЕТ СН'!$F$5-'СЕТ СН'!$F$21</f>
        <v>2453.5965713300002</v>
      </c>
      <c r="N38" s="36">
        <f>SUMIFS(СВЦЭМ!$D$33:$D$776,СВЦЭМ!$A$33:$A$776,$A38,СВЦЭМ!$B$33:$B$776,N$11)+'СЕТ СН'!$F$11+СВЦЭМ!$D$10+'СЕТ СН'!$F$5-'СЕТ СН'!$F$21</f>
        <v>2420.38973592</v>
      </c>
      <c r="O38" s="36">
        <f>SUMIFS(СВЦЭМ!$D$33:$D$776,СВЦЭМ!$A$33:$A$776,$A38,СВЦЭМ!$B$33:$B$776,O$11)+'СЕТ СН'!$F$11+СВЦЭМ!$D$10+'СЕТ СН'!$F$5-'СЕТ СН'!$F$21</f>
        <v>2400.43722966</v>
      </c>
      <c r="P38" s="36">
        <f>SUMIFS(СВЦЭМ!$D$33:$D$776,СВЦЭМ!$A$33:$A$776,$A38,СВЦЭМ!$B$33:$B$776,P$11)+'СЕТ СН'!$F$11+СВЦЭМ!$D$10+'СЕТ СН'!$F$5-'СЕТ СН'!$F$21</f>
        <v>2413.99602736</v>
      </c>
      <c r="Q38" s="36">
        <f>SUMIFS(СВЦЭМ!$D$33:$D$776,СВЦЭМ!$A$33:$A$776,$A38,СВЦЭМ!$B$33:$B$776,Q$11)+'СЕТ СН'!$F$11+СВЦЭМ!$D$10+'СЕТ СН'!$F$5-'СЕТ СН'!$F$21</f>
        <v>2412.1491838900001</v>
      </c>
      <c r="R38" s="36">
        <f>SUMIFS(СВЦЭМ!$D$33:$D$776,СВЦЭМ!$A$33:$A$776,$A38,СВЦЭМ!$B$33:$B$776,R$11)+'СЕТ СН'!$F$11+СВЦЭМ!$D$10+'СЕТ СН'!$F$5-'СЕТ СН'!$F$21</f>
        <v>2399.6413433100001</v>
      </c>
      <c r="S38" s="36">
        <f>SUMIFS(СВЦЭМ!$D$33:$D$776,СВЦЭМ!$A$33:$A$776,$A38,СВЦЭМ!$B$33:$B$776,S$11)+'СЕТ СН'!$F$11+СВЦЭМ!$D$10+'СЕТ СН'!$F$5-'СЕТ СН'!$F$21</f>
        <v>2406.0937468900001</v>
      </c>
      <c r="T38" s="36">
        <f>SUMIFS(СВЦЭМ!$D$33:$D$776,СВЦЭМ!$A$33:$A$776,$A38,СВЦЭМ!$B$33:$B$776,T$11)+'СЕТ СН'!$F$11+СВЦЭМ!$D$10+'СЕТ СН'!$F$5-'СЕТ СН'!$F$21</f>
        <v>2395.51723563</v>
      </c>
      <c r="U38" s="36">
        <f>SUMIFS(СВЦЭМ!$D$33:$D$776,СВЦЭМ!$A$33:$A$776,$A38,СВЦЭМ!$B$33:$B$776,U$11)+'СЕТ СН'!$F$11+СВЦЭМ!$D$10+'СЕТ СН'!$F$5-'СЕТ СН'!$F$21</f>
        <v>2386.0479633899999</v>
      </c>
      <c r="V38" s="36">
        <f>SUMIFS(СВЦЭМ!$D$33:$D$776,СВЦЭМ!$A$33:$A$776,$A38,СВЦЭМ!$B$33:$B$776,V$11)+'СЕТ СН'!$F$11+СВЦЭМ!$D$10+'СЕТ СН'!$F$5-'СЕТ СН'!$F$21</f>
        <v>2386.6250591100002</v>
      </c>
      <c r="W38" s="36">
        <f>SUMIFS(СВЦЭМ!$D$33:$D$776,СВЦЭМ!$A$33:$A$776,$A38,СВЦЭМ!$B$33:$B$776,W$11)+'СЕТ СН'!$F$11+СВЦЭМ!$D$10+'СЕТ СН'!$F$5-'СЕТ СН'!$F$21</f>
        <v>2404.40902611</v>
      </c>
      <c r="X38" s="36">
        <f>SUMIFS(СВЦЭМ!$D$33:$D$776,СВЦЭМ!$A$33:$A$776,$A38,СВЦЭМ!$B$33:$B$776,X$11)+'СЕТ СН'!$F$11+СВЦЭМ!$D$10+'СЕТ СН'!$F$5-'СЕТ СН'!$F$21</f>
        <v>2399.2042833999999</v>
      </c>
      <c r="Y38" s="36">
        <f>SUMIFS(СВЦЭМ!$D$33:$D$776,СВЦЭМ!$A$33:$A$776,$A38,СВЦЭМ!$B$33:$B$776,Y$11)+'СЕТ СН'!$F$11+СВЦЭМ!$D$10+'СЕТ СН'!$F$5-'СЕТ СН'!$F$21</f>
        <v>2432.5871566000001</v>
      </c>
    </row>
    <row r="39" spans="1:27" ht="15.75" x14ac:dyDescent="0.2">
      <c r="A39" s="35">
        <f t="shared" si="0"/>
        <v>43766</v>
      </c>
      <c r="B39" s="36">
        <f>SUMIFS(СВЦЭМ!$D$33:$D$776,СВЦЭМ!$A$33:$A$776,$A39,СВЦЭМ!$B$33:$B$776,B$11)+'СЕТ СН'!$F$11+СВЦЭМ!$D$10+'СЕТ СН'!$F$5-'СЕТ СН'!$F$21</f>
        <v>2525.62820461</v>
      </c>
      <c r="C39" s="36">
        <f>SUMIFS(СВЦЭМ!$D$33:$D$776,СВЦЭМ!$A$33:$A$776,$A39,СВЦЭМ!$B$33:$B$776,C$11)+'СЕТ СН'!$F$11+СВЦЭМ!$D$10+'СЕТ СН'!$F$5-'СЕТ СН'!$F$21</f>
        <v>2575.9199845399999</v>
      </c>
      <c r="D39" s="36">
        <f>SUMIFS(СВЦЭМ!$D$33:$D$776,СВЦЭМ!$A$33:$A$776,$A39,СВЦЭМ!$B$33:$B$776,D$11)+'СЕТ СН'!$F$11+СВЦЭМ!$D$10+'СЕТ СН'!$F$5-'СЕТ СН'!$F$21</f>
        <v>2592.1153013900002</v>
      </c>
      <c r="E39" s="36">
        <f>SUMIFS(СВЦЭМ!$D$33:$D$776,СВЦЭМ!$A$33:$A$776,$A39,СВЦЭМ!$B$33:$B$776,E$11)+'СЕТ СН'!$F$11+СВЦЭМ!$D$10+'СЕТ СН'!$F$5-'СЕТ СН'!$F$21</f>
        <v>2595.9537686600002</v>
      </c>
      <c r="F39" s="36">
        <f>SUMIFS(СВЦЭМ!$D$33:$D$776,СВЦЭМ!$A$33:$A$776,$A39,СВЦЭМ!$B$33:$B$776,F$11)+'СЕТ СН'!$F$11+СВЦЭМ!$D$10+'СЕТ СН'!$F$5-'СЕТ СН'!$F$21</f>
        <v>2594.37990128</v>
      </c>
      <c r="G39" s="36">
        <f>SUMIFS(СВЦЭМ!$D$33:$D$776,СВЦЭМ!$A$33:$A$776,$A39,СВЦЭМ!$B$33:$B$776,G$11)+'СЕТ СН'!$F$11+СВЦЭМ!$D$10+'СЕТ СН'!$F$5-'СЕТ СН'!$F$21</f>
        <v>2574.2775818499999</v>
      </c>
      <c r="H39" s="36">
        <f>SUMIFS(СВЦЭМ!$D$33:$D$776,СВЦЭМ!$A$33:$A$776,$A39,СВЦЭМ!$B$33:$B$776,H$11)+'СЕТ СН'!$F$11+СВЦЭМ!$D$10+'СЕТ СН'!$F$5-'СЕТ СН'!$F$21</f>
        <v>2534.5537924099999</v>
      </c>
      <c r="I39" s="36">
        <f>SUMIFS(СВЦЭМ!$D$33:$D$776,СВЦЭМ!$A$33:$A$776,$A39,СВЦЭМ!$B$33:$B$776,I$11)+'СЕТ СН'!$F$11+СВЦЭМ!$D$10+'СЕТ СН'!$F$5-'СЕТ СН'!$F$21</f>
        <v>2512.7488755499999</v>
      </c>
      <c r="J39" s="36">
        <f>SUMIFS(СВЦЭМ!$D$33:$D$776,СВЦЭМ!$A$33:$A$776,$A39,СВЦЭМ!$B$33:$B$776,J$11)+'СЕТ СН'!$F$11+СВЦЭМ!$D$10+'СЕТ СН'!$F$5-'СЕТ СН'!$F$21</f>
        <v>2511.37242853</v>
      </c>
      <c r="K39" s="36">
        <f>SUMIFS(СВЦЭМ!$D$33:$D$776,СВЦЭМ!$A$33:$A$776,$A39,СВЦЭМ!$B$33:$B$776,K$11)+'СЕТ СН'!$F$11+СВЦЭМ!$D$10+'СЕТ СН'!$F$5-'СЕТ СН'!$F$21</f>
        <v>2470.3669914699999</v>
      </c>
      <c r="L39" s="36">
        <f>SUMIFS(СВЦЭМ!$D$33:$D$776,СВЦЭМ!$A$33:$A$776,$A39,СВЦЭМ!$B$33:$B$776,L$11)+'СЕТ СН'!$F$11+СВЦЭМ!$D$10+'СЕТ СН'!$F$5-'СЕТ СН'!$F$21</f>
        <v>2473.1347061199999</v>
      </c>
      <c r="M39" s="36">
        <f>SUMIFS(СВЦЭМ!$D$33:$D$776,СВЦЭМ!$A$33:$A$776,$A39,СВЦЭМ!$B$33:$B$776,M$11)+'СЕТ СН'!$F$11+СВЦЭМ!$D$10+'СЕТ СН'!$F$5-'СЕТ СН'!$F$21</f>
        <v>2479.2077527000001</v>
      </c>
      <c r="N39" s="36">
        <f>SUMIFS(СВЦЭМ!$D$33:$D$776,СВЦЭМ!$A$33:$A$776,$A39,СВЦЭМ!$B$33:$B$776,N$11)+'СЕТ СН'!$F$11+СВЦЭМ!$D$10+'СЕТ СН'!$F$5-'СЕТ СН'!$F$21</f>
        <v>2446.0338688399997</v>
      </c>
      <c r="O39" s="36">
        <f>SUMIFS(СВЦЭМ!$D$33:$D$776,СВЦЭМ!$A$33:$A$776,$A39,СВЦЭМ!$B$33:$B$776,O$11)+'СЕТ СН'!$F$11+СВЦЭМ!$D$10+'СЕТ СН'!$F$5-'СЕТ СН'!$F$21</f>
        <v>2416.7781344999999</v>
      </c>
      <c r="P39" s="36">
        <f>SUMIFS(СВЦЭМ!$D$33:$D$776,СВЦЭМ!$A$33:$A$776,$A39,СВЦЭМ!$B$33:$B$776,P$11)+'СЕТ СН'!$F$11+СВЦЭМ!$D$10+'СЕТ СН'!$F$5-'СЕТ СН'!$F$21</f>
        <v>2422.2215604200001</v>
      </c>
      <c r="Q39" s="36">
        <f>SUMIFS(СВЦЭМ!$D$33:$D$776,СВЦЭМ!$A$33:$A$776,$A39,СВЦЭМ!$B$33:$B$776,Q$11)+'СЕТ СН'!$F$11+СВЦЭМ!$D$10+'СЕТ СН'!$F$5-'СЕТ СН'!$F$21</f>
        <v>2418.3119871399999</v>
      </c>
      <c r="R39" s="36">
        <f>SUMIFS(СВЦЭМ!$D$33:$D$776,СВЦЭМ!$A$33:$A$776,$A39,СВЦЭМ!$B$33:$B$776,R$11)+'СЕТ СН'!$F$11+СВЦЭМ!$D$10+'СЕТ СН'!$F$5-'СЕТ СН'!$F$21</f>
        <v>2412.72980327</v>
      </c>
      <c r="S39" s="36">
        <f>SUMIFS(СВЦЭМ!$D$33:$D$776,СВЦЭМ!$A$33:$A$776,$A39,СВЦЭМ!$B$33:$B$776,S$11)+'СЕТ СН'!$F$11+СВЦЭМ!$D$10+'СЕТ СН'!$F$5-'СЕТ СН'!$F$21</f>
        <v>2422.8925961200002</v>
      </c>
      <c r="T39" s="36">
        <f>SUMIFS(СВЦЭМ!$D$33:$D$776,СВЦЭМ!$A$33:$A$776,$A39,СВЦЭМ!$B$33:$B$776,T$11)+'СЕТ СН'!$F$11+СВЦЭМ!$D$10+'СЕТ СН'!$F$5-'СЕТ СН'!$F$21</f>
        <v>2413.9953864200002</v>
      </c>
      <c r="U39" s="36">
        <f>SUMIFS(СВЦЭМ!$D$33:$D$776,СВЦЭМ!$A$33:$A$776,$A39,СВЦЭМ!$B$33:$B$776,U$11)+'СЕТ СН'!$F$11+СВЦЭМ!$D$10+'СЕТ СН'!$F$5-'СЕТ СН'!$F$21</f>
        <v>2422.4069270800001</v>
      </c>
      <c r="V39" s="36">
        <f>SUMIFS(СВЦЭМ!$D$33:$D$776,СВЦЭМ!$A$33:$A$776,$A39,СВЦЭМ!$B$33:$B$776,V$11)+'СЕТ СН'!$F$11+СВЦЭМ!$D$10+'СЕТ СН'!$F$5-'СЕТ СН'!$F$21</f>
        <v>2422.9292598800002</v>
      </c>
      <c r="W39" s="36">
        <f>SUMIFS(СВЦЭМ!$D$33:$D$776,СВЦЭМ!$A$33:$A$776,$A39,СВЦЭМ!$B$33:$B$776,W$11)+'СЕТ СН'!$F$11+СВЦЭМ!$D$10+'СЕТ СН'!$F$5-'СЕТ СН'!$F$21</f>
        <v>2436.5286710999999</v>
      </c>
      <c r="X39" s="36">
        <f>SUMIFS(СВЦЭМ!$D$33:$D$776,СВЦЭМ!$A$33:$A$776,$A39,СВЦЭМ!$B$33:$B$776,X$11)+'СЕТ СН'!$F$11+СВЦЭМ!$D$10+'СЕТ СН'!$F$5-'СЕТ СН'!$F$21</f>
        <v>2465.5458956100001</v>
      </c>
      <c r="Y39" s="36">
        <f>SUMIFS(СВЦЭМ!$D$33:$D$776,СВЦЭМ!$A$33:$A$776,$A39,СВЦЭМ!$B$33:$B$776,Y$11)+'СЕТ СН'!$F$11+СВЦЭМ!$D$10+'СЕТ СН'!$F$5-'СЕТ СН'!$F$21</f>
        <v>2519.4215016200001</v>
      </c>
    </row>
    <row r="40" spans="1:27" ht="15.75" x14ac:dyDescent="0.2">
      <c r="A40" s="35">
        <f t="shared" si="0"/>
        <v>43767</v>
      </c>
      <c r="B40" s="36">
        <f>SUMIFS(СВЦЭМ!$D$33:$D$776,СВЦЭМ!$A$33:$A$776,$A40,СВЦЭМ!$B$33:$B$776,B$11)+'СЕТ СН'!$F$11+СВЦЭМ!$D$10+'СЕТ СН'!$F$5-'СЕТ СН'!$F$21</f>
        <v>2571.8372756099998</v>
      </c>
      <c r="C40" s="36">
        <f>SUMIFS(СВЦЭМ!$D$33:$D$776,СВЦЭМ!$A$33:$A$776,$A40,СВЦЭМ!$B$33:$B$776,C$11)+'СЕТ СН'!$F$11+СВЦЭМ!$D$10+'СЕТ СН'!$F$5-'СЕТ СН'!$F$21</f>
        <v>2607.7158150400001</v>
      </c>
      <c r="D40" s="36">
        <f>SUMIFS(СВЦЭМ!$D$33:$D$776,СВЦЭМ!$A$33:$A$776,$A40,СВЦЭМ!$B$33:$B$776,D$11)+'СЕТ СН'!$F$11+СВЦЭМ!$D$10+'СЕТ СН'!$F$5-'СЕТ СН'!$F$21</f>
        <v>2629.2815064199999</v>
      </c>
      <c r="E40" s="36">
        <f>SUMIFS(СВЦЭМ!$D$33:$D$776,СВЦЭМ!$A$33:$A$776,$A40,СВЦЭМ!$B$33:$B$776,E$11)+'СЕТ СН'!$F$11+СВЦЭМ!$D$10+'СЕТ СН'!$F$5-'СЕТ СН'!$F$21</f>
        <v>2644.4906735300001</v>
      </c>
      <c r="F40" s="36">
        <f>SUMIFS(СВЦЭМ!$D$33:$D$776,СВЦЭМ!$A$33:$A$776,$A40,СВЦЭМ!$B$33:$B$776,F$11)+'СЕТ СН'!$F$11+СВЦЭМ!$D$10+'СЕТ СН'!$F$5-'СЕТ СН'!$F$21</f>
        <v>2632.6705292000001</v>
      </c>
      <c r="G40" s="36">
        <f>SUMIFS(СВЦЭМ!$D$33:$D$776,СВЦЭМ!$A$33:$A$776,$A40,СВЦЭМ!$B$33:$B$776,G$11)+'СЕТ СН'!$F$11+СВЦЭМ!$D$10+'СЕТ СН'!$F$5-'СЕТ СН'!$F$21</f>
        <v>2606.1140342200001</v>
      </c>
      <c r="H40" s="36">
        <f>SUMIFS(СВЦЭМ!$D$33:$D$776,СВЦЭМ!$A$33:$A$776,$A40,СВЦЭМ!$B$33:$B$776,H$11)+'СЕТ СН'!$F$11+СВЦЭМ!$D$10+'СЕТ СН'!$F$5-'СЕТ СН'!$F$21</f>
        <v>2560.6707758900002</v>
      </c>
      <c r="I40" s="36">
        <f>SUMIFS(СВЦЭМ!$D$33:$D$776,СВЦЭМ!$A$33:$A$776,$A40,СВЦЭМ!$B$33:$B$776,I$11)+'СЕТ СН'!$F$11+СВЦЭМ!$D$10+'СЕТ СН'!$F$5-'СЕТ СН'!$F$21</f>
        <v>2533.19235192</v>
      </c>
      <c r="J40" s="36">
        <f>SUMIFS(СВЦЭМ!$D$33:$D$776,СВЦЭМ!$A$33:$A$776,$A40,СВЦЭМ!$B$33:$B$776,J$11)+'СЕТ СН'!$F$11+СВЦЭМ!$D$10+'СЕТ СН'!$F$5-'СЕТ СН'!$F$21</f>
        <v>2524.7265447899999</v>
      </c>
      <c r="K40" s="36">
        <f>SUMIFS(СВЦЭМ!$D$33:$D$776,СВЦЭМ!$A$33:$A$776,$A40,СВЦЭМ!$B$33:$B$776,K$11)+'СЕТ СН'!$F$11+СВЦЭМ!$D$10+'СЕТ СН'!$F$5-'СЕТ СН'!$F$21</f>
        <v>2493.6915774099998</v>
      </c>
      <c r="L40" s="36">
        <f>SUMIFS(СВЦЭМ!$D$33:$D$776,СВЦЭМ!$A$33:$A$776,$A40,СВЦЭМ!$B$33:$B$776,L$11)+'СЕТ СН'!$F$11+СВЦЭМ!$D$10+'СЕТ СН'!$F$5-'СЕТ СН'!$F$21</f>
        <v>2501.6249749200001</v>
      </c>
      <c r="M40" s="36">
        <f>SUMIFS(СВЦЭМ!$D$33:$D$776,СВЦЭМ!$A$33:$A$776,$A40,СВЦЭМ!$B$33:$B$776,M$11)+'СЕТ СН'!$F$11+СВЦЭМ!$D$10+'СЕТ СН'!$F$5-'СЕТ СН'!$F$21</f>
        <v>2500.0499314500003</v>
      </c>
      <c r="N40" s="36">
        <f>SUMIFS(СВЦЭМ!$D$33:$D$776,СВЦЭМ!$A$33:$A$776,$A40,СВЦЭМ!$B$33:$B$776,N$11)+'СЕТ СН'!$F$11+СВЦЭМ!$D$10+'СЕТ СН'!$F$5-'СЕТ СН'!$F$21</f>
        <v>2462.6960456799998</v>
      </c>
      <c r="O40" s="36">
        <f>SUMIFS(СВЦЭМ!$D$33:$D$776,СВЦЭМ!$A$33:$A$776,$A40,СВЦЭМ!$B$33:$B$776,O$11)+'СЕТ СН'!$F$11+СВЦЭМ!$D$10+'СЕТ СН'!$F$5-'СЕТ СН'!$F$21</f>
        <v>2436.64352022</v>
      </c>
      <c r="P40" s="36">
        <f>SUMIFS(СВЦЭМ!$D$33:$D$776,СВЦЭМ!$A$33:$A$776,$A40,СВЦЭМ!$B$33:$B$776,P$11)+'СЕТ СН'!$F$11+СВЦЭМ!$D$10+'СЕТ СН'!$F$5-'СЕТ СН'!$F$21</f>
        <v>2438.8670568799998</v>
      </c>
      <c r="Q40" s="36">
        <f>SUMIFS(СВЦЭМ!$D$33:$D$776,СВЦЭМ!$A$33:$A$776,$A40,СВЦЭМ!$B$33:$B$776,Q$11)+'СЕТ СН'!$F$11+СВЦЭМ!$D$10+'СЕТ СН'!$F$5-'СЕТ СН'!$F$21</f>
        <v>2438.0554725500001</v>
      </c>
      <c r="R40" s="36">
        <f>SUMIFS(СВЦЭМ!$D$33:$D$776,СВЦЭМ!$A$33:$A$776,$A40,СВЦЭМ!$B$33:$B$776,R$11)+'СЕТ СН'!$F$11+СВЦЭМ!$D$10+'СЕТ СН'!$F$5-'СЕТ СН'!$F$21</f>
        <v>2429.3444069400002</v>
      </c>
      <c r="S40" s="36">
        <f>SUMIFS(СВЦЭМ!$D$33:$D$776,СВЦЭМ!$A$33:$A$776,$A40,СВЦЭМ!$B$33:$B$776,S$11)+'СЕТ СН'!$F$11+СВЦЭМ!$D$10+'СЕТ СН'!$F$5-'СЕТ СН'!$F$21</f>
        <v>2436.6959058000002</v>
      </c>
      <c r="T40" s="36">
        <f>SUMIFS(СВЦЭМ!$D$33:$D$776,СВЦЭМ!$A$33:$A$776,$A40,СВЦЭМ!$B$33:$B$776,T$11)+'СЕТ СН'!$F$11+СВЦЭМ!$D$10+'СЕТ СН'!$F$5-'СЕТ СН'!$F$21</f>
        <v>2426.91428653</v>
      </c>
      <c r="U40" s="36">
        <f>SUMIFS(СВЦЭМ!$D$33:$D$776,СВЦЭМ!$A$33:$A$776,$A40,СВЦЭМ!$B$33:$B$776,U$11)+'СЕТ СН'!$F$11+СВЦЭМ!$D$10+'СЕТ СН'!$F$5-'СЕТ СН'!$F$21</f>
        <v>2416.7075347199998</v>
      </c>
      <c r="V40" s="36">
        <f>SUMIFS(СВЦЭМ!$D$33:$D$776,СВЦЭМ!$A$33:$A$776,$A40,СВЦЭМ!$B$33:$B$776,V$11)+'СЕТ СН'!$F$11+СВЦЭМ!$D$10+'СЕТ СН'!$F$5-'СЕТ СН'!$F$21</f>
        <v>2407.9881590200002</v>
      </c>
      <c r="W40" s="36">
        <f>SUMIFS(СВЦЭМ!$D$33:$D$776,СВЦЭМ!$A$33:$A$776,$A40,СВЦЭМ!$B$33:$B$776,W$11)+'СЕТ СН'!$F$11+СВЦЭМ!$D$10+'СЕТ СН'!$F$5-'СЕТ СН'!$F$21</f>
        <v>2420.4843990999998</v>
      </c>
      <c r="X40" s="36">
        <f>SUMIFS(СВЦЭМ!$D$33:$D$776,СВЦЭМ!$A$33:$A$776,$A40,СВЦЭМ!$B$33:$B$776,X$11)+'СЕТ СН'!$F$11+СВЦЭМ!$D$10+'СЕТ СН'!$F$5-'СЕТ СН'!$F$21</f>
        <v>2426.9979735500001</v>
      </c>
      <c r="Y40" s="36">
        <f>SUMIFS(СВЦЭМ!$D$33:$D$776,СВЦЭМ!$A$33:$A$776,$A40,СВЦЭМ!$B$33:$B$776,Y$11)+'СЕТ СН'!$F$11+СВЦЭМ!$D$10+'СЕТ СН'!$F$5-'СЕТ СН'!$F$21</f>
        <v>2468.7720175599998</v>
      </c>
    </row>
    <row r="41" spans="1:27" ht="15.75" x14ac:dyDescent="0.2">
      <c r="A41" s="35">
        <f t="shared" si="0"/>
        <v>43768</v>
      </c>
      <c r="B41" s="36">
        <f>SUMIFS(СВЦЭМ!$D$33:$D$776,СВЦЭМ!$A$33:$A$776,$A41,СВЦЭМ!$B$33:$B$776,B$11)+'СЕТ СН'!$F$11+СВЦЭМ!$D$10+'СЕТ СН'!$F$5-'СЕТ СН'!$F$21</f>
        <v>2578.4655146999999</v>
      </c>
      <c r="C41" s="36">
        <f>SUMIFS(СВЦЭМ!$D$33:$D$776,СВЦЭМ!$A$33:$A$776,$A41,СВЦЭМ!$B$33:$B$776,C$11)+'СЕТ СН'!$F$11+СВЦЭМ!$D$10+'СЕТ СН'!$F$5-'СЕТ СН'!$F$21</f>
        <v>2625.89319213</v>
      </c>
      <c r="D41" s="36">
        <f>SUMIFS(СВЦЭМ!$D$33:$D$776,СВЦЭМ!$A$33:$A$776,$A41,СВЦЭМ!$B$33:$B$776,D$11)+'СЕТ СН'!$F$11+СВЦЭМ!$D$10+'СЕТ СН'!$F$5-'СЕТ СН'!$F$21</f>
        <v>2648.7121536700001</v>
      </c>
      <c r="E41" s="36">
        <f>SUMIFS(СВЦЭМ!$D$33:$D$776,СВЦЭМ!$A$33:$A$776,$A41,СВЦЭМ!$B$33:$B$776,E$11)+'СЕТ СН'!$F$11+СВЦЭМ!$D$10+'СЕТ СН'!$F$5-'СЕТ СН'!$F$21</f>
        <v>2656.9762274</v>
      </c>
      <c r="F41" s="36">
        <f>SUMIFS(СВЦЭМ!$D$33:$D$776,СВЦЭМ!$A$33:$A$776,$A41,СВЦЭМ!$B$33:$B$776,F$11)+'СЕТ СН'!$F$11+СВЦЭМ!$D$10+'СЕТ СН'!$F$5-'СЕТ СН'!$F$21</f>
        <v>2655.0742215499999</v>
      </c>
      <c r="G41" s="36">
        <f>SUMIFS(СВЦЭМ!$D$33:$D$776,СВЦЭМ!$A$33:$A$776,$A41,СВЦЭМ!$B$33:$B$776,G$11)+'СЕТ СН'!$F$11+СВЦЭМ!$D$10+'СЕТ СН'!$F$5-'СЕТ СН'!$F$21</f>
        <v>2630.3799371999999</v>
      </c>
      <c r="H41" s="36">
        <f>SUMIFS(СВЦЭМ!$D$33:$D$776,СВЦЭМ!$A$33:$A$776,$A41,СВЦЭМ!$B$33:$B$776,H$11)+'СЕТ СН'!$F$11+СВЦЭМ!$D$10+'СЕТ СН'!$F$5-'СЕТ СН'!$F$21</f>
        <v>2577.7022983100001</v>
      </c>
      <c r="I41" s="36">
        <f>SUMIFS(СВЦЭМ!$D$33:$D$776,СВЦЭМ!$A$33:$A$776,$A41,СВЦЭМ!$B$33:$B$776,I$11)+'СЕТ СН'!$F$11+СВЦЭМ!$D$10+'СЕТ СН'!$F$5-'СЕТ СН'!$F$21</f>
        <v>2540.2827961799999</v>
      </c>
      <c r="J41" s="36">
        <f>SUMIFS(СВЦЭМ!$D$33:$D$776,СВЦЭМ!$A$33:$A$776,$A41,СВЦЭМ!$B$33:$B$776,J$11)+'СЕТ СН'!$F$11+СВЦЭМ!$D$10+'СЕТ СН'!$F$5-'СЕТ СН'!$F$21</f>
        <v>2538.2109936100001</v>
      </c>
      <c r="K41" s="36">
        <f>SUMIFS(СВЦЭМ!$D$33:$D$776,СВЦЭМ!$A$33:$A$776,$A41,СВЦЭМ!$B$33:$B$776,K$11)+'СЕТ СН'!$F$11+СВЦЭМ!$D$10+'СЕТ СН'!$F$5-'СЕТ СН'!$F$21</f>
        <v>2526.8735169000001</v>
      </c>
      <c r="L41" s="36">
        <f>SUMIFS(СВЦЭМ!$D$33:$D$776,СВЦЭМ!$A$33:$A$776,$A41,СВЦЭМ!$B$33:$B$776,L$11)+'СЕТ СН'!$F$11+СВЦЭМ!$D$10+'СЕТ СН'!$F$5-'СЕТ СН'!$F$21</f>
        <v>2529.3988127600001</v>
      </c>
      <c r="M41" s="36">
        <f>SUMIFS(СВЦЭМ!$D$33:$D$776,СВЦЭМ!$A$33:$A$776,$A41,СВЦЭМ!$B$33:$B$776,M$11)+'СЕТ СН'!$F$11+СВЦЭМ!$D$10+'СЕТ СН'!$F$5-'СЕТ СН'!$F$21</f>
        <v>2523.62630446</v>
      </c>
      <c r="N41" s="36">
        <f>SUMIFS(СВЦЭМ!$D$33:$D$776,СВЦЭМ!$A$33:$A$776,$A41,СВЦЭМ!$B$33:$B$776,N$11)+'СЕТ СН'!$F$11+СВЦЭМ!$D$10+'СЕТ СН'!$F$5-'СЕТ СН'!$F$21</f>
        <v>2482.08917905</v>
      </c>
      <c r="O41" s="36">
        <f>SUMIFS(СВЦЭМ!$D$33:$D$776,СВЦЭМ!$A$33:$A$776,$A41,СВЦЭМ!$B$33:$B$776,O$11)+'СЕТ СН'!$F$11+СВЦЭМ!$D$10+'СЕТ СН'!$F$5-'СЕТ СН'!$F$21</f>
        <v>2446.3481460600001</v>
      </c>
      <c r="P41" s="36">
        <f>SUMIFS(СВЦЭМ!$D$33:$D$776,СВЦЭМ!$A$33:$A$776,$A41,СВЦЭМ!$B$33:$B$776,P$11)+'СЕТ СН'!$F$11+СВЦЭМ!$D$10+'СЕТ СН'!$F$5-'СЕТ СН'!$F$21</f>
        <v>2446.23636124</v>
      </c>
      <c r="Q41" s="36">
        <f>SUMIFS(СВЦЭМ!$D$33:$D$776,СВЦЭМ!$A$33:$A$776,$A41,СВЦЭМ!$B$33:$B$776,Q$11)+'СЕТ СН'!$F$11+СВЦЭМ!$D$10+'СЕТ СН'!$F$5-'СЕТ СН'!$F$21</f>
        <v>2446.6920781500003</v>
      </c>
      <c r="R41" s="36">
        <f>SUMIFS(СВЦЭМ!$D$33:$D$776,СВЦЭМ!$A$33:$A$776,$A41,СВЦЭМ!$B$33:$B$776,R$11)+'СЕТ СН'!$F$11+СВЦЭМ!$D$10+'СЕТ СН'!$F$5-'СЕТ СН'!$F$21</f>
        <v>2437.5844257099998</v>
      </c>
      <c r="S41" s="36">
        <f>SUMIFS(СВЦЭМ!$D$33:$D$776,СВЦЭМ!$A$33:$A$776,$A41,СВЦЭМ!$B$33:$B$776,S$11)+'СЕТ СН'!$F$11+СВЦЭМ!$D$10+'СЕТ СН'!$F$5-'СЕТ СН'!$F$21</f>
        <v>2436.0211370799998</v>
      </c>
      <c r="T41" s="36">
        <f>SUMIFS(СВЦЭМ!$D$33:$D$776,СВЦЭМ!$A$33:$A$776,$A41,СВЦЭМ!$B$33:$B$776,T$11)+'СЕТ СН'!$F$11+СВЦЭМ!$D$10+'СЕТ СН'!$F$5-'СЕТ СН'!$F$21</f>
        <v>2419.6752870999999</v>
      </c>
      <c r="U41" s="36">
        <f>SUMIFS(СВЦЭМ!$D$33:$D$776,СВЦЭМ!$A$33:$A$776,$A41,СВЦЭМ!$B$33:$B$776,U$11)+'СЕТ СН'!$F$11+СВЦЭМ!$D$10+'СЕТ СН'!$F$5-'СЕТ СН'!$F$21</f>
        <v>2427.78859861</v>
      </c>
      <c r="V41" s="36">
        <f>SUMIFS(СВЦЭМ!$D$33:$D$776,СВЦЭМ!$A$33:$A$776,$A41,СВЦЭМ!$B$33:$B$776,V$11)+'СЕТ СН'!$F$11+СВЦЭМ!$D$10+'СЕТ СН'!$F$5-'СЕТ СН'!$F$21</f>
        <v>2425.6261372899999</v>
      </c>
      <c r="W41" s="36">
        <f>SUMIFS(СВЦЭМ!$D$33:$D$776,СВЦЭМ!$A$33:$A$776,$A41,СВЦЭМ!$B$33:$B$776,W$11)+'СЕТ СН'!$F$11+СВЦЭМ!$D$10+'СЕТ СН'!$F$5-'СЕТ СН'!$F$21</f>
        <v>2426.2947357499997</v>
      </c>
      <c r="X41" s="36">
        <f>SUMIFS(СВЦЭМ!$D$33:$D$776,СВЦЭМ!$A$33:$A$776,$A41,СВЦЭМ!$B$33:$B$776,X$11)+'СЕТ СН'!$F$11+СВЦЭМ!$D$10+'СЕТ СН'!$F$5-'СЕТ СН'!$F$21</f>
        <v>2451.54870635</v>
      </c>
      <c r="Y41" s="36">
        <f>SUMIFS(СВЦЭМ!$D$33:$D$776,СВЦЭМ!$A$33:$A$776,$A41,СВЦЭМ!$B$33:$B$776,Y$11)+'СЕТ СН'!$F$11+СВЦЭМ!$D$10+'СЕТ СН'!$F$5-'СЕТ СН'!$F$21</f>
        <v>2489.3642000600003</v>
      </c>
    </row>
    <row r="42" spans="1:27" ht="15.75" x14ac:dyDescent="0.2">
      <c r="A42" s="35">
        <f t="shared" si="0"/>
        <v>43769</v>
      </c>
      <c r="B42" s="36">
        <f>SUMIFS(СВЦЭМ!$D$33:$D$776,СВЦЭМ!$A$33:$A$776,$A42,СВЦЭМ!$B$33:$B$776,B$11)+'СЕТ СН'!$F$11+СВЦЭМ!$D$10+'СЕТ СН'!$F$5-'СЕТ СН'!$F$21</f>
        <v>2565.0657471099998</v>
      </c>
      <c r="C42" s="36">
        <f>SUMIFS(СВЦЭМ!$D$33:$D$776,СВЦЭМ!$A$33:$A$776,$A42,СВЦЭМ!$B$33:$B$776,C$11)+'СЕТ СН'!$F$11+СВЦЭМ!$D$10+'СЕТ СН'!$F$5-'СЕТ СН'!$F$21</f>
        <v>2615.1496950599999</v>
      </c>
      <c r="D42" s="36">
        <f>SUMIFS(СВЦЭМ!$D$33:$D$776,СВЦЭМ!$A$33:$A$776,$A42,СВЦЭМ!$B$33:$B$776,D$11)+'СЕТ СН'!$F$11+СВЦЭМ!$D$10+'СЕТ СН'!$F$5-'СЕТ СН'!$F$21</f>
        <v>2637.9263826599999</v>
      </c>
      <c r="E42" s="36">
        <f>SUMIFS(СВЦЭМ!$D$33:$D$776,СВЦЭМ!$A$33:$A$776,$A42,СВЦЭМ!$B$33:$B$776,E$11)+'СЕТ СН'!$F$11+СВЦЭМ!$D$10+'СЕТ СН'!$F$5-'СЕТ СН'!$F$21</f>
        <v>2652.7003344300001</v>
      </c>
      <c r="F42" s="36">
        <f>SUMIFS(СВЦЭМ!$D$33:$D$776,СВЦЭМ!$A$33:$A$776,$A42,СВЦЭМ!$B$33:$B$776,F$11)+'СЕТ СН'!$F$11+СВЦЭМ!$D$10+'СЕТ СН'!$F$5-'СЕТ СН'!$F$21</f>
        <v>2652.7967863100002</v>
      </c>
      <c r="G42" s="36">
        <f>SUMIFS(СВЦЭМ!$D$33:$D$776,СВЦЭМ!$A$33:$A$776,$A42,СВЦЭМ!$B$33:$B$776,G$11)+'СЕТ СН'!$F$11+СВЦЭМ!$D$10+'СЕТ СН'!$F$5-'СЕТ СН'!$F$21</f>
        <v>2624.8406156999999</v>
      </c>
      <c r="H42" s="36">
        <f>SUMIFS(СВЦЭМ!$D$33:$D$776,СВЦЭМ!$A$33:$A$776,$A42,СВЦЭМ!$B$33:$B$776,H$11)+'СЕТ СН'!$F$11+СВЦЭМ!$D$10+'СЕТ СН'!$F$5-'СЕТ СН'!$F$21</f>
        <v>2578.38452792</v>
      </c>
      <c r="I42" s="36">
        <f>SUMIFS(СВЦЭМ!$D$33:$D$776,СВЦЭМ!$A$33:$A$776,$A42,СВЦЭМ!$B$33:$B$776,I$11)+'СЕТ СН'!$F$11+СВЦЭМ!$D$10+'СЕТ СН'!$F$5-'СЕТ СН'!$F$21</f>
        <v>2543.6742883699999</v>
      </c>
      <c r="J42" s="36">
        <f>SUMIFS(СВЦЭМ!$D$33:$D$776,СВЦЭМ!$A$33:$A$776,$A42,СВЦЭМ!$B$33:$B$776,J$11)+'СЕТ СН'!$F$11+СВЦЭМ!$D$10+'СЕТ СН'!$F$5-'СЕТ СН'!$F$21</f>
        <v>2545.6205314899998</v>
      </c>
      <c r="K42" s="36">
        <f>SUMIFS(СВЦЭМ!$D$33:$D$776,СВЦЭМ!$A$33:$A$776,$A42,СВЦЭМ!$B$33:$B$776,K$11)+'СЕТ СН'!$F$11+СВЦЭМ!$D$10+'СЕТ СН'!$F$5-'СЕТ СН'!$F$21</f>
        <v>2524.3415150599999</v>
      </c>
      <c r="L42" s="36">
        <f>SUMIFS(СВЦЭМ!$D$33:$D$776,СВЦЭМ!$A$33:$A$776,$A42,СВЦЭМ!$B$33:$B$776,L$11)+'СЕТ СН'!$F$11+СВЦЭМ!$D$10+'СЕТ СН'!$F$5-'СЕТ СН'!$F$21</f>
        <v>2525.4704631700001</v>
      </c>
      <c r="M42" s="36">
        <f>SUMIFS(СВЦЭМ!$D$33:$D$776,СВЦЭМ!$A$33:$A$776,$A42,СВЦЭМ!$B$33:$B$776,M$11)+'СЕТ СН'!$F$11+СВЦЭМ!$D$10+'СЕТ СН'!$F$5-'СЕТ СН'!$F$21</f>
        <v>2527.3561080899999</v>
      </c>
      <c r="N42" s="36">
        <f>SUMIFS(СВЦЭМ!$D$33:$D$776,СВЦЭМ!$A$33:$A$776,$A42,СВЦЭМ!$B$33:$B$776,N$11)+'СЕТ СН'!$F$11+СВЦЭМ!$D$10+'СЕТ СН'!$F$5-'СЕТ СН'!$F$21</f>
        <v>2489.7190446599998</v>
      </c>
      <c r="O42" s="36">
        <f>SUMIFS(СВЦЭМ!$D$33:$D$776,СВЦЭМ!$A$33:$A$776,$A42,СВЦЭМ!$B$33:$B$776,O$11)+'СЕТ СН'!$F$11+СВЦЭМ!$D$10+'СЕТ СН'!$F$5-'СЕТ СН'!$F$21</f>
        <v>2448.4979826700001</v>
      </c>
      <c r="P42" s="36">
        <f>SUMIFS(СВЦЭМ!$D$33:$D$776,СВЦЭМ!$A$33:$A$776,$A42,СВЦЭМ!$B$33:$B$776,P$11)+'СЕТ СН'!$F$11+СВЦЭМ!$D$10+'СЕТ СН'!$F$5-'СЕТ СН'!$F$21</f>
        <v>2461.3292805800002</v>
      </c>
      <c r="Q42" s="36">
        <f>SUMIFS(СВЦЭМ!$D$33:$D$776,СВЦЭМ!$A$33:$A$776,$A42,СВЦЭМ!$B$33:$B$776,Q$11)+'СЕТ СН'!$F$11+СВЦЭМ!$D$10+'СЕТ СН'!$F$5-'СЕТ СН'!$F$21</f>
        <v>2462.5531616399999</v>
      </c>
      <c r="R42" s="36">
        <f>SUMIFS(СВЦЭМ!$D$33:$D$776,СВЦЭМ!$A$33:$A$776,$A42,СВЦЭМ!$B$33:$B$776,R$11)+'СЕТ СН'!$F$11+СВЦЭМ!$D$10+'СЕТ СН'!$F$5-'СЕТ СН'!$F$21</f>
        <v>2464.5859166099999</v>
      </c>
      <c r="S42" s="36">
        <f>SUMIFS(СВЦЭМ!$D$33:$D$776,СВЦЭМ!$A$33:$A$776,$A42,СВЦЭМ!$B$33:$B$776,S$11)+'СЕТ СН'!$F$11+СВЦЭМ!$D$10+'СЕТ СН'!$F$5-'СЕТ СН'!$F$21</f>
        <v>2462.5071566199999</v>
      </c>
      <c r="T42" s="36">
        <f>SUMIFS(СВЦЭМ!$D$33:$D$776,СВЦЭМ!$A$33:$A$776,$A42,СВЦЭМ!$B$33:$B$776,T$11)+'СЕТ СН'!$F$11+СВЦЭМ!$D$10+'СЕТ СН'!$F$5-'СЕТ СН'!$F$21</f>
        <v>2435.9199397299999</v>
      </c>
      <c r="U42" s="36">
        <f>SUMIFS(СВЦЭМ!$D$33:$D$776,СВЦЭМ!$A$33:$A$776,$A42,СВЦЭМ!$B$33:$B$776,U$11)+'СЕТ СН'!$F$11+СВЦЭМ!$D$10+'СЕТ СН'!$F$5-'СЕТ СН'!$F$21</f>
        <v>2431.8938334599998</v>
      </c>
      <c r="V42" s="36">
        <f>SUMIFS(СВЦЭМ!$D$33:$D$776,СВЦЭМ!$A$33:$A$776,$A42,СВЦЭМ!$B$33:$B$776,V$11)+'СЕТ СН'!$F$11+СВЦЭМ!$D$10+'СЕТ СН'!$F$5-'СЕТ СН'!$F$21</f>
        <v>2424.1666145300001</v>
      </c>
      <c r="W42" s="36">
        <f>SUMIFS(СВЦЭМ!$D$33:$D$776,СВЦЭМ!$A$33:$A$776,$A42,СВЦЭМ!$B$33:$B$776,W$11)+'СЕТ СН'!$F$11+СВЦЭМ!$D$10+'СЕТ СН'!$F$5-'СЕТ СН'!$F$21</f>
        <v>2434.7419435900001</v>
      </c>
      <c r="X42" s="36">
        <f>SUMIFS(СВЦЭМ!$D$33:$D$776,СВЦЭМ!$A$33:$A$776,$A42,СВЦЭМ!$B$33:$B$776,X$11)+'СЕТ СН'!$F$11+СВЦЭМ!$D$10+'СЕТ СН'!$F$5-'СЕТ СН'!$F$21</f>
        <v>2390.81792387</v>
      </c>
      <c r="Y42" s="36">
        <f>SUMIFS(СВЦЭМ!$D$33:$D$776,СВЦЭМ!$A$33:$A$776,$A42,СВЦЭМ!$B$33:$B$776,Y$11)+'СЕТ СН'!$F$11+СВЦЭМ!$D$10+'СЕТ СН'!$F$5-'СЕТ СН'!$F$21</f>
        <v>2430.85988241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01.10.2019</v>
      </c>
      <c r="B48" s="36">
        <f>SUMIFS(СВЦЭМ!$D$33:$D$776,СВЦЭМ!$A$33:$A$776,$A48,СВЦЭМ!$B$33:$B$776,B$47)+'СЕТ СН'!$G$11+СВЦЭМ!$D$10+'СЕТ СН'!$G$5-'СЕТ СН'!$G$21</f>
        <v>3297.2280417799998</v>
      </c>
      <c r="C48" s="36">
        <f>SUMIFS(СВЦЭМ!$D$33:$D$776,СВЦЭМ!$A$33:$A$776,$A48,СВЦЭМ!$B$33:$B$776,C$47)+'СЕТ СН'!$G$11+СВЦЭМ!$D$10+'СЕТ СН'!$G$5-'СЕТ СН'!$G$21</f>
        <v>3383.4607871799999</v>
      </c>
      <c r="D48" s="36">
        <f>SUMIFS(СВЦЭМ!$D$33:$D$776,СВЦЭМ!$A$33:$A$776,$A48,СВЦЭМ!$B$33:$B$776,D$47)+'СЕТ СН'!$G$11+СВЦЭМ!$D$10+'СЕТ СН'!$G$5-'СЕТ СН'!$G$21</f>
        <v>3464.03496378</v>
      </c>
      <c r="E48" s="36">
        <f>SUMIFS(СВЦЭМ!$D$33:$D$776,СВЦЭМ!$A$33:$A$776,$A48,СВЦЭМ!$B$33:$B$776,E$47)+'СЕТ СН'!$G$11+СВЦЭМ!$D$10+'СЕТ СН'!$G$5-'СЕТ СН'!$G$21</f>
        <v>3489.0104267999995</v>
      </c>
      <c r="F48" s="36">
        <f>SUMIFS(СВЦЭМ!$D$33:$D$776,СВЦЭМ!$A$33:$A$776,$A48,СВЦЭМ!$B$33:$B$776,F$47)+'СЕТ СН'!$G$11+СВЦЭМ!$D$10+'СЕТ СН'!$G$5-'СЕТ СН'!$G$21</f>
        <v>3487.0846615999999</v>
      </c>
      <c r="G48" s="36">
        <f>SUMIFS(СВЦЭМ!$D$33:$D$776,СВЦЭМ!$A$33:$A$776,$A48,СВЦЭМ!$B$33:$B$776,G$47)+'СЕТ СН'!$G$11+СВЦЭМ!$D$10+'СЕТ СН'!$G$5-'СЕТ СН'!$G$21</f>
        <v>3470.2872452399997</v>
      </c>
      <c r="H48" s="36">
        <f>SUMIFS(СВЦЭМ!$D$33:$D$776,СВЦЭМ!$A$33:$A$776,$A48,СВЦЭМ!$B$33:$B$776,H$47)+'СЕТ СН'!$G$11+СВЦЭМ!$D$10+'СЕТ СН'!$G$5-'СЕТ СН'!$G$21</f>
        <v>3397.4926687899997</v>
      </c>
      <c r="I48" s="36">
        <f>SUMIFS(СВЦЭМ!$D$33:$D$776,СВЦЭМ!$A$33:$A$776,$A48,СВЦЭМ!$B$33:$B$776,I$47)+'СЕТ СН'!$G$11+СВЦЭМ!$D$10+'СЕТ СН'!$G$5-'СЕТ СН'!$G$21</f>
        <v>3308.64181874</v>
      </c>
      <c r="J48" s="36">
        <f>SUMIFS(СВЦЭМ!$D$33:$D$776,СВЦЭМ!$A$33:$A$776,$A48,СВЦЭМ!$B$33:$B$776,J$47)+'СЕТ СН'!$G$11+СВЦЭМ!$D$10+'СЕТ СН'!$G$5-'СЕТ СН'!$G$21</f>
        <v>3303.0621273199999</v>
      </c>
      <c r="K48" s="36">
        <f>SUMIFS(СВЦЭМ!$D$33:$D$776,СВЦЭМ!$A$33:$A$776,$A48,СВЦЭМ!$B$33:$B$776,K$47)+'СЕТ СН'!$G$11+СВЦЭМ!$D$10+'СЕТ СН'!$G$5-'СЕТ СН'!$G$21</f>
        <v>3312.0493149199997</v>
      </c>
      <c r="L48" s="36">
        <f>SUMIFS(СВЦЭМ!$D$33:$D$776,СВЦЭМ!$A$33:$A$776,$A48,СВЦЭМ!$B$33:$B$776,L$47)+'СЕТ СН'!$G$11+СВЦЭМ!$D$10+'СЕТ СН'!$G$5-'СЕТ СН'!$G$21</f>
        <v>3309.0903103000001</v>
      </c>
      <c r="M48" s="36">
        <f>SUMIFS(СВЦЭМ!$D$33:$D$776,СВЦЭМ!$A$33:$A$776,$A48,СВЦЭМ!$B$33:$B$776,M$47)+'СЕТ СН'!$G$11+СВЦЭМ!$D$10+'СЕТ СН'!$G$5-'СЕТ СН'!$G$21</f>
        <v>3297.7494306899998</v>
      </c>
      <c r="N48" s="36">
        <f>SUMIFS(СВЦЭМ!$D$33:$D$776,СВЦЭМ!$A$33:$A$776,$A48,СВЦЭМ!$B$33:$B$776,N$47)+'СЕТ СН'!$G$11+СВЦЭМ!$D$10+'СЕТ СН'!$G$5-'СЕТ СН'!$G$21</f>
        <v>3281.6611948399996</v>
      </c>
      <c r="O48" s="36">
        <f>SUMIFS(СВЦЭМ!$D$33:$D$776,СВЦЭМ!$A$33:$A$776,$A48,СВЦЭМ!$B$33:$B$776,O$47)+'СЕТ СН'!$G$11+СВЦЭМ!$D$10+'СЕТ СН'!$G$5-'СЕТ СН'!$G$21</f>
        <v>3279.42963556</v>
      </c>
      <c r="P48" s="36">
        <f>SUMIFS(СВЦЭМ!$D$33:$D$776,СВЦЭМ!$A$33:$A$776,$A48,СВЦЭМ!$B$33:$B$776,P$47)+'СЕТ СН'!$G$11+СВЦЭМ!$D$10+'СЕТ СН'!$G$5-'СЕТ СН'!$G$21</f>
        <v>3281.1156027399998</v>
      </c>
      <c r="Q48" s="36">
        <f>SUMIFS(СВЦЭМ!$D$33:$D$776,СВЦЭМ!$A$33:$A$776,$A48,СВЦЭМ!$B$33:$B$776,Q$47)+'СЕТ СН'!$G$11+СВЦЭМ!$D$10+'СЕТ СН'!$G$5-'СЕТ СН'!$G$21</f>
        <v>3291.5048103599997</v>
      </c>
      <c r="R48" s="36">
        <f>SUMIFS(СВЦЭМ!$D$33:$D$776,СВЦЭМ!$A$33:$A$776,$A48,СВЦЭМ!$B$33:$B$776,R$47)+'СЕТ СН'!$G$11+СВЦЭМ!$D$10+'СЕТ СН'!$G$5-'СЕТ СН'!$G$21</f>
        <v>3290.4824048399996</v>
      </c>
      <c r="S48" s="36">
        <f>SUMIFS(СВЦЭМ!$D$33:$D$776,СВЦЭМ!$A$33:$A$776,$A48,СВЦЭМ!$B$33:$B$776,S$47)+'СЕТ СН'!$G$11+СВЦЭМ!$D$10+'СЕТ СН'!$G$5-'СЕТ СН'!$G$21</f>
        <v>3284.7330221699999</v>
      </c>
      <c r="T48" s="36">
        <f>SUMIFS(СВЦЭМ!$D$33:$D$776,СВЦЭМ!$A$33:$A$776,$A48,СВЦЭМ!$B$33:$B$776,T$47)+'СЕТ СН'!$G$11+СВЦЭМ!$D$10+'СЕТ СН'!$G$5-'СЕТ СН'!$G$21</f>
        <v>3282.24516141</v>
      </c>
      <c r="U48" s="36">
        <f>SUMIFS(СВЦЭМ!$D$33:$D$776,СВЦЭМ!$A$33:$A$776,$A48,СВЦЭМ!$B$33:$B$776,U$47)+'СЕТ СН'!$G$11+СВЦЭМ!$D$10+'СЕТ СН'!$G$5-'СЕТ СН'!$G$21</f>
        <v>3304.2179813799999</v>
      </c>
      <c r="V48" s="36">
        <f>SUMIFS(СВЦЭМ!$D$33:$D$776,СВЦЭМ!$A$33:$A$776,$A48,СВЦЭМ!$B$33:$B$776,V$47)+'СЕТ СН'!$G$11+СВЦЭМ!$D$10+'СЕТ СН'!$G$5-'СЕТ СН'!$G$21</f>
        <v>3308.9235097199999</v>
      </c>
      <c r="W48" s="36">
        <f>SUMIFS(СВЦЭМ!$D$33:$D$776,СВЦЭМ!$A$33:$A$776,$A48,СВЦЭМ!$B$33:$B$776,W$47)+'СЕТ СН'!$G$11+СВЦЭМ!$D$10+'СЕТ СН'!$G$5-'СЕТ СН'!$G$21</f>
        <v>3311.9696902699998</v>
      </c>
      <c r="X48" s="36">
        <f>SUMIFS(СВЦЭМ!$D$33:$D$776,СВЦЭМ!$A$33:$A$776,$A48,СВЦЭМ!$B$33:$B$776,X$47)+'СЕТ СН'!$G$11+СВЦЭМ!$D$10+'СЕТ СН'!$G$5-'СЕТ СН'!$G$21</f>
        <v>3302.0759551499996</v>
      </c>
      <c r="Y48" s="36">
        <f>SUMIFS(СВЦЭМ!$D$33:$D$776,СВЦЭМ!$A$33:$A$776,$A48,СВЦЭМ!$B$33:$B$776,Y$47)+'СЕТ СН'!$G$11+СВЦЭМ!$D$10+'СЕТ СН'!$G$5-'СЕТ СН'!$G$21</f>
        <v>3369.8393569899999</v>
      </c>
      <c r="AA48" s="45"/>
    </row>
    <row r="49" spans="1:25" ht="15.75" x14ac:dyDescent="0.2">
      <c r="A49" s="35">
        <f>A48+1</f>
        <v>43740</v>
      </c>
      <c r="B49" s="36">
        <f>SUMIFS(СВЦЭМ!$D$33:$D$776,СВЦЭМ!$A$33:$A$776,$A49,СВЦЭМ!$B$33:$B$776,B$47)+'СЕТ СН'!$G$11+СВЦЭМ!$D$10+'СЕТ СН'!$G$5-'СЕТ СН'!$G$21</f>
        <v>3416.9960541199998</v>
      </c>
      <c r="C49" s="36">
        <f>SUMIFS(СВЦЭМ!$D$33:$D$776,СВЦЭМ!$A$33:$A$776,$A49,СВЦЭМ!$B$33:$B$776,C$47)+'СЕТ СН'!$G$11+СВЦЭМ!$D$10+'СЕТ СН'!$G$5-'СЕТ СН'!$G$21</f>
        <v>3444.7707317999998</v>
      </c>
      <c r="D49" s="36">
        <f>SUMIFS(СВЦЭМ!$D$33:$D$776,СВЦЭМ!$A$33:$A$776,$A49,СВЦЭМ!$B$33:$B$776,D$47)+'СЕТ СН'!$G$11+СВЦЭМ!$D$10+'СЕТ СН'!$G$5-'СЕТ СН'!$G$21</f>
        <v>3460.1497304199997</v>
      </c>
      <c r="E49" s="36">
        <f>SUMIFS(СВЦЭМ!$D$33:$D$776,СВЦЭМ!$A$33:$A$776,$A49,СВЦЭМ!$B$33:$B$776,E$47)+'СЕТ СН'!$G$11+СВЦЭМ!$D$10+'СЕТ СН'!$G$5-'СЕТ СН'!$G$21</f>
        <v>3466.3124986999997</v>
      </c>
      <c r="F49" s="36">
        <f>SUMIFS(СВЦЭМ!$D$33:$D$776,СВЦЭМ!$A$33:$A$776,$A49,СВЦЭМ!$B$33:$B$776,F$47)+'СЕТ СН'!$G$11+СВЦЭМ!$D$10+'СЕТ СН'!$G$5-'СЕТ СН'!$G$21</f>
        <v>3483.6789860899999</v>
      </c>
      <c r="G49" s="36">
        <f>SUMIFS(СВЦЭМ!$D$33:$D$776,СВЦЭМ!$A$33:$A$776,$A49,СВЦЭМ!$B$33:$B$776,G$47)+'СЕТ СН'!$G$11+СВЦЭМ!$D$10+'СЕТ СН'!$G$5-'СЕТ СН'!$G$21</f>
        <v>3463.6236051199999</v>
      </c>
      <c r="H49" s="36">
        <f>SUMIFS(СВЦЭМ!$D$33:$D$776,СВЦЭМ!$A$33:$A$776,$A49,СВЦЭМ!$B$33:$B$776,H$47)+'СЕТ СН'!$G$11+СВЦЭМ!$D$10+'СЕТ СН'!$G$5-'СЕТ СН'!$G$21</f>
        <v>3398.66231771</v>
      </c>
      <c r="I49" s="36">
        <f>SUMIFS(СВЦЭМ!$D$33:$D$776,СВЦЭМ!$A$33:$A$776,$A49,СВЦЭМ!$B$33:$B$776,I$47)+'СЕТ СН'!$G$11+СВЦЭМ!$D$10+'СЕТ СН'!$G$5-'СЕТ СН'!$G$21</f>
        <v>3306.9151741599999</v>
      </c>
      <c r="J49" s="36">
        <f>SUMIFS(СВЦЭМ!$D$33:$D$776,СВЦЭМ!$A$33:$A$776,$A49,СВЦЭМ!$B$33:$B$776,J$47)+'СЕТ СН'!$G$11+СВЦЭМ!$D$10+'СЕТ СН'!$G$5-'СЕТ СН'!$G$21</f>
        <v>3302.3903352199995</v>
      </c>
      <c r="K49" s="36">
        <f>SUMIFS(СВЦЭМ!$D$33:$D$776,СВЦЭМ!$A$33:$A$776,$A49,СВЦЭМ!$B$33:$B$776,K$47)+'СЕТ СН'!$G$11+СВЦЭМ!$D$10+'СЕТ СН'!$G$5-'СЕТ СН'!$G$21</f>
        <v>3313.3396829899998</v>
      </c>
      <c r="L49" s="36">
        <f>SUMIFS(СВЦЭМ!$D$33:$D$776,СВЦЭМ!$A$33:$A$776,$A49,СВЦЭМ!$B$33:$B$776,L$47)+'СЕТ СН'!$G$11+СВЦЭМ!$D$10+'СЕТ СН'!$G$5-'СЕТ СН'!$G$21</f>
        <v>3313.4365145499996</v>
      </c>
      <c r="M49" s="36">
        <f>SUMIFS(СВЦЭМ!$D$33:$D$776,СВЦЭМ!$A$33:$A$776,$A49,СВЦЭМ!$B$33:$B$776,M$47)+'СЕТ СН'!$G$11+СВЦЭМ!$D$10+'СЕТ СН'!$G$5-'СЕТ СН'!$G$21</f>
        <v>3304.2479643399997</v>
      </c>
      <c r="N49" s="36">
        <f>SUMIFS(СВЦЭМ!$D$33:$D$776,СВЦЭМ!$A$33:$A$776,$A49,СВЦЭМ!$B$33:$B$776,N$47)+'СЕТ СН'!$G$11+СВЦЭМ!$D$10+'СЕТ СН'!$G$5-'СЕТ СН'!$G$21</f>
        <v>3298.9692986099999</v>
      </c>
      <c r="O49" s="36">
        <f>SUMIFS(СВЦЭМ!$D$33:$D$776,СВЦЭМ!$A$33:$A$776,$A49,СВЦЭМ!$B$33:$B$776,O$47)+'СЕТ СН'!$G$11+СВЦЭМ!$D$10+'СЕТ СН'!$G$5-'СЕТ СН'!$G$21</f>
        <v>3301.3493333799997</v>
      </c>
      <c r="P49" s="36">
        <f>SUMIFS(СВЦЭМ!$D$33:$D$776,СВЦЭМ!$A$33:$A$776,$A49,СВЦЭМ!$B$33:$B$776,P$47)+'СЕТ СН'!$G$11+СВЦЭМ!$D$10+'СЕТ СН'!$G$5-'СЕТ СН'!$G$21</f>
        <v>3305.6094393599997</v>
      </c>
      <c r="Q49" s="36">
        <f>SUMIFS(СВЦЭМ!$D$33:$D$776,СВЦЭМ!$A$33:$A$776,$A49,СВЦЭМ!$B$33:$B$776,Q$47)+'СЕТ СН'!$G$11+СВЦЭМ!$D$10+'СЕТ СН'!$G$5-'СЕТ СН'!$G$21</f>
        <v>3308.1434947099997</v>
      </c>
      <c r="R49" s="36">
        <f>SUMIFS(СВЦЭМ!$D$33:$D$776,СВЦЭМ!$A$33:$A$776,$A49,СВЦЭМ!$B$33:$B$776,R$47)+'СЕТ СН'!$G$11+СВЦЭМ!$D$10+'СЕТ СН'!$G$5-'СЕТ СН'!$G$21</f>
        <v>3313.1473294199996</v>
      </c>
      <c r="S49" s="36">
        <f>SUMIFS(СВЦЭМ!$D$33:$D$776,СВЦЭМ!$A$33:$A$776,$A49,СВЦЭМ!$B$33:$B$776,S$47)+'СЕТ СН'!$G$11+СВЦЭМ!$D$10+'СЕТ СН'!$G$5-'СЕТ СН'!$G$21</f>
        <v>3307.6976442499999</v>
      </c>
      <c r="T49" s="36">
        <f>SUMIFS(СВЦЭМ!$D$33:$D$776,СВЦЭМ!$A$33:$A$776,$A49,СВЦЭМ!$B$33:$B$776,T$47)+'СЕТ СН'!$G$11+СВЦЭМ!$D$10+'СЕТ СН'!$G$5-'СЕТ СН'!$G$21</f>
        <v>3313.5015537999998</v>
      </c>
      <c r="U49" s="36">
        <f>SUMIFS(СВЦЭМ!$D$33:$D$776,СВЦЭМ!$A$33:$A$776,$A49,СВЦЭМ!$B$33:$B$776,U$47)+'СЕТ СН'!$G$11+СВЦЭМ!$D$10+'СЕТ СН'!$G$5-'СЕТ СН'!$G$21</f>
        <v>3336.2312245399999</v>
      </c>
      <c r="V49" s="36">
        <f>SUMIFS(СВЦЭМ!$D$33:$D$776,СВЦЭМ!$A$33:$A$776,$A49,СВЦЭМ!$B$33:$B$776,V$47)+'СЕТ СН'!$G$11+СВЦЭМ!$D$10+'СЕТ СН'!$G$5-'СЕТ СН'!$G$21</f>
        <v>3333.78395559</v>
      </c>
      <c r="W49" s="36">
        <f>SUMIFS(СВЦЭМ!$D$33:$D$776,СВЦЭМ!$A$33:$A$776,$A49,СВЦЭМ!$B$33:$B$776,W$47)+'СЕТ СН'!$G$11+СВЦЭМ!$D$10+'СЕТ СН'!$G$5-'СЕТ СН'!$G$21</f>
        <v>3313.9909387899997</v>
      </c>
      <c r="X49" s="36">
        <f>SUMIFS(СВЦЭМ!$D$33:$D$776,СВЦЭМ!$A$33:$A$776,$A49,СВЦЭМ!$B$33:$B$776,X$47)+'СЕТ СН'!$G$11+СВЦЭМ!$D$10+'СЕТ СН'!$G$5-'СЕТ СН'!$G$21</f>
        <v>3303.5474815199996</v>
      </c>
      <c r="Y49" s="36">
        <f>SUMIFS(СВЦЭМ!$D$33:$D$776,СВЦЭМ!$A$33:$A$776,$A49,СВЦЭМ!$B$33:$B$776,Y$47)+'СЕТ СН'!$G$11+СВЦЭМ!$D$10+'СЕТ СН'!$G$5-'СЕТ СН'!$G$21</f>
        <v>3379.3269381399996</v>
      </c>
    </row>
    <row r="50" spans="1:25" ht="15.75" x14ac:dyDescent="0.2">
      <c r="A50" s="35">
        <f t="shared" ref="A50:A78" si="1">A49+1</f>
        <v>43741</v>
      </c>
      <c r="B50" s="36">
        <f>SUMIFS(СВЦЭМ!$D$33:$D$776,СВЦЭМ!$A$33:$A$776,$A50,СВЦЭМ!$B$33:$B$776,B$47)+'СЕТ СН'!$G$11+СВЦЭМ!$D$10+'СЕТ СН'!$G$5-'СЕТ СН'!$G$21</f>
        <v>3422.7418305299998</v>
      </c>
      <c r="C50" s="36">
        <f>SUMIFS(СВЦЭМ!$D$33:$D$776,СВЦЭМ!$A$33:$A$776,$A50,СВЦЭМ!$B$33:$B$776,C$47)+'СЕТ СН'!$G$11+СВЦЭМ!$D$10+'СЕТ СН'!$G$5-'СЕТ СН'!$G$21</f>
        <v>3461.87896985</v>
      </c>
      <c r="D50" s="36">
        <f>SUMIFS(СВЦЭМ!$D$33:$D$776,СВЦЭМ!$A$33:$A$776,$A50,СВЦЭМ!$B$33:$B$776,D$47)+'СЕТ СН'!$G$11+СВЦЭМ!$D$10+'СЕТ СН'!$G$5-'СЕТ СН'!$G$21</f>
        <v>3485.3818918799998</v>
      </c>
      <c r="E50" s="36">
        <f>SUMIFS(СВЦЭМ!$D$33:$D$776,СВЦЭМ!$A$33:$A$776,$A50,СВЦЭМ!$B$33:$B$776,E$47)+'СЕТ СН'!$G$11+СВЦЭМ!$D$10+'СЕТ СН'!$G$5-'СЕТ СН'!$G$21</f>
        <v>3491.0698749499998</v>
      </c>
      <c r="F50" s="36">
        <f>SUMIFS(СВЦЭМ!$D$33:$D$776,СВЦЭМ!$A$33:$A$776,$A50,СВЦЭМ!$B$33:$B$776,F$47)+'СЕТ СН'!$G$11+СВЦЭМ!$D$10+'СЕТ СН'!$G$5-'СЕТ СН'!$G$21</f>
        <v>3487.5161697399999</v>
      </c>
      <c r="G50" s="36">
        <f>SUMIFS(СВЦЭМ!$D$33:$D$776,СВЦЭМ!$A$33:$A$776,$A50,СВЦЭМ!$B$33:$B$776,G$47)+'СЕТ СН'!$G$11+СВЦЭМ!$D$10+'СЕТ СН'!$G$5-'СЕТ СН'!$G$21</f>
        <v>3471.4922142999999</v>
      </c>
      <c r="H50" s="36">
        <f>SUMIFS(СВЦЭМ!$D$33:$D$776,СВЦЭМ!$A$33:$A$776,$A50,СВЦЭМ!$B$33:$B$776,H$47)+'СЕТ СН'!$G$11+СВЦЭМ!$D$10+'СЕТ СН'!$G$5-'СЕТ СН'!$G$21</f>
        <v>3398.9666715099997</v>
      </c>
      <c r="I50" s="36">
        <f>SUMIFS(СВЦЭМ!$D$33:$D$776,СВЦЭМ!$A$33:$A$776,$A50,СВЦЭМ!$B$33:$B$776,I$47)+'СЕТ СН'!$G$11+СВЦЭМ!$D$10+'СЕТ СН'!$G$5-'СЕТ СН'!$G$21</f>
        <v>3314.8776828800001</v>
      </c>
      <c r="J50" s="36">
        <f>SUMIFS(СВЦЭМ!$D$33:$D$776,СВЦЭМ!$A$33:$A$776,$A50,СВЦЭМ!$B$33:$B$776,J$47)+'СЕТ СН'!$G$11+СВЦЭМ!$D$10+'СЕТ СН'!$G$5-'СЕТ СН'!$G$21</f>
        <v>3317.3055923299999</v>
      </c>
      <c r="K50" s="36">
        <f>SUMIFS(СВЦЭМ!$D$33:$D$776,СВЦЭМ!$A$33:$A$776,$A50,СВЦЭМ!$B$33:$B$776,K$47)+'СЕТ СН'!$G$11+СВЦЭМ!$D$10+'СЕТ СН'!$G$5-'СЕТ СН'!$G$21</f>
        <v>3329.1450805599998</v>
      </c>
      <c r="L50" s="36">
        <f>SUMIFS(СВЦЭМ!$D$33:$D$776,СВЦЭМ!$A$33:$A$776,$A50,СВЦЭМ!$B$33:$B$776,L$47)+'СЕТ СН'!$G$11+СВЦЭМ!$D$10+'СЕТ СН'!$G$5-'СЕТ СН'!$G$21</f>
        <v>3335.9965010999999</v>
      </c>
      <c r="M50" s="36">
        <f>SUMIFS(СВЦЭМ!$D$33:$D$776,СВЦЭМ!$A$33:$A$776,$A50,СВЦЭМ!$B$33:$B$776,M$47)+'СЕТ СН'!$G$11+СВЦЭМ!$D$10+'СЕТ СН'!$G$5-'СЕТ СН'!$G$21</f>
        <v>3326.7505590199999</v>
      </c>
      <c r="N50" s="36">
        <f>SUMIFS(СВЦЭМ!$D$33:$D$776,СВЦЭМ!$A$33:$A$776,$A50,СВЦЭМ!$B$33:$B$776,N$47)+'СЕТ СН'!$G$11+СВЦЭМ!$D$10+'СЕТ СН'!$G$5-'СЕТ СН'!$G$21</f>
        <v>3370.4897435099997</v>
      </c>
      <c r="O50" s="36">
        <f>SUMIFS(СВЦЭМ!$D$33:$D$776,СВЦЭМ!$A$33:$A$776,$A50,СВЦЭМ!$B$33:$B$776,O$47)+'СЕТ СН'!$G$11+СВЦЭМ!$D$10+'СЕТ СН'!$G$5-'СЕТ СН'!$G$21</f>
        <v>3422.4134073299997</v>
      </c>
      <c r="P50" s="36">
        <f>SUMIFS(СВЦЭМ!$D$33:$D$776,СВЦЭМ!$A$33:$A$776,$A50,СВЦЭМ!$B$33:$B$776,P$47)+'СЕТ СН'!$G$11+СВЦЭМ!$D$10+'СЕТ СН'!$G$5-'СЕТ СН'!$G$21</f>
        <v>3424.3813099499998</v>
      </c>
      <c r="Q50" s="36">
        <f>SUMIFS(СВЦЭМ!$D$33:$D$776,СВЦЭМ!$A$33:$A$776,$A50,СВЦЭМ!$B$33:$B$776,Q$47)+'СЕТ СН'!$G$11+СВЦЭМ!$D$10+'СЕТ СН'!$G$5-'СЕТ СН'!$G$21</f>
        <v>3420.2369735699999</v>
      </c>
      <c r="R50" s="36">
        <f>SUMIFS(СВЦЭМ!$D$33:$D$776,СВЦЭМ!$A$33:$A$776,$A50,СВЦЭМ!$B$33:$B$776,R$47)+'СЕТ СН'!$G$11+СВЦЭМ!$D$10+'СЕТ СН'!$G$5-'СЕТ СН'!$G$21</f>
        <v>3365.2450769999996</v>
      </c>
      <c r="S50" s="36">
        <f>SUMIFS(СВЦЭМ!$D$33:$D$776,СВЦЭМ!$A$33:$A$776,$A50,СВЦЭМ!$B$33:$B$776,S$47)+'СЕТ СН'!$G$11+СВЦЭМ!$D$10+'СЕТ СН'!$G$5-'СЕТ СН'!$G$21</f>
        <v>3349.8851036999999</v>
      </c>
      <c r="T50" s="36">
        <f>SUMIFS(СВЦЭМ!$D$33:$D$776,СВЦЭМ!$A$33:$A$776,$A50,СВЦЭМ!$B$33:$B$776,T$47)+'СЕТ СН'!$G$11+СВЦЭМ!$D$10+'СЕТ СН'!$G$5-'СЕТ СН'!$G$21</f>
        <v>3337.4234443799996</v>
      </c>
      <c r="U50" s="36">
        <f>SUMIFS(СВЦЭМ!$D$33:$D$776,СВЦЭМ!$A$33:$A$776,$A50,СВЦЭМ!$B$33:$B$776,U$47)+'СЕТ СН'!$G$11+СВЦЭМ!$D$10+'СЕТ СН'!$G$5-'СЕТ СН'!$G$21</f>
        <v>3347.4475846199998</v>
      </c>
      <c r="V50" s="36">
        <f>SUMIFS(СВЦЭМ!$D$33:$D$776,СВЦЭМ!$A$33:$A$776,$A50,СВЦЭМ!$B$33:$B$776,V$47)+'СЕТ СН'!$G$11+СВЦЭМ!$D$10+'СЕТ СН'!$G$5-'СЕТ СН'!$G$21</f>
        <v>3351.5166587199997</v>
      </c>
      <c r="W50" s="36">
        <f>SUMIFS(СВЦЭМ!$D$33:$D$776,СВЦЭМ!$A$33:$A$776,$A50,СВЦЭМ!$B$33:$B$776,W$47)+'СЕТ СН'!$G$11+СВЦЭМ!$D$10+'СЕТ СН'!$G$5-'СЕТ СН'!$G$21</f>
        <v>3350.9018839800001</v>
      </c>
      <c r="X50" s="36">
        <f>SUMIFS(СВЦЭМ!$D$33:$D$776,СВЦЭМ!$A$33:$A$776,$A50,СВЦЭМ!$B$33:$B$776,X$47)+'СЕТ СН'!$G$11+СВЦЭМ!$D$10+'СЕТ СН'!$G$5-'СЕТ СН'!$G$21</f>
        <v>3316.9571508599997</v>
      </c>
      <c r="Y50" s="36">
        <f>SUMIFS(СВЦЭМ!$D$33:$D$776,СВЦЭМ!$A$33:$A$776,$A50,СВЦЭМ!$B$33:$B$776,Y$47)+'СЕТ СН'!$G$11+СВЦЭМ!$D$10+'СЕТ СН'!$G$5-'СЕТ СН'!$G$21</f>
        <v>3340.4628685600001</v>
      </c>
    </row>
    <row r="51" spans="1:25" ht="15.75" x14ac:dyDescent="0.2">
      <c r="A51" s="35">
        <f t="shared" si="1"/>
        <v>43742</v>
      </c>
      <c r="B51" s="36">
        <f>SUMIFS(СВЦЭМ!$D$33:$D$776,СВЦЭМ!$A$33:$A$776,$A51,СВЦЭМ!$B$33:$B$776,B$47)+'СЕТ СН'!$G$11+СВЦЭМ!$D$10+'СЕТ СН'!$G$5-'СЕТ СН'!$G$21</f>
        <v>3416.4496679199997</v>
      </c>
      <c r="C51" s="36">
        <f>SUMIFS(СВЦЭМ!$D$33:$D$776,СВЦЭМ!$A$33:$A$776,$A51,СВЦЭМ!$B$33:$B$776,C$47)+'СЕТ СН'!$G$11+СВЦЭМ!$D$10+'СЕТ СН'!$G$5-'СЕТ СН'!$G$21</f>
        <v>3450.5729199799998</v>
      </c>
      <c r="D51" s="36">
        <f>SUMIFS(СВЦЭМ!$D$33:$D$776,СВЦЭМ!$A$33:$A$776,$A51,СВЦЭМ!$B$33:$B$776,D$47)+'СЕТ СН'!$G$11+СВЦЭМ!$D$10+'СЕТ СН'!$G$5-'СЕТ СН'!$G$21</f>
        <v>3453.7022265199998</v>
      </c>
      <c r="E51" s="36">
        <f>SUMIFS(СВЦЭМ!$D$33:$D$776,СВЦЭМ!$A$33:$A$776,$A51,СВЦЭМ!$B$33:$B$776,E$47)+'СЕТ СН'!$G$11+СВЦЭМ!$D$10+'СЕТ СН'!$G$5-'СЕТ СН'!$G$21</f>
        <v>3475.3178807799995</v>
      </c>
      <c r="F51" s="36">
        <f>SUMIFS(СВЦЭМ!$D$33:$D$776,СВЦЭМ!$A$33:$A$776,$A51,СВЦЭМ!$B$33:$B$776,F$47)+'СЕТ СН'!$G$11+СВЦЭМ!$D$10+'СЕТ СН'!$G$5-'СЕТ СН'!$G$21</f>
        <v>3452.6478453499999</v>
      </c>
      <c r="G51" s="36">
        <f>SUMIFS(СВЦЭМ!$D$33:$D$776,СВЦЭМ!$A$33:$A$776,$A51,СВЦЭМ!$B$33:$B$776,G$47)+'СЕТ СН'!$G$11+СВЦЭМ!$D$10+'СЕТ СН'!$G$5-'СЕТ СН'!$G$21</f>
        <v>3426.45753504</v>
      </c>
      <c r="H51" s="36">
        <f>SUMIFS(СВЦЭМ!$D$33:$D$776,СВЦЭМ!$A$33:$A$776,$A51,СВЦЭМ!$B$33:$B$776,H$47)+'СЕТ СН'!$G$11+СВЦЭМ!$D$10+'СЕТ СН'!$G$5-'СЕТ СН'!$G$21</f>
        <v>3376.6318891000001</v>
      </c>
      <c r="I51" s="36">
        <f>SUMIFS(СВЦЭМ!$D$33:$D$776,СВЦЭМ!$A$33:$A$776,$A51,СВЦЭМ!$B$33:$B$776,I$47)+'СЕТ СН'!$G$11+СВЦЭМ!$D$10+'СЕТ СН'!$G$5-'СЕТ СН'!$G$21</f>
        <v>3289.8468730300001</v>
      </c>
      <c r="J51" s="36">
        <f>SUMIFS(СВЦЭМ!$D$33:$D$776,СВЦЭМ!$A$33:$A$776,$A51,СВЦЭМ!$B$33:$B$776,J$47)+'СЕТ СН'!$G$11+СВЦЭМ!$D$10+'СЕТ СН'!$G$5-'СЕТ СН'!$G$21</f>
        <v>3293.03866647</v>
      </c>
      <c r="K51" s="36">
        <f>SUMIFS(СВЦЭМ!$D$33:$D$776,СВЦЭМ!$A$33:$A$776,$A51,СВЦЭМ!$B$33:$B$776,K$47)+'СЕТ СН'!$G$11+СВЦЭМ!$D$10+'СЕТ СН'!$G$5-'СЕТ СН'!$G$21</f>
        <v>3310.9354430099997</v>
      </c>
      <c r="L51" s="36">
        <f>SUMIFS(СВЦЭМ!$D$33:$D$776,СВЦЭМ!$A$33:$A$776,$A51,СВЦЭМ!$B$33:$B$776,L$47)+'СЕТ СН'!$G$11+СВЦЭМ!$D$10+'СЕТ СН'!$G$5-'СЕТ СН'!$G$21</f>
        <v>3313.6245208800001</v>
      </c>
      <c r="M51" s="36">
        <f>SUMIFS(СВЦЭМ!$D$33:$D$776,СВЦЭМ!$A$33:$A$776,$A51,СВЦЭМ!$B$33:$B$776,M$47)+'СЕТ СН'!$G$11+СВЦЭМ!$D$10+'СЕТ СН'!$G$5-'СЕТ СН'!$G$21</f>
        <v>3305.9376956199999</v>
      </c>
      <c r="N51" s="36">
        <f>SUMIFS(СВЦЭМ!$D$33:$D$776,СВЦЭМ!$A$33:$A$776,$A51,СВЦЭМ!$B$33:$B$776,N$47)+'СЕТ СН'!$G$11+СВЦЭМ!$D$10+'СЕТ СН'!$G$5-'СЕТ СН'!$G$21</f>
        <v>3302.1758962599997</v>
      </c>
      <c r="O51" s="36">
        <f>SUMIFS(СВЦЭМ!$D$33:$D$776,СВЦЭМ!$A$33:$A$776,$A51,СВЦЭМ!$B$33:$B$776,O$47)+'СЕТ СН'!$G$11+СВЦЭМ!$D$10+'СЕТ СН'!$G$5-'СЕТ СН'!$G$21</f>
        <v>3302.13255119</v>
      </c>
      <c r="P51" s="36">
        <f>SUMIFS(СВЦЭМ!$D$33:$D$776,СВЦЭМ!$A$33:$A$776,$A51,СВЦЭМ!$B$33:$B$776,P$47)+'СЕТ СН'!$G$11+СВЦЭМ!$D$10+'СЕТ СН'!$G$5-'СЕТ СН'!$G$21</f>
        <v>3302.2083194500001</v>
      </c>
      <c r="Q51" s="36">
        <f>SUMIFS(СВЦЭМ!$D$33:$D$776,СВЦЭМ!$A$33:$A$776,$A51,СВЦЭМ!$B$33:$B$776,Q$47)+'СЕТ СН'!$G$11+СВЦЭМ!$D$10+'СЕТ СН'!$G$5-'СЕТ СН'!$G$21</f>
        <v>3300.5784755899999</v>
      </c>
      <c r="R51" s="36">
        <f>SUMIFS(СВЦЭМ!$D$33:$D$776,СВЦЭМ!$A$33:$A$776,$A51,СВЦЭМ!$B$33:$B$776,R$47)+'СЕТ СН'!$G$11+СВЦЭМ!$D$10+'СЕТ СН'!$G$5-'СЕТ СН'!$G$21</f>
        <v>3295.6166598199998</v>
      </c>
      <c r="S51" s="36">
        <f>SUMIFS(СВЦЭМ!$D$33:$D$776,СВЦЭМ!$A$33:$A$776,$A51,СВЦЭМ!$B$33:$B$776,S$47)+'СЕТ СН'!$G$11+СВЦЭМ!$D$10+'СЕТ СН'!$G$5-'СЕТ СН'!$G$21</f>
        <v>3294.8629957200001</v>
      </c>
      <c r="T51" s="36">
        <f>SUMIFS(СВЦЭМ!$D$33:$D$776,СВЦЭМ!$A$33:$A$776,$A51,СВЦЭМ!$B$33:$B$776,T$47)+'СЕТ СН'!$G$11+СВЦЭМ!$D$10+'СЕТ СН'!$G$5-'СЕТ СН'!$G$21</f>
        <v>3298.3449250499998</v>
      </c>
      <c r="U51" s="36">
        <f>SUMIFS(СВЦЭМ!$D$33:$D$776,СВЦЭМ!$A$33:$A$776,$A51,СВЦЭМ!$B$33:$B$776,U$47)+'СЕТ СН'!$G$11+СВЦЭМ!$D$10+'СЕТ СН'!$G$5-'СЕТ СН'!$G$21</f>
        <v>3314.7641012999998</v>
      </c>
      <c r="V51" s="36">
        <f>SUMIFS(СВЦЭМ!$D$33:$D$776,СВЦЭМ!$A$33:$A$776,$A51,СВЦЭМ!$B$33:$B$776,V$47)+'СЕТ СН'!$G$11+СВЦЭМ!$D$10+'СЕТ СН'!$G$5-'СЕТ СН'!$G$21</f>
        <v>3308.7971953599999</v>
      </c>
      <c r="W51" s="36">
        <f>SUMIFS(СВЦЭМ!$D$33:$D$776,СВЦЭМ!$A$33:$A$776,$A51,СВЦЭМ!$B$33:$B$776,W$47)+'СЕТ СН'!$G$11+СВЦЭМ!$D$10+'СЕТ СН'!$G$5-'СЕТ СН'!$G$21</f>
        <v>3290.4336683299998</v>
      </c>
      <c r="X51" s="36">
        <f>SUMIFS(СВЦЭМ!$D$33:$D$776,СВЦЭМ!$A$33:$A$776,$A51,СВЦЭМ!$B$33:$B$776,X$47)+'СЕТ СН'!$G$11+СВЦЭМ!$D$10+'СЕТ СН'!$G$5-'СЕТ СН'!$G$21</f>
        <v>3320.1050747299996</v>
      </c>
      <c r="Y51" s="36">
        <f>SUMIFS(СВЦЭМ!$D$33:$D$776,СВЦЭМ!$A$33:$A$776,$A51,СВЦЭМ!$B$33:$B$776,Y$47)+'СЕТ СН'!$G$11+СВЦЭМ!$D$10+'СЕТ СН'!$G$5-'СЕТ СН'!$G$21</f>
        <v>3384.7725511399999</v>
      </c>
    </row>
    <row r="52" spans="1:25" ht="15.75" x14ac:dyDescent="0.2">
      <c r="A52" s="35">
        <f t="shared" si="1"/>
        <v>43743</v>
      </c>
      <c r="B52" s="36">
        <f>SUMIFS(СВЦЭМ!$D$33:$D$776,СВЦЭМ!$A$33:$A$776,$A52,СВЦЭМ!$B$33:$B$776,B$47)+'СЕТ СН'!$G$11+СВЦЭМ!$D$10+'СЕТ СН'!$G$5-'СЕТ СН'!$G$21</f>
        <v>3423.5494061099998</v>
      </c>
      <c r="C52" s="36">
        <f>SUMIFS(СВЦЭМ!$D$33:$D$776,СВЦЭМ!$A$33:$A$776,$A52,СВЦЭМ!$B$33:$B$776,C$47)+'СЕТ СН'!$G$11+СВЦЭМ!$D$10+'СЕТ СН'!$G$5-'СЕТ СН'!$G$21</f>
        <v>3467.7837725599998</v>
      </c>
      <c r="D52" s="36">
        <f>SUMIFS(СВЦЭМ!$D$33:$D$776,СВЦЭМ!$A$33:$A$776,$A52,СВЦЭМ!$B$33:$B$776,D$47)+'СЕТ СН'!$G$11+СВЦЭМ!$D$10+'СЕТ СН'!$G$5-'СЕТ СН'!$G$21</f>
        <v>3479.6406879899996</v>
      </c>
      <c r="E52" s="36">
        <f>SUMIFS(СВЦЭМ!$D$33:$D$776,СВЦЭМ!$A$33:$A$776,$A52,СВЦЭМ!$B$33:$B$776,E$47)+'СЕТ СН'!$G$11+СВЦЭМ!$D$10+'СЕТ СН'!$G$5-'СЕТ СН'!$G$21</f>
        <v>3485.20387463</v>
      </c>
      <c r="F52" s="36">
        <f>SUMIFS(СВЦЭМ!$D$33:$D$776,СВЦЭМ!$A$33:$A$776,$A52,СВЦЭМ!$B$33:$B$776,F$47)+'СЕТ СН'!$G$11+СВЦЭМ!$D$10+'СЕТ СН'!$G$5-'СЕТ СН'!$G$21</f>
        <v>3474.7634665199998</v>
      </c>
      <c r="G52" s="36">
        <f>SUMIFS(СВЦЭМ!$D$33:$D$776,СВЦЭМ!$A$33:$A$776,$A52,СВЦЭМ!$B$33:$B$776,G$47)+'СЕТ СН'!$G$11+СВЦЭМ!$D$10+'СЕТ СН'!$G$5-'СЕТ СН'!$G$21</f>
        <v>3472.06191253</v>
      </c>
      <c r="H52" s="36">
        <f>SUMIFS(СВЦЭМ!$D$33:$D$776,СВЦЭМ!$A$33:$A$776,$A52,СВЦЭМ!$B$33:$B$776,H$47)+'СЕТ СН'!$G$11+СВЦЭМ!$D$10+'СЕТ СН'!$G$5-'СЕТ СН'!$G$21</f>
        <v>3439.9598430799997</v>
      </c>
      <c r="I52" s="36">
        <f>SUMIFS(СВЦЭМ!$D$33:$D$776,СВЦЭМ!$A$33:$A$776,$A52,СВЦЭМ!$B$33:$B$776,I$47)+'СЕТ СН'!$G$11+СВЦЭМ!$D$10+'СЕТ СН'!$G$5-'СЕТ СН'!$G$21</f>
        <v>3367.5556624699998</v>
      </c>
      <c r="J52" s="36">
        <f>SUMIFS(СВЦЭМ!$D$33:$D$776,СВЦЭМ!$A$33:$A$776,$A52,СВЦЭМ!$B$33:$B$776,J$47)+'СЕТ СН'!$G$11+СВЦЭМ!$D$10+'СЕТ СН'!$G$5-'СЕТ СН'!$G$21</f>
        <v>3307.3300287799998</v>
      </c>
      <c r="K52" s="36">
        <f>SUMIFS(СВЦЭМ!$D$33:$D$776,СВЦЭМ!$A$33:$A$776,$A52,СВЦЭМ!$B$33:$B$776,K$47)+'СЕТ СН'!$G$11+СВЦЭМ!$D$10+'СЕТ СН'!$G$5-'СЕТ СН'!$G$21</f>
        <v>3290.9319002499997</v>
      </c>
      <c r="L52" s="36">
        <f>SUMIFS(СВЦЭМ!$D$33:$D$776,СВЦЭМ!$A$33:$A$776,$A52,СВЦЭМ!$B$33:$B$776,L$47)+'СЕТ СН'!$G$11+СВЦЭМ!$D$10+'СЕТ СН'!$G$5-'СЕТ СН'!$G$21</f>
        <v>3301.4111997299997</v>
      </c>
      <c r="M52" s="36">
        <f>SUMIFS(СВЦЭМ!$D$33:$D$776,СВЦЭМ!$A$33:$A$776,$A52,СВЦЭМ!$B$33:$B$776,M$47)+'СЕТ СН'!$G$11+СВЦЭМ!$D$10+'СЕТ СН'!$G$5-'СЕТ СН'!$G$21</f>
        <v>3294.6491781799996</v>
      </c>
      <c r="N52" s="36">
        <f>SUMIFS(СВЦЭМ!$D$33:$D$776,СВЦЭМ!$A$33:$A$776,$A52,СВЦЭМ!$B$33:$B$776,N$47)+'СЕТ СН'!$G$11+СВЦЭМ!$D$10+'СЕТ СН'!$G$5-'СЕТ СН'!$G$21</f>
        <v>3293.9838548899997</v>
      </c>
      <c r="O52" s="36">
        <f>SUMIFS(СВЦЭМ!$D$33:$D$776,СВЦЭМ!$A$33:$A$776,$A52,СВЦЭМ!$B$33:$B$776,O$47)+'СЕТ СН'!$G$11+СВЦЭМ!$D$10+'СЕТ СН'!$G$5-'СЕТ СН'!$G$21</f>
        <v>3299.6744081899997</v>
      </c>
      <c r="P52" s="36">
        <f>SUMIFS(СВЦЭМ!$D$33:$D$776,СВЦЭМ!$A$33:$A$776,$A52,СВЦЭМ!$B$33:$B$776,P$47)+'СЕТ СН'!$G$11+СВЦЭМ!$D$10+'СЕТ СН'!$G$5-'СЕТ СН'!$G$21</f>
        <v>3307.0727726099999</v>
      </c>
      <c r="Q52" s="36">
        <f>SUMIFS(СВЦЭМ!$D$33:$D$776,СВЦЭМ!$A$33:$A$776,$A52,СВЦЭМ!$B$33:$B$776,Q$47)+'СЕТ СН'!$G$11+СВЦЭМ!$D$10+'СЕТ СН'!$G$5-'СЕТ СН'!$G$21</f>
        <v>3308.3885295399996</v>
      </c>
      <c r="R52" s="36">
        <f>SUMIFS(СВЦЭМ!$D$33:$D$776,СВЦЭМ!$A$33:$A$776,$A52,СВЦЭМ!$B$33:$B$776,R$47)+'СЕТ СН'!$G$11+СВЦЭМ!$D$10+'СЕТ СН'!$G$5-'СЕТ СН'!$G$21</f>
        <v>3311.5553540699998</v>
      </c>
      <c r="S52" s="36">
        <f>SUMIFS(СВЦЭМ!$D$33:$D$776,СВЦЭМ!$A$33:$A$776,$A52,СВЦЭМ!$B$33:$B$776,S$47)+'СЕТ СН'!$G$11+СВЦЭМ!$D$10+'СЕТ СН'!$G$5-'СЕТ СН'!$G$21</f>
        <v>3309.6642893599997</v>
      </c>
      <c r="T52" s="36">
        <f>SUMIFS(СВЦЭМ!$D$33:$D$776,СВЦЭМ!$A$33:$A$776,$A52,СВЦЭМ!$B$33:$B$776,T$47)+'СЕТ СН'!$G$11+СВЦЭМ!$D$10+'СЕТ СН'!$G$5-'СЕТ СН'!$G$21</f>
        <v>3302.1931993199996</v>
      </c>
      <c r="U52" s="36">
        <f>SUMIFS(СВЦЭМ!$D$33:$D$776,СВЦЭМ!$A$33:$A$776,$A52,СВЦЭМ!$B$33:$B$776,U$47)+'СЕТ СН'!$G$11+СВЦЭМ!$D$10+'СЕТ СН'!$G$5-'СЕТ СН'!$G$21</f>
        <v>3321.2555376800001</v>
      </c>
      <c r="V52" s="36">
        <f>SUMIFS(СВЦЭМ!$D$33:$D$776,СВЦЭМ!$A$33:$A$776,$A52,СВЦЭМ!$B$33:$B$776,V$47)+'СЕТ СН'!$G$11+СВЦЭМ!$D$10+'СЕТ СН'!$G$5-'СЕТ СН'!$G$21</f>
        <v>3323.3362184199996</v>
      </c>
      <c r="W52" s="36">
        <f>SUMIFS(СВЦЭМ!$D$33:$D$776,СВЦЭМ!$A$33:$A$776,$A52,СВЦЭМ!$B$33:$B$776,W$47)+'СЕТ СН'!$G$11+СВЦЭМ!$D$10+'СЕТ СН'!$G$5-'СЕТ СН'!$G$21</f>
        <v>3311.9873777399998</v>
      </c>
      <c r="X52" s="36">
        <f>SUMIFS(СВЦЭМ!$D$33:$D$776,СВЦЭМ!$A$33:$A$776,$A52,СВЦЭМ!$B$33:$B$776,X$47)+'СЕТ СН'!$G$11+СВЦЭМ!$D$10+'СЕТ СН'!$G$5-'СЕТ СН'!$G$21</f>
        <v>3310.1197892199998</v>
      </c>
      <c r="Y52" s="36">
        <f>SUMIFS(СВЦЭМ!$D$33:$D$776,СВЦЭМ!$A$33:$A$776,$A52,СВЦЭМ!$B$33:$B$776,Y$47)+'СЕТ СН'!$G$11+СВЦЭМ!$D$10+'СЕТ СН'!$G$5-'СЕТ СН'!$G$21</f>
        <v>3413.4821839899996</v>
      </c>
    </row>
    <row r="53" spans="1:25" ht="15.75" x14ac:dyDescent="0.2">
      <c r="A53" s="35">
        <f t="shared" si="1"/>
        <v>43744</v>
      </c>
      <c r="B53" s="36">
        <f>SUMIFS(СВЦЭМ!$D$33:$D$776,СВЦЭМ!$A$33:$A$776,$A53,СВЦЭМ!$B$33:$B$776,B$47)+'СЕТ СН'!$G$11+СВЦЭМ!$D$10+'СЕТ СН'!$G$5-'СЕТ СН'!$G$21</f>
        <v>3407.6626191799996</v>
      </c>
      <c r="C53" s="36">
        <f>SUMIFS(СВЦЭМ!$D$33:$D$776,СВЦЭМ!$A$33:$A$776,$A53,СВЦЭМ!$B$33:$B$776,C$47)+'СЕТ СН'!$G$11+СВЦЭМ!$D$10+'СЕТ СН'!$G$5-'СЕТ СН'!$G$21</f>
        <v>3440.0410768699999</v>
      </c>
      <c r="D53" s="36">
        <f>SUMIFS(СВЦЭМ!$D$33:$D$776,СВЦЭМ!$A$33:$A$776,$A53,СВЦЭМ!$B$33:$B$776,D$47)+'СЕТ СН'!$G$11+СВЦЭМ!$D$10+'СЕТ СН'!$G$5-'СЕТ СН'!$G$21</f>
        <v>3464.7468976699997</v>
      </c>
      <c r="E53" s="36">
        <f>SUMIFS(СВЦЭМ!$D$33:$D$776,СВЦЭМ!$A$33:$A$776,$A53,СВЦЭМ!$B$33:$B$776,E$47)+'СЕТ СН'!$G$11+СВЦЭМ!$D$10+'СЕТ СН'!$G$5-'СЕТ СН'!$G$21</f>
        <v>3474.3883380399998</v>
      </c>
      <c r="F53" s="36">
        <f>SUMIFS(СВЦЭМ!$D$33:$D$776,СВЦЭМ!$A$33:$A$776,$A53,СВЦЭМ!$B$33:$B$776,F$47)+'СЕТ СН'!$G$11+СВЦЭМ!$D$10+'СЕТ СН'!$G$5-'СЕТ СН'!$G$21</f>
        <v>3473.8191329299998</v>
      </c>
      <c r="G53" s="36">
        <f>SUMIFS(СВЦЭМ!$D$33:$D$776,СВЦЭМ!$A$33:$A$776,$A53,СВЦЭМ!$B$33:$B$776,G$47)+'СЕТ СН'!$G$11+СВЦЭМ!$D$10+'СЕТ СН'!$G$5-'СЕТ СН'!$G$21</f>
        <v>3473.8013440299997</v>
      </c>
      <c r="H53" s="36">
        <f>SUMIFS(СВЦЭМ!$D$33:$D$776,СВЦЭМ!$A$33:$A$776,$A53,СВЦЭМ!$B$33:$B$776,H$47)+'СЕТ СН'!$G$11+СВЦЭМ!$D$10+'СЕТ СН'!$G$5-'СЕТ СН'!$G$21</f>
        <v>3420.7838948099998</v>
      </c>
      <c r="I53" s="36">
        <f>SUMIFS(СВЦЭМ!$D$33:$D$776,СВЦЭМ!$A$33:$A$776,$A53,СВЦЭМ!$B$33:$B$776,I$47)+'СЕТ СН'!$G$11+СВЦЭМ!$D$10+'СЕТ СН'!$G$5-'СЕТ СН'!$G$21</f>
        <v>3334.7042394099999</v>
      </c>
      <c r="J53" s="36">
        <f>SUMIFS(СВЦЭМ!$D$33:$D$776,СВЦЭМ!$A$33:$A$776,$A53,СВЦЭМ!$B$33:$B$776,J$47)+'СЕТ СН'!$G$11+СВЦЭМ!$D$10+'СЕТ СН'!$G$5-'СЕТ СН'!$G$21</f>
        <v>3281.9328492799996</v>
      </c>
      <c r="K53" s="36">
        <f>SUMIFS(СВЦЭМ!$D$33:$D$776,СВЦЭМ!$A$33:$A$776,$A53,СВЦЭМ!$B$33:$B$776,K$47)+'СЕТ СН'!$G$11+СВЦЭМ!$D$10+'СЕТ СН'!$G$5-'СЕТ СН'!$G$21</f>
        <v>3288.4783979399999</v>
      </c>
      <c r="L53" s="36">
        <f>SUMIFS(СВЦЭМ!$D$33:$D$776,СВЦЭМ!$A$33:$A$776,$A53,СВЦЭМ!$B$33:$B$776,L$47)+'СЕТ СН'!$G$11+СВЦЭМ!$D$10+'СЕТ СН'!$G$5-'СЕТ СН'!$G$21</f>
        <v>2657.2054742199998</v>
      </c>
      <c r="M53" s="36">
        <f>SUMIFS(СВЦЭМ!$D$33:$D$776,СВЦЭМ!$A$33:$A$776,$A53,СВЦЭМ!$B$33:$B$776,M$47)+'СЕТ СН'!$G$11+СВЦЭМ!$D$10+'СЕТ СН'!$G$5-'СЕТ СН'!$G$21</f>
        <v>2657.2054742199998</v>
      </c>
      <c r="N53" s="36">
        <f>SUMIFS(СВЦЭМ!$D$33:$D$776,СВЦЭМ!$A$33:$A$776,$A53,СВЦЭМ!$B$33:$B$776,N$47)+'СЕТ СН'!$G$11+СВЦЭМ!$D$10+'СЕТ СН'!$G$5-'СЕТ СН'!$G$21</f>
        <v>2657.2054742199998</v>
      </c>
      <c r="O53" s="36">
        <f>SUMIFS(СВЦЭМ!$D$33:$D$776,СВЦЭМ!$A$33:$A$776,$A53,СВЦЭМ!$B$33:$B$776,O$47)+'СЕТ СН'!$G$11+СВЦЭМ!$D$10+'СЕТ СН'!$G$5-'СЕТ СН'!$G$21</f>
        <v>2657.2054742199998</v>
      </c>
      <c r="P53" s="36">
        <f>SUMIFS(СВЦЭМ!$D$33:$D$776,СВЦЭМ!$A$33:$A$776,$A53,СВЦЭМ!$B$33:$B$776,P$47)+'СЕТ СН'!$G$11+СВЦЭМ!$D$10+'СЕТ СН'!$G$5-'СЕТ СН'!$G$21</f>
        <v>2657.2054742199998</v>
      </c>
      <c r="Q53" s="36">
        <f>SUMIFS(СВЦЭМ!$D$33:$D$776,СВЦЭМ!$A$33:$A$776,$A53,СВЦЭМ!$B$33:$B$776,Q$47)+'СЕТ СН'!$G$11+СВЦЭМ!$D$10+'СЕТ СН'!$G$5-'СЕТ СН'!$G$21</f>
        <v>2657.2054742199998</v>
      </c>
      <c r="R53" s="36">
        <f>SUMIFS(СВЦЭМ!$D$33:$D$776,СВЦЭМ!$A$33:$A$776,$A53,СВЦЭМ!$B$33:$B$776,R$47)+'СЕТ СН'!$G$11+СВЦЭМ!$D$10+'СЕТ СН'!$G$5-'СЕТ СН'!$G$21</f>
        <v>3282.2476609199998</v>
      </c>
      <c r="S53" s="36">
        <f>SUMIFS(СВЦЭМ!$D$33:$D$776,СВЦЭМ!$A$33:$A$776,$A53,СВЦЭМ!$B$33:$B$776,S$47)+'СЕТ СН'!$G$11+СВЦЭМ!$D$10+'СЕТ СН'!$G$5-'СЕТ СН'!$G$21</f>
        <v>3290.1438420799996</v>
      </c>
      <c r="T53" s="36">
        <f>SUMIFS(СВЦЭМ!$D$33:$D$776,СВЦЭМ!$A$33:$A$776,$A53,СВЦЭМ!$B$33:$B$776,T$47)+'СЕТ СН'!$G$11+СВЦЭМ!$D$10+'СЕТ СН'!$G$5-'СЕТ СН'!$G$21</f>
        <v>3292.1603982999995</v>
      </c>
      <c r="U53" s="36">
        <f>SUMIFS(СВЦЭМ!$D$33:$D$776,СВЦЭМ!$A$33:$A$776,$A53,СВЦЭМ!$B$33:$B$776,U$47)+'СЕТ СН'!$G$11+СВЦЭМ!$D$10+'СЕТ СН'!$G$5-'СЕТ СН'!$G$21</f>
        <v>3310.5060780899998</v>
      </c>
      <c r="V53" s="36">
        <f>SUMIFS(СВЦЭМ!$D$33:$D$776,СВЦЭМ!$A$33:$A$776,$A53,СВЦЭМ!$B$33:$B$776,V$47)+'СЕТ СН'!$G$11+СВЦЭМ!$D$10+'СЕТ СН'!$G$5-'СЕТ СН'!$G$21</f>
        <v>3309.5495285399998</v>
      </c>
      <c r="W53" s="36">
        <f>SUMIFS(СВЦЭМ!$D$33:$D$776,СВЦЭМ!$A$33:$A$776,$A53,СВЦЭМ!$B$33:$B$776,W$47)+'СЕТ СН'!$G$11+СВЦЭМ!$D$10+'СЕТ СН'!$G$5-'СЕТ СН'!$G$21</f>
        <v>3296.9905846299998</v>
      </c>
      <c r="X53" s="36">
        <f>SUMIFS(СВЦЭМ!$D$33:$D$776,СВЦЭМ!$A$33:$A$776,$A53,СВЦЭМ!$B$33:$B$776,X$47)+'СЕТ СН'!$G$11+СВЦЭМ!$D$10+'СЕТ СН'!$G$5-'СЕТ СН'!$G$21</f>
        <v>3287.8947498699999</v>
      </c>
      <c r="Y53" s="36">
        <f>SUMIFS(СВЦЭМ!$D$33:$D$776,СВЦЭМ!$A$33:$A$776,$A53,СВЦЭМ!$B$33:$B$776,Y$47)+'СЕТ СН'!$G$11+СВЦЭМ!$D$10+'СЕТ СН'!$G$5-'СЕТ СН'!$G$21</f>
        <v>3329.7861016899997</v>
      </c>
    </row>
    <row r="54" spans="1:25" ht="15.75" x14ac:dyDescent="0.2">
      <c r="A54" s="35">
        <f t="shared" si="1"/>
        <v>43745</v>
      </c>
      <c r="B54" s="36">
        <f>SUMIFS(СВЦЭМ!$D$33:$D$776,СВЦЭМ!$A$33:$A$776,$A54,СВЦЭМ!$B$33:$B$776,B$47)+'СЕТ СН'!$G$11+СВЦЭМ!$D$10+'СЕТ СН'!$G$5-'СЕТ СН'!$G$21</f>
        <v>3428.1784880299997</v>
      </c>
      <c r="C54" s="36">
        <f>SUMIFS(СВЦЭМ!$D$33:$D$776,СВЦЭМ!$A$33:$A$776,$A54,СВЦЭМ!$B$33:$B$776,C$47)+'СЕТ СН'!$G$11+СВЦЭМ!$D$10+'СЕТ СН'!$G$5-'СЕТ СН'!$G$21</f>
        <v>3448.5169286299997</v>
      </c>
      <c r="D54" s="36">
        <f>SUMIFS(СВЦЭМ!$D$33:$D$776,СВЦЭМ!$A$33:$A$776,$A54,СВЦЭМ!$B$33:$B$776,D$47)+'СЕТ СН'!$G$11+СВЦЭМ!$D$10+'СЕТ СН'!$G$5-'СЕТ СН'!$G$21</f>
        <v>3463.9614683599998</v>
      </c>
      <c r="E54" s="36">
        <f>SUMIFS(СВЦЭМ!$D$33:$D$776,СВЦЭМ!$A$33:$A$776,$A54,СВЦЭМ!$B$33:$B$776,E$47)+'СЕТ СН'!$G$11+СВЦЭМ!$D$10+'СЕТ СН'!$G$5-'СЕТ СН'!$G$21</f>
        <v>3481.10010332</v>
      </c>
      <c r="F54" s="36">
        <f>SUMIFS(СВЦЭМ!$D$33:$D$776,СВЦЭМ!$A$33:$A$776,$A54,СВЦЭМ!$B$33:$B$776,F$47)+'СЕТ СН'!$G$11+СВЦЭМ!$D$10+'СЕТ СН'!$G$5-'СЕТ СН'!$G$21</f>
        <v>3488.2287667699998</v>
      </c>
      <c r="G54" s="36">
        <f>SUMIFS(СВЦЭМ!$D$33:$D$776,СВЦЭМ!$A$33:$A$776,$A54,СВЦЭМ!$B$33:$B$776,G$47)+'СЕТ СН'!$G$11+СВЦЭМ!$D$10+'СЕТ СН'!$G$5-'СЕТ СН'!$G$21</f>
        <v>3467.4244692699999</v>
      </c>
      <c r="H54" s="36">
        <f>SUMIFS(СВЦЭМ!$D$33:$D$776,СВЦЭМ!$A$33:$A$776,$A54,СВЦЭМ!$B$33:$B$776,H$47)+'СЕТ СН'!$G$11+СВЦЭМ!$D$10+'СЕТ СН'!$G$5-'СЕТ СН'!$G$21</f>
        <v>3385.5015981500001</v>
      </c>
      <c r="I54" s="36">
        <f>SUMIFS(СВЦЭМ!$D$33:$D$776,СВЦЭМ!$A$33:$A$776,$A54,СВЦЭМ!$B$33:$B$776,I$47)+'СЕТ СН'!$G$11+СВЦЭМ!$D$10+'СЕТ СН'!$G$5-'СЕТ СН'!$G$21</f>
        <v>3298.89556068</v>
      </c>
      <c r="J54" s="36">
        <f>SUMIFS(СВЦЭМ!$D$33:$D$776,СВЦЭМ!$A$33:$A$776,$A54,СВЦЭМ!$B$33:$B$776,J$47)+'СЕТ СН'!$G$11+СВЦЭМ!$D$10+'СЕТ СН'!$G$5-'СЕТ СН'!$G$21</f>
        <v>3285.1536135099996</v>
      </c>
      <c r="K54" s="36">
        <f>SUMIFS(СВЦЭМ!$D$33:$D$776,СВЦЭМ!$A$33:$A$776,$A54,СВЦЭМ!$B$33:$B$776,K$47)+'СЕТ СН'!$G$11+СВЦЭМ!$D$10+'СЕТ СН'!$G$5-'СЕТ СН'!$G$21</f>
        <v>3286.2884196699997</v>
      </c>
      <c r="L54" s="36">
        <f>SUMIFS(СВЦЭМ!$D$33:$D$776,СВЦЭМ!$A$33:$A$776,$A54,СВЦЭМ!$B$33:$B$776,L$47)+'СЕТ СН'!$G$11+СВЦЭМ!$D$10+'СЕТ СН'!$G$5-'СЕТ СН'!$G$21</f>
        <v>3284.40210983</v>
      </c>
      <c r="M54" s="36">
        <f>SUMIFS(СВЦЭМ!$D$33:$D$776,СВЦЭМ!$A$33:$A$776,$A54,СВЦЭМ!$B$33:$B$776,M$47)+'СЕТ СН'!$G$11+СВЦЭМ!$D$10+'СЕТ СН'!$G$5-'СЕТ СН'!$G$21</f>
        <v>3294.0955332099998</v>
      </c>
      <c r="N54" s="36">
        <f>SUMIFS(СВЦЭМ!$D$33:$D$776,СВЦЭМ!$A$33:$A$776,$A54,СВЦЭМ!$B$33:$B$776,N$47)+'СЕТ СН'!$G$11+СВЦЭМ!$D$10+'СЕТ СН'!$G$5-'СЕТ СН'!$G$21</f>
        <v>3301.2099092199996</v>
      </c>
      <c r="O54" s="36">
        <f>SUMIFS(СВЦЭМ!$D$33:$D$776,СВЦЭМ!$A$33:$A$776,$A54,СВЦЭМ!$B$33:$B$776,O$47)+'СЕТ СН'!$G$11+СВЦЭМ!$D$10+'СЕТ СН'!$G$5-'СЕТ СН'!$G$21</f>
        <v>3300.6375638599998</v>
      </c>
      <c r="P54" s="36">
        <f>SUMIFS(СВЦЭМ!$D$33:$D$776,СВЦЭМ!$A$33:$A$776,$A54,СВЦЭМ!$B$33:$B$776,P$47)+'СЕТ СН'!$G$11+СВЦЭМ!$D$10+'СЕТ СН'!$G$5-'СЕТ СН'!$G$21</f>
        <v>3299.2582264899997</v>
      </c>
      <c r="Q54" s="36">
        <f>SUMIFS(СВЦЭМ!$D$33:$D$776,СВЦЭМ!$A$33:$A$776,$A54,СВЦЭМ!$B$33:$B$776,Q$47)+'СЕТ СН'!$G$11+СВЦЭМ!$D$10+'СЕТ СН'!$G$5-'СЕТ СН'!$G$21</f>
        <v>3304.9790463999998</v>
      </c>
      <c r="R54" s="36">
        <f>SUMIFS(СВЦЭМ!$D$33:$D$776,СВЦЭМ!$A$33:$A$776,$A54,СВЦЭМ!$B$33:$B$776,R$47)+'СЕТ СН'!$G$11+СВЦЭМ!$D$10+'СЕТ СН'!$G$5-'СЕТ СН'!$G$21</f>
        <v>3303.3805580999997</v>
      </c>
      <c r="S54" s="36">
        <f>SUMIFS(СВЦЭМ!$D$33:$D$776,СВЦЭМ!$A$33:$A$776,$A54,СВЦЭМ!$B$33:$B$776,S$47)+'СЕТ СН'!$G$11+СВЦЭМ!$D$10+'СЕТ СН'!$G$5-'СЕТ СН'!$G$21</f>
        <v>3308.1421391199997</v>
      </c>
      <c r="T54" s="36">
        <f>SUMIFS(СВЦЭМ!$D$33:$D$776,СВЦЭМ!$A$33:$A$776,$A54,СВЦЭМ!$B$33:$B$776,T$47)+'СЕТ СН'!$G$11+СВЦЭМ!$D$10+'СЕТ СН'!$G$5-'СЕТ СН'!$G$21</f>
        <v>3297.2859438699998</v>
      </c>
      <c r="U54" s="36">
        <f>SUMIFS(СВЦЭМ!$D$33:$D$776,СВЦЭМ!$A$33:$A$776,$A54,СВЦЭМ!$B$33:$B$776,U$47)+'СЕТ СН'!$G$11+СВЦЭМ!$D$10+'СЕТ СН'!$G$5-'СЕТ СН'!$G$21</f>
        <v>3292.30059059</v>
      </c>
      <c r="V54" s="36">
        <f>SUMIFS(СВЦЭМ!$D$33:$D$776,СВЦЭМ!$A$33:$A$776,$A54,СВЦЭМ!$B$33:$B$776,V$47)+'СЕТ СН'!$G$11+СВЦЭМ!$D$10+'СЕТ СН'!$G$5-'СЕТ СН'!$G$21</f>
        <v>3285.29069738</v>
      </c>
      <c r="W54" s="36">
        <f>SUMIFS(СВЦЭМ!$D$33:$D$776,СВЦЭМ!$A$33:$A$776,$A54,СВЦЭМ!$B$33:$B$776,W$47)+'СЕТ СН'!$G$11+СВЦЭМ!$D$10+'СЕТ СН'!$G$5-'СЕТ СН'!$G$21</f>
        <v>3304.8977178599998</v>
      </c>
      <c r="X54" s="36">
        <f>SUMIFS(СВЦЭМ!$D$33:$D$776,СВЦЭМ!$A$33:$A$776,$A54,СВЦЭМ!$B$33:$B$776,X$47)+'СЕТ СН'!$G$11+СВЦЭМ!$D$10+'СЕТ СН'!$G$5-'СЕТ СН'!$G$21</f>
        <v>3325.0568451299996</v>
      </c>
      <c r="Y54" s="36">
        <f>SUMIFS(СВЦЭМ!$D$33:$D$776,СВЦЭМ!$A$33:$A$776,$A54,СВЦЭМ!$B$33:$B$776,Y$47)+'СЕТ СН'!$G$11+СВЦЭМ!$D$10+'СЕТ СН'!$G$5-'СЕТ СН'!$G$21</f>
        <v>3370.453321</v>
      </c>
    </row>
    <row r="55" spans="1:25" ht="15.75" x14ac:dyDescent="0.2">
      <c r="A55" s="35">
        <f t="shared" si="1"/>
        <v>43746</v>
      </c>
      <c r="B55" s="36">
        <f>SUMIFS(СВЦЭМ!$D$33:$D$776,СВЦЭМ!$A$33:$A$776,$A55,СВЦЭМ!$B$33:$B$776,B$47)+'СЕТ СН'!$G$11+СВЦЭМ!$D$10+'СЕТ СН'!$G$5-'СЕТ СН'!$G$21</f>
        <v>3333.9251806399998</v>
      </c>
      <c r="C55" s="36">
        <f>SUMIFS(СВЦЭМ!$D$33:$D$776,СВЦЭМ!$A$33:$A$776,$A55,СВЦЭМ!$B$33:$B$776,C$47)+'СЕТ СН'!$G$11+СВЦЭМ!$D$10+'СЕТ СН'!$G$5-'СЕТ СН'!$G$21</f>
        <v>3392.24213457</v>
      </c>
      <c r="D55" s="36">
        <f>SUMIFS(СВЦЭМ!$D$33:$D$776,СВЦЭМ!$A$33:$A$776,$A55,СВЦЭМ!$B$33:$B$776,D$47)+'СЕТ СН'!$G$11+СВЦЭМ!$D$10+'СЕТ СН'!$G$5-'СЕТ СН'!$G$21</f>
        <v>3383.97829834</v>
      </c>
      <c r="E55" s="36">
        <f>SUMIFS(СВЦЭМ!$D$33:$D$776,СВЦЭМ!$A$33:$A$776,$A55,СВЦЭМ!$B$33:$B$776,E$47)+'СЕТ СН'!$G$11+СВЦЭМ!$D$10+'СЕТ СН'!$G$5-'СЕТ СН'!$G$21</f>
        <v>3398.1543929999998</v>
      </c>
      <c r="F55" s="36">
        <f>SUMIFS(СВЦЭМ!$D$33:$D$776,СВЦЭМ!$A$33:$A$776,$A55,СВЦЭМ!$B$33:$B$776,F$47)+'СЕТ СН'!$G$11+СВЦЭМ!$D$10+'СЕТ СН'!$G$5-'СЕТ СН'!$G$21</f>
        <v>3396.3556330299998</v>
      </c>
      <c r="G55" s="36">
        <f>SUMIFS(СВЦЭМ!$D$33:$D$776,СВЦЭМ!$A$33:$A$776,$A55,СВЦЭМ!$B$33:$B$776,G$47)+'СЕТ СН'!$G$11+СВЦЭМ!$D$10+'СЕТ СН'!$G$5-'СЕТ СН'!$G$21</f>
        <v>3384.77493637</v>
      </c>
      <c r="H55" s="36">
        <f>SUMIFS(СВЦЭМ!$D$33:$D$776,СВЦЭМ!$A$33:$A$776,$A55,СВЦЭМ!$B$33:$B$776,H$47)+'СЕТ СН'!$G$11+СВЦЭМ!$D$10+'СЕТ СН'!$G$5-'СЕТ СН'!$G$21</f>
        <v>3359.3609503099997</v>
      </c>
      <c r="I55" s="36">
        <f>SUMIFS(СВЦЭМ!$D$33:$D$776,СВЦЭМ!$A$33:$A$776,$A55,СВЦЭМ!$B$33:$B$776,I$47)+'СЕТ СН'!$G$11+СВЦЭМ!$D$10+'СЕТ СН'!$G$5-'СЕТ СН'!$G$21</f>
        <v>3317.7673622799998</v>
      </c>
      <c r="J55" s="36">
        <f>SUMIFS(СВЦЭМ!$D$33:$D$776,СВЦЭМ!$A$33:$A$776,$A55,СВЦЭМ!$B$33:$B$776,J$47)+'СЕТ СН'!$G$11+СВЦЭМ!$D$10+'СЕТ СН'!$G$5-'СЕТ СН'!$G$21</f>
        <v>3290.8085217899998</v>
      </c>
      <c r="K55" s="36">
        <f>SUMIFS(СВЦЭМ!$D$33:$D$776,СВЦЭМ!$A$33:$A$776,$A55,СВЦЭМ!$B$33:$B$776,K$47)+'СЕТ СН'!$G$11+СВЦЭМ!$D$10+'СЕТ СН'!$G$5-'СЕТ СН'!$G$21</f>
        <v>3292.9167745099999</v>
      </c>
      <c r="L55" s="36">
        <f>SUMIFS(СВЦЭМ!$D$33:$D$776,СВЦЭМ!$A$33:$A$776,$A55,СВЦЭМ!$B$33:$B$776,L$47)+'СЕТ СН'!$G$11+СВЦЭМ!$D$10+'СЕТ СН'!$G$5-'СЕТ СН'!$G$21</f>
        <v>3297.1033753199999</v>
      </c>
      <c r="M55" s="36">
        <f>SUMIFS(СВЦЭМ!$D$33:$D$776,СВЦЭМ!$A$33:$A$776,$A55,СВЦЭМ!$B$33:$B$776,M$47)+'СЕТ СН'!$G$11+СВЦЭМ!$D$10+'СЕТ СН'!$G$5-'СЕТ СН'!$G$21</f>
        <v>3289.46791751</v>
      </c>
      <c r="N55" s="36">
        <f>SUMIFS(СВЦЭМ!$D$33:$D$776,СВЦЭМ!$A$33:$A$776,$A55,СВЦЭМ!$B$33:$B$776,N$47)+'СЕТ СН'!$G$11+СВЦЭМ!$D$10+'СЕТ СН'!$G$5-'СЕТ СН'!$G$21</f>
        <v>3269.37748913</v>
      </c>
      <c r="O55" s="36">
        <f>SUMIFS(СВЦЭМ!$D$33:$D$776,СВЦЭМ!$A$33:$A$776,$A55,СВЦЭМ!$B$33:$B$776,O$47)+'СЕТ СН'!$G$11+СВЦЭМ!$D$10+'СЕТ СН'!$G$5-'СЕТ СН'!$G$21</f>
        <v>3240.8431514099998</v>
      </c>
      <c r="P55" s="36">
        <f>SUMIFS(СВЦЭМ!$D$33:$D$776,СВЦЭМ!$A$33:$A$776,$A55,СВЦЭМ!$B$33:$B$776,P$47)+'СЕТ СН'!$G$11+СВЦЭМ!$D$10+'СЕТ СН'!$G$5-'СЕТ СН'!$G$21</f>
        <v>3293.4488293099998</v>
      </c>
      <c r="Q55" s="36">
        <f>SUMIFS(СВЦЭМ!$D$33:$D$776,СВЦЭМ!$A$33:$A$776,$A55,СВЦЭМ!$B$33:$B$776,Q$47)+'СЕТ СН'!$G$11+СВЦЭМ!$D$10+'СЕТ СН'!$G$5-'СЕТ СН'!$G$21</f>
        <v>3342.7872358599998</v>
      </c>
      <c r="R55" s="36">
        <f>SUMIFS(СВЦЭМ!$D$33:$D$776,СВЦЭМ!$A$33:$A$776,$A55,СВЦЭМ!$B$33:$B$776,R$47)+'СЕТ СН'!$G$11+СВЦЭМ!$D$10+'СЕТ СН'!$G$5-'СЕТ СН'!$G$21</f>
        <v>3235.7681070299996</v>
      </c>
      <c r="S55" s="36">
        <f>SUMIFS(СВЦЭМ!$D$33:$D$776,СВЦЭМ!$A$33:$A$776,$A55,СВЦЭМ!$B$33:$B$776,S$47)+'СЕТ СН'!$G$11+СВЦЭМ!$D$10+'СЕТ СН'!$G$5-'СЕТ СН'!$G$21</f>
        <v>3242.5607022699996</v>
      </c>
      <c r="T55" s="36">
        <f>SUMIFS(СВЦЭМ!$D$33:$D$776,СВЦЭМ!$A$33:$A$776,$A55,СВЦЭМ!$B$33:$B$776,T$47)+'СЕТ СН'!$G$11+СВЦЭМ!$D$10+'СЕТ СН'!$G$5-'СЕТ СН'!$G$21</f>
        <v>3256.7916200499999</v>
      </c>
      <c r="U55" s="36">
        <f>SUMIFS(СВЦЭМ!$D$33:$D$776,СВЦЭМ!$A$33:$A$776,$A55,СВЦЭМ!$B$33:$B$776,U$47)+'СЕТ СН'!$G$11+СВЦЭМ!$D$10+'СЕТ СН'!$G$5-'СЕТ СН'!$G$21</f>
        <v>3280.8987459199998</v>
      </c>
      <c r="V55" s="36">
        <f>SUMIFS(СВЦЭМ!$D$33:$D$776,СВЦЭМ!$A$33:$A$776,$A55,СВЦЭМ!$B$33:$B$776,V$47)+'СЕТ СН'!$G$11+СВЦЭМ!$D$10+'СЕТ СН'!$G$5-'СЕТ СН'!$G$21</f>
        <v>3284.9988294799996</v>
      </c>
      <c r="W55" s="36">
        <f>SUMIFS(СВЦЭМ!$D$33:$D$776,СВЦЭМ!$A$33:$A$776,$A55,СВЦЭМ!$B$33:$B$776,W$47)+'СЕТ СН'!$G$11+СВЦЭМ!$D$10+'СЕТ СН'!$G$5-'СЕТ СН'!$G$21</f>
        <v>3272.6986984999999</v>
      </c>
      <c r="X55" s="36">
        <f>SUMIFS(СВЦЭМ!$D$33:$D$776,СВЦЭМ!$A$33:$A$776,$A55,СВЦЭМ!$B$33:$B$776,X$47)+'СЕТ СН'!$G$11+СВЦЭМ!$D$10+'СЕТ СН'!$G$5-'СЕТ СН'!$G$21</f>
        <v>3236.1673234999998</v>
      </c>
      <c r="Y55" s="36">
        <f>SUMIFS(СВЦЭМ!$D$33:$D$776,СВЦЭМ!$A$33:$A$776,$A55,СВЦЭМ!$B$33:$B$776,Y$47)+'СЕТ СН'!$G$11+СВЦЭМ!$D$10+'СЕТ СН'!$G$5-'СЕТ СН'!$G$21</f>
        <v>3212.5547721200001</v>
      </c>
    </row>
    <row r="56" spans="1:25" ht="15.75" x14ac:dyDescent="0.2">
      <c r="A56" s="35">
        <f t="shared" si="1"/>
        <v>43747</v>
      </c>
      <c r="B56" s="36">
        <f>SUMIFS(СВЦЭМ!$D$33:$D$776,СВЦЭМ!$A$33:$A$776,$A56,СВЦЭМ!$B$33:$B$776,B$47)+'СЕТ СН'!$G$11+СВЦЭМ!$D$10+'СЕТ СН'!$G$5-'СЕТ СН'!$G$21</f>
        <v>3355.3374835</v>
      </c>
      <c r="C56" s="36">
        <f>SUMIFS(СВЦЭМ!$D$33:$D$776,СВЦЭМ!$A$33:$A$776,$A56,СВЦЭМ!$B$33:$B$776,C$47)+'СЕТ СН'!$G$11+СВЦЭМ!$D$10+'СЕТ СН'!$G$5-'СЕТ СН'!$G$21</f>
        <v>3391.6814403299995</v>
      </c>
      <c r="D56" s="36">
        <f>SUMIFS(СВЦЭМ!$D$33:$D$776,СВЦЭМ!$A$33:$A$776,$A56,СВЦЭМ!$B$33:$B$776,D$47)+'СЕТ СН'!$G$11+СВЦЭМ!$D$10+'СЕТ СН'!$G$5-'СЕТ СН'!$G$21</f>
        <v>3418.2537441699997</v>
      </c>
      <c r="E56" s="36">
        <f>SUMIFS(СВЦЭМ!$D$33:$D$776,СВЦЭМ!$A$33:$A$776,$A56,СВЦЭМ!$B$33:$B$776,E$47)+'СЕТ СН'!$G$11+СВЦЭМ!$D$10+'СЕТ СН'!$G$5-'СЕТ СН'!$G$21</f>
        <v>3430.5333775700001</v>
      </c>
      <c r="F56" s="36">
        <f>SUMIFS(СВЦЭМ!$D$33:$D$776,СВЦЭМ!$A$33:$A$776,$A56,СВЦЭМ!$B$33:$B$776,F$47)+'СЕТ СН'!$G$11+СВЦЭМ!$D$10+'СЕТ СН'!$G$5-'СЕТ СН'!$G$21</f>
        <v>3432.5054599699997</v>
      </c>
      <c r="G56" s="36">
        <f>SUMIFS(СВЦЭМ!$D$33:$D$776,СВЦЭМ!$A$33:$A$776,$A56,СВЦЭМ!$B$33:$B$776,G$47)+'СЕТ СН'!$G$11+СВЦЭМ!$D$10+'СЕТ СН'!$G$5-'СЕТ СН'!$G$21</f>
        <v>3412.40384799</v>
      </c>
      <c r="H56" s="36">
        <f>SUMIFS(СВЦЭМ!$D$33:$D$776,СВЦЭМ!$A$33:$A$776,$A56,СВЦЭМ!$B$33:$B$776,H$47)+'СЕТ СН'!$G$11+СВЦЭМ!$D$10+'СЕТ СН'!$G$5-'СЕТ СН'!$G$21</f>
        <v>3374.2031264099996</v>
      </c>
      <c r="I56" s="36">
        <f>SUMIFS(СВЦЭМ!$D$33:$D$776,СВЦЭМ!$A$33:$A$776,$A56,СВЦЭМ!$B$33:$B$776,I$47)+'СЕТ СН'!$G$11+СВЦЭМ!$D$10+'СЕТ СН'!$G$5-'СЕТ СН'!$G$21</f>
        <v>3347.8929803000001</v>
      </c>
      <c r="J56" s="36">
        <f>SUMIFS(СВЦЭМ!$D$33:$D$776,СВЦЭМ!$A$33:$A$776,$A56,СВЦЭМ!$B$33:$B$776,J$47)+'СЕТ СН'!$G$11+СВЦЭМ!$D$10+'СЕТ СН'!$G$5-'СЕТ СН'!$G$21</f>
        <v>3353.1702135400001</v>
      </c>
      <c r="K56" s="36">
        <f>SUMIFS(СВЦЭМ!$D$33:$D$776,СВЦЭМ!$A$33:$A$776,$A56,СВЦЭМ!$B$33:$B$776,K$47)+'СЕТ СН'!$G$11+СВЦЭМ!$D$10+'СЕТ СН'!$G$5-'СЕТ СН'!$G$21</f>
        <v>3366.2546757</v>
      </c>
      <c r="L56" s="36">
        <f>SUMIFS(СВЦЭМ!$D$33:$D$776,СВЦЭМ!$A$33:$A$776,$A56,СВЦЭМ!$B$33:$B$776,L$47)+'СЕТ СН'!$G$11+СВЦЭМ!$D$10+'СЕТ СН'!$G$5-'СЕТ СН'!$G$21</f>
        <v>3368.9321454000001</v>
      </c>
      <c r="M56" s="36">
        <f>SUMIFS(СВЦЭМ!$D$33:$D$776,СВЦЭМ!$A$33:$A$776,$A56,СВЦЭМ!$B$33:$B$776,M$47)+'СЕТ СН'!$G$11+СВЦЭМ!$D$10+'СЕТ СН'!$G$5-'СЕТ СН'!$G$21</f>
        <v>3364.1939633499996</v>
      </c>
      <c r="N56" s="36">
        <f>SUMIFS(СВЦЭМ!$D$33:$D$776,СВЦЭМ!$A$33:$A$776,$A56,СВЦЭМ!$B$33:$B$776,N$47)+'СЕТ СН'!$G$11+СВЦЭМ!$D$10+'СЕТ СН'!$G$5-'СЕТ СН'!$G$21</f>
        <v>3314.1106642299997</v>
      </c>
      <c r="O56" s="36">
        <f>SUMIFS(СВЦЭМ!$D$33:$D$776,СВЦЭМ!$A$33:$A$776,$A56,СВЦЭМ!$B$33:$B$776,O$47)+'СЕТ СН'!$G$11+СВЦЭМ!$D$10+'СЕТ СН'!$G$5-'СЕТ СН'!$G$21</f>
        <v>3291.28704569</v>
      </c>
      <c r="P56" s="36">
        <f>SUMIFS(СВЦЭМ!$D$33:$D$776,СВЦЭМ!$A$33:$A$776,$A56,СВЦЭМ!$B$33:$B$776,P$47)+'СЕТ СН'!$G$11+СВЦЭМ!$D$10+'СЕТ СН'!$G$5-'СЕТ СН'!$G$21</f>
        <v>3292.8163656199999</v>
      </c>
      <c r="Q56" s="36">
        <f>SUMIFS(СВЦЭМ!$D$33:$D$776,СВЦЭМ!$A$33:$A$776,$A56,СВЦЭМ!$B$33:$B$776,Q$47)+'СЕТ СН'!$G$11+СВЦЭМ!$D$10+'СЕТ СН'!$G$5-'СЕТ СН'!$G$21</f>
        <v>3292.2748875099996</v>
      </c>
      <c r="R56" s="36">
        <f>SUMIFS(СВЦЭМ!$D$33:$D$776,СВЦЭМ!$A$33:$A$776,$A56,СВЦЭМ!$B$33:$B$776,R$47)+'СЕТ СН'!$G$11+СВЦЭМ!$D$10+'СЕТ СН'!$G$5-'СЕТ СН'!$G$21</f>
        <v>3283.9474710099998</v>
      </c>
      <c r="S56" s="36">
        <f>SUMIFS(СВЦЭМ!$D$33:$D$776,СВЦЭМ!$A$33:$A$776,$A56,СВЦЭМ!$B$33:$B$776,S$47)+'СЕТ СН'!$G$11+СВЦЭМ!$D$10+'СЕТ СН'!$G$5-'СЕТ СН'!$G$21</f>
        <v>3287.1212409</v>
      </c>
      <c r="T56" s="36">
        <f>SUMIFS(СВЦЭМ!$D$33:$D$776,СВЦЭМ!$A$33:$A$776,$A56,СВЦЭМ!$B$33:$B$776,T$47)+'СЕТ СН'!$G$11+СВЦЭМ!$D$10+'СЕТ СН'!$G$5-'СЕТ СН'!$G$21</f>
        <v>3310.6372321499998</v>
      </c>
      <c r="U56" s="36">
        <f>SUMIFS(СВЦЭМ!$D$33:$D$776,СВЦЭМ!$A$33:$A$776,$A56,СВЦЭМ!$B$33:$B$776,U$47)+'СЕТ СН'!$G$11+СВЦЭМ!$D$10+'СЕТ СН'!$G$5-'СЕТ СН'!$G$21</f>
        <v>3301.2470948800001</v>
      </c>
      <c r="V56" s="36">
        <f>SUMIFS(СВЦЭМ!$D$33:$D$776,СВЦЭМ!$A$33:$A$776,$A56,СВЦЭМ!$B$33:$B$776,V$47)+'СЕТ СН'!$G$11+СВЦЭМ!$D$10+'СЕТ СН'!$G$5-'СЕТ СН'!$G$21</f>
        <v>3293.14276737</v>
      </c>
      <c r="W56" s="36">
        <f>SUMIFS(СВЦЭМ!$D$33:$D$776,СВЦЭМ!$A$33:$A$776,$A56,СВЦЭМ!$B$33:$B$776,W$47)+'СЕТ СН'!$G$11+СВЦЭМ!$D$10+'СЕТ СН'!$G$5-'СЕТ СН'!$G$21</f>
        <v>3309.84079918</v>
      </c>
      <c r="X56" s="36">
        <f>SUMIFS(СВЦЭМ!$D$33:$D$776,СВЦЭМ!$A$33:$A$776,$A56,СВЦЭМ!$B$33:$B$776,X$47)+'СЕТ СН'!$G$11+СВЦЭМ!$D$10+'СЕТ СН'!$G$5-'СЕТ СН'!$G$21</f>
        <v>3285.9616379099998</v>
      </c>
      <c r="Y56" s="36">
        <f>SUMIFS(СВЦЭМ!$D$33:$D$776,СВЦЭМ!$A$33:$A$776,$A56,СВЦЭМ!$B$33:$B$776,Y$47)+'СЕТ СН'!$G$11+СВЦЭМ!$D$10+'СЕТ СН'!$G$5-'СЕТ СН'!$G$21</f>
        <v>3298.98011473</v>
      </c>
    </row>
    <row r="57" spans="1:25" ht="15.75" x14ac:dyDescent="0.2">
      <c r="A57" s="35">
        <f t="shared" si="1"/>
        <v>43748</v>
      </c>
      <c r="B57" s="36">
        <f>SUMIFS(СВЦЭМ!$D$33:$D$776,СВЦЭМ!$A$33:$A$776,$A57,СВЦЭМ!$B$33:$B$776,B$47)+'СЕТ СН'!$G$11+СВЦЭМ!$D$10+'СЕТ СН'!$G$5-'СЕТ СН'!$G$21</f>
        <v>3461.79957689</v>
      </c>
      <c r="C57" s="36">
        <f>SUMIFS(СВЦЭМ!$D$33:$D$776,СВЦЭМ!$A$33:$A$776,$A57,СВЦЭМ!$B$33:$B$776,C$47)+'СЕТ СН'!$G$11+СВЦЭМ!$D$10+'СЕТ СН'!$G$5-'СЕТ СН'!$G$21</f>
        <v>3505.5675127300001</v>
      </c>
      <c r="D57" s="36">
        <f>SUMIFS(СВЦЭМ!$D$33:$D$776,СВЦЭМ!$A$33:$A$776,$A57,СВЦЭМ!$B$33:$B$776,D$47)+'СЕТ СН'!$G$11+СВЦЭМ!$D$10+'СЕТ СН'!$G$5-'СЕТ СН'!$G$21</f>
        <v>3528.5917106399997</v>
      </c>
      <c r="E57" s="36">
        <f>SUMIFS(СВЦЭМ!$D$33:$D$776,СВЦЭМ!$A$33:$A$776,$A57,СВЦЭМ!$B$33:$B$776,E$47)+'СЕТ СН'!$G$11+СВЦЭМ!$D$10+'СЕТ СН'!$G$5-'СЕТ СН'!$G$21</f>
        <v>3536.9400070899997</v>
      </c>
      <c r="F57" s="36">
        <f>SUMIFS(СВЦЭМ!$D$33:$D$776,СВЦЭМ!$A$33:$A$776,$A57,СВЦЭМ!$B$33:$B$776,F$47)+'СЕТ СН'!$G$11+СВЦЭМ!$D$10+'СЕТ СН'!$G$5-'СЕТ СН'!$G$21</f>
        <v>3542.1342967799997</v>
      </c>
      <c r="G57" s="36">
        <f>SUMIFS(СВЦЭМ!$D$33:$D$776,СВЦЭМ!$A$33:$A$776,$A57,СВЦЭМ!$B$33:$B$776,G$47)+'СЕТ СН'!$G$11+СВЦЭМ!$D$10+'СЕТ СН'!$G$5-'СЕТ СН'!$G$21</f>
        <v>3523.2511826</v>
      </c>
      <c r="H57" s="36">
        <f>SUMIFS(СВЦЭМ!$D$33:$D$776,СВЦЭМ!$A$33:$A$776,$A57,СВЦЭМ!$B$33:$B$776,H$47)+'СЕТ СН'!$G$11+СВЦЭМ!$D$10+'СЕТ СН'!$G$5-'СЕТ СН'!$G$21</f>
        <v>3488.1780808999997</v>
      </c>
      <c r="I57" s="36">
        <f>SUMIFS(СВЦЭМ!$D$33:$D$776,СВЦЭМ!$A$33:$A$776,$A57,СВЦЭМ!$B$33:$B$776,I$47)+'СЕТ СН'!$G$11+СВЦЭМ!$D$10+'СЕТ СН'!$G$5-'СЕТ СН'!$G$21</f>
        <v>3395.8091377399996</v>
      </c>
      <c r="J57" s="36">
        <f>SUMIFS(СВЦЭМ!$D$33:$D$776,СВЦЭМ!$A$33:$A$776,$A57,СВЦЭМ!$B$33:$B$776,J$47)+'СЕТ СН'!$G$11+СВЦЭМ!$D$10+'СЕТ СН'!$G$5-'СЕТ СН'!$G$21</f>
        <v>3384.2035405999995</v>
      </c>
      <c r="K57" s="36">
        <f>SUMIFS(СВЦЭМ!$D$33:$D$776,СВЦЭМ!$A$33:$A$776,$A57,СВЦЭМ!$B$33:$B$776,K$47)+'СЕТ СН'!$G$11+СВЦЭМ!$D$10+'СЕТ СН'!$G$5-'СЕТ СН'!$G$21</f>
        <v>3377.6843897999997</v>
      </c>
      <c r="L57" s="36">
        <f>SUMIFS(СВЦЭМ!$D$33:$D$776,СВЦЭМ!$A$33:$A$776,$A57,СВЦЭМ!$B$33:$B$776,L$47)+'СЕТ СН'!$G$11+СВЦЭМ!$D$10+'СЕТ СН'!$G$5-'СЕТ СН'!$G$21</f>
        <v>3374.5988355499999</v>
      </c>
      <c r="M57" s="36">
        <f>SUMIFS(СВЦЭМ!$D$33:$D$776,СВЦЭМ!$A$33:$A$776,$A57,СВЦЭМ!$B$33:$B$776,M$47)+'СЕТ СН'!$G$11+СВЦЭМ!$D$10+'СЕТ СН'!$G$5-'СЕТ СН'!$G$21</f>
        <v>3381.1577194499996</v>
      </c>
      <c r="N57" s="36">
        <f>SUMIFS(СВЦЭМ!$D$33:$D$776,СВЦЭМ!$A$33:$A$776,$A57,СВЦЭМ!$B$33:$B$776,N$47)+'СЕТ СН'!$G$11+СВЦЭМ!$D$10+'СЕТ СН'!$G$5-'СЕТ СН'!$G$21</f>
        <v>3344.2484323499998</v>
      </c>
      <c r="O57" s="36">
        <f>SUMIFS(СВЦЭМ!$D$33:$D$776,СВЦЭМ!$A$33:$A$776,$A57,СВЦЭМ!$B$33:$B$776,O$47)+'СЕТ СН'!$G$11+СВЦЭМ!$D$10+'СЕТ СН'!$G$5-'СЕТ СН'!$G$21</f>
        <v>3304.2433665399999</v>
      </c>
      <c r="P57" s="36">
        <f>SUMIFS(СВЦЭМ!$D$33:$D$776,СВЦЭМ!$A$33:$A$776,$A57,СВЦЭМ!$B$33:$B$776,P$47)+'СЕТ СН'!$G$11+СВЦЭМ!$D$10+'СЕТ СН'!$G$5-'СЕТ СН'!$G$21</f>
        <v>3306.7094517199998</v>
      </c>
      <c r="Q57" s="36">
        <f>SUMIFS(СВЦЭМ!$D$33:$D$776,СВЦЭМ!$A$33:$A$776,$A57,СВЦЭМ!$B$33:$B$776,Q$47)+'СЕТ СН'!$G$11+СВЦЭМ!$D$10+'СЕТ СН'!$G$5-'СЕТ СН'!$G$21</f>
        <v>3306.2904439499998</v>
      </c>
      <c r="R57" s="36">
        <f>SUMIFS(СВЦЭМ!$D$33:$D$776,СВЦЭМ!$A$33:$A$776,$A57,СВЦЭМ!$B$33:$B$776,R$47)+'СЕТ СН'!$G$11+СВЦЭМ!$D$10+'СЕТ СН'!$G$5-'СЕТ СН'!$G$21</f>
        <v>3306.7634725499997</v>
      </c>
      <c r="S57" s="36">
        <f>SUMIFS(СВЦЭМ!$D$33:$D$776,СВЦЭМ!$A$33:$A$776,$A57,СВЦЭМ!$B$33:$B$776,S$47)+'СЕТ СН'!$G$11+СВЦЭМ!$D$10+'СЕТ СН'!$G$5-'СЕТ СН'!$G$21</f>
        <v>3316.2243919099997</v>
      </c>
      <c r="T57" s="36">
        <f>SUMIFS(СВЦЭМ!$D$33:$D$776,СВЦЭМ!$A$33:$A$776,$A57,СВЦЭМ!$B$33:$B$776,T$47)+'СЕТ СН'!$G$11+СВЦЭМ!$D$10+'СЕТ СН'!$G$5-'СЕТ СН'!$G$21</f>
        <v>3322.5057490999998</v>
      </c>
      <c r="U57" s="36">
        <f>SUMIFS(СВЦЭМ!$D$33:$D$776,СВЦЭМ!$A$33:$A$776,$A57,СВЦЭМ!$B$33:$B$776,U$47)+'СЕТ СН'!$G$11+СВЦЭМ!$D$10+'СЕТ СН'!$G$5-'СЕТ СН'!$G$21</f>
        <v>3338.7172354499999</v>
      </c>
      <c r="V57" s="36">
        <f>SUMIFS(СВЦЭМ!$D$33:$D$776,СВЦЭМ!$A$33:$A$776,$A57,СВЦЭМ!$B$33:$B$776,V$47)+'СЕТ СН'!$G$11+СВЦЭМ!$D$10+'СЕТ СН'!$G$5-'СЕТ СН'!$G$21</f>
        <v>3336.3422740799997</v>
      </c>
      <c r="W57" s="36">
        <f>SUMIFS(СВЦЭМ!$D$33:$D$776,СВЦЭМ!$A$33:$A$776,$A57,СВЦЭМ!$B$33:$B$776,W$47)+'СЕТ СН'!$G$11+СВЦЭМ!$D$10+'СЕТ СН'!$G$5-'СЕТ СН'!$G$21</f>
        <v>3329.1831790099995</v>
      </c>
      <c r="X57" s="36">
        <f>SUMIFS(СВЦЭМ!$D$33:$D$776,СВЦЭМ!$A$33:$A$776,$A57,СВЦЭМ!$B$33:$B$776,X$47)+'СЕТ СН'!$G$11+СВЦЭМ!$D$10+'СЕТ СН'!$G$5-'СЕТ СН'!$G$21</f>
        <v>3319.3719553000001</v>
      </c>
      <c r="Y57" s="36">
        <f>SUMIFS(СВЦЭМ!$D$33:$D$776,СВЦЭМ!$A$33:$A$776,$A57,СВЦЭМ!$B$33:$B$776,Y$47)+'СЕТ СН'!$G$11+СВЦЭМ!$D$10+'СЕТ СН'!$G$5-'СЕТ СН'!$G$21</f>
        <v>3348.2569517299999</v>
      </c>
    </row>
    <row r="58" spans="1:25" ht="15.75" x14ac:dyDescent="0.2">
      <c r="A58" s="35">
        <f t="shared" si="1"/>
        <v>43749</v>
      </c>
      <c r="B58" s="36">
        <f>SUMIFS(СВЦЭМ!$D$33:$D$776,СВЦЭМ!$A$33:$A$776,$A58,СВЦЭМ!$B$33:$B$776,B$47)+'СЕТ СН'!$G$11+СВЦЭМ!$D$10+'СЕТ СН'!$G$5-'СЕТ СН'!$G$21</f>
        <v>3416.5711349200001</v>
      </c>
      <c r="C58" s="36">
        <f>SUMIFS(СВЦЭМ!$D$33:$D$776,СВЦЭМ!$A$33:$A$776,$A58,СВЦЭМ!$B$33:$B$776,C$47)+'СЕТ СН'!$G$11+СВЦЭМ!$D$10+'СЕТ СН'!$G$5-'СЕТ СН'!$G$21</f>
        <v>3476.6996079099999</v>
      </c>
      <c r="D58" s="36">
        <f>SUMIFS(СВЦЭМ!$D$33:$D$776,СВЦЭМ!$A$33:$A$776,$A58,СВЦЭМ!$B$33:$B$776,D$47)+'СЕТ СН'!$G$11+СВЦЭМ!$D$10+'СЕТ СН'!$G$5-'СЕТ СН'!$G$21</f>
        <v>3487.9693723800001</v>
      </c>
      <c r="E58" s="36">
        <f>SUMIFS(СВЦЭМ!$D$33:$D$776,СВЦЭМ!$A$33:$A$776,$A58,СВЦЭМ!$B$33:$B$776,E$47)+'СЕТ СН'!$G$11+СВЦЭМ!$D$10+'СЕТ СН'!$G$5-'СЕТ СН'!$G$21</f>
        <v>3493.7409295299999</v>
      </c>
      <c r="F58" s="36">
        <f>SUMIFS(СВЦЭМ!$D$33:$D$776,СВЦЭМ!$A$33:$A$776,$A58,СВЦЭМ!$B$33:$B$776,F$47)+'СЕТ СН'!$G$11+СВЦЭМ!$D$10+'СЕТ СН'!$G$5-'СЕТ СН'!$G$21</f>
        <v>3487.8731548299997</v>
      </c>
      <c r="G58" s="36">
        <f>SUMIFS(СВЦЭМ!$D$33:$D$776,СВЦЭМ!$A$33:$A$776,$A58,СВЦЭМ!$B$33:$B$776,G$47)+'СЕТ СН'!$G$11+СВЦЭМ!$D$10+'СЕТ СН'!$G$5-'СЕТ СН'!$G$21</f>
        <v>3470.7289353799997</v>
      </c>
      <c r="H58" s="36">
        <f>SUMIFS(СВЦЭМ!$D$33:$D$776,СВЦЭМ!$A$33:$A$776,$A58,СВЦЭМ!$B$33:$B$776,H$47)+'СЕТ СН'!$G$11+СВЦЭМ!$D$10+'СЕТ СН'!$G$5-'СЕТ СН'!$G$21</f>
        <v>3426.40852266</v>
      </c>
      <c r="I58" s="36">
        <f>SUMIFS(СВЦЭМ!$D$33:$D$776,СВЦЭМ!$A$33:$A$776,$A58,СВЦЭМ!$B$33:$B$776,I$47)+'СЕТ СН'!$G$11+СВЦЭМ!$D$10+'СЕТ СН'!$G$5-'СЕТ СН'!$G$21</f>
        <v>3402.3832342199998</v>
      </c>
      <c r="J58" s="36">
        <f>SUMIFS(СВЦЭМ!$D$33:$D$776,СВЦЭМ!$A$33:$A$776,$A58,СВЦЭМ!$B$33:$B$776,J$47)+'СЕТ СН'!$G$11+СВЦЭМ!$D$10+'СЕТ СН'!$G$5-'СЕТ СН'!$G$21</f>
        <v>3380.43090605</v>
      </c>
      <c r="K58" s="36">
        <f>SUMIFS(СВЦЭМ!$D$33:$D$776,СВЦЭМ!$A$33:$A$776,$A58,СВЦЭМ!$B$33:$B$776,K$47)+'СЕТ СН'!$G$11+СВЦЭМ!$D$10+'СЕТ СН'!$G$5-'СЕТ СН'!$G$21</f>
        <v>3368.9086910299998</v>
      </c>
      <c r="L58" s="36">
        <f>SUMIFS(СВЦЭМ!$D$33:$D$776,СВЦЭМ!$A$33:$A$776,$A58,СВЦЭМ!$B$33:$B$776,L$47)+'СЕТ СН'!$G$11+СВЦЭМ!$D$10+'СЕТ СН'!$G$5-'СЕТ СН'!$G$21</f>
        <v>3369.6227277399998</v>
      </c>
      <c r="M58" s="36">
        <f>SUMIFS(СВЦЭМ!$D$33:$D$776,СВЦЭМ!$A$33:$A$776,$A58,СВЦЭМ!$B$33:$B$776,M$47)+'СЕТ СН'!$G$11+СВЦЭМ!$D$10+'СЕТ СН'!$G$5-'СЕТ СН'!$G$21</f>
        <v>3372.5635035099999</v>
      </c>
      <c r="N58" s="36">
        <f>SUMIFS(СВЦЭМ!$D$33:$D$776,СВЦЭМ!$A$33:$A$776,$A58,СВЦЭМ!$B$33:$B$776,N$47)+'СЕТ СН'!$G$11+СВЦЭМ!$D$10+'СЕТ СН'!$G$5-'СЕТ СН'!$G$21</f>
        <v>3341.6034964099999</v>
      </c>
      <c r="O58" s="36">
        <f>SUMIFS(СВЦЭМ!$D$33:$D$776,СВЦЭМ!$A$33:$A$776,$A58,СВЦЭМ!$B$33:$B$776,O$47)+'СЕТ СН'!$G$11+СВЦЭМ!$D$10+'СЕТ СН'!$G$5-'СЕТ СН'!$G$21</f>
        <v>3317.0651152599999</v>
      </c>
      <c r="P58" s="36">
        <f>SUMIFS(СВЦЭМ!$D$33:$D$776,СВЦЭМ!$A$33:$A$776,$A58,СВЦЭМ!$B$33:$B$776,P$47)+'СЕТ СН'!$G$11+СВЦЭМ!$D$10+'СЕТ СН'!$G$5-'СЕТ СН'!$G$21</f>
        <v>3328.5268205899997</v>
      </c>
      <c r="Q58" s="36">
        <f>SUMIFS(СВЦЭМ!$D$33:$D$776,СВЦЭМ!$A$33:$A$776,$A58,СВЦЭМ!$B$33:$B$776,Q$47)+'СЕТ СН'!$G$11+СВЦЭМ!$D$10+'СЕТ СН'!$G$5-'СЕТ СН'!$G$21</f>
        <v>3329.7144912999997</v>
      </c>
      <c r="R58" s="36">
        <f>SUMIFS(СВЦЭМ!$D$33:$D$776,СВЦЭМ!$A$33:$A$776,$A58,СВЦЭМ!$B$33:$B$776,R$47)+'СЕТ СН'!$G$11+СВЦЭМ!$D$10+'СЕТ СН'!$G$5-'СЕТ СН'!$G$21</f>
        <v>3326.3051503699999</v>
      </c>
      <c r="S58" s="36">
        <f>SUMIFS(СВЦЭМ!$D$33:$D$776,СВЦЭМ!$A$33:$A$776,$A58,СВЦЭМ!$B$33:$B$776,S$47)+'СЕТ СН'!$G$11+СВЦЭМ!$D$10+'СЕТ СН'!$G$5-'СЕТ СН'!$G$21</f>
        <v>3315.8297745199998</v>
      </c>
      <c r="T58" s="36">
        <f>SUMIFS(СВЦЭМ!$D$33:$D$776,СВЦЭМ!$A$33:$A$776,$A58,СВЦЭМ!$B$33:$B$776,T$47)+'СЕТ СН'!$G$11+СВЦЭМ!$D$10+'СЕТ СН'!$G$5-'СЕТ СН'!$G$21</f>
        <v>3301.070753</v>
      </c>
      <c r="U58" s="36">
        <f>SUMIFS(СВЦЭМ!$D$33:$D$776,СВЦЭМ!$A$33:$A$776,$A58,СВЦЭМ!$B$33:$B$776,U$47)+'СЕТ СН'!$G$11+СВЦЭМ!$D$10+'СЕТ СН'!$G$5-'СЕТ СН'!$G$21</f>
        <v>3326.8719679199999</v>
      </c>
      <c r="V58" s="36">
        <f>SUMIFS(СВЦЭМ!$D$33:$D$776,СВЦЭМ!$A$33:$A$776,$A58,СВЦЭМ!$B$33:$B$776,V$47)+'СЕТ СН'!$G$11+СВЦЭМ!$D$10+'СЕТ СН'!$G$5-'СЕТ СН'!$G$21</f>
        <v>3349.3337670299998</v>
      </c>
      <c r="W58" s="36">
        <f>SUMIFS(СВЦЭМ!$D$33:$D$776,СВЦЭМ!$A$33:$A$776,$A58,СВЦЭМ!$B$33:$B$776,W$47)+'СЕТ СН'!$G$11+СВЦЭМ!$D$10+'СЕТ СН'!$G$5-'СЕТ СН'!$G$21</f>
        <v>3356.1618324000001</v>
      </c>
      <c r="X58" s="36">
        <f>SUMIFS(СВЦЭМ!$D$33:$D$776,СВЦЭМ!$A$33:$A$776,$A58,СВЦЭМ!$B$33:$B$776,X$47)+'СЕТ СН'!$G$11+СВЦЭМ!$D$10+'СЕТ СН'!$G$5-'СЕТ СН'!$G$21</f>
        <v>3360.1318479900001</v>
      </c>
      <c r="Y58" s="36">
        <f>SUMIFS(СВЦЭМ!$D$33:$D$776,СВЦЭМ!$A$33:$A$776,$A58,СВЦЭМ!$B$33:$B$776,Y$47)+'СЕТ СН'!$G$11+СВЦЭМ!$D$10+'СЕТ СН'!$G$5-'СЕТ СН'!$G$21</f>
        <v>3393.5399311199999</v>
      </c>
    </row>
    <row r="59" spans="1:25" ht="15.75" x14ac:dyDescent="0.2">
      <c r="A59" s="35">
        <f t="shared" si="1"/>
        <v>43750</v>
      </c>
      <c r="B59" s="36">
        <f>SUMIFS(СВЦЭМ!$D$33:$D$776,СВЦЭМ!$A$33:$A$776,$A59,СВЦЭМ!$B$33:$B$776,B$47)+'СЕТ СН'!$G$11+СВЦЭМ!$D$10+'СЕТ СН'!$G$5-'СЕТ СН'!$G$21</f>
        <v>3384.7234858699999</v>
      </c>
      <c r="C59" s="36">
        <f>SUMIFS(СВЦЭМ!$D$33:$D$776,СВЦЭМ!$A$33:$A$776,$A59,СВЦЭМ!$B$33:$B$776,C$47)+'СЕТ СН'!$G$11+СВЦЭМ!$D$10+'СЕТ СН'!$G$5-'СЕТ СН'!$G$21</f>
        <v>3382.7493687899996</v>
      </c>
      <c r="D59" s="36">
        <f>SUMIFS(СВЦЭМ!$D$33:$D$776,СВЦЭМ!$A$33:$A$776,$A59,СВЦЭМ!$B$33:$B$776,D$47)+'СЕТ СН'!$G$11+СВЦЭМ!$D$10+'СЕТ СН'!$G$5-'СЕТ СН'!$G$21</f>
        <v>3383.2357025499996</v>
      </c>
      <c r="E59" s="36">
        <f>SUMIFS(СВЦЭМ!$D$33:$D$776,СВЦЭМ!$A$33:$A$776,$A59,СВЦЭМ!$B$33:$B$776,E$47)+'СЕТ СН'!$G$11+СВЦЭМ!$D$10+'СЕТ СН'!$G$5-'СЕТ СН'!$G$21</f>
        <v>3394.0287205799996</v>
      </c>
      <c r="F59" s="36">
        <f>SUMIFS(СВЦЭМ!$D$33:$D$776,СВЦЭМ!$A$33:$A$776,$A59,СВЦЭМ!$B$33:$B$776,F$47)+'СЕТ СН'!$G$11+СВЦЭМ!$D$10+'СЕТ СН'!$G$5-'СЕТ СН'!$G$21</f>
        <v>3400.9825050299996</v>
      </c>
      <c r="G59" s="36">
        <f>SUMIFS(СВЦЭМ!$D$33:$D$776,СВЦЭМ!$A$33:$A$776,$A59,СВЦЭМ!$B$33:$B$776,G$47)+'СЕТ СН'!$G$11+СВЦЭМ!$D$10+'СЕТ СН'!$G$5-'СЕТ СН'!$G$21</f>
        <v>3392.7559804699999</v>
      </c>
      <c r="H59" s="36">
        <f>SUMIFS(СВЦЭМ!$D$33:$D$776,СВЦЭМ!$A$33:$A$776,$A59,СВЦЭМ!$B$33:$B$776,H$47)+'СЕТ СН'!$G$11+СВЦЭМ!$D$10+'СЕТ СН'!$G$5-'СЕТ СН'!$G$21</f>
        <v>3371.6174092900001</v>
      </c>
      <c r="I59" s="36">
        <f>SUMIFS(СВЦЭМ!$D$33:$D$776,СВЦЭМ!$A$33:$A$776,$A59,СВЦЭМ!$B$33:$B$776,I$47)+'СЕТ СН'!$G$11+СВЦЭМ!$D$10+'СЕТ СН'!$G$5-'СЕТ СН'!$G$21</f>
        <v>3404.2961214699999</v>
      </c>
      <c r="J59" s="36">
        <f>SUMIFS(СВЦЭМ!$D$33:$D$776,СВЦЭМ!$A$33:$A$776,$A59,СВЦЭМ!$B$33:$B$776,J$47)+'СЕТ СН'!$G$11+СВЦЭМ!$D$10+'СЕТ СН'!$G$5-'СЕТ СН'!$G$21</f>
        <v>3412.4453237299999</v>
      </c>
      <c r="K59" s="36">
        <f>SUMIFS(СВЦЭМ!$D$33:$D$776,СВЦЭМ!$A$33:$A$776,$A59,СВЦЭМ!$B$33:$B$776,K$47)+'СЕТ СН'!$G$11+СВЦЭМ!$D$10+'СЕТ СН'!$G$5-'СЕТ СН'!$G$21</f>
        <v>3415.0101655399999</v>
      </c>
      <c r="L59" s="36">
        <f>SUMIFS(СВЦЭМ!$D$33:$D$776,СВЦЭМ!$A$33:$A$776,$A59,СВЦЭМ!$B$33:$B$776,L$47)+'СЕТ СН'!$G$11+СВЦЭМ!$D$10+'СЕТ СН'!$G$5-'СЕТ СН'!$G$21</f>
        <v>3414.3908468199998</v>
      </c>
      <c r="M59" s="36">
        <f>SUMIFS(СВЦЭМ!$D$33:$D$776,СВЦЭМ!$A$33:$A$776,$A59,СВЦЭМ!$B$33:$B$776,M$47)+'СЕТ СН'!$G$11+СВЦЭМ!$D$10+'СЕТ СН'!$G$5-'СЕТ СН'!$G$21</f>
        <v>3417.1920728099999</v>
      </c>
      <c r="N59" s="36">
        <f>SUMIFS(СВЦЭМ!$D$33:$D$776,СВЦЭМ!$A$33:$A$776,$A59,СВЦЭМ!$B$33:$B$776,N$47)+'СЕТ СН'!$G$11+СВЦЭМ!$D$10+'СЕТ СН'!$G$5-'СЕТ СН'!$G$21</f>
        <v>3364.0366351299999</v>
      </c>
      <c r="O59" s="36">
        <f>SUMIFS(СВЦЭМ!$D$33:$D$776,СВЦЭМ!$A$33:$A$776,$A59,СВЦЭМ!$B$33:$B$776,O$47)+'СЕТ СН'!$G$11+СВЦЭМ!$D$10+'СЕТ СН'!$G$5-'СЕТ СН'!$G$21</f>
        <v>3320.9960387900001</v>
      </c>
      <c r="P59" s="36">
        <f>SUMIFS(СВЦЭМ!$D$33:$D$776,СВЦЭМ!$A$33:$A$776,$A59,СВЦЭМ!$B$33:$B$776,P$47)+'СЕТ СН'!$G$11+СВЦЭМ!$D$10+'СЕТ СН'!$G$5-'СЕТ СН'!$G$21</f>
        <v>3311.10910294</v>
      </c>
      <c r="Q59" s="36">
        <f>SUMIFS(СВЦЭМ!$D$33:$D$776,СВЦЭМ!$A$33:$A$776,$A59,СВЦЭМ!$B$33:$B$776,Q$47)+'СЕТ СН'!$G$11+СВЦЭМ!$D$10+'СЕТ СН'!$G$5-'СЕТ СН'!$G$21</f>
        <v>3305.8171909499997</v>
      </c>
      <c r="R59" s="36">
        <f>SUMIFS(СВЦЭМ!$D$33:$D$776,СВЦЭМ!$A$33:$A$776,$A59,СВЦЭМ!$B$33:$B$776,R$47)+'СЕТ СН'!$G$11+СВЦЭМ!$D$10+'СЕТ СН'!$G$5-'СЕТ СН'!$G$21</f>
        <v>3302.7956673999997</v>
      </c>
      <c r="S59" s="36">
        <f>SUMIFS(СВЦЭМ!$D$33:$D$776,СВЦЭМ!$A$33:$A$776,$A59,СВЦЭМ!$B$33:$B$776,S$47)+'СЕТ СН'!$G$11+СВЦЭМ!$D$10+'СЕТ СН'!$G$5-'СЕТ СН'!$G$21</f>
        <v>3315.23468766</v>
      </c>
      <c r="T59" s="36">
        <f>SUMIFS(СВЦЭМ!$D$33:$D$776,СВЦЭМ!$A$33:$A$776,$A59,СВЦЭМ!$B$33:$B$776,T$47)+'СЕТ СН'!$G$11+СВЦЭМ!$D$10+'СЕТ СН'!$G$5-'СЕТ СН'!$G$21</f>
        <v>3324.1143454899998</v>
      </c>
      <c r="U59" s="36">
        <f>SUMIFS(СВЦЭМ!$D$33:$D$776,СВЦЭМ!$A$33:$A$776,$A59,СВЦЭМ!$B$33:$B$776,U$47)+'СЕТ СН'!$G$11+СВЦЭМ!$D$10+'СЕТ СН'!$G$5-'СЕТ СН'!$G$21</f>
        <v>3277.2244204499998</v>
      </c>
      <c r="V59" s="36">
        <f>SUMIFS(СВЦЭМ!$D$33:$D$776,СВЦЭМ!$A$33:$A$776,$A59,СВЦЭМ!$B$33:$B$776,V$47)+'СЕТ СН'!$G$11+СВЦЭМ!$D$10+'СЕТ СН'!$G$5-'СЕТ СН'!$G$21</f>
        <v>3273.4757743800001</v>
      </c>
      <c r="W59" s="36">
        <f>SUMIFS(СВЦЭМ!$D$33:$D$776,СВЦЭМ!$A$33:$A$776,$A59,СВЦЭМ!$B$33:$B$776,W$47)+'СЕТ СН'!$G$11+СВЦЭМ!$D$10+'СЕТ СН'!$G$5-'СЕТ СН'!$G$21</f>
        <v>3281.0776594700001</v>
      </c>
      <c r="X59" s="36">
        <f>SUMIFS(СВЦЭМ!$D$33:$D$776,СВЦЭМ!$A$33:$A$776,$A59,СВЦЭМ!$B$33:$B$776,X$47)+'СЕТ СН'!$G$11+СВЦЭМ!$D$10+'СЕТ СН'!$G$5-'СЕТ СН'!$G$21</f>
        <v>3299.0875184799997</v>
      </c>
      <c r="Y59" s="36">
        <f>SUMIFS(СВЦЭМ!$D$33:$D$776,СВЦЭМ!$A$33:$A$776,$A59,СВЦЭМ!$B$33:$B$776,Y$47)+'СЕТ СН'!$G$11+СВЦЭМ!$D$10+'СЕТ СН'!$G$5-'СЕТ СН'!$G$21</f>
        <v>3323.9233823</v>
      </c>
    </row>
    <row r="60" spans="1:25" ht="15.75" x14ac:dyDescent="0.2">
      <c r="A60" s="35">
        <f t="shared" si="1"/>
        <v>43751</v>
      </c>
      <c r="B60" s="36">
        <f>SUMIFS(СВЦЭМ!$D$33:$D$776,СВЦЭМ!$A$33:$A$776,$A60,СВЦЭМ!$B$33:$B$776,B$47)+'СЕТ СН'!$G$11+СВЦЭМ!$D$10+'СЕТ СН'!$G$5-'СЕТ СН'!$G$21</f>
        <v>3422.9274510599998</v>
      </c>
      <c r="C60" s="36">
        <f>SUMIFS(СВЦЭМ!$D$33:$D$776,СВЦЭМ!$A$33:$A$776,$A60,СВЦЭМ!$B$33:$B$776,C$47)+'СЕТ СН'!$G$11+СВЦЭМ!$D$10+'СЕТ СН'!$G$5-'СЕТ СН'!$G$21</f>
        <v>3461.8521467</v>
      </c>
      <c r="D60" s="36">
        <f>SUMIFS(СВЦЭМ!$D$33:$D$776,СВЦЭМ!$A$33:$A$776,$A60,СВЦЭМ!$B$33:$B$776,D$47)+'СЕТ СН'!$G$11+СВЦЭМ!$D$10+'СЕТ СН'!$G$5-'СЕТ СН'!$G$21</f>
        <v>3482.4162485899997</v>
      </c>
      <c r="E60" s="36">
        <f>SUMIFS(СВЦЭМ!$D$33:$D$776,СВЦЭМ!$A$33:$A$776,$A60,СВЦЭМ!$B$33:$B$776,E$47)+'СЕТ СН'!$G$11+СВЦЭМ!$D$10+'СЕТ СН'!$G$5-'СЕТ СН'!$G$21</f>
        <v>3499.7876198599997</v>
      </c>
      <c r="F60" s="36">
        <f>SUMIFS(СВЦЭМ!$D$33:$D$776,СВЦЭМ!$A$33:$A$776,$A60,СВЦЭМ!$B$33:$B$776,F$47)+'СЕТ СН'!$G$11+СВЦЭМ!$D$10+'СЕТ СН'!$G$5-'СЕТ СН'!$G$21</f>
        <v>3497.5660491199997</v>
      </c>
      <c r="G60" s="36">
        <f>SUMIFS(СВЦЭМ!$D$33:$D$776,СВЦЭМ!$A$33:$A$776,$A60,СВЦЭМ!$B$33:$B$776,G$47)+'СЕТ СН'!$G$11+СВЦЭМ!$D$10+'СЕТ СН'!$G$5-'СЕТ СН'!$G$21</f>
        <v>3486.57164285</v>
      </c>
      <c r="H60" s="36">
        <f>SUMIFS(СВЦЭМ!$D$33:$D$776,СВЦЭМ!$A$33:$A$776,$A60,СВЦЭМ!$B$33:$B$776,H$47)+'СЕТ СН'!$G$11+СВЦЭМ!$D$10+'СЕТ СН'!$G$5-'СЕТ СН'!$G$21</f>
        <v>3457.7783318499996</v>
      </c>
      <c r="I60" s="36">
        <f>SUMIFS(СВЦЭМ!$D$33:$D$776,СВЦЭМ!$A$33:$A$776,$A60,СВЦЭМ!$B$33:$B$776,I$47)+'СЕТ СН'!$G$11+СВЦЭМ!$D$10+'СЕТ СН'!$G$5-'СЕТ СН'!$G$21</f>
        <v>3411.42955545</v>
      </c>
      <c r="J60" s="36">
        <f>SUMIFS(СВЦЭМ!$D$33:$D$776,СВЦЭМ!$A$33:$A$776,$A60,СВЦЭМ!$B$33:$B$776,J$47)+'СЕТ СН'!$G$11+СВЦЭМ!$D$10+'СЕТ СН'!$G$5-'СЕТ СН'!$G$21</f>
        <v>3386.5533624</v>
      </c>
      <c r="K60" s="36">
        <f>SUMIFS(СВЦЭМ!$D$33:$D$776,СВЦЭМ!$A$33:$A$776,$A60,СВЦЭМ!$B$33:$B$776,K$47)+'СЕТ СН'!$G$11+СВЦЭМ!$D$10+'СЕТ СН'!$G$5-'СЕТ СН'!$G$21</f>
        <v>3398.2054184999997</v>
      </c>
      <c r="L60" s="36">
        <f>SUMIFS(СВЦЭМ!$D$33:$D$776,СВЦЭМ!$A$33:$A$776,$A60,СВЦЭМ!$B$33:$B$776,L$47)+'СЕТ СН'!$G$11+СВЦЭМ!$D$10+'СЕТ СН'!$G$5-'СЕТ СН'!$G$21</f>
        <v>3408.5312628499996</v>
      </c>
      <c r="M60" s="36">
        <f>SUMIFS(СВЦЭМ!$D$33:$D$776,СВЦЭМ!$A$33:$A$776,$A60,СВЦЭМ!$B$33:$B$776,M$47)+'СЕТ СН'!$G$11+СВЦЭМ!$D$10+'СЕТ СН'!$G$5-'СЕТ СН'!$G$21</f>
        <v>3398.4463780399997</v>
      </c>
      <c r="N60" s="36">
        <f>SUMIFS(СВЦЭМ!$D$33:$D$776,СВЦЭМ!$A$33:$A$776,$A60,СВЦЭМ!$B$33:$B$776,N$47)+'СЕТ СН'!$G$11+СВЦЭМ!$D$10+'СЕТ СН'!$G$5-'СЕТ СН'!$G$21</f>
        <v>3350.6079640999997</v>
      </c>
      <c r="O60" s="36">
        <f>SUMIFS(СВЦЭМ!$D$33:$D$776,СВЦЭМ!$A$33:$A$776,$A60,СВЦЭМ!$B$33:$B$776,O$47)+'СЕТ СН'!$G$11+СВЦЭМ!$D$10+'СЕТ СН'!$G$5-'СЕТ СН'!$G$21</f>
        <v>3313.2206662499998</v>
      </c>
      <c r="P60" s="36">
        <f>SUMIFS(СВЦЭМ!$D$33:$D$776,СВЦЭМ!$A$33:$A$776,$A60,СВЦЭМ!$B$33:$B$776,P$47)+'СЕТ СН'!$G$11+СВЦЭМ!$D$10+'СЕТ СН'!$G$5-'СЕТ СН'!$G$21</f>
        <v>3307.7902925799999</v>
      </c>
      <c r="Q60" s="36">
        <f>SUMIFS(СВЦЭМ!$D$33:$D$776,СВЦЭМ!$A$33:$A$776,$A60,СВЦЭМ!$B$33:$B$776,Q$47)+'СЕТ СН'!$G$11+СВЦЭМ!$D$10+'СЕТ СН'!$G$5-'СЕТ СН'!$G$21</f>
        <v>3312.3933265199998</v>
      </c>
      <c r="R60" s="36">
        <f>SUMIFS(СВЦЭМ!$D$33:$D$776,СВЦЭМ!$A$33:$A$776,$A60,СВЦЭМ!$B$33:$B$776,R$47)+'СЕТ СН'!$G$11+СВЦЭМ!$D$10+'СЕТ СН'!$G$5-'СЕТ СН'!$G$21</f>
        <v>3305.3224588799999</v>
      </c>
      <c r="S60" s="36">
        <f>SUMIFS(СВЦЭМ!$D$33:$D$776,СВЦЭМ!$A$33:$A$776,$A60,СВЦЭМ!$B$33:$B$776,S$47)+'СЕТ СН'!$G$11+СВЦЭМ!$D$10+'СЕТ СН'!$G$5-'СЕТ СН'!$G$21</f>
        <v>3313.75082243</v>
      </c>
      <c r="T60" s="36">
        <f>SUMIFS(СВЦЭМ!$D$33:$D$776,СВЦЭМ!$A$33:$A$776,$A60,СВЦЭМ!$B$33:$B$776,T$47)+'СЕТ СН'!$G$11+СВЦЭМ!$D$10+'СЕТ СН'!$G$5-'СЕТ СН'!$G$21</f>
        <v>3327.03968162</v>
      </c>
      <c r="U60" s="36">
        <f>SUMIFS(СВЦЭМ!$D$33:$D$776,СВЦЭМ!$A$33:$A$776,$A60,СВЦЭМ!$B$33:$B$776,U$47)+'СЕТ СН'!$G$11+СВЦЭМ!$D$10+'СЕТ СН'!$G$5-'СЕТ СН'!$G$21</f>
        <v>3287.9326013399996</v>
      </c>
      <c r="V60" s="36">
        <f>SUMIFS(СВЦЭМ!$D$33:$D$776,СВЦЭМ!$A$33:$A$776,$A60,СВЦЭМ!$B$33:$B$776,V$47)+'СЕТ СН'!$G$11+СВЦЭМ!$D$10+'СЕТ СН'!$G$5-'СЕТ СН'!$G$21</f>
        <v>3282.2975221500001</v>
      </c>
      <c r="W60" s="36">
        <f>SUMIFS(СВЦЭМ!$D$33:$D$776,СВЦЭМ!$A$33:$A$776,$A60,СВЦЭМ!$B$33:$B$776,W$47)+'СЕТ СН'!$G$11+СВЦЭМ!$D$10+'СЕТ СН'!$G$5-'СЕТ СН'!$G$21</f>
        <v>3305.2387576299998</v>
      </c>
      <c r="X60" s="36">
        <f>SUMIFS(СВЦЭМ!$D$33:$D$776,СВЦЭМ!$A$33:$A$776,$A60,СВЦЭМ!$B$33:$B$776,X$47)+'СЕТ СН'!$G$11+СВЦЭМ!$D$10+'СЕТ СН'!$G$5-'СЕТ СН'!$G$21</f>
        <v>3328.2620139699998</v>
      </c>
      <c r="Y60" s="36">
        <f>SUMIFS(СВЦЭМ!$D$33:$D$776,СВЦЭМ!$A$33:$A$776,$A60,СВЦЭМ!$B$33:$B$776,Y$47)+'СЕТ СН'!$G$11+СВЦЭМ!$D$10+'СЕТ СН'!$G$5-'СЕТ СН'!$G$21</f>
        <v>3372.7455688399996</v>
      </c>
    </row>
    <row r="61" spans="1:25" ht="15.75" x14ac:dyDescent="0.2">
      <c r="A61" s="35">
        <f t="shared" si="1"/>
        <v>43752</v>
      </c>
      <c r="B61" s="36">
        <f>SUMIFS(СВЦЭМ!$D$33:$D$776,СВЦЭМ!$A$33:$A$776,$A61,СВЦЭМ!$B$33:$B$776,B$47)+'СЕТ СН'!$G$11+СВЦЭМ!$D$10+'СЕТ СН'!$G$5-'СЕТ СН'!$G$21</f>
        <v>3396.0011887699998</v>
      </c>
      <c r="C61" s="36">
        <f>SUMIFS(СВЦЭМ!$D$33:$D$776,СВЦЭМ!$A$33:$A$776,$A61,СВЦЭМ!$B$33:$B$776,C$47)+'СЕТ СН'!$G$11+СВЦЭМ!$D$10+'СЕТ СН'!$G$5-'СЕТ СН'!$G$21</f>
        <v>3439.8122199099998</v>
      </c>
      <c r="D61" s="36">
        <f>SUMIFS(СВЦЭМ!$D$33:$D$776,СВЦЭМ!$A$33:$A$776,$A61,СВЦЭМ!$B$33:$B$776,D$47)+'СЕТ СН'!$G$11+СВЦЭМ!$D$10+'СЕТ СН'!$G$5-'СЕТ СН'!$G$21</f>
        <v>3449.3434972199998</v>
      </c>
      <c r="E61" s="36">
        <f>SUMIFS(СВЦЭМ!$D$33:$D$776,СВЦЭМ!$A$33:$A$776,$A61,СВЦЭМ!$B$33:$B$776,E$47)+'СЕТ СН'!$G$11+СВЦЭМ!$D$10+'СЕТ СН'!$G$5-'СЕТ СН'!$G$21</f>
        <v>3417.4505008399997</v>
      </c>
      <c r="F61" s="36">
        <f>SUMIFS(СВЦЭМ!$D$33:$D$776,СВЦЭМ!$A$33:$A$776,$A61,СВЦЭМ!$B$33:$B$776,F$47)+'СЕТ СН'!$G$11+СВЦЭМ!$D$10+'СЕТ СН'!$G$5-'СЕТ СН'!$G$21</f>
        <v>3421.8287712900001</v>
      </c>
      <c r="G61" s="36">
        <f>SUMIFS(СВЦЭМ!$D$33:$D$776,СВЦЭМ!$A$33:$A$776,$A61,СВЦЭМ!$B$33:$B$776,G$47)+'СЕТ СН'!$G$11+СВЦЭМ!$D$10+'СЕТ СН'!$G$5-'СЕТ СН'!$G$21</f>
        <v>3419.9513030099997</v>
      </c>
      <c r="H61" s="36">
        <f>SUMIFS(СВЦЭМ!$D$33:$D$776,СВЦЭМ!$A$33:$A$776,$A61,СВЦЭМ!$B$33:$B$776,H$47)+'СЕТ СН'!$G$11+СВЦЭМ!$D$10+'СЕТ СН'!$G$5-'СЕТ СН'!$G$21</f>
        <v>3424.1317713799999</v>
      </c>
      <c r="I61" s="36">
        <f>SUMIFS(СВЦЭМ!$D$33:$D$776,СВЦЭМ!$A$33:$A$776,$A61,СВЦЭМ!$B$33:$B$776,I$47)+'СЕТ СН'!$G$11+СВЦЭМ!$D$10+'СЕТ СН'!$G$5-'СЕТ СН'!$G$21</f>
        <v>3398.9590012799999</v>
      </c>
      <c r="J61" s="36">
        <f>SUMIFS(СВЦЭМ!$D$33:$D$776,СВЦЭМ!$A$33:$A$776,$A61,СВЦЭМ!$B$33:$B$776,J$47)+'СЕТ СН'!$G$11+СВЦЭМ!$D$10+'СЕТ СН'!$G$5-'СЕТ СН'!$G$21</f>
        <v>3368.0510962999997</v>
      </c>
      <c r="K61" s="36">
        <f>SUMIFS(СВЦЭМ!$D$33:$D$776,СВЦЭМ!$A$33:$A$776,$A61,СВЦЭМ!$B$33:$B$776,K$47)+'СЕТ СН'!$G$11+СВЦЭМ!$D$10+'СЕТ СН'!$G$5-'СЕТ СН'!$G$21</f>
        <v>3353.2562698699999</v>
      </c>
      <c r="L61" s="36">
        <f>SUMIFS(СВЦЭМ!$D$33:$D$776,СВЦЭМ!$A$33:$A$776,$A61,СВЦЭМ!$B$33:$B$776,L$47)+'СЕТ СН'!$G$11+СВЦЭМ!$D$10+'СЕТ СН'!$G$5-'СЕТ СН'!$G$21</f>
        <v>3347.5036260099996</v>
      </c>
      <c r="M61" s="36">
        <f>SUMIFS(СВЦЭМ!$D$33:$D$776,СВЦЭМ!$A$33:$A$776,$A61,СВЦЭМ!$B$33:$B$776,M$47)+'СЕТ СН'!$G$11+СВЦЭМ!$D$10+'СЕТ СН'!$G$5-'СЕТ СН'!$G$21</f>
        <v>3360.6525150499997</v>
      </c>
      <c r="N61" s="36">
        <f>SUMIFS(СВЦЭМ!$D$33:$D$776,СВЦЭМ!$A$33:$A$776,$A61,СВЦЭМ!$B$33:$B$776,N$47)+'СЕТ СН'!$G$11+СВЦЭМ!$D$10+'СЕТ СН'!$G$5-'СЕТ СН'!$G$21</f>
        <v>3330.8696291899996</v>
      </c>
      <c r="O61" s="36">
        <f>SUMIFS(СВЦЭМ!$D$33:$D$776,СВЦЭМ!$A$33:$A$776,$A61,СВЦЭМ!$B$33:$B$776,O$47)+'СЕТ СН'!$G$11+СВЦЭМ!$D$10+'СЕТ СН'!$G$5-'СЕТ СН'!$G$21</f>
        <v>3322.7560422199999</v>
      </c>
      <c r="P61" s="36">
        <f>SUMIFS(СВЦЭМ!$D$33:$D$776,СВЦЭМ!$A$33:$A$776,$A61,СВЦЭМ!$B$33:$B$776,P$47)+'СЕТ СН'!$G$11+СВЦЭМ!$D$10+'СЕТ СН'!$G$5-'СЕТ СН'!$G$21</f>
        <v>3312.33383641</v>
      </c>
      <c r="Q61" s="36">
        <f>SUMIFS(СВЦЭМ!$D$33:$D$776,СВЦЭМ!$A$33:$A$776,$A61,СВЦЭМ!$B$33:$B$776,Q$47)+'СЕТ СН'!$G$11+СВЦЭМ!$D$10+'СЕТ СН'!$G$5-'СЕТ СН'!$G$21</f>
        <v>3316.9212403799997</v>
      </c>
      <c r="R61" s="36">
        <f>SUMIFS(СВЦЭМ!$D$33:$D$776,СВЦЭМ!$A$33:$A$776,$A61,СВЦЭМ!$B$33:$B$776,R$47)+'СЕТ СН'!$G$11+СВЦЭМ!$D$10+'СЕТ СН'!$G$5-'СЕТ СН'!$G$21</f>
        <v>3309.4575340599999</v>
      </c>
      <c r="S61" s="36">
        <f>SUMIFS(СВЦЭМ!$D$33:$D$776,СВЦЭМ!$A$33:$A$776,$A61,СВЦЭМ!$B$33:$B$776,S$47)+'СЕТ СН'!$G$11+СВЦЭМ!$D$10+'СЕТ СН'!$G$5-'СЕТ СН'!$G$21</f>
        <v>3315.02373898</v>
      </c>
      <c r="T61" s="36">
        <f>SUMIFS(СВЦЭМ!$D$33:$D$776,СВЦЭМ!$A$33:$A$776,$A61,СВЦЭМ!$B$33:$B$776,T$47)+'СЕТ СН'!$G$11+СВЦЭМ!$D$10+'СЕТ СН'!$G$5-'СЕТ СН'!$G$21</f>
        <v>3336.0834973299998</v>
      </c>
      <c r="U61" s="36">
        <f>SUMIFS(СВЦЭМ!$D$33:$D$776,СВЦЭМ!$A$33:$A$776,$A61,СВЦЭМ!$B$33:$B$776,U$47)+'СЕТ СН'!$G$11+СВЦЭМ!$D$10+'СЕТ СН'!$G$5-'СЕТ СН'!$G$21</f>
        <v>3277.0874519999998</v>
      </c>
      <c r="V61" s="36">
        <f>SUMIFS(СВЦЭМ!$D$33:$D$776,СВЦЭМ!$A$33:$A$776,$A61,СВЦЭМ!$B$33:$B$776,V$47)+'СЕТ СН'!$G$11+СВЦЭМ!$D$10+'СЕТ СН'!$G$5-'СЕТ СН'!$G$21</f>
        <v>3279.92753567</v>
      </c>
      <c r="W61" s="36">
        <f>SUMIFS(СВЦЭМ!$D$33:$D$776,СВЦЭМ!$A$33:$A$776,$A61,СВЦЭМ!$B$33:$B$776,W$47)+'СЕТ СН'!$G$11+СВЦЭМ!$D$10+'СЕТ СН'!$G$5-'СЕТ СН'!$G$21</f>
        <v>3303.1335320599997</v>
      </c>
      <c r="X61" s="36">
        <f>SUMIFS(СВЦЭМ!$D$33:$D$776,СВЦЭМ!$A$33:$A$776,$A61,СВЦЭМ!$B$33:$B$776,X$47)+'СЕТ СН'!$G$11+СВЦЭМ!$D$10+'СЕТ СН'!$G$5-'СЕТ СН'!$G$21</f>
        <v>3322.28969891</v>
      </c>
      <c r="Y61" s="36">
        <f>SUMIFS(СВЦЭМ!$D$33:$D$776,СВЦЭМ!$A$33:$A$776,$A61,СВЦЭМ!$B$33:$B$776,Y$47)+'СЕТ СН'!$G$11+СВЦЭМ!$D$10+'СЕТ СН'!$G$5-'СЕТ СН'!$G$21</f>
        <v>3354.7781107699998</v>
      </c>
    </row>
    <row r="62" spans="1:25" ht="15.75" x14ac:dyDescent="0.2">
      <c r="A62" s="35">
        <f t="shared" si="1"/>
        <v>43753</v>
      </c>
      <c r="B62" s="36">
        <f>SUMIFS(СВЦЭМ!$D$33:$D$776,СВЦЭМ!$A$33:$A$776,$A62,СВЦЭМ!$B$33:$B$776,B$47)+'СЕТ СН'!$G$11+СВЦЭМ!$D$10+'СЕТ СН'!$G$5-'СЕТ СН'!$G$21</f>
        <v>3421.9314055199998</v>
      </c>
      <c r="C62" s="36">
        <f>SUMIFS(СВЦЭМ!$D$33:$D$776,СВЦЭМ!$A$33:$A$776,$A62,СВЦЭМ!$B$33:$B$776,C$47)+'СЕТ СН'!$G$11+СВЦЭМ!$D$10+'СЕТ СН'!$G$5-'СЕТ СН'!$G$21</f>
        <v>3466.7474540399999</v>
      </c>
      <c r="D62" s="36">
        <f>SUMIFS(СВЦЭМ!$D$33:$D$776,СВЦЭМ!$A$33:$A$776,$A62,СВЦЭМ!$B$33:$B$776,D$47)+'СЕТ СН'!$G$11+СВЦЭМ!$D$10+'СЕТ СН'!$G$5-'СЕТ СН'!$G$21</f>
        <v>3489.5975158199999</v>
      </c>
      <c r="E62" s="36">
        <f>SUMIFS(СВЦЭМ!$D$33:$D$776,СВЦЭМ!$A$33:$A$776,$A62,СВЦЭМ!$B$33:$B$776,E$47)+'СЕТ СН'!$G$11+СВЦЭМ!$D$10+'СЕТ СН'!$G$5-'СЕТ СН'!$G$21</f>
        <v>3503.7200042899999</v>
      </c>
      <c r="F62" s="36">
        <f>SUMIFS(СВЦЭМ!$D$33:$D$776,СВЦЭМ!$A$33:$A$776,$A62,СВЦЭМ!$B$33:$B$776,F$47)+'СЕТ СН'!$G$11+СВЦЭМ!$D$10+'СЕТ СН'!$G$5-'СЕТ СН'!$G$21</f>
        <v>3504.8487922999998</v>
      </c>
      <c r="G62" s="36">
        <f>SUMIFS(СВЦЭМ!$D$33:$D$776,СВЦЭМ!$A$33:$A$776,$A62,СВЦЭМ!$B$33:$B$776,G$47)+'СЕТ СН'!$G$11+СВЦЭМ!$D$10+'СЕТ СН'!$G$5-'СЕТ СН'!$G$21</f>
        <v>3487.4059209299999</v>
      </c>
      <c r="H62" s="36">
        <f>SUMIFS(СВЦЭМ!$D$33:$D$776,СВЦЭМ!$A$33:$A$776,$A62,СВЦЭМ!$B$33:$B$776,H$47)+'СЕТ СН'!$G$11+СВЦЭМ!$D$10+'СЕТ СН'!$G$5-'СЕТ СН'!$G$21</f>
        <v>3445.2641680799998</v>
      </c>
      <c r="I62" s="36">
        <f>SUMIFS(СВЦЭМ!$D$33:$D$776,СВЦЭМ!$A$33:$A$776,$A62,СВЦЭМ!$B$33:$B$776,I$47)+'СЕТ СН'!$G$11+СВЦЭМ!$D$10+'СЕТ СН'!$G$5-'СЕТ СН'!$G$21</f>
        <v>3433.4180128099997</v>
      </c>
      <c r="J62" s="36">
        <f>SUMIFS(СВЦЭМ!$D$33:$D$776,СВЦЭМ!$A$33:$A$776,$A62,СВЦЭМ!$B$33:$B$776,J$47)+'СЕТ СН'!$G$11+СВЦЭМ!$D$10+'СЕТ СН'!$G$5-'СЕТ СН'!$G$21</f>
        <v>3410.7873197399999</v>
      </c>
      <c r="K62" s="36">
        <f>SUMIFS(СВЦЭМ!$D$33:$D$776,СВЦЭМ!$A$33:$A$776,$A62,СВЦЭМ!$B$33:$B$776,K$47)+'СЕТ СН'!$G$11+СВЦЭМ!$D$10+'СЕТ СН'!$G$5-'СЕТ СН'!$G$21</f>
        <v>3396.8186192099997</v>
      </c>
      <c r="L62" s="36">
        <f>SUMIFS(СВЦЭМ!$D$33:$D$776,СВЦЭМ!$A$33:$A$776,$A62,СВЦЭМ!$B$33:$B$776,L$47)+'СЕТ СН'!$G$11+СВЦЭМ!$D$10+'СЕТ СН'!$G$5-'СЕТ СН'!$G$21</f>
        <v>3401.1749882999998</v>
      </c>
      <c r="M62" s="36">
        <f>SUMIFS(СВЦЭМ!$D$33:$D$776,СВЦЭМ!$A$33:$A$776,$A62,СВЦЭМ!$B$33:$B$776,M$47)+'СЕТ СН'!$G$11+СВЦЭМ!$D$10+'СЕТ СН'!$G$5-'СЕТ СН'!$G$21</f>
        <v>3416.2698005899997</v>
      </c>
      <c r="N62" s="36">
        <f>SUMIFS(СВЦЭМ!$D$33:$D$776,СВЦЭМ!$A$33:$A$776,$A62,СВЦЭМ!$B$33:$B$776,N$47)+'СЕТ СН'!$G$11+СВЦЭМ!$D$10+'СЕТ СН'!$G$5-'СЕТ СН'!$G$21</f>
        <v>3375.4002217999996</v>
      </c>
      <c r="O62" s="36">
        <f>SUMIFS(СВЦЭМ!$D$33:$D$776,СВЦЭМ!$A$33:$A$776,$A62,СВЦЭМ!$B$33:$B$776,O$47)+'СЕТ СН'!$G$11+СВЦЭМ!$D$10+'СЕТ СН'!$G$5-'СЕТ СН'!$G$21</f>
        <v>3357.72655338</v>
      </c>
      <c r="P62" s="36">
        <f>SUMIFS(СВЦЭМ!$D$33:$D$776,СВЦЭМ!$A$33:$A$776,$A62,СВЦЭМ!$B$33:$B$776,P$47)+'СЕТ СН'!$G$11+СВЦЭМ!$D$10+'СЕТ СН'!$G$5-'СЕТ СН'!$G$21</f>
        <v>3348.3564604999997</v>
      </c>
      <c r="Q62" s="36">
        <f>SUMIFS(СВЦЭМ!$D$33:$D$776,СВЦЭМ!$A$33:$A$776,$A62,СВЦЭМ!$B$33:$B$776,Q$47)+'СЕТ СН'!$G$11+СВЦЭМ!$D$10+'СЕТ СН'!$G$5-'СЕТ СН'!$G$21</f>
        <v>3343.3607562399998</v>
      </c>
      <c r="R62" s="36">
        <f>SUMIFS(СВЦЭМ!$D$33:$D$776,СВЦЭМ!$A$33:$A$776,$A62,СВЦЭМ!$B$33:$B$776,R$47)+'СЕТ СН'!$G$11+СВЦЭМ!$D$10+'СЕТ СН'!$G$5-'СЕТ СН'!$G$21</f>
        <v>3340.15117199</v>
      </c>
      <c r="S62" s="36">
        <f>SUMIFS(СВЦЭМ!$D$33:$D$776,СВЦЭМ!$A$33:$A$776,$A62,СВЦЭМ!$B$33:$B$776,S$47)+'СЕТ СН'!$G$11+СВЦЭМ!$D$10+'СЕТ СН'!$G$5-'СЕТ СН'!$G$21</f>
        <v>3346.36309583</v>
      </c>
      <c r="T62" s="36">
        <f>SUMIFS(СВЦЭМ!$D$33:$D$776,СВЦЭМ!$A$33:$A$776,$A62,СВЦЭМ!$B$33:$B$776,T$47)+'СЕТ СН'!$G$11+СВЦЭМ!$D$10+'СЕТ СН'!$G$5-'СЕТ СН'!$G$21</f>
        <v>3365.1935106599999</v>
      </c>
      <c r="U62" s="36">
        <f>SUMIFS(СВЦЭМ!$D$33:$D$776,СВЦЭМ!$A$33:$A$776,$A62,СВЦЭМ!$B$33:$B$776,U$47)+'СЕТ СН'!$G$11+СВЦЭМ!$D$10+'СЕТ СН'!$G$5-'СЕТ СН'!$G$21</f>
        <v>3310.1730745099999</v>
      </c>
      <c r="V62" s="36">
        <f>SUMIFS(СВЦЭМ!$D$33:$D$776,СВЦЭМ!$A$33:$A$776,$A62,СВЦЭМ!$B$33:$B$776,V$47)+'СЕТ СН'!$G$11+СВЦЭМ!$D$10+'СЕТ СН'!$G$5-'СЕТ СН'!$G$21</f>
        <v>3312.8872383499997</v>
      </c>
      <c r="W62" s="36">
        <f>SUMIFS(СВЦЭМ!$D$33:$D$776,СВЦЭМ!$A$33:$A$776,$A62,СВЦЭМ!$B$33:$B$776,W$47)+'СЕТ СН'!$G$11+СВЦЭМ!$D$10+'СЕТ СН'!$G$5-'СЕТ СН'!$G$21</f>
        <v>3330.0625010699996</v>
      </c>
      <c r="X62" s="36">
        <f>SUMIFS(СВЦЭМ!$D$33:$D$776,СВЦЭМ!$A$33:$A$776,$A62,СВЦЭМ!$B$33:$B$776,X$47)+'СЕТ СН'!$G$11+СВЦЭМ!$D$10+'СЕТ СН'!$G$5-'СЕТ СН'!$G$21</f>
        <v>3322.4892417900001</v>
      </c>
      <c r="Y62" s="36">
        <f>SUMIFS(СВЦЭМ!$D$33:$D$776,СВЦЭМ!$A$33:$A$776,$A62,СВЦЭМ!$B$33:$B$776,Y$47)+'СЕТ СН'!$G$11+СВЦЭМ!$D$10+'СЕТ СН'!$G$5-'СЕТ СН'!$G$21</f>
        <v>3334.5257961399998</v>
      </c>
    </row>
    <row r="63" spans="1:25" ht="15.75" x14ac:dyDescent="0.2">
      <c r="A63" s="35">
        <f t="shared" si="1"/>
        <v>43754</v>
      </c>
      <c r="B63" s="36">
        <f>SUMIFS(СВЦЭМ!$D$33:$D$776,СВЦЭМ!$A$33:$A$776,$A63,СВЦЭМ!$B$33:$B$776,B$47)+'СЕТ СН'!$G$11+СВЦЭМ!$D$10+'СЕТ СН'!$G$5-'СЕТ СН'!$G$21</f>
        <v>3491.82019915</v>
      </c>
      <c r="C63" s="36">
        <f>SUMIFS(СВЦЭМ!$D$33:$D$776,СВЦЭМ!$A$33:$A$776,$A63,СВЦЭМ!$B$33:$B$776,C$47)+'СЕТ СН'!$G$11+СВЦЭМ!$D$10+'СЕТ СН'!$G$5-'СЕТ СН'!$G$21</f>
        <v>3536.0620651499999</v>
      </c>
      <c r="D63" s="36">
        <f>SUMIFS(СВЦЭМ!$D$33:$D$776,СВЦЭМ!$A$33:$A$776,$A63,СВЦЭМ!$B$33:$B$776,D$47)+'СЕТ СН'!$G$11+СВЦЭМ!$D$10+'СЕТ СН'!$G$5-'СЕТ СН'!$G$21</f>
        <v>3553.5616136799999</v>
      </c>
      <c r="E63" s="36">
        <f>SUMIFS(СВЦЭМ!$D$33:$D$776,СВЦЭМ!$A$33:$A$776,$A63,СВЦЭМ!$B$33:$B$776,E$47)+'СЕТ СН'!$G$11+СВЦЭМ!$D$10+'СЕТ СН'!$G$5-'СЕТ СН'!$G$21</f>
        <v>3561.3895931899997</v>
      </c>
      <c r="F63" s="36">
        <f>SUMIFS(СВЦЭМ!$D$33:$D$776,СВЦЭМ!$A$33:$A$776,$A63,СВЦЭМ!$B$33:$B$776,F$47)+'СЕТ СН'!$G$11+СВЦЭМ!$D$10+'СЕТ СН'!$G$5-'СЕТ СН'!$G$21</f>
        <v>3552.1268067699998</v>
      </c>
      <c r="G63" s="36">
        <f>SUMIFS(СВЦЭМ!$D$33:$D$776,СВЦЭМ!$A$33:$A$776,$A63,СВЦЭМ!$B$33:$B$776,G$47)+'СЕТ СН'!$G$11+СВЦЭМ!$D$10+'СЕТ СН'!$G$5-'СЕТ СН'!$G$21</f>
        <v>3516.3190734</v>
      </c>
      <c r="H63" s="36">
        <f>SUMIFS(СВЦЭМ!$D$33:$D$776,СВЦЭМ!$A$33:$A$776,$A63,СВЦЭМ!$B$33:$B$776,H$47)+'СЕТ СН'!$G$11+СВЦЭМ!$D$10+'СЕТ СН'!$G$5-'СЕТ СН'!$G$21</f>
        <v>3456.5934117899997</v>
      </c>
      <c r="I63" s="36">
        <f>SUMIFS(СВЦЭМ!$D$33:$D$776,СВЦЭМ!$A$33:$A$776,$A63,СВЦЭМ!$B$33:$B$776,I$47)+'СЕТ СН'!$G$11+СВЦЭМ!$D$10+'СЕТ СН'!$G$5-'СЕТ СН'!$G$21</f>
        <v>3407.3091600799999</v>
      </c>
      <c r="J63" s="36">
        <f>SUMIFS(СВЦЭМ!$D$33:$D$776,СВЦЭМ!$A$33:$A$776,$A63,СВЦЭМ!$B$33:$B$776,J$47)+'СЕТ СН'!$G$11+СВЦЭМ!$D$10+'СЕТ СН'!$G$5-'СЕТ СН'!$G$21</f>
        <v>3405.4506894399997</v>
      </c>
      <c r="K63" s="36">
        <f>SUMIFS(СВЦЭМ!$D$33:$D$776,СВЦЭМ!$A$33:$A$776,$A63,СВЦЭМ!$B$33:$B$776,K$47)+'СЕТ СН'!$G$11+СВЦЭМ!$D$10+'СЕТ СН'!$G$5-'СЕТ СН'!$G$21</f>
        <v>3404.1040006200001</v>
      </c>
      <c r="L63" s="36">
        <f>SUMIFS(СВЦЭМ!$D$33:$D$776,СВЦЭМ!$A$33:$A$776,$A63,СВЦЭМ!$B$33:$B$776,L$47)+'СЕТ СН'!$G$11+СВЦЭМ!$D$10+'СЕТ СН'!$G$5-'СЕТ СН'!$G$21</f>
        <v>3421.7858184399997</v>
      </c>
      <c r="M63" s="36">
        <f>SUMIFS(СВЦЭМ!$D$33:$D$776,СВЦЭМ!$A$33:$A$776,$A63,СВЦЭМ!$B$33:$B$776,M$47)+'СЕТ СН'!$G$11+СВЦЭМ!$D$10+'СЕТ СН'!$G$5-'СЕТ СН'!$G$21</f>
        <v>3423.0769891699997</v>
      </c>
      <c r="N63" s="36">
        <f>SUMIFS(СВЦЭМ!$D$33:$D$776,СВЦЭМ!$A$33:$A$776,$A63,СВЦЭМ!$B$33:$B$776,N$47)+'СЕТ СН'!$G$11+СВЦЭМ!$D$10+'СЕТ СН'!$G$5-'СЕТ СН'!$G$21</f>
        <v>3393.2578398799997</v>
      </c>
      <c r="O63" s="36">
        <f>SUMIFS(СВЦЭМ!$D$33:$D$776,СВЦЭМ!$A$33:$A$776,$A63,СВЦЭМ!$B$33:$B$776,O$47)+'СЕТ СН'!$G$11+СВЦЭМ!$D$10+'СЕТ СН'!$G$5-'СЕТ СН'!$G$21</f>
        <v>3357.6239081099998</v>
      </c>
      <c r="P63" s="36">
        <f>SUMIFS(СВЦЭМ!$D$33:$D$776,СВЦЭМ!$A$33:$A$776,$A63,СВЦЭМ!$B$33:$B$776,P$47)+'СЕТ СН'!$G$11+СВЦЭМ!$D$10+'СЕТ СН'!$G$5-'СЕТ СН'!$G$21</f>
        <v>3367.9441065000001</v>
      </c>
      <c r="Q63" s="36">
        <f>SUMIFS(СВЦЭМ!$D$33:$D$776,СВЦЭМ!$A$33:$A$776,$A63,СВЦЭМ!$B$33:$B$776,Q$47)+'СЕТ СН'!$G$11+СВЦЭМ!$D$10+'СЕТ СН'!$G$5-'СЕТ СН'!$G$21</f>
        <v>3374.6929674399998</v>
      </c>
      <c r="R63" s="36">
        <f>SUMIFS(СВЦЭМ!$D$33:$D$776,СВЦЭМ!$A$33:$A$776,$A63,СВЦЭМ!$B$33:$B$776,R$47)+'СЕТ СН'!$G$11+СВЦЭМ!$D$10+'СЕТ СН'!$G$5-'СЕТ СН'!$G$21</f>
        <v>3378.4174518899999</v>
      </c>
      <c r="S63" s="36">
        <f>SUMIFS(СВЦЭМ!$D$33:$D$776,СВЦЭМ!$A$33:$A$776,$A63,СВЦЭМ!$B$33:$B$776,S$47)+'СЕТ СН'!$G$11+СВЦЭМ!$D$10+'СЕТ СН'!$G$5-'СЕТ СН'!$G$21</f>
        <v>3373.7123616399999</v>
      </c>
      <c r="T63" s="36">
        <f>SUMIFS(СВЦЭМ!$D$33:$D$776,СВЦЭМ!$A$33:$A$776,$A63,СВЦЭМ!$B$33:$B$776,T$47)+'СЕТ СН'!$G$11+СВЦЭМ!$D$10+'СЕТ СН'!$G$5-'СЕТ СН'!$G$21</f>
        <v>3359.51442434</v>
      </c>
      <c r="U63" s="36">
        <f>SUMIFS(СВЦЭМ!$D$33:$D$776,СВЦЭМ!$A$33:$A$776,$A63,СВЦЭМ!$B$33:$B$776,U$47)+'СЕТ СН'!$G$11+СВЦЭМ!$D$10+'СЕТ СН'!$G$5-'СЕТ СН'!$G$21</f>
        <v>3380.0225020799999</v>
      </c>
      <c r="V63" s="36">
        <f>SUMIFS(СВЦЭМ!$D$33:$D$776,СВЦЭМ!$A$33:$A$776,$A63,СВЦЭМ!$B$33:$B$776,V$47)+'СЕТ СН'!$G$11+СВЦЭМ!$D$10+'СЕТ СН'!$G$5-'СЕТ СН'!$G$21</f>
        <v>3374.7903365399998</v>
      </c>
      <c r="W63" s="36">
        <f>SUMIFS(СВЦЭМ!$D$33:$D$776,СВЦЭМ!$A$33:$A$776,$A63,СВЦЭМ!$B$33:$B$776,W$47)+'СЕТ СН'!$G$11+СВЦЭМ!$D$10+'СЕТ СН'!$G$5-'СЕТ СН'!$G$21</f>
        <v>3359.2878289099999</v>
      </c>
      <c r="X63" s="36">
        <f>SUMIFS(СВЦЭМ!$D$33:$D$776,СВЦЭМ!$A$33:$A$776,$A63,СВЦЭМ!$B$33:$B$776,X$47)+'СЕТ СН'!$G$11+СВЦЭМ!$D$10+'СЕТ СН'!$G$5-'СЕТ СН'!$G$21</f>
        <v>3334.9887748199999</v>
      </c>
      <c r="Y63" s="36">
        <f>SUMIFS(СВЦЭМ!$D$33:$D$776,СВЦЭМ!$A$33:$A$776,$A63,СВЦЭМ!$B$33:$B$776,Y$47)+'СЕТ СН'!$G$11+СВЦЭМ!$D$10+'СЕТ СН'!$G$5-'СЕТ СН'!$G$21</f>
        <v>3388.0427350399996</v>
      </c>
    </row>
    <row r="64" spans="1:25" ht="15.75" x14ac:dyDescent="0.2">
      <c r="A64" s="35">
        <f t="shared" si="1"/>
        <v>43755</v>
      </c>
      <c r="B64" s="36">
        <f>SUMIFS(СВЦЭМ!$D$33:$D$776,СВЦЭМ!$A$33:$A$776,$A64,СВЦЭМ!$B$33:$B$776,B$47)+'СЕТ СН'!$G$11+СВЦЭМ!$D$10+'СЕТ СН'!$G$5-'СЕТ СН'!$G$21</f>
        <v>3467.4860398000001</v>
      </c>
      <c r="C64" s="36">
        <f>SUMIFS(СВЦЭМ!$D$33:$D$776,СВЦЭМ!$A$33:$A$776,$A64,СВЦЭМ!$B$33:$B$776,C$47)+'СЕТ СН'!$G$11+СВЦЭМ!$D$10+'СЕТ СН'!$G$5-'СЕТ СН'!$G$21</f>
        <v>3532.3462674099997</v>
      </c>
      <c r="D64" s="36">
        <f>SUMIFS(СВЦЭМ!$D$33:$D$776,СВЦЭМ!$A$33:$A$776,$A64,СВЦЭМ!$B$33:$B$776,D$47)+'СЕТ СН'!$G$11+СВЦЭМ!$D$10+'СЕТ СН'!$G$5-'СЕТ СН'!$G$21</f>
        <v>3577.9887658099997</v>
      </c>
      <c r="E64" s="36">
        <f>SUMIFS(СВЦЭМ!$D$33:$D$776,СВЦЭМ!$A$33:$A$776,$A64,СВЦЭМ!$B$33:$B$776,E$47)+'СЕТ СН'!$G$11+СВЦЭМ!$D$10+'СЕТ СН'!$G$5-'СЕТ СН'!$G$21</f>
        <v>3607.0801427199999</v>
      </c>
      <c r="F64" s="36">
        <f>SUMIFS(СВЦЭМ!$D$33:$D$776,СВЦЭМ!$A$33:$A$776,$A64,СВЦЭМ!$B$33:$B$776,F$47)+'СЕТ СН'!$G$11+СВЦЭМ!$D$10+'СЕТ СН'!$G$5-'СЕТ СН'!$G$21</f>
        <v>3616.1344874799997</v>
      </c>
      <c r="G64" s="36">
        <f>SUMIFS(СВЦЭМ!$D$33:$D$776,СВЦЭМ!$A$33:$A$776,$A64,СВЦЭМ!$B$33:$B$776,G$47)+'СЕТ СН'!$G$11+СВЦЭМ!$D$10+'СЕТ СН'!$G$5-'СЕТ СН'!$G$21</f>
        <v>3592.01638387</v>
      </c>
      <c r="H64" s="36">
        <f>SUMIFS(СВЦЭМ!$D$33:$D$776,СВЦЭМ!$A$33:$A$776,$A64,СВЦЭМ!$B$33:$B$776,H$47)+'СЕТ СН'!$G$11+СВЦЭМ!$D$10+'СЕТ СН'!$G$5-'СЕТ СН'!$G$21</f>
        <v>3536.4400662999997</v>
      </c>
      <c r="I64" s="36">
        <f>SUMIFS(СВЦЭМ!$D$33:$D$776,СВЦЭМ!$A$33:$A$776,$A64,СВЦЭМ!$B$33:$B$776,I$47)+'СЕТ СН'!$G$11+СВЦЭМ!$D$10+'СЕТ СН'!$G$5-'СЕТ СН'!$G$21</f>
        <v>3459.8319551999998</v>
      </c>
      <c r="J64" s="36">
        <f>SUMIFS(СВЦЭМ!$D$33:$D$776,СВЦЭМ!$A$33:$A$776,$A64,СВЦЭМ!$B$33:$B$776,J$47)+'СЕТ СН'!$G$11+СВЦЭМ!$D$10+'СЕТ СН'!$G$5-'СЕТ СН'!$G$21</f>
        <v>3466.6708607999999</v>
      </c>
      <c r="K64" s="36">
        <f>SUMIFS(СВЦЭМ!$D$33:$D$776,СВЦЭМ!$A$33:$A$776,$A64,СВЦЭМ!$B$33:$B$776,K$47)+'СЕТ СН'!$G$11+СВЦЭМ!$D$10+'СЕТ СН'!$G$5-'СЕТ СН'!$G$21</f>
        <v>3461.6522126</v>
      </c>
      <c r="L64" s="36">
        <f>SUMIFS(СВЦЭМ!$D$33:$D$776,СВЦЭМ!$A$33:$A$776,$A64,СВЦЭМ!$B$33:$B$776,L$47)+'СЕТ СН'!$G$11+СВЦЭМ!$D$10+'СЕТ СН'!$G$5-'СЕТ СН'!$G$21</f>
        <v>3457.1606346199997</v>
      </c>
      <c r="M64" s="36">
        <f>SUMIFS(СВЦЭМ!$D$33:$D$776,СВЦЭМ!$A$33:$A$776,$A64,СВЦЭМ!$B$33:$B$776,M$47)+'СЕТ СН'!$G$11+СВЦЭМ!$D$10+'СЕТ СН'!$G$5-'СЕТ СН'!$G$21</f>
        <v>3464.5737866999998</v>
      </c>
      <c r="N64" s="36">
        <f>SUMIFS(СВЦЭМ!$D$33:$D$776,СВЦЭМ!$A$33:$A$776,$A64,СВЦЭМ!$B$33:$B$776,N$47)+'СЕТ СН'!$G$11+СВЦЭМ!$D$10+'СЕТ СН'!$G$5-'СЕТ СН'!$G$21</f>
        <v>3428.2205768899998</v>
      </c>
      <c r="O64" s="36">
        <f>SUMIFS(СВЦЭМ!$D$33:$D$776,СВЦЭМ!$A$33:$A$776,$A64,СВЦЭМ!$B$33:$B$776,O$47)+'СЕТ СН'!$G$11+СВЦЭМ!$D$10+'СЕТ СН'!$G$5-'СЕТ СН'!$G$21</f>
        <v>3383.4835481699997</v>
      </c>
      <c r="P64" s="36">
        <f>SUMIFS(СВЦЭМ!$D$33:$D$776,СВЦЭМ!$A$33:$A$776,$A64,СВЦЭМ!$B$33:$B$776,P$47)+'СЕТ СН'!$G$11+СВЦЭМ!$D$10+'СЕТ СН'!$G$5-'СЕТ СН'!$G$21</f>
        <v>3390.5475597599998</v>
      </c>
      <c r="Q64" s="36">
        <f>SUMIFS(СВЦЭМ!$D$33:$D$776,СВЦЭМ!$A$33:$A$776,$A64,СВЦЭМ!$B$33:$B$776,Q$47)+'СЕТ СН'!$G$11+СВЦЭМ!$D$10+'СЕТ СН'!$G$5-'СЕТ СН'!$G$21</f>
        <v>3386.1030913799996</v>
      </c>
      <c r="R64" s="36">
        <f>SUMIFS(СВЦЭМ!$D$33:$D$776,СВЦЭМ!$A$33:$A$776,$A64,СВЦЭМ!$B$33:$B$776,R$47)+'СЕТ СН'!$G$11+СВЦЭМ!$D$10+'СЕТ СН'!$G$5-'СЕТ СН'!$G$21</f>
        <v>3389.8967630799998</v>
      </c>
      <c r="S64" s="36">
        <f>SUMIFS(СВЦЭМ!$D$33:$D$776,СВЦЭМ!$A$33:$A$776,$A64,СВЦЭМ!$B$33:$B$776,S$47)+'СЕТ СН'!$G$11+СВЦЭМ!$D$10+'СЕТ СН'!$G$5-'СЕТ СН'!$G$21</f>
        <v>3388.7505544099999</v>
      </c>
      <c r="T64" s="36">
        <f>SUMIFS(СВЦЭМ!$D$33:$D$776,СВЦЭМ!$A$33:$A$776,$A64,СВЦЭМ!$B$33:$B$776,T$47)+'СЕТ СН'!$G$11+СВЦЭМ!$D$10+'СЕТ СН'!$G$5-'СЕТ СН'!$G$21</f>
        <v>3362.4525575600001</v>
      </c>
      <c r="U64" s="36">
        <f>SUMIFS(СВЦЭМ!$D$33:$D$776,СВЦЭМ!$A$33:$A$776,$A64,СВЦЭМ!$B$33:$B$776,U$47)+'СЕТ СН'!$G$11+СВЦЭМ!$D$10+'СЕТ СН'!$G$5-'СЕТ СН'!$G$21</f>
        <v>3355.6989985099999</v>
      </c>
      <c r="V64" s="36">
        <f>SUMIFS(СВЦЭМ!$D$33:$D$776,СВЦЭМ!$A$33:$A$776,$A64,СВЦЭМ!$B$33:$B$776,V$47)+'СЕТ СН'!$G$11+СВЦЭМ!$D$10+'СЕТ СН'!$G$5-'СЕТ СН'!$G$21</f>
        <v>3343.6172460199996</v>
      </c>
      <c r="W64" s="36">
        <f>SUMIFS(СВЦЭМ!$D$33:$D$776,СВЦЭМ!$A$33:$A$776,$A64,СВЦЭМ!$B$33:$B$776,W$47)+'СЕТ СН'!$G$11+СВЦЭМ!$D$10+'СЕТ СН'!$G$5-'СЕТ СН'!$G$21</f>
        <v>3351.5892276799996</v>
      </c>
      <c r="X64" s="36">
        <f>SUMIFS(СВЦЭМ!$D$33:$D$776,СВЦЭМ!$A$33:$A$776,$A64,СВЦЭМ!$B$33:$B$776,X$47)+'СЕТ СН'!$G$11+СВЦЭМ!$D$10+'СЕТ СН'!$G$5-'СЕТ СН'!$G$21</f>
        <v>3372.7796137099999</v>
      </c>
      <c r="Y64" s="36">
        <f>SUMIFS(СВЦЭМ!$D$33:$D$776,СВЦЭМ!$A$33:$A$776,$A64,СВЦЭМ!$B$33:$B$776,Y$47)+'СЕТ СН'!$G$11+СВЦЭМ!$D$10+'СЕТ СН'!$G$5-'СЕТ СН'!$G$21</f>
        <v>3419.8220174999997</v>
      </c>
    </row>
    <row r="65" spans="1:26" ht="15.75" x14ac:dyDescent="0.2">
      <c r="A65" s="35">
        <f t="shared" si="1"/>
        <v>43756</v>
      </c>
      <c r="B65" s="36">
        <f>SUMIFS(СВЦЭМ!$D$33:$D$776,СВЦЭМ!$A$33:$A$776,$A65,СВЦЭМ!$B$33:$B$776,B$47)+'СЕТ СН'!$G$11+СВЦЭМ!$D$10+'СЕТ СН'!$G$5-'СЕТ СН'!$G$21</f>
        <v>3542.4443841899997</v>
      </c>
      <c r="C65" s="36">
        <f>SUMIFS(СВЦЭМ!$D$33:$D$776,СВЦЭМ!$A$33:$A$776,$A65,СВЦЭМ!$B$33:$B$776,C$47)+'СЕТ СН'!$G$11+СВЦЭМ!$D$10+'СЕТ СН'!$G$5-'СЕТ СН'!$G$21</f>
        <v>3543.9277087699998</v>
      </c>
      <c r="D65" s="36">
        <f>SUMIFS(СВЦЭМ!$D$33:$D$776,СВЦЭМ!$A$33:$A$776,$A65,СВЦЭМ!$B$33:$B$776,D$47)+'СЕТ СН'!$G$11+СВЦЭМ!$D$10+'СЕТ СН'!$G$5-'СЕТ СН'!$G$21</f>
        <v>3567.8440397199997</v>
      </c>
      <c r="E65" s="36">
        <f>SUMIFS(СВЦЭМ!$D$33:$D$776,СВЦЭМ!$A$33:$A$776,$A65,СВЦЭМ!$B$33:$B$776,E$47)+'СЕТ СН'!$G$11+СВЦЭМ!$D$10+'СЕТ СН'!$G$5-'СЕТ СН'!$G$21</f>
        <v>3577.9488152499998</v>
      </c>
      <c r="F65" s="36">
        <f>SUMIFS(СВЦЭМ!$D$33:$D$776,СВЦЭМ!$A$33:$A$776,$A65,СВЦЭМ!$B$33:$B$776,F$47)+'СЕТ СН'!$G$11+СВЦЭМ!$D$10+'СЕТ СН'!$G$5-'СЕТ СН'!$G$21</f>
        <v>3577.56778227</v>
      </c>
      <c r="G65" s="36">
        <f>SUMIFS(СВЦЭМ!$D$33:$D$776,СВЦЭМ!$A$33:$A$776,$A65,СВЦЭМ!$B$33:$B$776,G$47)+'СЕТ СН'!$G$11+СВЦЭМ!$D$10+'СЕТ СН'!$G$5-'СЕТ СН'!$G$21</f>
        <v>3551.5808726499999</v>
      </c>
      <c r="H65" s="36">
        <f>SUMIFS(СВЦЭМ!$D$33:$D$776,СВЦЭМ!$A$33:$A$776,$A65,СВЦЭМ!$B$33:$B$776,H$47)+'СЕТ СН'!$G$11+СВЦЭМ!$D$10+'СЕТ СН'!$G$5-'СЕТ СН'!$G$21</f>
        <v>3492.9045051999997</v>
      </c>
      <c r="I65" s="36">
        <f>SUMIFS(СВЦЭМ!$D$33:$D$776,СВЦЭМ!$A$33:$A$776,$A65,СВЦЭМ!$B$33:$B$776,I$47)+'СЕТ СН'!$G$11+СВЦЭМ!$D$10+'СЕТ СН'!$G$5-'СЕТ СН'!$G$21</f>
        <v>3425.5454728899999</v>
      </c>
      <c r="J65" s="36">
        <f>SUMIFS(СВЦЭМ!$D$33:$D$776,СВЦЭМ!$A$33:$A$776,$A65,СВЦЭМ!$B$33:$B$776,J$47)+'СЕТ СН'!$G$11+СВЦЭМ!$D$10+'СЕТ СН'!$G$5-'СЕТ СН'!$G$21</f>
        <v>3411.9954204299997</v>
      </c>
      <c r="K65" s="36">
        <f>SUMIFS(СВЦЭМ!$D$33:$D$776,СВЦЭМ!$A$33:$A$776,$A65,СВЦЭМ!$B$33:$B$776,K$47)+'СЕТ СН'!$G$11+СВЦЭМ!$D$10+'СЕТ СН'!$G$5-'СЕТ СН'!$G$21</f>
        <v>3407.0329572599999</v>
      </c>
      <c r="L65" s="36">
        <f>SUMIFS(СВЦЭМ!$D$33:$D$776,СВЦЭМ!$A$33:$A$776,$A65,СВЦЭМ!$B$33:$B$776,L$47)+'СЕТ СН'!$G$11+СВЦЭМ!$D$10+'СЕТ СН'!$G$5-'СЕТ СН'!$G$21</f>
        <v>3413.9036835799998</v>
      </c>
      <c r="M65" s="36">
        <f>SUMIFS(СВЦЭМ!$D$33:$D$776,СВЦЭМ!$A$33:$A$776,$A65,СВЦЭМ!$B$33:$B$776,M$47)+'СЕТ СН'!$G$11+СВЦЭМ!$D$10+'СЕТ СН'!$G$5-'СЕТ СН'!$G$21</f>
        <v>3421.1894009499997</v>
      </c>
      <c r="N65" s="36">
        <f>SUMIFS(СВЦЭМ!$D$33:$D$776,СВЦЭМ!$A$33:$A$776,$A65,СВЦЭМ!$B$33:$B$776,N$47)+'СЕТ СН'!$G$11+СВЦЭМ!$D$10+'СЕТ СН'!$G$5-'СЕТ СН'!$G$21</f>
        <v>3389.5561869999997</v>
      </c>
      <c r="O65" s="36">
        <f>SUMIFS(СВЦЭМ!$D$33:$D$776,СВЦЭМ!$A$33:$A$776,$A65,СВЦЭМ!$B$33:$B$776,O$47)+'СЕТ СН'!$G$11+СВЦЭМ!$D$10+'СЕТ СН'!$G$5-'СЕТ СН'!$G$21</f>
        <v>3352.1294101699996</v>
      </c>
      <c r="P65" s="36">
        <f>SUMIFS(СВЦЭМ!$D$33:$D$776,СВЦЭМ!$A$33:$A$776,$A65,СВЦЭМ!$B$33:$B$776,P$47)+'СЕТ СН'!$G$11+СВЦЭМ!$D$10+'СЕТ СН'!$G$5-'СЕТ СН'!$G$21</f>
        <v>3363.27774632</v>
      </c>
      <c r="Q65" s="36">
        <f>SUMIFS(СВЦЭМ!$D$33:$D$776,СВЦЭМ!$A$33:$A$776,$A65,СВЦЭМ!$B$33:$B$776,Q$47)+'СЕТ СН'!$G$11+СВЦЭМ!$D$10+'СЕТ СН'!$G$5-'СЕТ СН'!$G$21</f>
        <v>3369.0718071199999</v>
      </c>
      <c r="R65" s="36">
        <f>SUMIFS(СВЦЭМ!$D$33:$D$776,СВЦЭМ!$A$33:$A$776,$A65,СВЦЭМ!$B$33:$B$776,R$47)+'СЕТ СН'!$G$11+СВЦЭМ!$D$10+'СЕТ СН'!$G$5-'СЕТ СН'!$G$21</f>
        <v>3358.3369110199997</v>
      </c>
      <c r="S65" s="36">
        <f>SUMIFS(СВЦЭМ!$D$33:$D$776,СВЦЭМ!$A$33:$A$776,$A65,СВЦЭМ!$B$33:$B$776,S$47)+'СЕТ СН'!$G$11+СВЦЭМ!$D$10+'СЕТ СН'!$G$5-'СЕТ СН'!$G$21</f>
        <v>3348.1546962399998</v>
      </c>
      <c r="T65" s="36">
        <f>SUMIFS(СВЦЭМ!$D$33:$D$776,СВЦЭМ!$A$33:$A$776,$A65,СВЦЭМ!$B$33:$B$776,T$47)+'СЕТ СН'!$G$11+СВЦЭМ!$D$10+'СЕТ СН'!$G$5-'СЕТ СН'!$G$21</f>
        <v>3351.7541668199997</v>
      </c>
      <c r="U65" s="36">
        <f>SUMIFS(СВЦЭМ!$D$33:$D$776,СВЦЭМ!$A$33:$A$776,$A65,СВЦЭМ!$B$33:$B$776,U$47)+'СЕТ СН'!$G$11+СВЦЭМ!$D$10+'СЕТ СН'!$G$5-'СЕТ СН'!$G$21</f>
        <v>3353.6967877699999</v>
      </c>
      <c r="V65" s="36">
        <f>SUMIFS(СВЦЭМ!$D$33:$D$776,СВЦЭМ!$A$33:$A$776,$A65,СВЦЭМ!$B$33:$B$776,V$47)+'СЕТ СН'!$G$11+СВЦЭМ!$D$10+'СЕТ СН'!$G$5-'СЕТ СН'!$G$21</f>
        <v>3347.2022600099999</v>
      </c>
      <c r="W65" s="36">
        <f>SUMIFS(СВЦЭМ!$D$33:$D$776,СВЦЭМ!$A$33:$A$776,$A65,СВЦЭМ!$B$33:$B$776,W$47)+'СЕТ СН'!$G$11+СВЦЭМ!$D$10+'СЕТ СН'!$G$5-'СЕТ СН'!$G$21</f>
        <v>3370.5657090199998</v>
      </c>
      <c r="X65" s="36">
        <f>SUMIFS(СВЦЭМ!$D$33:$D$776,СВЦЭМ!$A$33:$A$776,$A65,СВЦЭМ!$B$33:$B$776,X$47)+'СЕТ СН'!$G$11+СВЦЭМ!$D$10+'СЕТ СН'!$G$5-'СЕТ СН'!$G$21</f>
        <v>3388.5359677299998</v>
      </c>
      <c r="Y65" s="36">
        <f>SUMIFS(СВЦЭМ!$D$33:$D$776,СВЦЭМ!$A$33:$A$776,$A65,СВЦЭМ!$B$33:$B$776,Y$47)+'СЕТ СН'!$G$11+СВЦЭМ!$D$10+'СЕТ СН'!$G$5-'СЕТ СН'!$G$21</f>
        <v>3437.9488884399998</v>
      </c>
    </row>
    <row r="66" spans="1:26" ht="15.75" x14ac:dyDescent="0.2">
      <c r="A66" s="35">
        <f t="shared" si="1"/>
        <v>43757</v>
      </c>
      <c r="B66" s="36">
        <f>SUMIFS(СВЦЭМ!$D$33:$D$776,СВЦЭМ!$A$33:$A$776,$A66,СВЦЭМ!$B$33:$B$776,B$47)+'СЕТ СН'!$G$11+СВЦЭМ!$D$10+'СЕТ СН'!$G$5-'СЕТ СН'!$G$21</f>
        <v>3485.64680172</v>
      </c>
      <c r="C66" s="36">
        <f>SUMIFS(СВЦЭМ!$D$33:$D$776,СВЦЭМ!$A$33:$A$776,$A66,СВЦЭМ!$B$33:$B$776,C$47)+'СЕТ СН'!$G$11+СВЦЭМ!$D$10+'СЕТ СН'!$G$5-'СЕТ СН'!$G$21</f>
        <v>3538.9081732499999</v>
      </c>
      <c r="D66" s="36">
        <f>SUMIFS(СВЦЭМ!$D$33:$D$776,СВЦЭМ!$A$33:$A$776,$A66,СВЦЭМ!$B$33:$B$776,D$47)+'СЕТ СН'!$G$11+СВЦЭМ!$D$10+'СЕТ СН'!$G$5-'СЕТ СН'!$G$21</f>
        <v>3533.7551397099996</v>
      </c>
      <c r="E66" s="36">
        <f>SUMIFS(СВЦЭМ!$D$33:$D$776,СВЦЭМ!$A$33:$A$776,$A66,СВЦЭМ!$B$33:$B$776,E$47)+'СЕТ СН'!$G$11+СВЦЭМ!$D$10+'СЕТ СН'!$G$5-'СЕТ СН'!$G$21</f>
        <v>3532.7871149799998</v>
      </c>
      <c r="F66" s="36">
        <f>SUMIFS(СВЦЭМ!$D$33:$D$776,СВЦЭМ!$A$33:$A$776,$A66,СВЦЭМ!$B$33:$B$776,F$47)+'СЕТ СН'!$G$11+СВЦЭМ!$D$10+'СЕТ СН'!$G$5-'СЕТ СН'!$G$21</f>
        <v>3526.8351471699998</v>
      </c>
      <c r="G66" s="36">
        <f>SUMIFS(СВЦЭМ!$D$33:$D$776,СВЦЭМ!$A$33:$A$776,$A66,СВЦЭМ!$B$33:$B$776,G$47)+'СЕТ СН'!$G$11+СВЦЭМ!$D$10+'СЕТ СН'!$G$5-'СЕТ СН'!$G$21</f>
        <v>3514.75932947</v>
      </c>
      <c r="H66" s="36">
        <f>SUMIFS(СВЦЭМ!$D$33:$D$776,СВЦЭМ!$A$33:$A$776,$A66,СВЦЭМ!$B$33:$B$776,H$47)+'СЕТ СН'!$G$11+СВЦЭМ!$D$10+'СЕТ СН'!$G$5-'СЕТ СН'!$G$21</f>
        <v>3480.8128204799996</v>
      </c>
      <c r="I66" s="36">
        <f>SUMIFS(СВЦЭМ!$D$33:$D$776,СВЦЭМ!$A$33:$A$776,$A66,СВЦЭМ!$B$33:$B$776,I$47)+'СЕТ СН'!$G$11+СВЦЭМ!$D$10+'СЕТ СН'!$G$5-'СЕТ СН'!$G$21</f>
        <v>3450.10612253</v>
      </c>
      <c r="J66" s="36">
        <f>SUMIFS(СВЦЭМ!$D$33:$D$776,СВЦЭМ!$A$33:$A$776,$A66,СВЦЭМ!$B$33:$B$776,J$47)+'СЕТ СН'!$G$11+СВЦЭМ!$D$10+'СЕТ СН'!$G$5-'СЕТ СН'!$G$21</f>
        <v>3419.8477071799998</v>
      </c>
      <c r="K66" s="36">
        <f>SUMIFS(СВЦЭМ!$D$33:$D$776,СВЦЭМ!$A$33:$A$776,$A66,СВЦЭМ!$B$33:$B$776,K$47)+'СЕТ СН'!$G$11+СВЦЭМ!$D$10+'СЕТ СН'!$G$5-'СЕТ СН'!$G$21</f>
        <v>3410.2128075000001</v>
      </c>
      <c r="L66" s="36">
        <f>SUMIFS(СВЦЭМ!$D$33:$D$776,СВЦЭМ!$A$33:$A$776,$A66,СВЦЭМ!$B$33:$B$776,L$47)+'СЕТ СН'!$G$11+СВЦЭМ!$D$10+'СЕТ СН'!$G$5-'СЕТ СН'!$G$21</f>
        <v>3396.2355486699998</v>
      </c>
      <c r="M66" s="36">
        <f>SUMIFS(СВЦЭМ!$D$33:$D$776,СВЦЭМ!$A$33:$A$776,$A66,СВЦЭМ!$B$33:$B$776,M$47)+'СЕТ СН'!$G$11+СВЦЭМ!$D$10+'СЕТ СН'!$G$5-'СЕТ СН'!$G$21</f>
        <v>3390.7485001599998</v>
      </c>
      <c r="N66" s="36">
        <f>SUMIFS(СВЦЭМ!$D$33:$D$776,СВЦЭМ!$A$33:$A$776,$A66,СВЦЭМ!$B$33:$B$776,N$47)+'СЕТ СН'!$G$11+СВЦЭМ!$D$10+'СЕТ СН'!$G$5-'СЕТ СН'!$G$21</f>
        <v>3374.3486831499999</v>
      </c>
      <c r="O66" s="36">
        <f>SUMIFS(СВЦЭМ!$D$33:$D$776,СВЦЭМ!$A$33:$A$776,$A66,СВЦЭМ!$B$33:$B$776,O$47)+'СЕТ СН'!$G$11+СВЦЭМ!$D$10+'СЕТ СН'!$G$5-'СЕТ СН'!$G$21</f>
        <v>3350.2099110700001</v>
      </c>
      <c r="P66" s="36">
        <f>SUMIFS(СВЦЭМ!$D$33:$D$776,СВЦЭМ!$A$33:$A$776,$A66,СВЦЭМ!$B$33:$B$776,P$47)+'СЕТ СН'!$G$11+СВЦЭМ!$D$10+'СЕТ СН'!$G$5-'СЕТ СН'!$G$21</f>
        <v>3359.5044373499995</v>
      </c>
      <c r="Q66" s="36">
        <f>SUMIFS(СВЦЭМ!$D$33:$D$776,СВЦЭМ!$A$33:$A$776,$A66,СВЦЭМ!$B$33:$B$776,Q$47)+'СЕТ СН'!$G$11+СВЦЭМ!$D$10+'СЕТ СН'!$G$5-'СЕТ СН'!$G$21</f>
        <v>3362.8769065099996</v>
      </c>
      <c r="R66" s="36">
        <f>SUMIFS(СВЦЭМ!$D$33:$D$776,СВЦЭМ!$A$33:$A$776,$A66,СВЦЭМ!$B$33:$B$776,R$47)+'СЕТ СН'!$G$11+СВЦЭМ!$D$10+'СЕТ СН'!$G$5-'СЕТ СН'!$G$21</f>
        <v>3352.7833016799996</v>
      </c>
      <c r="S66" s="36">
        <f>SUMIFS(СВЦЭМ!$D$33:$D$776,СВЦЭМ!$A$33:$A$776,$A66,СВЦЭМ!$B$33:$B$776,S$47)+'СЕТ СН'!$G$11+СВЦЭМ!$D$10+'СЕТ СН'!$G$5-'СЕТ СН'!$G$21</f>
        <v>3345.2465430799998</v>
      </c>
      <c r="T66" s="36">
        <f>SUMIFS(СВЦЭМ!$D$33:$D$776,СВЦЭМ!$A$33:$A$776,$A66,СВЦЭМ!$B$33:$B$776,T$47)+'СЕТ СН'!$G$11+СВЦЭМ!$D$10+'СЕТ СН'!$G$5-'СЕТ СН'!$G$21</f>
        <v>3329.6598014699998</v>
      </c>
      <c r="U66" s="36">
        <f>SUMIFS(СВЦЭМ!$D$33:$D$776,СВЦЭМ!$A$33:$A$776,$A66,СВЦЭМ!$B$33:$B$776,U$47)+'СЕТ СН'!$G$11+СВЦЭМ!$D$10+'СЕТ СН'!$G$5-'СЕТ СН'!$G$21</f>
        <v>3346.3024986599999</v>
      </c>
      <c r="V66" s="36">
        <f>SUMIFS(СВЦЭМ!$D$33:$D$776,СВЦЭМ!$A$33:$A$776,$A66,СВЦЭМ!$B$33:$B$776,V$47)+'СЕТ СН'!$G$11+СВЦЭМ!$D$10+'СЕТ СН'!$G$5-'СЕТ СН'!$G$21</f>
        <v>3333.9816751499998</v>
      </c>
      <c r="W66" s="36">
        <f>SUMIFS(СВЦЭМ!$D$33:$D$776,СВЦЭМ!$A$33:$A$776,$A66,СВЦЭМ!$B$33:$B$776,W$47)+'СЕТ СН'!$G$11+СВЦЭМ!$D$10+'СЕТ СН'!$G$5-'СЕТ СН'!$G$21</f>
        <v>3343.21754349</v>
      </c>
      <c r="X66" s="36">
        <f>SUMIFS(СВЦЭМ!$D$33:$D$776,СВЦЭМ!$A$33:$A$776,$A66,СВЦЭМ!$B$33:$B$776,X$47)+'СЕТ СН'!$G$11+СВЦЭМ!$D$10+'СЕТ СН'!$G$5-'СЕТ СН'!$G$21</f>
        <v>3364.4807038700001</v>
      </c>
      <c r="Y66" s="36">
        <f>SUMIFS(СВЦЭМ!$D$33:$D$776,СВЦЭМ!$A$33:$A$776,$A66,СВЦЭМ!$B$33:$B$776,Y$47)+'СЕТ СН'!$G$11+СВЦЭМ!$D$10+'СЕТ СН'!$G$5-'СЕТ СН'!$G$21</f>
        <v>3418.2291917499997</v>
      </c>
    </row>
    <row r="67" spans="1:26" ht="15.75" x14ac:dyDescent="0.2">
      <c r="A67" s="35">
        <f t="shared" si="1"/>
        <v>43758</v>
      </c>
      <c r="B67" s="36">
        <f>SUMIFS(СВЦЭМ!$D$33:$D$776,СВЦЭМ!$A$33:$A$776,$A67,СВЦЭМ!$B$33:$B$776,B$47)+'СЕТ СН'!$G$11+СВЦЭМ!$D$10+'СЕТ СН'!$G$5-'СЕТ СН'!$G$21</f>
        <v>3480.1990546299999</v>
      </c>
      <c r="C67" s="36">
        <f>SUMIFS(СВЦЭМ!$D$33:$D$776,СВЦЭМ!$A$33:$A$776,$A67,СВЦЭМ!$B$33:$B$776,C$47)+'СЕТ СН'!$G$11+СВЦЭМ!$D$10+'СЕТ СН'!$G$5-'СЕТ СН'!$G$21</f>
        <v>3524.9897800999997</v>
      </c>
      <c r="D67" s="36">
        <f>SUMIFS(СВЦЭМ!$D$33:$D$776,СВЦЭМ!$A$33:$A$776,$A67,СВЦЭМ!$B$33:$B$776,D$47)+'СЕТ СН'!$G$11+СВЦЭМ!$D$10+'СЕТ СН'!$G$5-'СЕТ СН'!$G$21</f>
        <v>3548.3387570899999</v>
      </c>
      <c r="E67" s="36">
        <f>SUMIFS(СВЦЭМ!$D$33:$D$776,СВЦЭМ!$A$33:$A$776,$A67,СВЦЭМ!$B$33:$B$776,E$47)+'СЕТ СН'!$G$11+СВЦЭМ!$D$10+'СЕТ СН'!$G$5-'СЕТ СН'!$G$21</f>
        <v>3556.22754618</v>
      </c>
      <c r="F67" s="36">
        <f>SUMIFS(СВЦЭМ!$D$33:$D$776,СВЦЭМ!$A$33:$A$776,$A67,СВЦЭМ!$B$33:$B$776,F$47)+'СЕТ СН'!$G$11+СВЦЭМ!$D$10+'СЕТ СН'!$G$5-'СЕТ СН'!$G$21</f>
        <v>3555.36918496</v>
      </c>
      <c r="G67" s="36">
        <f>SUMIFS(СВЦЭМ!$D$33:$D$776,СВЦЭМ!$A$33:$A$776,$A67,СВЦЭМ!$B$33:$B$776,G$47)+'СЕТ СН'!$G$11+СВЦЭМ!$D$10+'СЕТ СН'!$G$5-'СЕТ СН'!$G$21</f>
        <v>3529.53325786</v>
      </c>
      <c r="H67" s="36">
        <f>SUMIFS(СВЦЭМ!$D$33:$D$776,СВЦЭМ!$A$33:$A$776,$A67,СВЦЭМ!$B$33:$B$776,H$47)+'СЕТ СН'!$G$11+СВЦЭМ!$D$10+'СЕТ СН'!$G$5-'СЕТ СН'!$G$21</f>
        <v>3518.1819988899997</v>
      </c>
      <c r="I67" s="36">
        <f>SUMIFS(СВЦЭМ!$D$33:$D$776,СВЦЭМ!$A$33:$A$776,$A67,СВЦЭМ!$B$33:$B$776,I$47)+'СЕТ СН'!$G$11+СВЦЭМ!$D$10+'СЕТ СН'!$G$5-'СЕТ СН'!$G$21</f>
        <v>3488.5998650799997</v>
      </c>
      <c r="J67" s="36">
        <f>SUMIFS(СВЦЭМ!$D$33:$D$776,СВЦЭМ!$A$33:$A$776,$A67,СВЦЭМ!$B$33:$B$776,J$47)+'СЕТ СН'!$G$11+СВЦЭМ!$D$10+'СЕТ СН'!$G$5-'СЕТ СН'!$G$21</f>
        <v>3427.5027955699998</v>
      </c>
      <c r="K67" s="36">
        <f>SUMIFS(СВЦЭМ!$D$33:$D$776,СВЦЭМ!$A$33:$A$776,$A67,СВЦЭМ!$B$33:$B$776,K$47)+'СЕТ СН'!$G$11+СВЦЭМ!$D$10+'СЕТ СН'!$G$5-'СЕТ СН'!$G$21</f>
        <v>3401.0556923999998</v>
      </c>
      <c r="L67" s="36">
        <f>SUMIFS(СВЦЭМ!$D$33:$D$776,СВЦЭМ!$A$33:$A$776,$A67,СВЦЭМ!$B$33:$B$776,L$47)+'СЕТ СН'!$G$11+СВЦЭМ!$D$10+'СЕТ СН'!$G$5-'СЕТ СН'!$G$21</f>
        <v>3405.8580495699998</v>
      </c>
      <c r="M67" s="36">
        <f>SUMIFS(СВЦЭМ!$D$33:$D$776,СВЦЭМ!$A$33:$A$776,$A67,СВЦЭМ!$B$33:$B$776,M$47)+'СЕТ СН'!$G$11+СВЦЭМ!$D$10+'СЕТ СН'!$G$5-'СЕТ СН'!$G$21</f>
        <v>3409.1910305199999</v>
      </c>
      <c r="N67" s="36">
        <f>SUMIFS(СВЦЭМ!$D$33:$D$776,СВЦЭМ!$A$33:$A$776,$A67,СВЦЭМ!$B$33:$B$776,N$47)+'СЕТ СН'!$G$11+СВЦЭМ!$D$10+'СЕТ СН'!$G$5-'СЕТ СН'!$G$21</f>
        <v>3364.9423432399999</v>
      </c>
      <c r="O67" s="36">
        <f>SUMIFS(СВЦЭМ!$D$33:$D$776,СВЦЭМ!$A$33:$A$776,$A67,СВЦЭМ!$B$33:$B$776,O$47)+'СЕТ СН'!$G$11+СВЦЭМ!$D$10+'СЕТ СН'!$G$5-'СЕТ СН'!$G$21</f>
        <v>3356.6962968499997</v>
      </c>
      <c r="P67" s="36">
        <f>SUMIFS(СВЦЭМ!$D$33:$D$776,СВЦЭМ!$A$33:$A$776,$A67,СВЦЭМ!$B$33:$B$776,P$47)+'СЕТ СН'!$G$11+СВЦЭМ!$D$10+'СЕТ СН'!$G$5-'СЕТ СН'!$G$21</f>
        <v>3365.2920351499997</v>
      </c>
      <c r="Q67" s="36">
        <f>SUMIFS(СВЦЭМ!$D$33:$D$776,СВЦЭМ!$A$33:$A$776,$A67,СВЦЭМ!$B$33:$B$776,Q$47)+'СЕТ СН'!$G$11+СВЦЭМ!$D$10+'СЕТ СН'!$G$5-'СЕТ СН'!$G$21</f>
        <v>3362.2612385699999</v>
      </c>
      <c r="R67" s="36">
        <f>SUMIFS(СВЦЭМ!$D$33:$D$776,СВЦЭМ!$A$33:$A$776,$A67,СВЦЭМ!$B$33:$B$776,R$47)+'СЕТ СН'!$G$11+СВЦЭМ!$D$10+'СЕТ СН'!$G$5-'СЕТ СН'!$G$21</f>
        <v>3363.3364110899997</v>
      </c>
      <c r="S67" s="36">
        <f>SUMIFS(СВЦЭМ!$D$33:$D$776,СВЦЭМ!$A$33:$A$776,$A67,СВЦЭМ!$B$33:$B$776,S$47)+'СЕТ СН'!$G$11+СВЦЭМ!$D$10+'СЕТ СН'!$G$5-'СЕТ СН'!$G$21</f>
        <v>3358.58334431</v>
      </c>
      <c r="T67" s="36">
        <f>SUMIFS(СВЦЭМ!$D$33:$D$776,СВЦЭМ!$A$33:$A$776,$A67,СВЦЭМ!$B$33:$B$776,T$47)+'СЕТ СН'!$G$11+СВЦЭМ!$D$10+'СЕТ СН'!$G$5-'СЕТ СН'!$G$21</f>
        <v>3349.0283815599996</v>
      </c>
      <c r="U67" s="36">
        <f>SUMIFS(СВЦЭМ!$D$33:$D$776,СВЦЭМ!$A$33:$A$776,$A67,СВЦЭМ!$B$33:$B$776,U$47)+'СЕТ СН'!$G$11+СВЦЭМ!$D$10+'СЕТ СН'!$G$5-'СЕТ СН'!$G$21</f>
        <v>3354.1796653900001</v>
      </c>
      <c r="V67" s="36">
        <f>SUMIFS(СВЦЭМ!$D$33:$D$776,СВЦЭМ!$A$33:$A$776,$A67,СВЦЭМ!$B$33:$B$776,V$47)+'СЕТ СН'!$G$11+СВЦЭМ!$D$10+'СЕТ СН'!$G$5-'СЕТ СН'!$G$21</f>
        <v>3339.3036368099997</v>
      </c>
      <c r="W67" s="36">
        <f>SUMIFS(СВЦЭМ!$D$33:$D$776,СВЦЭМ!$A$33:$A$776,$A67,СВЦЭМ!$B$33:$B$776,W$47)+'СЕТ СН'!$G$11+СВЦЭМ!$D$10+'СЕТ СН'!$G$5-'СЕТ СН'!$G$21</f>
        <v>3331.75435075</v>
      </c>
      <c r="X67" s="36">
        <f>SUMIFS(СВЦЭМ!$D$33:$D$776,СВЦЭМ!$A$33:$A$776,$A67,СВЦЭМ!$B$33:$B$776,X$47)+'СЕТ СН'!$G$11+СВЦЭМ!$D$10+'СЕТ СН'!$G$5-'СЕТ СН'!$G$21</f>
        <v>3341.18503745</v>
      </c>
      <c r="Y67" s="36">
        <f>SUMIFS(СВЦЭМ!$D$33:$D$776,СВЦЭМ!$A$33:$A$776,$A67,СВЦЭМ!$B$33:$B$776,Y$47)+'СЕТ СН'!$G$11+СВЦЭМ!$D$10+'СЕТ СН'!$G$5-'СЕТ СН'!$G$21</f>
        <v>3391.7656245499998</v>
      </c>
    </row>
    <row r="68" spans="1:26" ht="15.75" x14ac:dyDescent="0.2">
      <c r="A68" s="35">
        <f t="shared" si="1"/>
        <v>43759</v>
      </c>
      <c r="B68" s="36">
        <f>SUMIFS(СВЦЭМ!$D$33:$D$776,СВЦЭМ!$A$33:$A$776,$A68,СВЦЭМ!$B$33:$B$776,B$47)+'СЕТ СН'!$G$11+СВЦЭМ!$D$10+'СЕТ СН'!$G$5-'СЕТ СН'!$G$21</f>
        <v>3497.9673001199999</v>
      </c>
      <c r="C68" s="36">
        <f>SUMIFS(СВЦЭМ!$D$33:$D$776,СВЦЭМ!$A$33:$A$776,$A68,СВЦЭМ!$B$33:$B$776,C$47)+'СЕТ СН'!$G$11+СВЦЭМ!$D$10+'СЕТ СН'!$G$5-'СЕТ СН'!$G$21</f>
        <v>3544.3663231</v>
      </c>
      <c r="D68" s="36">
        <f>SUMIFS(СВЦЭМ!$D$33:$D$776,СВЦЭМ!$A$33:$A$776,$A68,СВЦЭМ!$B$33:$B$776,D$47)+'СЕТ СН'!$G$11+СВЦЭМ!$D$10+'СЕТ СН'!$G$5-'СЕТ СН'!$G$21</f>
        <v>3566.30195779</v>
      </c>
      <c r="E68" s="36">
        <f>SUMIFS(СВЦЭМ!$D$33:$D$776,СВЦЭМ!$A$33:$A$776,$A68,СВЦЭМ!$B$33:$B$776,E$47)+'СЕТ СН'!$G$11+СВЦЭМ!$D$10+'СЕТ СН'!$G$5-'СЕТ СН'!$G$21</f>
        <v>3573.0816925599997</v>
      </c>
      <c r="F68" s="36">
        <f>SUMIFS(СВЦЭМ!$D$33:$D$776,СВЦЭМ!$A$33:$A$776,$A68,СВЦЭМ!$B$33:$B$776,F$47)+'СЕТ СН'!$G$11+СВЦЭМ!$D$10+'СЕТ СН'!$G$5-'СЕТ СН'!$G$21</f>
        <v>3571.6749531099999</v>
      </c>
      <c r="G68" s="36">
        <f>SUMIFS(СВЦЭМ!$D$33:$D$776,СВЦЭМ!$A$33:$A$776,$A68,СВЦЭМ!$B$33:$B$776,G$47)+'СЕТ СН'!$G$11+СВЦЭМ!$D$10+'СЕТ СН'!$G$5-'СЕТ СН'!$G$21</f>
        <v>3546.38591309</v>
      </c>
      <c r="H68" s="36">
        <f>SUMIFS(СВЦЭМ!$D$33:$D$776,СВЦЭМ!$A$33:$A$776,$A68,СВЦЭМ!$B$33:$B$776,H$47)+'СЕТ СН'!$G$11+СВЦЭМ!$D$10+'СЕТ СН'!$G$5-'СЕТ СН'!$G$21</f>
        <v>3510.5715174999996</v>
      </c>
      <c r="I68" s="36">
        <f>SUMIFS(СВЦЭМ!$D$33:$D$776,СВЦЭМ!$A$33:$A$776,$A68,СВЦЭМ!$B$33:$B$776,I$47)+'СЕТ СН'!$G$11+СВЦЭМ!$D$10+'СЕТ СН'!$G$5-'СЕТ СН'!$G$21</f>
        <v>3467.5056632799997</v>
      </c>
      <c r="J68" s="36">
        <f>SUMIFS(СВЦЭМ!$D$33:$D$776,СВЦЭМ!$A$33:$A$776,$A68,СВЦЭМ!$B$33:$B$776,J$47)+'СЕТ СН'!$G$11+СВЦЭМ!$D$10+'СЕТ СН'!$G$5-'СЕТ СН'!$G$21</f>
        <v>3449.0394642799997</v>
      </c>
      <c r="K68" s="36">
        <f>SUMIFS(СВЦЭМ!$D$33:$D$776,СВЦЭМ!$A$33:$A$776,$A68,СВЦЭМ!$B$33:$B$776,K$47)+'СЕТ СН'!$G$11+СВЦЭМ!$D$10+'СЕТ СН'!$G$5-'СЕТ СН'!$G$21</f>
        <v>3436.9007370699996</v>
      </c>
      <c r="L68" s="36">
        <f>SUMIFS(СВЦЭМ!$D$33:$D$776,СВЦЭМ!$A$33:$A$776,$A68,СВЦЭМ!$B$33:$B$776,L$47)+'СЕТ СН'!$G$11+СВЦЭМ!$D$10+'СЕТ СН'!$G$5-'СЕТ СН'!$G$21</f>
        <v>3425.5487932399997</v>
      </c>
      <c r="M68" s="36">
        <f>SUMIFS(СВЦЭМ!$D$33:$D$776,СВЦЭМ!$A$33:$A$776,$A68,СВЦЭМ!$B$33:$B$776,M$47)+'СЕТ СН'!$G$11+СВЦЭМ!$D$10+'СЕТ СН'!$G$5-'СЕТ СН'!$G$21</f>
        <v>3429.02650111</v>
      </c>
      <c r="N68" s="36">
        <f>SUMIFS(СВЦЭМ!$D$33:$D$776,СВЦЭМ!$A$33:$A$776,$A68,СВЦЭМ!$B$33:$B$776,N$47)+'СЕТ СН'!$G$11+СВЦЭМ!$D$10+'СЕТ СН'!$G$5-'СЕТ СН'!$G$21</f>
        <v>3387.4623107699999</v>
      </c>
      <c r="O68" s="36">
        <f>SUMIFS(СВЦЭМ!$D$33:$D$776,СВЦЭМ!$A$33:$A$776,$A68,СВЦЭМ!$B$33:$B$776,O$47)+'СЕТ СН'!$G$11+СВЦЭМ!$D$10+'СЕТ СН'!$G$5-'СЕТ СН'!$G$21</f>
        <v>3350.2255590099999</v>
      </c>
      <c r="P68" s="36">
        <f>SUMIFS(СВЦЭМ!$D$33:$D$776,СВЦЭМ!$A$33:$A$776,$A68,СВЦЭМ!$B$33:$B$776,P$47)+'СЕТ СН'!$G$11+СВЦЭМ!$D$10+'СЕТ СН'!$G$5-'СЕТ СН'!$G$21</f>
        <v>3353.1892708799996</v>
      </c>
      <c r="Q68" s="36">
        <f>SUMIFS(СВЦЭМ!$D$33:$D$776,СВЦЭМ!$A$33:$A$776,$A68,СВЦЭМ!$B$33:$B$776,Q$47)+'СЕТ СН'!$G$11+СВЦЭМ!$D$10+'СЕТ СН'!$G$5-'СЕТ СН'!$G$21</f>
        <v>3354.04352328</v>
      </c>
      <c r="R68" s="36">
        <f>SUMIFS(СВЦЭМ!$D$33:$D$776,СВЦЭМ!$A$33:$A$776,$A68,СВЦЭМ!$B$33:$B$776,R$47)+'СЕТ СН'!$G$11+СВЦЭМ!$D$10+'СЕТ СН'!$G$5-'СЕТ СН'!$G$21</f>
        <v>3350.2951432199998</v>
      </c>
      <c r="S68" s="36">
        <f>SUMIFS(СВЦЭМ!$D$33:$D$776,СВЦЭМ!$A$33:$A$776,$A68,СВЦЭМ!$B$33:$B$776,S$47)+'СЕТ СН'!$G$11+СВЦЭМ!$D$10+'СЕТ СН'!$G$5-'СЕТ СН'!$G$21</f>
        <v>3355.1667315299997</v>
      </c>
      <c r="T68" s="36">
        <f>SUMIFS(СВЦЭМ!$D$33:$D$776,СВЦЭМ!$A$33:$A$776,$A68,СВЦЭМ!$B$33:$B$776,T$47)+'СЕТ СН'!$G$11+СВЦЭМ!$D$10+'СЕТ СН'!$G$5-'СЕТ СН'!$G$21</f>
        <v>3344.5070991399998</v>
      </c>
      <c r="U68" s="36">
        <f>SUMIFS(СВЦЭМ!$D$33:$D$776,СВЦЭМ!$A$33:$A$776,$A68,СВЦЭМ!$B$33:$B$776,U$47)+'СЕТ СН'!$G$11+СВЦЭМ!$D$10+'СЕТ СН'!$G$5-'СЕТ СН'!$G$21</f>
        <v>3341.48982011</v>
      </c>
      <c r="V68" s="36">
        <f>SUMIFS(СВЦЭМ!$D$33:$D$776,СВЦЭМ!$A$33:$A$776,$A68,СВЦЭМ!$B$33:$B$776,V$47)+'СЕТ СН'!$G$11+СВЦЭМ!$D$10+'СЕТ СН'!$G$5-'СЕТ СН'!$G$21</f>
        <v>3338.2993081</v>
      </c>
      <c r="W68" s="36">
        <f>SUMIFS(СВЦЭМ!$D$33:$D$776,СВЦЭМ!$A$33:$A$776,$A68,СВЦЭМ!$B$33:$B$776,W$47)+'СЕТ СН'!$G$11+СВЦЭМ!$D$10+'СЕТ СН'!$G$5-'СЕТ СН'!$G$21</f>
        <v>3368.2420762799998</v>
      </c>
      <c r="X68" s="36">
        <f>SUMIFS(СВЦЭМ!$D$33:$D$776,СВЦЭМ!$A$33:$A$776,$A68,СВЦЭМ!$B$33:$B$776,X$47)+'СЕТ СН'!$G$11+СВЦЭМ!$D$10+'СЕТ СН'!$G$5-'СЕТ СН'!$G$21</f>
        <v>3374.0557279799996</v>
      </c>
      <c r="Y68" s="36">
        <f>SUMIFS(СВЦЭМ!$D$33:$D$776,СВЦЭМ!$A$33:$A$776,$A68,СВЦЭМ!$B$33:$B$776,Y$47)+'СЕТ СН'!$G$11+СВЦЭМ!$D$10+'СЕТ СН'!$G$5-'СЕТ СН'!$G$21</f>
        <v>3422.4218805999999</v>
      </c>
    </row>
    <row r="69" spans="1:26" ht="15.75" x14ac:dyDescent="0.2">
      <c r="A69" s="35">
        <f t="shared" si="1"/>
        <v>43760</v>
      </c>
      <c r="B69" s="36">
        <f>SUMIFS(СВЦЭМ!$D$33:$D$776,СВЦЭМ!$A$33:$A$776,$A69,СВЦЭМ!$B$33:$B$776,B$47)+'СЕТ СН'!$G$11+СВЦЭМ!$D$10+'СЕТ СН'!$G$5-'СЕТ СН'!$G$21</f>
        <v>3531.9905357799998</v>
      </c>
      <c r="C69" s="36">
        <f>SUMIFS(СВЦЭМ!$D$33:$D$776,СВЦЭМ!$A$33:$A$776,$A69,СВЦЭМ!$B$33:$B$776,C$47)+'СЕТ СН'!$G$11+СВЦЭМ!$D$10+'СЕТ СН'!$G$5-'СЕТ СН'!$G$21</f>
        <v>3576.9127704499997</v>
      </c>
      <c r="D69" s="36">
        <f>SUMIFS(СВЦЭМ!$D$33:$D$776,СВЦЭМ!$A$33:$A$776,$A69,СВЦЭМ!$B$33:$B$776,D$47)+'СЕТ СН'!$G$11+СВЦЭМ!$D$10+'СЕТ СН'!$G$5-'СЕТ СН'!$G$21</f>
        <v>3597.5974549099997</v>
      </c>
      <c r="E69" s="36">
        <f>SUMIFS(СВЦЭМ!$D$33:$D$776,СВЦЭМ!$A$33:$A$776,$A69,СВЦЭМ!$B$33:$B$776,E$47)+'СЕТ СН'!$G$11+СВЦЭМ!$D$10+'СЕТ СН'!$G$5-'СЕТ СН'!$G$21</f>
        <v>3597.1522255699997</v>
      </c>
      <c r="F69" s="36">
        <f>SUMIFS(СВЦЭМ!$D$33:$D$776,СВЦЭМ!$A$33:$A$776,$A69,СВЦЭМ!$B$33:$B$776,F$47)+'СЕТ СН'!$G$11+СВЦЭМ!$D$10+'СЕТ СН'!$G$5-'СЕТ СН'!$G$21</f>
        <v>3592.93241115</v>
      </c>
      <c r="G69" s="36">
        <f>SUMIFS(СВЦЭМ!$D$33:$D$776,СВЦЭМ!$A$33:$A$776,$A69,СВЦЭМ!$B$33:$B$776,G$47)+'СЕТ СН'!$G$11+СВЦЭМ!$D$10+'СЕТ СН'!$G$5-'СЕТ СН'!$G$21</f>
        <v>3573.2959082199995</v>
      </c>
      <c r="H69" s="36">
        <f>SUMIFS(СВЦЭМ!$D$33:$D$776,СВЦЭМ!$A$33:$A$776,$A69,СВЦЭМ!$B$33:$B$776,H$47)+'СЕТ СН'!$G$11+СВЦЭМ!$D$10+'СЕТ СН'!$G$5-'СЕТ СН'!$G$21</f>
        <v>3506.1242801899998</v>
      </c>
      <c r="I69" s="36">
        <f>SUMIFS(СВЦЭМ!$D$33:$D$776,СВЦЭМ!$A$33:$A$776,$A69,СВЦЭМ!$B$33:$B$776,I$47)+'СЕТ СН'!$G$11+СВЦЭМ!$D$10+'СЕТ СН'!$G$5-'СЕТ СН'!$G$21</f>
        <v>3457.8792401000001</v>
      </c>
      <c r="J69" s="36">
        <f>SUMIFS(СВЦЭМ!$D$33:$D$776,СВЦЭМ!$A$33:$A$776,$A69,СВЦЭМ!$B$33:$B$776,J$47)+'СЕТ СН'!$G$11+СВЦЭМ!$D$10+'СЕТ СН'!$G$5-'СЕТ СН'!$G$21</f>
        <v>3437.4173016799996</v>
      </c>
      <c r="K69" s="36">
        <f>SUMIFS(СВЦЭМ!$D$33:$D$776,СВЦЭМ!$A$33:$A$776,$A69,СВЦЭМ!$B$33:$B$776,K$47)+'СЕТ СН'!$G$11+СВЦЭМ!$D$10+'СЕТ СН'!$G$5-'СЕТ СН'!$G$21</f>
        <v>3416.3743361299998</v>
      </c>
      <c r="L69" s="36">
        <f>SUMIFS(СВЦЭМ!$D$33:$D$776,СВЦЭМ!$A$33:$A$776,$A69,СВЦЭМ!$B$33:$B$776,L$47)+'СЕТ СН'!$G$11+СВЦЭМ!$D$10+'СЕТ СН'!$G$5-'СЕТ СН'!$G$21</f>
        <v>3415.67274189</v>
      </c>
      <c r="M69" s="36">
        <f>SUMIFS(СВЦЭМ!$D$33:$D$776,СВЦЭМ!$A$33:$A$776,$A69,СВЦЭМ!$B$33:$B$776,M$47)+'СЕТ СН'!$G$11+СВЦЭМ!$D$10+'СЕТ СН'!$G$5-'СЕТ СН'!$G$21</f>
        <v>3421.9057759499997</v>
      </c>
      <c r="N69" s="36">
        <f>SUMIFS(СВЦЭМ!$D$33:$D$776,СВЦЭМ!$A$33:$A$776,$A69,СВЦЭМ!$B$33:$B$776,N$47)+'СЕТ СН'!$G$11+СВЦЭМ!$D$10+'СЕТ СН'!$G$5-'СЕТ СН'!$G$21</f>
        <v>3385.7863450799996</v>
      </c>
      <c r="O69" s="36">
        <f>SUMIFS(СВЦЭМ!$D$33:$D$776,СВЦЭМ!$A$33:$A$776,$A69,СВЦЭМ!$B$33:$B$776,O$47)+'СЕТ СН'!$G$11+СВЦЭМ!$D$10+'СЕТ СН'!$G$5-'СЕТ СН'!$G$21</f>
        <v>3369.2214327399997</v>
      </c>
      <c r="P69" s="36">
        <f>SUMIFS(СВЦЭМ!$D$33:$D$776,СВЦЭМ!$A$33:$A$776,$A69,СВЦЭМ!$B$33:$B$776,P$47)+'СЕТ СН'!$G$11+СВЦЭМ!$D$10+'СЕТ СН'!$G$5-'СЕТ СН'!$G$21</f>
        <v>3375.5544426500001</v>
      </c>
      <c r="Q69" s="36">
        <f>SUMIFS(СВЦЭМ!$D$33:$D$776,СВЦЭМ!$A$33:$A$776,$A69,СВЦЭМ!$B$33:$B$776,Q$47)+'СЕТ СН'!$G$11+СВЦЭМ!$D$10+'СЕТ СН'!$G$5-'СЕТ СН'!$G$21</f>
        <v>3380.3395101799997</v>
      </c>
      <c r="R69" s="36">
        <f>SUMIFS(СВЦЭМ!$D$33:$D$776,СВЦЭМ!$A$33:$A$776,$A69,СВЦЭМ!$B$33:$B$776,R$47)+'СЕТ СН'!$G$11+СВЦЭМ!$D$10+'СЕТ СН'!$G$5-'СЕТ СН'!$G$21</f>
        <v>3368.0162213999997</v>
      </c>
      <c r="S69" s="36">
        <f>SUMIFS(СВЦЭМ!$D$33:$D$776,СВЦЭМ!$A$33:$A$776,$A69,СВЦЭМ!$B$33:$B$776,S$47)+'СЕТ СН'!$G$11+СВЦЭМ!$D$10+'СЕТ СН'!$G$5-'СЕТ СН'!$G$21</f>
        <v>3352.7200239899998</v>
      </c>
      <c r="T69" s="36">
        <f>SUMIFS(СВЦЭМ!$D$33:$D$776,СВЦЭМ!$A$33:$A$776,$A69,СВЦЭМ!$B$33:$B$776,T$47)+'СЕТ СН'!$G$11+СВЦЭМ!$D$10+'СЕТ СН'!$G$5-'СЕТ СН'!$G$21</f>
        <v>3326.0541970799995</v>
      </c>
      <c r="U69" s="36">
        <f>SUMIFS(СВЦЭМ!$D$33:$D$776,СВЦЭМ!$A$33:$A$776,$A69,СВЦЭМ!$B$33:$B$776,U$47)+'СЕТ СН'!$G$11+СВЦЭМ!$D$10+'СЕТ СН'!$G$5-'СЕТ СН'!$G$21</f>
        <v>3311.2988471499998</v>
      </c>
      <c r="V69" s="36">
        <f>SUMIFS(СВЦЭМ!$D$33:$D$776,СВЦЭМ!$A$33:$A$776,$A69,СВЦЭМ!$B$33:$B$776,V$47)+'СЕТ СН'!$G$11+СВЦЭМ!$D$10+'СЕТ СН'!$G$5-'СЕТ СН'!$G$21</f>
        <v>3313.3694782899997</v>
      </c>
      <c r="W69" s="36">
        <f>SUMIFS(СВЦЭМ!$D$33:$D$776,СВЦЭМ!$A$33:$A$776,$A69,СВЦЭМ!$B$33:$B$776,W$47)+'СЕТ СН'!$G$11+СВЦЭМ!$D$10+'СЕТ СН'!$G$5-'СЕТ СН'!$G$21</f>
        <v>3321.5113622199997</v>
      </c>
      <c r="X69" s="36">
        <f>SUMIFS(СВЦЭМ!$D$33:$D$776,СВЦЭМ!$A$33:$A$776,$A69,СВЦЭМ!$B$33:$B$776,X$47)+'СЕТ СН'!$G$11+СВЦЭМ!$D$10+'СЕТ СН'!$G$5-'СЕТ СН'!$G$21</f>
        <v>3350.1220973999998</v>
      </c>
      <c r="Y69" s="36">
        <f>SUMIFS(СВЦЭМ!$D$33:$D$776,СВЦЭМ!$A$33:$A$776,$A69,СВЦЭМ!$B$33:$B$776,Y$47)+'СЕТ СН'!$G$11+СВЦЭМ!$D$10+'СЕТ СН'!$G$5-'СЕТ СН'!$G$21</f>
        <v>3408.3780241999998</v>
      </c>
    </row>
    <row r="70" spans="1:26" ht="15.75" x14ac:dyDescent="0.2">
      <c r="A70" s="35">
        <f t="shared" si="1"/>
        <v>43761</v>
      </c>
      <c r="B70" s="36">
        <f>SUMIFS(СВЦЭМ!$D$33:$D$776,СВЦЭМ!$A$33:$A$776,$A70,СВЦЭМ!$B$33:$B$776,B$47)+'СЕТ СН'!$G$11+СВЦЭМ!$D$10+'СЕТ СН'!$G$5-'СЕТ СН'!$G$21</f>
        <v>3496.9120763999999</v>
      </c>
      <c r="C70" s="36">
        <f>SUMIFS(СВЦЭМ!$D$33:$D$776,СВЦЭМ!$A$33:$A$776,$A70,СВЦЭМ!$B$33:$B$776,C$47)+'СЕТ СН'!$G$11+СВЦЭМ!$D$10+'СЕТ СН'!$G$5-'СЕТ СН'!$G$21</f>
        <v>3531.9526956099999</v>
      </c>
      <c r="D70" s="36">
        <f>SUMIFS(СВЦЭМ!$D$33:$D$776,СВЦЭМ!$A$33:$A$776,$A70,СВЦЭМ!$B$33:$B$776,D$47)+'СЕТ СН'!$G$11+СВЦЭМ!$D$10+'СЕТ СН'!$G$5-'СЕТ СН'!$G$21</f>
        <v>3547.8616893799999</v>
      </c>
      <c r="E70" s="36">
        <f>SUMIFS(СВЦЭМ!$D$33:$D$776,СВЦЭМ!$A$33:$A$776,$A70,СВЦЭМ!$B$33:$B$776,E$47)+'СЕТ СН'!$G$11+СВЦЭМ!$D$10+'СЕТ СН'!$G$5-'СЕТ СН'!$G$21</f>
        <v>3574.2869325799998</v>
      </c>
      <c r="F70" s="36">
        <f>SUMIFS(СВЦЭМ!$D$33:$D$776,СВЦЭМ!$A$33:$A$776,$A70,СВЦЭМ!$B$33:$B$776,F$47)+'СЕТ СН'!$G$11+СВЦЭМ!$D$10+'СЕТ СН'!$G$5-'СЕТ СН'!$G$21</f>
        <v>3586.7208809699996</v>
      </c>
      <c r="G70" s="36">
        <f>SUMIFS(СВЦЭМ!$D$33:$D$776,СВЦЭМ!$A$33:$A$776,$A70,СВЦЭМ!$B$33:$B$776,G$47)+'СЕТ СН'!$G$11+СВЦЭМ!$D$10+'СЕТ СН'!$G$5-'СЕТ СН'!$G$21</f>
        <v>3560.27970035</v>
      </c>
      <c r="H70" s="36">
        <f>SUMIFS(СВЦЭМ!$D$33:$D$776,СВЦЭМ!$A$33:$A$776,$A70,СВЦЭМ!$B$33:$B$776,H$47)+'СЕТ СН'!$G$11+СВЦЭМ!$D$10+'СЕТ СН'!$G$5-'СЕТ СН'!$G$21</f>
        <v>3498.2317566199999</v>
      </c>
      <c r="I70" s="36">
        <f>SUMIFS(СВЦЭМ!$D$33:$D$776,СВЦЭМ!$A$33:$A$776,$A70,СВЦЭМ!$B$33:$B$776,I$47)+'СЕТ СН'!$G$11+СВЦЭМ!$D$10+'СЕТ СН'!$G$5-'СЕТ СН'!$G$21</f>
        <v>3450.1271681999997</v>
      </c>
      <c r="J70" s="36">
        <f>SUMIFS(СВЦЭМ!$D$33:$D$776,СВЦЭМ!$A$33:$A$776,$A70,СВЦЭМ!$B$33:$B$776,J$47)+'СЕТ СН'!$G$11+СВЦЭМ!$D$10+'СЕТ СН'!$G$5-'СЕТ СН'!$G$21</f>
        <v>3429.4813050299999</v>
      </c>
      <c r="K70" s="36">
        <f>SUMIFS(СВЦЭМ!$D$33:$D$776,СВЦЭМ!$A$33:$A$776,$A70,СВЦЭМ!$B$33:$B$776,K$47)+'СЕТ СН'!$G$11+СВЦЭМ!$D$10+'СЕТ СН'!$G$5-'СЕТ СН'!$G$21</f>
        <v>3415.7504817299996</v>
      </c>
      <c r="L70" s="36">
        <f>SUMIFS(СВЦЭМ!$D$33:$D$776,СВЦЭМ!$A$33:$A$776,$A70,СВЦЭМ!$B$33:$B$776,L$47)+'СЕТ СН'!$G$11+СВЦЭМ!$D$10+'СЕТ СН'!$G$5-'СЕТ СН'!$G$21</f>
        <v>3416.9397945199999</v>
      </c>
      <c r="M70" s="36">
        <f>SUMIFS(СВЦЭМ!$D$33:$D$776,СВЦЭМ!$A$33:$A$776,$A70,СВЦЭМ!$B$33:$B$776,M$47)+'СЕТ СН'!$G$11+СВЦЭМ!$D$10+'СЕТ СН'!$G$5-'СЕТ СН'!$G$21</f>
        <v>3421.3772638299997</v>
      </c>
      <c r="N70" s="36">
        <f>SUMIFS(СВЦЭМ!$D$33:$D$776,СВЦЭМ!$A$33:$A$776,$A70,СВЦЭМ!$B$33:$B$776,N$47)+'СЕТ СН'!$G$11+СВЦЭМ!$D$10+'СЕТ СН'!$G$5-'СЕТ СН'!$G$21</f>
        <v>3400.2372622799999</v>
      </c>
      <c r="O70" s="36">
        <f>SUMIFS(СВЦЭМ!$D$33:$D$776,СВЦЭМ!$A$33:$A$776,$A70,СВЦЭМ!$B$33:$B$776,O$47)+'СЕТ СН'!$G$11+СВЦЭМ!$D$10+'СЕТ СН'!$G$5-'СЕТ СН'!$G$21</f>
        <v>3385.1983314399999</v>
      </c>
      <c r="P70" s="36">
        <f>SUMIFS(СВЦЭМ!$D$33:$D$776,СВЦЭМ!$A$33:$A$776,$A70,СВЦЭМ!$B$33:$B$776,P$47)+'СЕТ СН'!$G$11+СВЦЭМ!$D$10+'СЕТ СН'!$G$5-'СЕТ СН'!$G$21</f>
        <v>3384.0106979599996</v>
      </c>
      <c r="Q70" s="36">
        <f>SUMIFS(СВЦЭМ!$D$33:$D$776,СВЦЭМ!$A$33:$A$776,$A70,СВЦЭМ!$B$33:$B$776,Q$47)+'СЕТ СН'!$G$11+СВЦЭМ!$D$10+'СЕТ СН'!$G$5-'СЕТ СН'!$G$21</f>
        <v>3379.8319867800001</v>
      </c>
      <c r="R70" s="36">
        <f>SUMIFS(СВЦЭМ!$D$33:$D$776,СВЦЭМ!$A$33:$A$776,$A70,СВЦЭМ!$B$33:$B$776,R$47)+'СЕТ СН'!$G$11+СВЦЭМ!$D$10+'СЕТ СН'!$G$5-'СЕТ СН'!$G$21</f>
        <v>3374.6735975199999</v>
      </c>
      <c r="S70" s="36">
        <f>SUMIFS(СВЦЭМ!$D$33:$D$776,СВЦЭМ!$A$33:$A$776,$A70,СВЦЭМ!$B$33:$B$776,S$47)+'СЕТ СН'!$G$11+СВЦЭМ!$D$10+'СЕТ СН'!$G$5-'СЕТ СН'!$G$21</f>
        <v>3376.5566750600001</v>
      </c>
      <c r="T70" s="36">
        <f>SUMIFS(СВЦЭМ!$D$33:$D$776,СВЦЭМ!$A$33:$A$776,$A70,СВЦЭМ!$B$33:$B$776,T$47)+'СЕТ СН'!$G$11+СВЦЭМ!$D$10+'СЕТ СН'!$G$5-'СЕТ СН'!$G$21</f>
        <v>3355.7196351899997</v>
      </c>
      <c r="U70" s="36">
        <f>SUMIFS(СВЦЭМ!$D$33:$D$776,СВЦЭМ!$A$33:$A$776,$A70,СВЦЭМ!$B$33:$B$776,U$47)+'СЕТ СН'!$G$11+СВЦЭМ!$D$10+'СЕТ СН'!$G$5-'СЕТ СН'!$G$21</f>
        <v>3308.7578849299998</v>
      </c>
      <c r="V70" s="36">
        <f>SUMIFS(СВЦЭМ!$D$33:$D$776,СВЦЭМ!$A$33:$A$776,$A70,СВЦЭМ!$B$33:$B$776,V$47)+'СЕТ СН'!$G$11+СВЦЭМ!$D$10+'СЕТ СН'!$G$5-'СЕТ СН'!$G$21</f>
        <v>3306.94234478</v>
      </c>
      <c r="W70" s="36">
        <f>SUMIFS(СВЦЭМ!$D$33:$D$776,СВЦЭМ!$A$33:$A$776,$A70,СВЦЭМ!$B$33:$B$776,W$47)+'СЕТ СН'!$G$11+СВЦЭМ!$D$10+'СЕТ СН'!$G$5-'СЕТ СН'!$G$21</f>
        <v>3320.2782473799998</v>
      </c>
      <c r="X70" s="36">
        <f>SUMIFS(СВЦЭМ!$D$33:$D$776,СВЦЭМ!$A$33:$A$776,$A70,СВЦЭМ!$B$33:$B$776,X$47)+'СЕТ СН'!$G$11+СВЦЭМ!$D$10+'СЕТ СН'!$G$5-'СЕТ СН'!$G$21</f>
        <v>3347.67696746</v>
      </c>
      <c r="Y70" s="36">
        <f>SUMIFS(СВЦЭМ!$D$33:$D$776,СВЦЭМ!$A$33:$A$776,$A70,СВЦЭМ!$B$33:$B$776,Y$47)+'СЕТ СН'!$G$11+СВЦЭМ!$D$10+'СЕТ СН'!$G$5-'СЕТ СН'!$G$21</f>
        <v>3398.3813588699995</v>
      </c>
    </row>
    <row r="71" spans="1:26" ht="15.75" x14ac:dyDescent="0.2">
      <c r="A71" s="35">
        <f t="shared" si="1"/>
        <v>43762</v>
      </c>
      <c r="B71" s="36">
        <f>SUMIFS(СВЦЭМ!$D$33:$D$776,СВЦЭМ!$A$33:$A$776,$A71,СВЦЭМ!$B$33:$B$776,B$47)+'СЕТ СН'!$G$11+СВЦЭМ!$D$10+'СЕТ СН'!$G$5-'СЕТ СН'!$G$21</f>
        <v>3503.4468438599997</v>
      </c>
      <c r="C71" s="36">
        <f>SUMIFS(СВЦЭМ!$D$33:$D$776,СВЦЭМ!$A$33:$A$776,$A71,СВЦЭМ!$B$33:$B$776,C$47)+'СЕТ СН'!$G$11+СВЦЭМ!$D$10+'СЕТ СН'!$G$5-'СЕТ СН'!$G$21</f>
        <v>3552.81854552</v>
      </c>
      <c r="D71" s="36">
        <f>SUMIFS(СВЦЭМ!$D$33:$D$776,СВЦЭМ!$A$33:$A$776,$A71,СВЦЭМ!$B$33:$B$776,D$47)+'СЕТ СН'!$G$11+СВЦЭМ!$D$10+'СЕТ СН'!$G$5-'СЕТ СН'!$G$21</f>
        <v>3569.9914696899996</v>
      </c>
      <c r="E71" s="36">
        <f>SUMIFS(СВЦЭМ!$D$33:$D$776,СВЦЭМ!$A$33:$A$776,$A71,СВЦЭМ!$B$33:$B$776,E$47)+'СЕТ СН'!$G$11+СВЦЭМ!$D$10+'СЕТ СН'!$G$5-'СЕТ СН'!$G$21</f>
        <v>3579.8565855899997</v>
      </c>
      <c r="F71" s="36">
        <f>SUMIFS(СВЦЭМ!$D$33:$D$776,СВЦЭМ!$A$33:$A$776,$A71,СВЦЭМ!$B$33:$B$776,F$47)+'СЕТ СН'!$G$11+СВЦЭМ!$D$10+'СЕТ СН'!$G$5-'СЕТ СН'!$G$21</f>
        <v>3578.2452271399998</v>
      </c>
      <c r="G71" s="36">
        <f>SUMIFS(СВЦЭМ!$D$33:$D$776,СВЦЭМ!$A$33:$A$776,$A71,СВЦЭМ!$B$33:$B$776,G$47)+'СЕТ СН'!$G$11+СВЦЭМ!$D$10+'СЕТ СН'!$G$5-'СЕТ СН'!$G$21</f>
        <v>3550.1994988799997</v>
      </c>
      <c r="H71" s="36">
        <f>SUMIFS(СВЦЭМ!$D$33:$D$776,СВЦЭМ!$A$33:$A$776,$A71,СВЦЭМ!$B$33:$B$776,H$47)+'СЕТ СН'!$G$11+СВЦЭМ!$D$10+'СЕТ СН'!$G$5-'СЕТ СН'!$G$21</f>
        <v>3485.88204546</v>
      </c>
      <c r="I71" s="36">
        <f>SUMIFS(СВЦЭМ!$D$33:$D$776,СВЦЭМ!$A$33:$A$776,$A71,СВЦЭМ!$B$33:$B$776,I$47)+'СЕТ СН'!$G$11+СВЦЭМ!$D$10+'СЕТ СН'!$G$5-'СЕТ СН'!$G$21</f>
        <v>3442.2583678499996</v>
      </c>
      <c r="J71" s="36">
        <f>SUMIFS(СВЦЭМ!$D$33:$D$776,СВЦЭМ!$A$33:$A$776,$A71,СВЦЭМ!$B$33:$B$776,J$47)+'СЕТ СН'!$G$11+СВЦЭМ!$D$10+'СЕТ СН'!$G$5-'СЕТ СН'!$G$21</f>
        <v>3433.4855321199998</v>
      </c>
      <c r="K71" s="36">
        <f>SUMIFS(СВЦЭМ!$D$33:$D$776,СВЦЭМ!$A$33:$A$776,$A71,СВЦЭМ!$B$33:$B$776,K$47)+'СЕТ СН'!$G$11+СВЦЭМ!$D$10+'СЕТ СН'!$G$5-'СЕТ СН'!$G$21</f>
        <v>3432.0873224699999</v>
      </c>
      <c r="L71" s="36">
        <f>SUMIFS(СВЦЭМ!$D$33:$D$776,СВЦЭМ!$A$33:$A$776,$A71,СВЦЭМ!$B$33:$B$776,L$47)+'СЕТ СН'!$G$11+СВЦЭМ!$D$10+'СЕТ СН'!$G$5-'СЕТ СН'!$G$21</f>
        <v>3439.6984235299997</v>
      </c>
      <c r="M71" s="36">
        <f>SUMIFS(СВЦЭМ!$D$33:$D$776,СВЦЭМ!$A$33:$A$776,$A71,СВЦЭМ!$B$33:$B$776,M$47)+'СЕТ СН'!$G$11+СВЦЭМ!$D$10+'СЕТ СН'!$G$5-'СЕТ СН'!$G$21</f>
        <v>3438.9237286099997</v>
      </c>
      <c r="N71" s="36">
        <f>SUMIFS(СВЦЭМ!$D$33:$D$776,СВЦЭМ!$A$33:$A$776,$A71,СВЦЭМ!$B$33:$B$776,N$47)+'СЕТ СН'!$G$11+СВЦЭМ!$D$10+'СЕТ СН'!$G$5-'СЕТ СН'!$G$21</f>
        <v>3405.6564812299998</v>
      </c>
      <c r="O71" s="36">
        <f>SUMIFS(СВЦЭМ!$D$33:$D$776,СВЦЭМ!$A$33:$A$776,$A71,СВЦЭМ!$B$33:$B$776,O$47)+'СЕТ СН'!$G$11+СВЦЭМ!$D$10+'СЕТ СН'!$G$5-'СЕТ СН'!$G$21</f>
        <v>3368.4092929999997</v>
      </c>
      <c r="P71" s="36">
        <f>SUMIFS(СВЦЭМ!$D$33:$D$776,СВЦЭМ!$A$33:$A$776,$A71,СВЦЭМ!$B$33:$B$776,P$47)+'СЕТ СН'!$G$11+СВЦЭМ!$D$10+'СЕТ СН'!$G$5-'СЕТ СН'!$G$21</f>
        <v>3375.7484984399998</v>
      </c>
      <c r="Q71" s="36">
        <f>SUMIFS(СВЦЭМ!$D$33:$D$776,СВЦЭМ!$A$33:$A$776,$A71,СВЦЭМ!$B$33:$B$776,Q$47)+'СЕТ СН'!$G$11+СВЦЭМ!$D$10+'СЕТ СН'!$G$5-'СЕТ СН'!$G$21</f>
        <v>3374.5003441599997</v>
      </c>
      <c r="R71" s="36">
        <f>SUMIFS(СВЦЭМ!$D$33:$D$776,СВЦЭМ!$A$33:$A$776,$A71,СВЦЭМ!$B$33:$B$776,R$47)+'СЕТ СН'!$G$11+СВЦЭМ!$D$10+'СЕТ СН'!$G$5-'СЕТ СН'!$G$21</f>
        <v>3365.4047361999997</v>
      </c>
      <c r="S71" s="36">
        <f>SUMIFS(СВЦЭМ!$D$33:$D$776,СВЦЭМ!$A$33:$A$776,$A71,СВЦЭМ!$B$33:$B$776,S$47)+'СЕТ СН'!$G$11+СВЦЭМ!$D$10+'СЕТ СН'!$G$5-'СЕТ СН'!$G$21</f>
        <v>3360.32604309</v>
      </c>
      <c r="T71" s="36">
        <f>SUMIFS(СВЦЭМ!$D$33:$D$776,СВЦЭМ!$A$33:$A$776,$A71,СВЦЭМ!$B$33:$B$776,T$47)+'СЕТ СН'!$G$11+СВЦЭМ!$D$10+'СЕТ СН'!$G$5-'СЕТ СН'!$G$21</f>
        <v>3359.6223709299998</v>
      </c>
      <c r="U71" s="36">
        <f>SUMIFS(СВЦЭМ!$D$33:$D$776,СВЦЭМ!$A$33:$A$776,$A71,СВЦЭМ!$B$33:$B$776,U$47)+'СЕТ СН'!$G$11+СВЦЭМ!$D$10+'СЕТ СН'!$G$5-'СЕТ СН'!$G$21</f>
        <v>3335.7479118799997</v>
      </c>
      <c r="V71" s="36">
        <f>SUMIFS(СВЦЭМ!$D$33:$D$776,СВЦЭМ!$A$33:$A$776,$A71,СВЦЭМ!$B$33:$B$776,V$47)+'СЕТ СН'!$G$11+СВЦЭМ!$D$10+'СЕТ СН'!$G$5-'СЕТ СН'!$G$21</f>
        <v>3331.7438523299998</v>
      </c>
      <c r="W71" s="36">
        <f>SUMIFS(СВЦЭМ!$D$33:$D$776,СВЦЭМ!$A$33:$A$776,$A71,СВЦЭМ!$B$33:$B$776,W$47)+'СЕТ СН'!$G$11+СВЦЭМ!$D$10+'СЕТ СН'!$G$5-'СЕТ СН'!$G$21</f>
        <v>3337.2867900799997</v>
      </c>
      <c r="X71" s="36">
        <f>SUMIFS(СВЦЭМ!$D$33:$D$776,СВЦЭМ!$A$33:$A$776,$A71,СВЦЭМ!$B$33:$B$776,X$47)+'СЕТ СН'!$G$11+СВЦЭМ!$D$10+'СЕТ СН'!$G$5-'СЕТ СН'!$G$21</f>
        <v>3344.7306770099999</v>
      </c>
      <c r="Y71" s="36">
        <f>SUMIFS(СВЦЭМ!$D$33:$D$776,СВЦЭМ!$A$33:$A$776,$A71,СВЦЭМ!$B$33:$B$776,Y$47)+'СЕТ СН'!$G$11+СВЦЭМ!$D$10+'СЕТ СН'!$G$5-'СЕТ СН'!$G$21</f>
        <v>3384.7664427099999</v>
      </c>
    </row>
    <row r="72" spans="1:26" ht="15.75" x14ac:dyDescent="0.2">
      <c r="A72" s="35">
        <f t="shared" si="1"/>
        <v>43763</v>
      </c>
      <c r="B72" s="36">
        <f>SUMIFS(СВЦЭМ!$D$33:$D$776,СВЦЭМ!$A$33:$A$776,$A72,СВЦЭМ!$B$33:$B$776,B$47)+'СЕТ СН'!$G$11+СВЦЭМ!$D$10+'СЕТ СН'!$G$5-'СЕТ СН'!$G$21</f>
        <v>3497.8582494499997</v>
      </c>
      <c r="C72" s="36">
        <f>SUMIFS(СВЦЭМ!$D$33:$D$776,СВЦЭМ!$A$33:$A$776,$A72,СВЦЭМ!$B$33:$B$776,C$47)+'СЕТ СН'!$G$11+СВЦЭМ!$D$10+'СЕТ СН'!$G$5-'СЕТ СН'!$G$21</f>
        <v>3547.8369233099997</v>
      </c>
      <c r="D72" s="36">
        <f>SUMIFS(СВЦЭМ!$D$33:$D$776,СВЦЭМ!$A$33:$A$776,$A72,СВЦЭМ!$B$33:$B$776,D$47)+'СЕТ СН'!$G$11+СВЦЭМ!$D$10+'СЕТ СН'!$G$5-'СЕТ СН'!$G$21</f>
        <v>3565.9072007599998</v>
      </c>
      <c r="E72" s="36">
        <f>SUMIFS(СВЦЭМ!$D$33:$D$776,СВЦЭМ!$A$33:$A$776,$A72,СВЦЭМ!$B$33:$B$776,E$47)+'СЕТ СН'!$G$11+СВЦЭМ!$D$10+'СЕТ СН'!$G$5-'СЕТ СН'!$G$21</f>
        <v>3573.99404211</v>
      </c>
      <c r="F72" s="36">
        <f>SUMIFS(СВЦЭМ!$D$33:$D$776,СВЦЭМ!$A$33:$A$776,$A72,СВЦЭМ!$B$33:$B$776,F$47)+'СЕТ СН'!$G$11+СВЦЭМ!$D$10+'СЕТ СН'!$G$5-'СЕТ СН'!$G$21</f>
        <v>3565.25862461</v>
      </c>
      <c r="G72" s="36">
        <f>SUMIFS(СВЦЭМ!$D$33:$D$776,СВЦЭМ!$A$33:$A$776,$A72,СВЦЭМ!$B$33:$B$776,G$47)+'СЕТ СН'!$G$11+СВЦЭМ!$D$10+'СЕТ СН'!$G$5-'СЕТ СН'!$G$21</f>
        <v>3531.1817117599999</v>
      </c>
      <c r="H72" s="36">
        <f>SUMIFS(СВЦЭМ!$D$33:$D$776,СВЦЭМ!$A$33:$A$776,$A72,СВЦЭМ!$B$33:$B$776,H$47)+'СЕТ СН'!$G$11+СВЦЭМ!$D$10+'СЕТ СН'!$G$5-'СЕТ СН'!$G$21</f>
        <v>3481.6002096699999</v>
      </c>
      <c r="I72" s="36">
        <f>SUMIFS(СВЦЭМ!$D$33:$D$776,СВЦЭМ!$A$33:$A$776,$A72,СВЦЭМ!$B$33:$B$776,I$47)+'СЕТ СН'!$G$11+СВЦЭМ!$D$10+'СЕТ СН'!$G$5-'СЕТ СН'!$G$21</f>
        <v>3456.1153176600001</v>
      </c>
      <c r="J72" s="36">
        <f>SUMIFS(СВЦЭМ!$D$33:$D$776,СВЦЭМ!$A$33:$A$776,$A72,СВЦЭМ!$B$33:$B$776,J$47)+'СЕТ СН'!$G$11+СВЦЭМ!$D$10+'СЕТ СН'!$G$5-'СЕТ СН'!$G$21</f>
        <v>3444.7960491599997</v>
      </c>
      <c r="K72" s="36">
        <f>SUMIFS(СВЦЭМ!$D$33:$D$776,СВЦЭМ!$A$33:$A$776,$A72,СВЦЭМ!$B$33:$B$776,K$47)+'СЕТ СН'!$G$11+СВЦЭМ!$D$10+'СЕТ СН'!$G$5-'СЕТ СН'!$G$21</f>
        <v>3427.3902108899997</v>
      </c>
      <c r="L72" s="36">
        <f>SUMIFS(СВЦЭМ!$D$33:$D$776,СВЦЭМ!$A$33:$A$776,$A72,СВЦЭМ!$B$33:$B$776,L$47)+'СЕТ СН'!$G$11+СВЦЭМ!$D$10+'СЕТ СН'!$G$5-'СЕТ СН'!$G$21</f>
        <v>3432.2084619399998</v>
      </c>
      <c r="M72" s="36">
        <f>SUMIFS(СВЦЭМ!$D$33:$D$776,СВЦЭМ!$A$33:$A$776,$A72,СВЦЭМ!$B$33:$B$776,M$47)+'СЕТ СН'!$G$11+СВЦЭМ!$D$10+'СЕТ СН'!$G$5-'СЕТ СН'!$G$21</f>
        <v>3447.45975426</v>
      </c>
      <c r="N72" s="36">
        <f>SUMIFS(СВЦЭМ!$D$33:$D$776,СВЦЭМ!$A$33:$A$776,$A72,СВЦЭМ!$B$33:$B$776,N$47)+'СЕТ СН'!$G$11+СВЦЭМ!$D$10+'СЕТ СН'!$G$5-'СЕТ СН'!$G$21</f>
        <v>3417.3938324599999</v>
      </c>
      <c r="O72" s="36">
        <f>SUMIFS(СВЦЭМ!$D$33:$D$776,СВЦЭМ!$A$33:$A$776,$A72,СВЦЭМ!$B$33:$B$776,O$47)+'СЕТ СН'!$G$11+СВЦЭМ!$D$10+'СЕТ СН'!$G$5-'СЕТ СН'!$G$21</f>
        <v>3378.7224112099998</v>
      </c>
      <c r="P72" s="36">
        <f>SUMIFS(СВЦЭМ!$D$33:$D$776,СВЦЭМ!$A$33:$A$776,$A72,СВЦЭМ!$B$33:$B$776,P$47)+'СЕТ СН'!$G$11+СВЦЭМ!$D$10+'СЕТ СН'!$G$5-'СЕТ СН'!$G$21</f>
        <v>3385.21013335</v>
      </c>
      <c r="Q72" s="36">
        <f>SUMIFS(СВЦЭМ!$D$33:$D$776,СВЦЭМ!$A$33:$A$776,$A72,СВЦЭМ!$B$33:$B$776,Q$47)+'СЕТ СН'!$G$11+СВЦЭМ!$D$10+'СЕТ СН'!$G$5-'СЕТ СН'!$G$21</f>
        <v>3363.2492252899997</v>
      </c>
      <c r="R72" s="36">
        <f>SUMIFS(СВЦЭМ!$D$33:$D$776,СВЦЭМ!$A$33:$A$776,$A72,СВЦЭМ!$B$33:$B$776,R$47)+'СЕТ СН'!$G$11+СВЦЭМ!$D$10+'СЕТ СН'!$G$5-'СЕТ СН'!$G$21</f>
        <v>3368.8789506999997</v>
      </c>
      <c r="S72" s="36">
        <f>SUMIFS(СВЦЭМ!$D$33:$D$776,СВЦЭМ!$A$33:$A$776,$A72,СВЦЭМ!$B$33:$B$776,S$47)+'СЕТ СН'!$G$11+СВЦЭМ!$D$10+'СЕТ СН'!$G$5-'СЕТ СН'!$G$21</f>
        <v>3372.8937070599995</v>
      </c>
      <c r="T72" s="36">
        <f>SUMIFS(СВЦЭМ!$D$33:$D$776,СВЦЭМ!$A$33:$A$776,$A72,СВЦЭМ!$B$33:$B$776,T$47)+'СЕТ СН'!$G$11+СВЦЭМ!$D$10+'СЕТ СН'!$G$5-'СЕТ СН'!$G$21</f>
        <v>3386.1298269299996</v>
      </c>
      <c r="U72" s="36">
        <f>SUMIFS(СВЦЭМ!$D$33:$D$776,СВЦЭМ!$A$33:$A$776,$A72,СВЦЭМ!$B$33:$B$776,U$47)+'СЕТ СН'!$G$11+СВЦЭМ!$D$10+'СЕТ СН'!$G$5-'СЕТ СН'!$G$21</f>
        <v>3397.0337435399997</v>
      </c>
      <c r="V72" s="36">
        <f>SUMIFS(СВЦЭМ!$D$33:$D$776,СВЦЭМ!$A$33:$A$776,$A72,СВЦЭМ!$B$33:$B$776,V$47)+'СЕТ СН'!$G$11+СВЦЭМ!$D$10+'СЕТ СН'!$G$5-'СЕТ СН'!$G$21</f>
        <v>3386.6663036999998</v>
      </c>
      <c r="W72" s="36">
        <f>SUMIFS(СВЦЭМ!$D$33:$D$776,СВЦЭМ!$A$33:$A$776,$A72,СВЦЭМ!$B$33:$B$776,W$47)+'СЕТ СН'!$G$11+СВЦЭМ!$D$10+'СЕТ СН'!$G$5-'СЕТ СН'!$G$21</f>
        <v>3376.5951074099999</v>
      </c>
      <c r="X72" s="36">
        <f>SUMIFS(СВЦЭМ!$D$33:$D$776,СВЦЭМ!$A$33:$A$776,$A72,СВЦЭМ!$B$33:$B$776,X$47)+'СЕТ СН'!$G$11+СВЦЭМ!$D$10+'СЕТ СН'!$G$5-'СЕТ СН'!$G$21</f>
        <v>3366.07261285</v>
      </c>
      <c r="Y72" s="36">
        <f>SUMIFS(СВЦЭМ!$D$33:$D$776,СВЦЭМ!$A$33:$A$776,$A72,СВЦЭМ!$B$33:$B$776,Y$47)+'СЕТ СН'!$G$11+СВЦЭМ!$D$10+'СЕТ СН'!$G$5-'СЕТ СН'!$G$21</f>
        <v>3402.5019530299996</v>
      </c>
    </row>
    <row r="73" spans="1:26" ht="15.75" x14ac:dyDescent="0.2">
      <c r="A73" s="35">
        <f t="shared" si="1"/>
        <v>43764</v>
      </c>
      <c r="B73" s="36">
        <f>SUMIFS(СВЦЭМ!$D$33:$D$776,СВЦЭМ!$A$33:$A$776,$A73,СВЦЭМ!$B$33:$B$776,B$47)+'СЕТ СН'!$G$11+СВЦЭМ!$D$10+'СЕТ СН'!$G$5-'СЕТ СН'!$G$21</f>
        <v>3473.93300297</v>
      </c>
      <c r="C73" s="36">
        <f>SUMIFS(СВЦЭМ!$D$33:$D$776,СВЦЭМ!$A$33:$A$776,$A73,СВЦЭМ!$B$33:$B$776,C$47)+'СЕТ СН'!$G$11+СВЦЭМ!$D$10+'СЕТ СН'!$G$5-'СЕТ СН'!$G$21</f>
        <v>3513.9170395299998</v>
      </c>
      <c r="D73" s="36">
        <f>SUMIFS(СВЦЭМ!$D$33:$D$776,СВЦЭМ!$A$33:$A$776,$A73,СВЦЭМ!$B$33:$B$776,D$47)+'СЕТ СН'!$G$11+СВЦЭМ!$D$10+'СЕТ СН'!$G$5-'СЕТ СН'!$G$21</f>
        <v>3537.7216421200001</v>
      </c>
      <c r="E73" s="36">
        <f>SUMIFS(СВЦЭМ!$D$33:$D$776,СВЦЭМ!$A$33:$A$776,$A73,СВЦЭМ!$B$33:$B$776,E$47)+'СЕТ СН'!$G$11+СВЦЭМ!$D$10+'СЕТ СН'!$G$5-'СЕТ СН'!$G$21</f>
        <v>3542.7919490099998</v>
      </c>
      <c r="F73" s="36">
        <f>SUMIFS(СВЦЭМ!$D$33:$D$776,СВЦЭМ!$A$33:$A$776,$A73,СВЦЭМ!$B$33:$B$776,F$47)+'СЕТ СН'!$G$11+СВЦЭМ!$D$10+'СЕТ СН'!$G$5-'СЕТ СН'!$G$21</f>
        <v>3533.1705036599997</v>
      </c>
      <c r="G73" s="36">
        <f>SUMIFS(СВЦЭМ!$D$33:$D$776,СВЦЭМ!$A$33:$A$776,$A73,СВЦЭМ!$B$33:$B$776,G$47)+'СЕТ СН'!$G$11+СВЦЭМ!$D$10+'СЕТ СН'!$G$5-'СЕТ СН'!$G$21</f>
        <v>3505.9098283499998</v>
      </c>
      <c r="H73" s="36">
        <f>SUMIFS(СВЦЭМ!$D$33:$D$776,СВЦЭМ!$A$33:$A$776,$A73,СВЦЭМ!$B$33:$B$776,H$47)+'СЕТ СН'!$G$11+СВЦЭМ!$D$10+'СЕТ СН'!$G$5-'СЕТ СН'!$G$21</f>
        <v>3487.9723307799995</v>
      </c>
      <c r="I73" s="36">
        <f>SUMIFS(СВЦЭМ!$D$33:$D$776,СВЦЭМ!$A$33:$A$776,$A73,СВЦЭМ!$B$33:$B$776,I$47)+'СЕТ СН'!$G$11+СВЦЭМ!$D$10+'СЕТ СН'!$G$5-'СЕТ СН'!$G$21</f>
        <v>3465.89687374</v>
      </c>
      <c r="J73" s="36">
        <f>SUMIFS(СВЦЭМ!$D$33:$D$776,СВЦЭМ!$A$33:$A$776,$A73,СВЦЭМ!$B$33:$B$776,J$47)+'СЕТ СН'!$G$11+СВЦЭМ!$D$10+'СЕТ СН'!$G$5-'СЕТ СН'!$G$21</f>
        <v>3441.8285330499998</v>
      </c>
      <c r="K73" s="36">
        <f>SUMIFS(СВЦЭМ!$D$33:$D$776,СВЦЭМ!$A$33:$A$776,$A73,СВЦЭМ!$B$33:$B$776,K$47)+'СЕТ СН'!$G$11+СВЦЭМ!$D$10+'СЕТ СН'!$G$5-'СЕТ СН'!$G$21</f>
        <v>3429.3123255</v>
      </c>
      <c r="L73" s="36">
        <f>SUMIFS(СВЦЭМ!$D$33:$D$776,СВЦЭМ!$A$33:$A$776,$A73,СВЦЭМ!$B$33:$B$776,L$47)+'СЕТ СН'!$G$11+СВЦЭМ!$D$10+'СЕТ СН'!$G$5-'СЕТ СН'!$G$21</f>
        <v>3430.72573293</v>
      </c>
      <c r="M73" s="36">
        <f>SUMIFS(СВЦЭМ!$D$33:$D$776,СВЦЭМ!$A$33:$A$776,$A73,СВЦЭМ!$B$33:$B$776,M$47)+'СЕТ СН'!$G$11+СВЦЭМ!$D$10+'СЕТ СН'!$G$5-'СЕТ СН'!$G$21</f>
        <v>3428.40831953</v>
      </c>
      <c r="N73" s="36">
        <f>SUMIFS(СВЦЭМ!$D$33:$D$776,СВЦЭМ!$A$33:$A$776,$A73,СВЦЭМ!$B$33:$B$776,N$47)+'СЕТ СН'!$G$11+СВЦЭМ!$D$10+'СЕТ СН'!$G$5-'СЕТ СН'!$G$21</f>
        <v>3396.1592574799997</v>
      </c>
      <c r="O73" s="36">
        <f>SUMIFS(СВЦЭМ!$D$33:$D$776,СВЦЭМ!$A$33:$A$776,$A73,СВЦЭМ!$B$33:$B$776,O$47)+'СЕТ СН'!$G$11+СВЦЭМ!$D$10+'СЕТ СН'!$G$5-'СЕТ СН'!$G$21</f>
        <v>3360.84279057</v>
      </c>
      <c r="P73" s="36">
        <f>SUMIFS(СВЦЭМ!$D$33:$D$776,СВЦЭМ!$A$33:$A$776,$A73,СВЦЭМ!$B$33:$B$776,P$47)+'СЕТ СН'!$G$11+СВЦЭМ!$D$10+'СЕТ СН'!$G$5-'СЕТ СН'!$G$21</f>
        <v>3362.1045099899998</v>
      </c>
      <c r="Q73" s="36">
        <f>SUMIFS(СВЦЭМ!$D$33:$D$776,СВЦЭМ!$A$33:$A$776,$A73,СВЦЭМ!$B$33:$B$776,Q$47)+'СЕТ СН'!$G$11+СВЦЭМ!$D$10+'СЕТ СН'!$G$5-'СЕТ СН'!$G$21</f>
        <v>3355.9010723499996</v>
      </c>
      <c r="R73" s="36">
        <f>SUMIFS(СВЦЭМ!$D$33:$D$776,СВЦЭМ!$A$33:$A$776,$A73,СВЦЭМ!$B$33:$B$776,R$47)+'СЕТ СН'!$G$11+СВЦЭМ!$D$10+'СЕТ СН'!$G$5-'СЕТ СН'!$G$21</f>
        <v>3358.7173884599997</v>
      </c>
      <c r="S73" s="36">
        <f>SUMIFS(СВЦЭМ!$D$33:$D$776,СВЦЭМ!$A$33:$A$776,$A73,СВЦЭМ!$B$33:$B$776,S$47)+'СЕТ СН'!$G$11+СВЦЭМ!$D$10+'СЕТ СН'!$G$5-'СЕТ СН'!$G$21</f>
        <v>3362.2304588699999</v>
      </c>
      <c r="T73" s="36">
        <f>SUMIFS(СВЦЭМ!$D$33:$D$776,СВЦЭМ!$A$33:$A$776,$A73,СВЦЭМ!$B$33:$B$776,T$47)+'СЕТ СН'!$G$11+СВЦЭМ!$D$10+'СЕТ СН'!$G$5-'СЕТ СН'!$G$21</f>
        <v>3369.9552322499999</v>
      </c>
      <c r="U73" s="36">
        <f>SUMIFS(СВЦЭМ!$D$33:$D$776,СВЦЭМ!$A$33:$A$776,$A73,СВЦЭМ!$B$33:$B$776,U$47)+'СЕТ СН'!$G$11+СВЦЭМ!$D$10+'СЕТ СН'!$G$5-'СЕТ СН'!$G$21</f>
        <v>3379.2439717399998</v>
      </c>
      <c r="V73" s="36">
        <f>SUMIFS(СВЦЭМ!$D$33:$D$776,СВЦЭМ!$A$33:$A$776,$A73,СВЦЭМ!$B$33:$B$776,V$47)+'СЕТ СН'!$G$11+СВЦЭМ!$D$10+'СЕТ СН'!$G$5-'СЕТ СН'!$G$21</f>
        <v>3372.8359464299997</v>
      </c>
      <c r="W73" s="36">
        <f>SUMIFS(СВЦЭМ!$D$33:$D$776,СВЦЭМ!$A$33:$A$776,$A73,СВЦЭМ!$B$33:$B$776,W$47)+'СЕТ СН'!$G$11+СВЦЭМ!$D$10+'СЕТ СН'!$G$5-'СЕТ СН'!$G$21</f>
        <v>3368.6445368799996</v>
      </c>
      <c r="X73" s="36">
        <f>SUMIFS(СВЦЭМ!$D$33:$D$776,СВЦЭМ!$A$33:$A$776,$A73,СВЦЭМ!$B$33:$B$776,X$47)+'СЕТ СН'!$G$11+СВЦЭМ!$D$10+'СЕТ СН'!$G$5-'СЕТ СН'!$G$21</f>
        <v>3375.95155015</v>
      </c>
      <c r="Y73" s="36">
        <f>SUMIFS(СВЦЭМ!$D$33:$D$776,СВЦЭМ!$A$33:$A$776,$A73,СВЦЭМ!$B$33:$B$776,Y$47)+'СЕТ СН'!$G$11+СВЦЭМ!$D$10+'СЕТ СН'!$G$5-'СЕТ СН'!$G$21</f>
        <v>3412.94044562</v>
      </c>
    </row>
    <row r="74" spans="1:26" ht="15.75" x14ac:dyDescent="0.2">
      <c r="A74" s="35">
        <f t="shared" si="1"/>
        <v>43765</v>
      </c>
      <c r="B74" s="36">
        <f>SUMIFS(СВЦЭМ!$D$33:$D$776,СВЦЭМ!$A$33:$A$776,$A74,СВЦЭМ!$B$33:$B$776,B$47)+'СЕТ СН'!$G$11+СВЦЭМ!$D$10+'СЕТ СН'!$G$5-'СЕТ СН'!$G$21</f>
        <v>3512.4502703999997</v>
      </c>
      <c r="C74" s="36">
        <f>SUMIFS(СВЦЭМ!$D$33:$D$776,СВЦЭМ!$A$33:$A$776,$A74,СВЦЭМ!$B$33:$B$776,C$47)+'СЕТ СН'!$G$11+СВЦЭМ!$D$10+'СЕТ СН'!$G$5-'СЕТ СН'!$G$21</f>
        <v>3524.1499914399997</v>
      </c>
      <c r="D74" s="36">
        <f>SUMIFS(СВЦЭМ!$D$33:$D$776,СВЦЭМ!$A$33:$A$776,$A74,СВЦЭМ!$B$33:$B$776,D$47)+'СЕТ СН'!$G$11+СВЦЭМ!$D$10+'СЕТ СН'!$G$5-'СЕТ СН'!$G$21</f>
        <v>3523.5706411299998</v>
      </c>
      <c r="E74" s="36">
        <f>SUMIFS(СВЦЭМ!$D$33:$D$776,СВЦЭМ!$A$33:$A$776,$A74,СВЦЭМ!$B$33:$B$776,E$47)+'СЕТ СН'!$G$11+СВЦЭМ!$D$10+'СЕТ СН'!$G$5-'СЕТ СН'!$G$21</f>
        <v>3535.7301076599997</v>
      </c>
      <c r="F74" s="36">
        <f>SUMIFS(СВЦЭМ!$D$33:$D$776,СВЦЭМ!$A$33:$A$776,$A74,СВЦЭМ!$B$33:$B$776,F$47)+'СЕТ СН'!$G$11+СВЦЭМ!$D$10+'СЕТ СН'!$G$5-'СЕТ СН'!$G$21</f>
        <v>3534.7414782699998</v>
      </c>
      <c r="G74" s="36">
        <f>SUMIFS(СВЦЭМ!$D$33:$D$776,СВЦЭМ!$A$33:$A$776,$A74,СВЦЭМ!$B$33:$B$776,G$47)+'СЕТ СН'!$G$11+СВЦЭМ!$D$10+'СЕТ СН'!$G$5-'СЕТ СН'!$G$21</f>
        <v>3518.0137052</v>
      </c>
      <c r="H74" s="36">
        <f>SUMIFS(СВЦЭМ!$D$33:$D$776,СВЦЭМ!$A$33:$A$776,$A74,СВЦЭМ!$B$33:$B$776,H$47)+'СЕТ СН'!$G$11+СВЦЭМ!$D$10+'СЕТ СН'!$G$5-'СЕТ СН'!$G$21</f>
        <v>3492.9794159699995</v>
      </c>
      <c r="I74" s="36">
        <f>SUMIFS(СВЦЭМ!$D$33:$D$776,СВЦЭМ!$A$33:$A$776,$A74,СВЦЭМ!$B$33:$B$776,I$47)+'СЕТ СН'!$G$11+СВЦЭМ!$D$10+'СЕТ СН'!$G$5-'СЕТ СН'!$G$21</f>
        <v>3468.6971031399999</v>
      </c>
      <c r="J74" s="36">
        <f>SUMIFS(СВЦЭМ!$D$33:$D$776,СВЦЭМ!$A$33:$A$776,$A74,СВЦЭМ!$B$33:$B$776,J$47)+'СЕТ СН'!$G$11+СВЦЭМ!$D$10+'СЕТ СН'!$G$5-'СЕТ СН'!$G$21</f>
        <v>3452.1157230999997</v>
      </c>
      <c r="K74" s="36">
        <f>SUMIFS(СВЦЭМ!$D$33:$D$776,СВЦЭМ!$A$33:$A$776,$A74,СВЦЭМ!$B$33:$B$776,K$47)+'СЕТ СН'!$G$11+СВЦЭМ!$D$10+'СЕТ СН'!$G$5-'СЕТ СН'!$G$21</f>
        <v>3417.37894306</v>
      </c>
      <c r="L74" s="36">
        <f>SUMIFS(СВЦЭМ!$D$33:$D$776,СВЦЭМ!$A$33:$A$776,$A74,СВЦЭМ!$B$33:$B$776,L$47)+'СЕТ СН'!$G$11+СВЦЭМ!$D$10+'СЕТ СН'!$G$5-'СЕТ СН'!$G$21</f>
        <v>3416.8565357899997</v>
      </c>
      <c r="M74" s="36">
        <f>SUMIFS(СВЦЭМ!$D$33:$D$776,СВЦЭМ!$A$33:$A$776,$A74,СВЦЭМ!$B$33:$B$776,M$47)+'СЕТ СН'!$G$11+СВЦЭМ!$D$10+'СЕТ СН'!$G$5-'СЕТ СН'!$G$21</f>
        <v>3407.8065713299998</v>
      </c>
      <c r="N74" s="36">
        <f>SUMIFS(СВЦЭМ!$D$33:$D$776,СВЦЭМ!$A$33:$A$776,$A74,СВЦЭМ!$B$33:$B$776,N$47)+'СЕТ СН'!$G$11+СВЦЭМ!$D$10+'СЕТ СН'!$G$5-'СЕТ СН'!$G$21</f>
        <v>3374.5997359200001</v>
      </c>
      <c r="O74" s="36">
        <f>SUMIFS(СВЦЭМ!$D$33:$D$776,СВЦЭМ!$A$33:$A$776,$A74,СВЦЭМ!$B$33:$B$776,O$47)+'СЕТ СН'!$G$11+СВЦЭМ!$D$10+'СЕТ СН'!$G$5-'СЕТ СН'!$G$21</f>
        <v>3354.6472296599995</v>
      </c>
      <c r="P74" s="36">
        <f>SUMIFS(СВЦЭМ!$D$33:$D$776,СВЦЭМ!$A$33:$A$776,$A74,СВЦЭМ!$B$33:$B$776,P$47)+'СЕТ СН'!$G$11+СВЦЭМ!$D$10+'СЕТ СН'!$G$5-'СЕТ СН'!$G$21</f>
        <v>3368.20602736</v>
      </c>
      <c r="Q74" s="36">
        <f>SUMIFS(СВЦЭМ!$D$33:$D$776,СВЦЭМ!$A$33:$A$776,$A74,СВЦЭМ!$B$33:$B$776,Q$47)+'СЕТ СН'!$G$11+СВЦЭМ!$D$10+'СЕТ СН'!$G$5-'СЕТ СН'!$G$21</f>
        <v>3366.3591838899997</v>
      </c>
      <c r="R74" s="36">
        <f>SUMIFS(СВЦЭМ!$D$33:$D$776,СВЦЭМ!$A$33:$A$776,$A74,СВЦЭМ!$B$33:$B$776,R$47)+'СЕТ СН'!$G$11+СВЦЭМ!$D$10+'СЕТ СН'!$G$5-'СЕТ СН'!$G$21</f>
        <v>3353.8513433099997</v>
      </c>
      <c r="S74" s="36">
        <f>SUMIFS(СВЦЭМ!$D$33:$D$776,СВЦЭМ!$A$33:$A$776,$A74,СВЦЭМ!$B$33:$B$776,S$47)+'СЕТ СН'!$G$11+СВЦЭМ!$D$10+'СЕТ СН'!$G$5-'СЕТ СН'!$G$21</f>
        <v>3360.3037468899997</v>
      </c>
      <c r="T74" s="36">
        <f>SUMIFS(СВЦЭМ!$D$33:$D$776,СВЦЭМ!$A$33:$A$776,$A74,СВЦЭМ!$B$33:$B$776,T$47)+'СЕТ СН'!$G$11+СВЦЭМ!$D$10+'СЕТ СН'!$G$5-'СЕТ СН'!$G$21</f>
        <v>3349.72723563</v>
      </c>
      <c r="U74" s="36">
        <f>SUMIFS(СВЦЭМ!$D$33:$D$776,СВЦЭМ!$A$33:$A$776,$A74,СВЦЭМ!$B$33:$B$776,U$47)+'СЕТ СН'!$G$11+СВЦЭМ!$D$10+'СЕТ СН'!$G$5-'СЕТ СН'!$G$21</f>
        <v>3340.2579633899995</v>
      </c>
      <c r="V74" s="36">
        <f>SUMIFS(СВЦЭМ!$D$33:$D$776,СВЦЭМ!$A$33:$A$776,$A74,СВЦЭМ!$B$33:$B$776,V$47)+'СЕТ СН'!$G$11+СВЦЭМ!$D$10+'СЕТ СН'!$G$5-'СЕТ СН'!$G$21</f>
        <v>3340.8350591099997</v>
      </c>
      <c r="W74" s="36">
        <f>SUMIFS(СВЦЭМ!$D$33:$D$776,СВЦЭМ!$A$33:$A$776,$A74,СВЦЭМ!$B$33:$B$776,W$47)+'СЕТ СН'!$G$11+СВЦЭМ!$D$10+'СЕТ СН'!$G$5-'СЕТ СН'!$G$21</f>
        <v>3358.61902611</v>
      </c>
      <c r="X74" s="36">
        <f>SUMIFS(СВЦЭМ!$D$33:$D$776,СВЦЭМ!$A$33:$A$776,$A74,СВЦЭМ!$B$33:$B$776,X$47)+'СЕТ СН'!$G$11+СВЦЭМ!$D$10+'СЕТ СН'!$G$5-'СЕТ СН'!$G$21</f>
        <v>3353.4142833999999</v>
      </c>
      <c r="Y74" s="36">
        <f>SUMIFS(СВЦЭМ!$D$33:$D$776,СВЦЭМ!$A$33:$A$776,$A74,СВЦЭМ!$B$33:$B$776,Y$47)+'СЕТ СН'!$G$11+СВЦЭМ!$D$10+'СЕТ СН'!$G$5-'СЕТ СН'!$G$21</f>
        <v>3386.7971565999997</v>
      </c>
    </row>
    <row r="75" spans="1:26" ht="15.75" x14ac:dyDescent="0.2">
      <c r="A75" s="35">
        <f t="shared" si="1"/>
        <v>43766</v>
      </c>
      <c r="B75" s="36">
        <f>SUMIFS(СВЦЭМ!$D$33:$D$776,СВЦЭМ!$A$33:$A$776,$A75,СВЦЭМ!$B$33:$B$776,B$47)+'СЕТ СН'!$G$11+СВЦЭМ!$D$10+'СЕТ СН'!$G$5-'СЕТ СН'!$G$21</f>
        <v>3479.8382046099996</v>
      </c>
      <c r="C75" s="36">
        <f>SUMIFS(СВЦЭМ!$D$33:$D$776,СВЦЭМ!$A$33:$A$776,$A75,СВЦЭМ!$B$33:$B$776,C$47)+'СЕТ СН'!$G$11+СВЦЭМ!$D$10+'СЕТ СН'!$G$5-'СЕТ СН'!$G$21</f>
        <v>3530.1299845399999</v>
      </c>
      <c r="D75" s="36">
        <f>SUMIFS(СВЦЭМ!$D$33:$D$776,СВЦЭМ!$A$33:$A$776,$A75,СВЦЭМ!$B$33:$B$776,D$47)+'СЕТ СН'!$G$11+СВЦЭМ!$D$10+'СЕТ СН'!$G$5-'СЕТ СН'!$G$21</f>
        <v>3546.3253013899998</v>
      </c>
      <c r="E75" s="36">
        <f>SUMIFS(СВЦЭМ!$D$33:$D$776,СВЦЭМ!$A$33:$A$776,$A75,СВЦЭМ!$B$33:$B$776,E$47)+'СЕТ СН'!$G$11+СВЦЭМ!$D$10+'СЕТ СН'!$G$5-'СЕТ СН'!$G$21</f>
        <v>3550.1637686599997</v>
      </c>
      <c r="F75" s="36">
        <f>SUMIFS(СВЦЭМ!$D$33:$D$776,СВЦЭМ!$A$33:$A$776,$A75,СВЦЭМ!$B$33:$B$776,F$47)+'СЕТ СН'!$G$11+СВЦЭМ!$D$10+'СЕТ СН'!$G$5-'СЕТ СН'!$G$21</f>
        <v>3548.58990128</v>
      </c>
      <c r="G75" s="36">
        <f>SUMIFS(СВЦЭМ!$D$33:$D$776,СВЦЭМ!$A$33:$A$776,$A75,СВЦЭМ!$B$33:$B$776,G$47)+'СЕТ СН'!$G$11+СВЦЭМ!$D$10+'СЕТ СН'!$G$5-'СЕТ СН'!$G$21</f>
        <v>3528.48758185</v>
      </c>
      <c r="H75" s="36">
        <f>SUMIFS(СВЦЭМ!$D$33:$D$776,СВЦЭМ!$A$33:$A$776,$A75,СВЦЭМ!$B$33:$B$776,H$47)+'СЕТ СН'!$G$11+СВЦЭМ!$D$10+'СЕТ СН'!$G$5-'СЕТ СН'!$G$21</f>
        <v>3488.76379241</v>
      </c>
      <c r="I75" s="36">
        <f>SUMIFS(СВЦЭМ!$D$33:$D$776,СВЦЭМ!$A$33:$A$776,$A75,СВЦЭМ!$B$33:$B$776,I$47)+'СЕТ СН'!$G$11+СВЦЭМ!$D$10+'СЕТ СН'!$G$5-'СЕТ СН'!$G$21</f>
        <v>3466.9588755499999</v>
      </c>
      <c r="J75" s="36">
        <f>SUMIFS(СВЦЭМ!$D$33:$D$776,СВЦЭМ!$A$33:$A$776,$A75,СВЦЭМ!$B$33:$B$776,J$47)+'СЕТ СН'!$G$11+СВЦЭМ!$D$10+'СЕТ СН'!$G$5-'СЕТ СН'!$G$21</f>
        <v>3465.5824285299996</v>
      </c>
      <c r="K75" s="36">
        <f>SUMIFS(СВЦЭМ!$D$33:$D$776,СВЦЭМ!$A$33:$A$776,$A75,СВЦЭМ!$B$33:$B$776,K$47)+'СЕТ СН'!$G$11+СВЦЭМ!$D$10+'СЕТ СН'!$G$5-'СЕТ СН'!$G$21</f>
        <v>3424.5769914699999</v>
      </c>
      <c r="L75" s="36">
        <f>SUMIFS(СВЦЭМ!$D$33:$D$776,СВЦЭМ!$A$33:$A$776,$A75,СВЦЭМ!$B$33:$B$776,L$47)+'СЕТ СН'!$G$11+СВЦЭМ!$D$10+'СЕТ СН'!$G$5-'СЕТ СН'!$G$21</f>
        <v>3427.34470612</v>
      </c>
      <c r="M75" s="36">
        <f>SUMIFS(СВЦЭМ!$D$33:$D$776,СВЦЭМ!$A$33:$A$776,$A75,СВЦЭМ!$B$33:$B$776,M$47)+'СЕТ СН'!$G$11+СВЦЭМ!$D$10+'СЕТ СН'!$G$5-'СЕТ СН'!$G$21</f>
        <v>3433.4177526999997</v>
      </c>
      <c r="N75" s="36">
        <f>SUMIFS(СВЦЭМ!$D$33:$D$776,СВЦЭМ!$A$33:$A$776,$A75,СВЦЭМ!$B$33:$B$776,N$47)+'СЕТ СН'!$G$11+СВЦЭМ!$D$10+'СЕТ СН'!$G$5-'СЕТ СН'!$G$21</f>
        <v>3400.2438688399998</v>
      </c>
      <c r="O75" s="36">
        <f>SUMIFS(СВЦЭМ!$D$33:$D$776,СВЦЭМ!$A$33:$A$776,$A75,СВЦЭМ!$B$33:$B$776,O$47)+'СЕТ СН'!$G$11+СВЦЭМ!$D$10+'СЕТ СН'!$G$5-'СЕТ СН'!$G$21</f>
        <v>3370.9881344999999</v>
      </c>
      <c r="P75" s="36">
        <f>SUMIFS(СВЦЭМ!$D$33:$D$776,СВЦЭМ!$A$33:$A$776,$A75,СВЦЭМ!$B$33:$B$776,P$47)+'СЕТ СН'!$G$11+СВЦЭМ!$D$10+'СЕТ СН'!$G$5-'СЕТ СН'!$G$21</f>
        <v>3376.4315604200001</v>
      </c>
      <c r="Q75" s="36">
        <f>SUMIFS(СВЦЭМ!$D$33:$D$776,СВЦЭМ!$A$33:$A$776,$A75,СВЦЭМ!$B$33:$B$776,Q$47)+'СЕТ СН'!$G$11+СВЦЭМ!$D$10+'СЕТ СН'!$G$5-'СЕТ СН'!$G$21</f>
        <v>3372.52198714</v>
      </c>
      <c r="R75" s="36">
        <f>SUMIFS(СВЦЭМ!$D$33:$D$776,СВЦЭМ!$A$33:$A$776,$A75,СВЦЭМ!$B$33:$B$776,R$47)+'СЕТ СН'!$G$11+СВЦЭМ!$D$10+'СЕТ СН'!$G$5-'СЕТ СН'!$G$21</f>
        <v>3366.9398032700001</v>
      </c>
      <c r="S75" s="36">
        <f>SUMIFS(СВЦЭМ!$D$33:$D$776,СВЦЭМ!$A$33:$A$776,$A75,СВЦЭМ!$B$33:$B$776,S$47)+'СЕТ СН'!$G$11+СВЦЭМ!$D$10+'СЕТ СН'!$G$5-'СЕТ СН'!$G$21</f>
        <v>3377.1025961199998</v>
      </c>
      <c r="T75" s="36">
        <f>SUMIFS(СВЦЭМ!$D$33:$D$776,СВЦЭМ!$A$33:$A$776,$A75,СВЦЭМ!$B$33:$B$776,T$47)+'СЕТ СН'!$G$11+СВЦЭМ!$D$10+'СЕТ СН'!$G$5-'СЕТ СН'!$G$21</f>
        <v>3368.2053864199997</v>
      </c>
      <c r="U75" s="36">
        <f>SUMIFS(СВЦЭМ!$D$33:$D$776,СВЦЭМ!$A$33:$A$776,$A75,СВЦЭМ!$B$33:$B$776,U$47)+'СЕТ СН'!$G$11+СВЦЭМ!$D$10+'СЕТ СН'!$G$5-'СЕТ СН'!$G$21</f>
        <v>3376.6169270800001</v>
      </c>
      <c r="V75" s="36">
        <f>SUMIFS(СВЦЭМ!$D$33:$D$776,СВЦЭМ!$A$33:$A$776,$A75,СВЦЭМ!$B$33:$B$776,V$47)+'СЕТ СН'!$G$11+СВЦЭМ!$D$10+'СЕТ СН'!$G$5-'СЕТ СН'!$G$21</f>
        <v>3377.1392598799998</v>
      </c>
      <c r="W75" s="36">
        <f>SUMIFS(СВЦЭМ!$D$33:$D$776,СВЦЭМ!$A$33:$A$776,$A75,СВЦЭМ!$B$33:$B$776,W$47)+'СЕТ СН'!$G$11+СВЦЭМ!$D$10+'СЕТ СН'!$G$5-'СЕТ СН'!$G$21</f>
        <v>3390.7386710999999</v>
      </c>
      <c r="X75" s="36">
        <f>SUMIFS(СВЦЭМ!$D$33:$D$776,СВЦЭМ!$A$33:$A$776,$A75,СВЦЭМ!$B$33:$B$776,X$47)+'СЕТ СН'!$G$11+СВЦЭМ!$D$10+'СЕТ СН'!$G$5-'СЕТ СН'!$G$21</f>
        <v>3419.7558956099997</v>
      </c>
      <c r="Y75" s="36">
        <f>SUMIFS(СВЦЭМ!$D$33:$D$776,СВЦЭМ!$A$33:$A$776,$A75,СВЦЭМ!$B$33:$B$776,Y$47)+'СЕТ СН'!$G$11+СВЦЭМ!$D$10+'СЕТ СН'!$G$5-'СЕТ СН'!$G$21</f>
        <v>3473.6315016199997</v>
      </c>
    </row>
    <row r="76" spans="1:26" ht="15.75" x14ac:dyDescent="0.2">
      <c r="A76" s="35">
        <f t="shared" si="1"/>
        <v>43767</v>
      </c>
      <c r="B76" s="36">
        <f>SUMIFS(СВЦЭМ!$D$33:$D$776,СВЦЭМ!$A$33:$A$776,$A76,СВЦЭМ!$B$33:$B$776,B$47)+'СЕТ СН'!$G$11+СВЦЭМ!$D$10+'СЕТ СН'!$G$5-'СЕТ СН'!$G$21</f>
        <v>3526.0472756099998</v>
      </c>
      <c r="C76" s="36">
        <f>SUMIFS(СВЦЭМ!$D$33:$D$776,СВЦЭМ!$A$33:$A$776,$A76,СВЦЭМ!$B$33:$B$776,C$47)+'СЕТ СН'!$G$11+СВЦЭМ!$D$10+'СЕТ СН'!$G$5-'СЕТ СН'!$G$21</f>
        <v>3561.9258150400001</v>
      </c>
      <c r="D76" s="36">
        <f>SUMIFS(СВЦЭМ!$D$33:$D$776,СВЦЭМ!$A$33:$A$776,$A76,СВЦЭМ!$B$33:$B$776,D$47)+'СЕТ СН'!$G$11+СВЦЭМ!$D$10+'СЕТ СН'!$G$5-'СЕТ СН'!$G$21</f>
        <v>3583.49150642</v>
      </c>
      <c r="E76" s="36">
        <f>SUMIFS(СВЦЭМ!$D$33:$D$776,СВЦЭМ!$A$33:$A$776,$A76,СВЦЭМ!$B$33:$B$776,E$47)+'СЕТ СН'!$G$11+СВЦЭМ!$D$10+'СЕТ СН'!$G$5-'СЕТ СН'!$G$21</f>
        <v>3598.7006735299997</v>
      </c>
      <c r="F76" s="36">
        <f>SUMIFS(СВЦЭМ!$D$33:$D$776,СВЦЭМ!$A$33:$A$776,$A76,СВЦЭМ!$B$33:$B$776,F$47)+'СЕТ СН'!$G$11+СВЦЭМ!$D$10+'СЕТ СН'!$G$5-'СЕТ СН'!$G$21</f>
        <v>3586.8805291999997</v>
      </c>
      <c r="G76" s="36">
        <f>SUMIFS(СВЦЭМ!$D$33:$D$776,СВЦЭМ!$A$33:$A$776,$A76,СВЦЭМ!$B$33:$B$776,G$47)+'СЕТ СН'!$G$11+СВЦЭМ!$D$10+'СЕТ СН'!$G$5-'СЕТ СН'!$G$21</f>
        <v>3560.3240342199997</v>
      </c>
      <c r="H76" s="36">
        <f>SUMIFS(СВЦЭМ!$D$33:$D$776,СВЦЭМ!$A$33:$A$776,$A76,СВЦЭМ!$B$33:$B$776,H$47)+'СЕТ СН'!$G$11+СВЦЭМ!$D$10+'СЕТ СН'!$G$5-'СЕТ СН'!$G$21</f>
        <v>3514.8807758899998</v>
      </c>
      <c r="I76" s="36">
        <f>SUMIFS(СВЦЭМ!$D$33:$D$776,СВЦЭМ!$A$33:$A$776,$A76,СВЦЭМ!$B$33:$B$776,I$47)+'СЕТ СН'!$G$11+СВЦЭМ!$D$10+'СЕТ СН'!$G$5-'СЕТ СН'!$G$21</f>
        <v>3487.40235192</v>
      </c>
      <c r="J76" s="36">
        <f>SUMIFS(СВЦЭМ!$D$33:$D$776,СВЦЭМ!$A$33:$A$776,$A76,СВЦЭМ!$B$33:$B$776,J$47)+'СЕТ СН'!$G$11+СВЦЭМ!$D$10+'СЕТ СН'!$G$5-'СЕТ СН'!$G$21</f>
        <v>3478.93654479</v>
      </c>
      <c r="K76" s="36">
        <f>SUMIFS(СВЦЭМ!$D$33:$D$776,СВЦЭМ!$A$33:$A$776,$A76,СВЦЭМ!$B$33:$B$776,K$47)+'СЕТ СН'!$G$11+СВЦЭМ!$D$10+'СЕТ СН'!$G$5-'СЕТ СН'!$G$21</f>
        <v>3447.9015774099998</v>
      </c>
      <c r="L76" s="36">
        <f>SUMIFS(СВЦЭМ!$D$33:$D$776,СВЦЭМ!$A$33:$A$776,$A76,СВЦЭМ!$B$33:$B$776,L$47)+'СЕТ СН'!$G$11+СВЦЭМ!$D$10+'СЕТ СН'!$G$5-'СЕТ СН'!$G$21</f>
        <v>3455.8349749199997</v>
      </c>
      <c r="M76" s="36">
        <f>SUMIFS(СВЦЭМ!$D$33:$D$776,СВЦЭМ!$A$33:$A$776,$A76,СВЦЭМ!$B$33:$B$776,M$47)+'СЕТ СН'!$G$11+СВЦЭМ!$D$10+'СЕТ СН'!$G$5-'СЕТ СН'!$G$21</f>
        <v>3454.2599314499998</v>
      </c>
      <c r="N76" s="36">
        <f>SUMIFS(СВЦЭМ!$D$33:$D$776,СВЦЭМ!$A$33:$A$776,$A76,СВЦЭМ!$B$33:$B$776,N$47)+'СЕТ СН'!$G$11+СВЦЭМ!$D$10+'СЕТ СН'!$G$5-'СЕТ СН'!$G$21</f>
        <v>3416.9060456799998</v>
      </c>
      <c r="O76" s="36">
        <f>SUMIFS(СВЦЭМ!$D$33:$D$776,СВЦЭМ!$A$33:$A$776,$A76,СВЦЭМ!$B$33:$B$776,O$47)+'СЕТ СН'!$G$11+СВЦЭМ!$D$10+'СЕТ СН'!$G$5-'СЕТ СН'!$G$21</f>
        <v>3390.8535202200001</v>
      </c>
      <c r="P76" s="36">
        <f>SUMIFS(СВЦЭМ!$D$33:$D$776,СВЦЭМ!$A$33:$A$776,$A76,СВЦЭМ!$B$33:$B$776,P$47)+'СЕТ СН'!$G$11+СВЦЭМ!$D$10+'СЕТ СН'!$G$5-'СЕТ СН'!$G$21</f>
        <v>3393.0770568799999</v>
      </c>
      <c r="Q76" s="36">
        <f>SUMIFS(СВЦЭМ!$D$33:$D$776,СВЦЭМ!$A$33:$A$776,$A76,СВЦЭМ!$B$33:$B$776,Q$47)+'СЕТ СН'!$G$11+СВЦЭМ!$D$10+'СЕТ СН'!$G$5-'СЕТ СН'!$G$21</f>
        <v>3392.2654725499997</v>
      </c>
      <c r="R76" s="36">
        <f>SUMIFS(СВЦЭМ!$D$33:$D$776,СВЦЭМ!$A$33:$A$776,$A76,СВЦЭМ!$B$33:$B$776,R$47)+'СЕТ СН'!$G$11+СВЦЭМ!$D$10+'СЕТ СН'!$G$5-'СЕТ СН'!$G$21</f>
        <v>3383.5544069399998</v>
      </c>
      <c r="S76" s="36">
        <f>SUMIFS(СВЦЭМ!$D$33:$D$776,СВЦЭМ!$A$33:$A$776,$A76,СВЦЭМ!$B$33:$B$776,S$47)+'СЕТ СН'!$G$11+СВЦЭМ!$D$10+'СЕТ СН'!$G$5-'СЕТ СН'!$G$21</f>
        <v>3390.9059057999998</v>
      </c>
      <c r="T76" s="36">
        <f>SUMIFS(СВЦЭМ!$D$33:$D$776,СВЦЭМ!$A$33:$A$776,$A76,СВЦЭМ!$B$33:$B$776,T$47)+'СЕТ СН'!$G$11+СВЦЭМ!$D$10+'СЕТ СН'!$G$5-'СЕТ СН'!$G$21</f>
        <v>3381.1242865300001</v>
      </c>
      <c r="U76" s="36">
        <f>SUMIFS(СВЦЭМ!$D$33:$D$776,СВЦЭМ!$A$33:$A$776,$A76,СВЦЭМ!$B$33:$B$776,U$47)+'СЕТ СН'!$G$11+СВЦЭМ!$D$10+'СЕТ СН'!$G$5-'СЕТ СН'!$G$21</f>
        <v>3370.9175347199998</v>
      </c>
      <c r="V76" s="36">
        <f>SUMIFS(СВЦЭМ!$D$33:$D$776,СВЦЭМ!$A$33:$A$776,$A76,СВЦЭМ!$B$33:$B$776,V$47)+'СЕТ СН'!$G$11+СВЦЭМ!$D$10+'СЕТ СН'!$G$5-'СЕТ СН'!$G$21</f>
        <v>3362.1981590199998</v>
      </c>
      <c r="W76" s="36">
        <f>SUMIFS(СВЦЭМ!$D$33:$D$776,СВЦЭМ!$A$33:$A$776,$A76,СВЦЭМ!$B$33:$B$776,W$47)+'СЕТ СН'!$G$11+СВЦЭМ!$D$10+'СЕТ СН'!$G$5-'СЕТ СН'!$G$21</f>
        <v>3374.6943990999998</v>
      </c>
      <c r="X76" s="36">
        <f>SUMIFS(СВЦЭМ!$D$33:$D$776,СВЦЭМ!$A$33:$A$776,$A76,СВЦЭМ!$B$33:$B$776,X$47)+'СЕТ СН'!$G$11+СВЦЭМ!$D$10+'СЕТ СН'!$G$5-'СЕТ СН'!$G$21</f>
        <v>3381.2079735499997</v>
      </c>
      <c r="Y76" s="36">
        <f>SUMIFS(СВЦЭМ!$D$33:$D$776,СВЦЭМ!$A$33:$A$776,$A76,СВЦЭМ!$B$33:$B$776,Y$47)+'СЕТ СН'!$G$11+СВЦЭМ!$D$10+'СЕТ СН'!$G$5-'СЕТ СН'!$G$21</f>
        <v>3422.9820175599998</v>
      </c>
    </row>
    <row r="77" spans="1:26" ht="15.75" x14ac:dyDescent="0.2">
      <c r="A77" s="35">
        <f t="shared" si="1"/>
        <v>43768</v>
      </c>
      <c r="B77" s="36">
        <f>SUMIFS(СВЦЭМ!$D$33:$D$776,СВЦЭМ!$A$33:$A$776,$A77,СВЦЭМ!$B$33:$B$776,B$47)+'СЕТ СН'!$G$11+СВЦЭМ!$D$10+'СЕТ СН'!$G$5-'СЕТ СН'!$G$21</f>
        <v>3532.6755146999999</v>
      </c>
      <c r="C77" s="36">
        <f>SUMIFS(СВЦЭМ!$D$33:$D$776,СВЦЭМ!$A$33:$A$776,$A77,СВЦЭМ!$B$33:$B$776,C$47)+'СЕТ СН'!$G$11+СВЦЭМ!$D$10+'СЕТ СН'!$G$5-'СЕТ СН'!$G$21</f>
        <v>3580.10319213</v>
      </c>
      <c r="D77" s="36">
        <f>SUMIFS(СВЦЭМ!$D$33:$D$776,СВЦЭМ!$A$33:$A$776,$A77,СВЦЭМ!$B$33:$B$776,D$47)+'СЕТ СН'!$G$11+СВЦЭМ!$D$10+'СЕТ СН'!$G$5-'СЕТ СН'!$G$21</f>
        <v>3602.9221536699997</v>
      </c>
      <c r="E77" s="36">
        <f>SUMIFS(СВЦЭМ!$D$33:$D$776,СВЦЭМ!$A$33:$A$776,$A77,СВЦЭМ!$B$33:$B$776,E$47)+'СЕТ СН'!$G$11+СВЦЭМ!$D$10+'СЕТ СН'!$G$5-'СЕТ СН'!$G$21</f>
        <v>3611.1862273999996</v>
      </c>
      <c r="F77" s="36">
        <f>SUMIFS(СВЦЭМ!$D$33:$D$776,СВЦЭМ!$A$33:$A$776,$A77,СВЦЭМ!$B$33:$B$776,F$47)+'СЕТ СН'!$G$11+СВЦЭМ!$D$10+'СЕТ СН'!$G$5-'СЕТ СН'!$G$21</f>
        <v>3609.28422155</v>
      </c>
      <c r="G77" s="36">
        <f>SUMIFS(СВЦЭМ!$D$33:$D$776,СВЦЭМ!$A$33:$A$776,$A77,СВЦЭМ!$B$33:$B$776,G$47)+'СЕТ СН'!$G$11+СВЦЭМ!$D$10+'СЕТ СН'!$G$5-'СЕТ СН'!$G$21</f>
        <v>3584.5899371999999</v>
      </c>
      <c r="H77" s="36">
        <f>SUMIFS(СВЦЭМ!$D$33:$D$776,СВЦЭМ!$A$33:$A$776,$A77,СВЦЭМ!$B$33:$B$776,H$47)+'СЕТ СН'!$G$11+СВЦЭМ!$D$10+'СЕТ СН'!$G$5-'СЕТ СН'!$G$21</f>
        <v>3531.9122983099996</v>
      </c>
      <c r="I77" s="36">
        <f>SUMIFS(СВЦЭМ!$D$33:$D$776,СВЦЭМ!$A$33:$A$776,$A77,СВЦЭМ!$B$33:$B$776,I$47)+'СЕТ СН'!$G$11+СВЦЭМ!$D$10+'СЕТ СН'!$G$5-'СЕТ СН'!$G$21</f>
        <v>3494.4927961799999</v>
      </c>
      <c r="J77" s="36">
        <f>SUMIFS(СВЦЭМ!$D$33:$D$776,СВЦЭМ!$A$33:$A$776,$A77,СВЦЭМ!$B$33:$B$776,J$47)+'СЕТ СН'!$G$11+СВЦЭМ!$D$10+'СЕТ СН'!$G$5-'СЕТ СН'!$G$21</f>
        <v>3492.4209936099996</v>
      </c>
      <c r="K77" s="36">
        <f>SUMIFS(СВЦЭМ!$D$33:$D$776,СВЦЭМ!$A$33:$A$776,$A77,СВЦЭМ!$B$33:$B$776,K$47)+'СЕТ СН'!$G$11+СВЦЭМ!$D$10+'СЕТ СН'!$G$5-'СЕТ СН'!$G$21</f>
        <v>3481.0835168999997</v>
      </c>
      <c r="L77" s="36">
        <f>SUMIFS(СВЦЭМ!$D$33:$D$776,СВЦЭМ!$A$33:$A$776,$A77,СВЦЭМ!$B$33:$B$776,L$47)+'СЕТ СН'!$G$11+СВЦЭМ!$D$10+'СЕТ СН'!$G$5-'СЕТ СН'!$G$21</f>
        <v>3483.6088127599996</v>
      </c>
      <c r="M77" s="36">
        <f>SUMIFS(СВЦЭМ!$D$33:$D$776,СВЦЭМ!$A$33:$A$776,$A77,СВЦЭМ!$B$33:$B$776,M$47)+'СЕТ СН'!$G$11+СВЦЭМ!$D$10+'СЕТ СН'!$G$5-'СЕТ СН'!$G$21</f>
        <v>3477.8363044600001</v>
      </c>
      <c r="N77" s="36">
        <f>SUMIFS(СВЦЭМ!$D$33:$D$776,СВЦЭМ!$A$33:$A$776,$A77,СВЦЭМ!$B$33:$B$776,N$47)+'СЕТ СН'!$G$11+СВЦЭМ!$D$10+'СЕТ СН'!$G$5-'СЕТ СН'!$G$21</f>
        <v>3436.29917905</v>
      </c>
      <c r="O77" s="36">
        <f>SUMIFS(СВЦЭМ!$D$33:$D$776,СВЦЭМ!$A$33:$A$776,$A77,СВЦЭМ!$B$33:$B$776,O$47)+'СЕТ СН'!$G$11+СВЦЭМ!$D$10+'СЕТ СН'!$G$5-'СЕТ СН'!$G$21</f>
        <v>3400.5581460599997</v>
      </c>
      <c r="P77" s="36">
        <f>SUMIFS(СВЦЭМ!$D$33:$D$776,СВЦЭМ!$A$33:$A$776,$A77,СВЦЭМ!$B$33:$B$776,P$47)+'СЕТ СН'!$G$11+СВЦЭМ!$D$10+'СЕТ СН'!$G$5-'СЕТ СН'!$G$21</f>
        <v>3400.4463612399995</v>
      </c>
      <c r="Q77" s="36">
        <f>SUMIFS(СВЦЭМ!$D$33:$D$776,СВЦЭМ!$A$33:$A$776,$A77,СВЦЭМ!$B$33:$B$776,Q$47)+'СЕТ СН'!$G$11+СВЦЭМ!$D$10+'СЕТ СН'!$G$5-'СЕТ СН'!$G$21</f>
        <v>3400.9020781499999</v>
      </c>
      <c r="R77" s="36">
        <f>SUMIFS(СВЦЭМ!$D$33:$D$776,СВЦЭМ!$A$33:$A$776,$A77,СВЦЭМ!$B$33:$B$776,R$47)+'СЕТ СН'!$G$11+СВЦЭМ!$D$10+'СЕТ СН'!$G$5-'СЕТ СН'!$G$21</f>
        <v>3391.7944257099998</v>
      </c>
      <c r="S77" s="36">
        <f>SUMIFS(СВЦЭМ!$D$33:$D$776,СВЦЭМ!$A$33:$A$776,$A77,СВЦЭМ!$B$33:$B$776,S$47)+'СЕТ СН'!$G$11+СВЦЭМ!$D$10+'СЕТ СН'!$G$5-'СЕТ СН'!$G$21</f>
        <v>3390.2311370799998</v>
      </c>
      <c r="T77" s="36">
        <f>SUMIFS(СВЦЭМ!$D$33:$D$776,СВЦЭМ!$A$33:$A$776,$A77,СВЦЭМ!$B$33:$B$776,T$47)+'СЕТ СН'!$G$11+СВЦЭМ!$D$10+'СЕТ СН'!$G$5-'СЕТ СН'!$G$21</f>
        <v>3373.8852870999999</v>
      </c>
      <c r="U77" s="36">
        <f>SUMIFS(СВЦЭМ!$D$33:$D$776,СВЦЭМ!$A$33:$A$776,$A77,СВЦЭМ!$B$33:$B$776,U$47)+'СЕТ СН'!$G$11+СВЦЭМ!$D$10+'СЕТ СН'!$G$5-'СЕТ СН'!$G$21</f>
        <v>3381.99859861</v>
      </c>
      <c r="V77" s="36">
        <f>SUMIFS(СВЦЭМ!$D$33:$D$776,СВЦЭМ!$A$33:$A$776,$A77,СВЦЭМ!$B$33:$B$776,V$47)+'СЕТ СН'!$G$11+СВЦЭМ!$D$10+'СЕТ СН'!$G$5-'СЕТ СН'!$G$21</f>
        <v>3379.8361372899999</v>
      </c>
      <c r="W77" s="36">
        <f>SUMIFS(СВЦЭМ!$D$33:$D$776,СВЦЭМ!$A$33:$A$776,$A77,СВЦЭМ!$B$33:$B$776,W$47)+'СЕТ СН'!$G$11+СВЦЭМ!$D$10+'СЕТ СН'!$G$5-'СЕТ СН'!$G$21</f>
        <v>3380.5047357499998</v>
      </c>
      <c r="X77" s="36">
        <f>SUMIFS(СВЦЭМ!$D$33:$D$776,СВЦЭМ!$A$33:$A$776,$A77,СВЦЭМ!$B$33:$B$776,X$47)+'СЕТ СН'!$G$11+СВЦЭМ!$D$10+'СЕТ СН'!$G$5-'СЕТ СН'!$G$21</f>
        <v>3405.7587063499996</v>
      </c>
      <c r="Y77" s="36">
        <f>SUMIFS(СВЦЭМ!$D$33:$D$776,СВЦЭМ!$A$33:$A$776,$A77,СВЦЭМ!$B$33:$B$776,Y$47)+'СЕТ СН'!$G$11+СВЦЭМ!$D$10+'СЕТ СН'!$G$5-'СЕТ СН'!$G$21</f>
        <v>3443.5742000599998</v>
      </c>
    </row>
    <row r="78" spans="1:26" ht="15.75" x14ac:dyDescent="0.2">
      <c r="A78" s="35">
        <f t="shared" si="1"/>
        <v>43769</v>
      </c>
      <c r="B78" s="36">
        <f>SUMIFS(СВЦЭМ!$D$33:$D$776,СВЦЭМ!$A$33:$A$776,$A78,СВЦЭМ!$B$33:$B$776,B$47)+'СЕТ СН'!$G$11+СВЦЭМ!$D$10+'СЕТ СН'!$G$5-'СЕТ СН'!$G$21</f>
        <v>3519.2757471099999</v>
      </c>
      <c r="C78" s="36">
        <f>SUMIFS(СВЦЭМ!$D$33:$D$776,СВЦЭМ!$A$33:$A$776,$A78,СВЦЭМ!$B$33:$B$776,C$47)+'СЕТ СН'!$G$11+СВЦЭМ!$D$10+'СЕТ СН'!$G$5-'СЕТ СН'!$G$21</f>
        <v>3569.3596950599999</v>
      </c>
      <c r="D78" s="36">
        <f>SUMIFS(СВЦЭМ!$D$33:$D$776,СВЦЭМ!$A$33:$A$776,$A78,СВЦЭМ!$B$33:$B$776,D$47)+'СЕТ СН'!$G$11+СВЦЭМ!$D$10+'СЕТ СН'!$G$5-'СЕТ СН'!$G$21</f>
        <v>3592.13638266</v>
      </c>
      <c r="E78" s="36">
        <f>SUMIFS(СВЦЭМ!$D$33:$D$776,СВЦЭМ!$A$33:$A$776,$A78,СВЦЭМ!$B$33:$B$776,E$47)+'СЕТ СН'!$G$11+СВЦЭМ!$D$10+'СЕТ СН'!$G$5-'СЕТ СН'!$G$21</f>
        <v>3606.9103344299997</v>
      </c>
      <c r="F78" s="36">
        <f>SUMIFS(СВЦЭМ!$D$33:$D$776,СВЦЭМ!$A$33:$A$776,$A78,СВЦЭМ!$B$33:$B$776,F$47)+'СЕТ СН'!$G$11+СВЦЭМ!$D$10+'СЕТ СН'!$G$5-'СЕТ СН'!$G$21</f>
        <v>3607.0067863099998</v>
      </c>
      <c r="G78" s="36">
        <f>SUMIFS(СВЦЭМ!$D$33:$D$776,СВЦЭМ!$A$33:$A$776,$A78,СВЦЭМ!$B$33:$B$776,G$47)+'СЕТ СН'!$G$11+СВЦЭМ!$D$10+'СЕТ СН'!$G$5-'СЕТ СН'!$G$21</f>
        <v>3579.0506157</v>
      </c>
      <c r="H78" s="36">
        <f>SUMIFS(СВЦЭМ!$D$33:$D$776,СВЦЭМ!$A$33:$A$776,$A78,СВЦЭМ!$B$33:$B$776,H$47)+'СЕТ СН'!$G$11+СВЦЭМ!$D$10+'СЕТ СН'!$G$5-'СЕТ СН'!$G$21</f>
        <v>3532.5945279199996</v>
      </c>
      <c r="I78" s="36">
        <f>SUMIFS(СВЦЭМ!$D$33:$D$776,СВЦЭМ!$A$33:$A$776,$A78,СВЦЭМ!$B$33:$B$776,I$47)+'СЕТ СН'!$G$11+СВЦЭМ!$D$10+'СЕТ СН'!$G$5-'СЕТ СН'!$G$21</f>
        <v>3497.8842883699999</v>
      </c>
      <c r="J78" s="36">
        <f>SUMIFS(СВЦЭМ!$D$33:$D$776,СВЦЭМ!$A$33:$A$776,$A78,СВЦЭМ!$B$33:$B$776,J$47)+'СЕТ СН'!$G$11+СВЦЭМ!$D$10+'СЕТ СН'!$G$5-'СЕТ СН'!$G$21</f>
        <v>3499.8305314899999</v>
      </c>
      <c r="K78" s="36">
        <f>SUMIFS(СВЦЭМ!$D$33:$D$776,СВЦЭМ!$A$33:$A$776,$A78,СВЦЭМ!$B$33:$B$776,K$47)+'СЕТ СН'!$G$11+СВЦЭМ!$D$10+'СЕТ СН'!$G$5-'СЕТ СН'!$G$21</f>
        <v>3478.5515150599999</v>
      </c>
      <c r="L78" s="36">
        <f>SUMIFS(СВЦЭМ!$D$33:$D$776,СВЦЭМ!$A$33:$A$776,$A78,СВЦЭМ!$B$33:$B$776,L$47)+'СЕТ СН'!$G$11+СВЦЭМ!$D$10+'СЕТ СН'!$G$5-'СЕТ СН'!$G$21</f>
        <v>3479.6804631699997</v>
      </c>
      <c r="M78" s="36">
        <f>SUMIFS(СВЦЭМ!$D$33:$D$776,СВЦЭМ!$A$33:$A$776,$A78,СВЦЭМ!$B$33:$B$776,M$47)+'СЕТ СН'!$G$11+СВЦЭМ!$D$10+'СЕТ СН'!$G$5-'СЕТ СН'!$G$21</f>
        <v>3481.5661080899999</v>
      </c>
      <c r="N78" s="36">
        <f>SUMIFS(СВЦЭМ!$D$33:$D$776,СВЦЭМ!$A$33:$A$776,$A78,СВЦЭМ!$B$33:$B$776,N$47)+'СЕТ СН'!$G$11+СВЦЭМ!$D$10+'СЕТ СН'!$G$5-'СЕТ СН'!$G$21</f>
        <v>3443.9290446599998</v>
      </c>
      <c r="O78" s="36">
        <f>SUMIFS(СВЦЭМ!$D$33:$D$776,СВЦЭМ!$A$33:$A$776,$A78,СВЦЭМ!$B$33:$B$776,O$47)+'СЕТ СН'!$G$11+СВЦЭМ!$D$10+'СЕТ СН'!$G$5-'СЕТ СН'!$G$21</f>
        <v>3402.7079826700001</v>
      </c>
      <c r="P78" s="36">
        <f>SUMIFS(СВЦЭМ!$D$33:$D$776,СВЦЭМ!$A$33:$A$776,$A78,СВЦЭМ!$B$33:$B$776,P$47)+'СЕТ СН'!$G$11+СВЦЭМ!$D$10+'СЕТ СН'!$G$5-'СЕТ СН'!$G$21</f>
        <v>3415.5392805799997</v>
      </c>
      <c r="Q78" s="36">
        <f>SUMIFS(СВЦЭМ!$D$33:$D$776,СВЦЭМ!$A$33:$A$776,$A78,СВЦЭМ!$B$33:$B$776,Q$47)+'СЕТ СН'!$G$11+СВЦЭМ!$D$10+'СЕТ СН'!$G$5-'СЕТ СН'!$G$21</f>
        <v>3416.7631616399999</v>
      </c>
      <c r="R78" s="36">
        <f>SUMIFS(СВЦЭМ!$D$33:$D$776,СВЦЭМ!$A$33:$A$776,$A78,СВЦЭМ!$B$33:$B$776,R$47)+'СЕТ СН'!$G$11+СВЦЭМ!$D$10+'СЕТ СН'!$G$5-'СЕТ СН'!$G$21</f>
        <v>3418.7959166099999</v>
      </c>
      <c r="S78" s="36">
        <f>SUMIFS(СВЦЭМ!$D$33:$D$776,СВЦЭМ!$A$33:$A$776,$A78,СВЦЭМ!$B$33:$B$776,S$47)+'СЕТ СН'!$G$11+СВЦЭМ!$D$10+'СЕТ СН'!$G$5-'СЕТ СН'!$G$21</f>
        <v>3416.71715662</v>
      </c>
      <c r="T78" s="36">
        <f>SUMIFS(СВЦЭМ!$D$33:$D$776,СВЦЭМ!$A$33:$A$776,$A78,СВЦЭМ!$B$33:$B$776,T$47)+'СЕТ СН'!$G$11+СВЦЭМ!$D$10+'СЕТ СН'!$G$5-'СЕТ СН'!$G$21</f>
        <v>3390.1299397299999</v>
      </c>
      <c r="U78" s="36">
        <f>SUMIFS(СВЦЭМ!$D$33:$D$776,СВЦЭМ!$A$33:$A$776,$A78,СВЦЭМ!$B$33:$B$776,U$47)+'СЕТ СН'!$G$11+СВЦЭМ!$D$10+'СЕТ СН'!$G$5-'СЕТ СН'!$G$21</f>
        <v>3386.1038334599998</v>
      </c>
      <c r="V78" s="36">
        <f>SUMIFS(СВЦЭМ!$D$33:$D$776,СВЦЭМ!$A$33:$A$776,$A78,СВЦЭМ!$B$33:$B$776,V$47)+'СЕТ СН'!$G$11+СВЦЭМ!$D$10+'СЕТ СН'!$G$5-'СЕТ СН'!$G$21</f>
        <v>3378.3766145299996</v>
      </c>
      <c r="W78" s="36">
        <f>SUMIFS(СВЦЭМ!$D$33:$D$776,СВЦЭМ!$A$33:$A$776,$A78,СВЦЭМ!$B$33:$B$776,W$47)+'СЕТ СН'!$G$11+СВЦЭМ!$D$10+'СЕТ СН'!$G$5-'СЕТ СН'!$G$21</f>
        <v>3388.9519435899997</v>
      </c>
      <c r="X78" s="36">
        <f>SUMIFS(СВЦЭМ!$D$33:$D$776,СВЦЭМ!$A$33:$A$776,$A78,СВЦЭМ!$B$33:$B$776,X$47)+'СЕТ СН'!$G$11+СВЦЭМ!$D$10+'СЕТ СН'!$G$5-'СЕТ СН'!$G$21</f>
        <v>3345.0279238699995</v>
      </c>
      <c r="Y78" s="36">
        <f>SUMIFS(СВЦЭМ!$D$33:$D$776,СВЦЭМ!$A$33:$A$776,$A78,СВЦЭМ!$B$33:$B$776,Y$47)+'СЕТ СН'!$G$11+СВЦЭМ!$D$10+'СЕТ СН'!$G$5-'СЕТ СН'!$G$21</f>
        <v>3385.06988241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СН'!$H$11+СВЦЭМ!$D$10+'СЕТ СН'!$H$5-'СЕТ СН'!$H$21</f>
        <v>3470.6480417799999</v>
      </c>
      <c r="C84" s="36">
        <f>SUMIFS(СВЦЭМ!$D$33:$D$776,СВЦЭМ!$A$33:$A$776,$A84,СВЦЭМ!$B$33:$B$776,C$83)+'СЕТ СН'!$H$11+СВЦЭМ!$D$10+'СЕТ СН'!$H$5-'СЕТ СН'!$H$21</f>
        <v>3556.88078718</v>
      </c>
      <c r="D84" s="36">
        <f>SUMIFS(СВЦЭМ!$D$33:$D$776,СВЦЭМ!$A$33:$A$776,$A84,СВЦЭМ!$B$33:$B$776,D$83)+'СЕТ СН'!$H$11+СВЦЭМ!$D$10+'СЕТ СН'!$H$5-'СЕТ СН'!$H$21</f>
        <v>3637.4549637800001</v>
      </c>
      <c r="E84" s="36">
        <f>SUMIFS(СВЦЭМ!$D$33:$D$776,СВЦЭМ!$A$33:$A$776,$A84,СВЦЭМ!$B$33:$B$776,E$83)+'СЕТ СН'!$H$11+СВЦЭМ!$D$10+'СЕТ СН'!$H$5-'СЕТ СН'!$H$21</f>
        <v>3662.4304267999996</v>
      </c>
      <c r="F84" s="36">
        <f>SUMIFS(СВЦЭМ!$D$33:$D$776,СВЦЭМ!$A$33:$A$776,$A84,СВЦЭМ!$B$33:$B$776,F$83)+'СЕТ СН'!$H$11+СВЦЭМ!$D$10+'СЕТ СН'!$H$5-'СЕТ СН'!$H$21</f>
        <v>3660.5046616</v>
      </c>
      <c r="G84" s="36">
        <f>SUMIFS(СВЦЭМ!$D$33:$D$776,СВЦЭМ!$A$33:$A$776,$A84,СВЦЭМ!$B$33:$B$776,G$83)+'СЕТ СН'!$H$11+СВЦЭМ!$D$10+'СЕТ СН'!$H$5-'СЕТ СН'!$H$21</f>
        <v>3643.7072452399998</v>
      </c>
      <c r="H84" s="36">
        <f>SUMIFS(СВЦЭМ!$D$33:$D$776,СВЦЭМ!$A$33:$A$776,$A84,СВЦЭМ!$B$33:$B$776,H$83)+'СЕТ СН'!$H$11+СВЦЭМ!$D$10+'СЕТ СН'!$H$5-'СЕТ СН'!$H$21</f>
        <v>3570.9126687899998</v>
      </c>
      <c r="I84" s="36">
        <f>SUMIFS(СВЦЭМ!$D$33:$D$776,СВЦЭМ!$A$33:$A$776,$A84,СВЦЭМ!$B$33:$B$776,I$83)+'СЕТ СН'!$H$11+СВЦЭМ!$D$10+'СЕТ СН'!$H$5-'СЕТ СН'!$H$21</f>
        <v>3482.06181874</v>
      </c>
      <c r="J84" s="36">
        <f>SUMIFS(СВЦЭМ!$D$33:$D$776,СВЦЭМ!$A$33:$A$776,$A84,СВЦЭМ!$B$33:$B$776,J$83)+'СЕТ СН'!$H$11+СВЦЭМ!$D$10+'СЕТ СН'!$H$5-'СЕТ СН'!$H$21</f>
        <v>3476.48212732</v>
      </c>
      <c r="K84" s="36">
        <f>SUMIFS(СВЦЭМ!$D$33:$D$776,СВЦЭМ!$A$33:$A$776,$A84,СВЦЭМ!$B$33:$B$776,K$83)+'СЕТ СН'!$H$11+СВЦЭМ!$D$10+'СЕТ СН'!$H$5-'СЕТ СН'!$H$21</f>
        <v>3485.4693149199998</v>
      </c>
      <c r="L84" s="36">
        <f>SUMIFS(СВЦЭМ!$D$33:$D$776,СВЦЭМ!$A$33:$A$776,$A84,СВЦЭМ!$B$33:$B$776,L$83)+'СЕТ СН'!$H$11+СВЦЭМ!$D$10+'СЕТ СН'!$H$5-'СЕТ СН'!$H$21</f>
        <v>3482.5103103000001</v>
      </c>
      <c r="M84" s="36">
        <f>SUMIFS(СВЦЭМ!$D$33:$D$776,СВЦЭМ!$A$33:$A$776,$A84,СВЦЭМ!$B$33:$B$776,M$83)+'СЕТ СН'!$H$11+СВЦЭМ!$D$10+'СЕТ СН'!$H$5-'СЕТ СН'!$H$21</f>
        <v>3471.1694306899999</v>
      </c>
      <c r="N84" s="36">
        <f>SUMIFS(СВЦЭМ!$D$33:$D$776,СВЦЭМ!$A$33:$A$776,$A84,СВЦЭМ!$B$33:$B$776,N$83)+'СЕТ СН'!$H$11+СВЦЭМ!$D$10+'СЕТ СН'!$H$5-'СЕТ СН'!$H$21</f>
        <v>3455.0811948399996</v>
      </c>
      <c r="O84" s="36">
        <f>SUMIFS(СВЦЭМ!$D$33:$D$776,СВЦЭМ!$A$33:$A$776,$A84,СВЦЭМ!$B$33:$B$776,O$83)+'СЕТ СН'!$H$11+СВЦЭМ!$D$10+'СЕТ СН'!$H$5-'СЕТ СН'!$H$21</f>
        <v>3452.84963556</v>
      </c>
      <c r="P84" s="36">
        <f>SUMIFS(СВЦЭМ!$D$33:$D$776,СВЦЭМ!$A$33:$A$776,$A84,СВЦЭМ!$B$33:$B$776,P$83)+'СЕТ СН'!$H$11+СВЦЭМ!$D$10+'СЕТ СН'!$H$5-'СЕТ СН'!$H$21</f>
        <v>3454.5356027399998</v>
      </c>
      <c r="Q84" s="36">
        <f>SUMIFS(СВЦЭМ!$D$33:$D$776,СВЦЭМ!$A$33:$A$776,$A84,СВЦЭМ!$B$33:$B$776,Q$83)+'СЕТ СН'!$H$11+СВЦЭМ!$D$10+'СЕТ СН'!$H$5-'СЕТ СН'!$H$21</f>
        <v>3464.9248103599998</v>
      </c>
      <c r="R84" s="36">
        <f>SUMIFS(СВЦЭМ!$D$33:$D$776,СВЦЭМ!$A$33:$A$776,$A84,СВЦЭМ!$B$33:$B$776,R$83)+'СЕТ СН'!$H$11+СВЦЭМ!$D$10+'СЕТ СН'!$H$5-'СЕТ СН'!$H$21</f>
        <v>3463.9024048399997</v>
      </c>
      <c r="S84" s="36">
        <f>SUMIFS(СВЦЭМ!$D$33:$D$776,СВЦЭМ!$A$33:$A$776,$A84,СВЦЭМ!$B$33:$B$776,S$83)+'СЕТ СН'!$H$11+СВЦЭМ!$D$10+'СЕТ СН'!$H$5-'СЕТ СН'!$H$21</f>
        <v>3458.15302217</v>
      </c>
      <c r="T84" s="36">
        <f>SUMIFS(СВЦЭМ!$D$33:$D$776,СВЦЭМ!$A$33:$A$776,$A84,СВЦЭМ!$B$33:$B$776,T$83)+'СЕТ СН'!$H$11+СВЦЭМ!$D$10+'СЕТ СН'!$H$5-'СЕТ СН'!$H$21</f>
        <v>3455.6651614100001</v>
      </c>
      <c r="U84" s="36">
        <f>SUMIFS(СВЦЭМ!$D$33:$D$776,СВЦЭМ!$A$33:$A$776,$A84,СВЦЭМ!$B$33:$B$776,U$83)+'СЕТ СН'!$H$11+СВЦЭМ!$D$10+'СЕТ СН'!$H$5-'СЕТ СН'!$H$21</f>
        <v>3477.6379813799999</v>
      </c>
      <c r="V84" s="36">
        <f>SUMIFS(СВЦЭМ!$D$33:$D$776,СВЦЭМ!$A$33:$A$776,$A84,СВЦЭМ!$B$33:$B$776,V$83)+'СЕТ СН'!$H$11+СВЦЭМ!$D$10+'СЕТ СН'!$H$5-'СЕТ СН'!$H$21</f>
        <v>3482.3435097199999</v>
      </c>
      <c r="W84" s="36">
        <f>SUMIFS(СВЦЭМ!$D$33:$D$776,СВЦЭМ!$A$33:$A$776,$A84,СВЦЭМ!$B$33:$B$776,W$83)+'СЕТ СН'!$H$11+СВЦЭМ!$D$10+'СЕТ СН'!$H$5-'СЕТ СН'!$H$21</f>
        <v>3485.3896902699998</v>
      </c>
      <c r="X84" s="36">
        <f>SUMIFS(СВЦЭМ!$D$33:$D$776,СВЦЭМ!$A$33:$A$776,$A84,СВЦЭМ!$B$33:$B$776,X$83)+'СЕТ СН'!$H$11+СВЦЭМ!$D$10+'СЕТ СН'!$H$5-'СЕТ СН'!$H$21</f>
        <v>3475.4959551499996</v>
      </c>
      <c r="Y84" s="36">
        <f>SUMIFS(СВЦЭМ!$D$33:$D$776,СВЦЭМ!$A$33:$A$776,$A84,СВЦЭМ!$B$33:$B$776,Y$83)+'СЕТ СН'!$H$11+СВЦЭМ!$D$10+'СЕТ СН'!$H$5-'СЕТ СН'!$H$21</f>
        <v>3543.25935699</v>
      </c>
      <c r="AA84" s="45"/>
    </row>
    <row r="85" spans="1:27" ht="15.75" x14ac:dyDescent="0.2">
      <c r="A85" s="35">
        <f>A84+1</f>
        <v>43740</v>
      </c>
      <c r="B85" s="36">
        <f>SUMIFS(СВЦЭМ!$D$33:$D$776,СВЦЭМ!$A$33:$A$776,$A85,СВЦЭМ!$B$33:$B$776,B$83)+'СЕТ СН'!$H$11+СВЦЭМ!$D$10+'СЕТ СН'!$H$5-'СЕТ СН'!$H$21</f>
        <v>3590.4160541199999</v>
      </c>
      <c r="C85" s="36">
        <f>SUMIFS(СВЦЭМ!$D$33:$D$776,СВЦЭМ!$A$33:$A$776,$A85,СВЦЭМ!$B$33:$B$776,C$83)+'СЕТ СН'!$H$11+СВЦЭМ!$D$10+'СЕТ СН'!$H$5-'СЕТ СН'!$H$21</f>
        <v>3618.1907317999999</v>
      </c>
      <c r="D85" s="36">
        <f>SUMIFS(СВЦЭМ!$D$33:$D$776,СВЦЭМ!$A$33:$A$776,$A85,СВЦЭМ!$B$33:$B$776,D$83)+'СЕТ СН'!$H$11+СВЦЭМ!$D$10+'СЕТ СН'!$H$5-'СЕТ СН'!$H$21</f>
        <v>3633.5697304199998</v>
      </c>
      <c r="E85" s="36">
        <f>SUMIFS(СВЦЭМ!$D$33:$D$776,СВЦЭМ!$A$33:$A$776,$A85,СВЦЭМ!$B$33:$B$776,E$83)+'СЕТ СН'!$H$11+СВЦЭМ!$D$10+'СЕТ СН'!$H$5-'СЕТ СН'!$H$21</f>
        <v>3639.7324986999997</v>
      </c>
      <c r="F85" s="36">
        <f>SUMIFS(СВЦЭМ!$D$33:$D$776,СВЦЭМ!$A$33:$A$776,$A85,СВЦЭМ!$B$33:$B$776,F$83)+'СЕТ СН'!$H$11+СВЦЭМ!$D$10+'СЕТ СН'!$H$5-'СЕТ СН'!$H$21</f>
        <v>3657.0989860899999</v>
      </c>
      <c r="G85" s="36">
        <f>SUMIFS(СВЦЭМ!$D$33:$D$776,СВЦЭМ!$A$33:$A$776,$A85,СВЦЭМ!$B$33:$B$776,G$83)+'СЕТ СН'!$H$11+СВЦЭМ!$D$10+'СЕТ СН'!$H$5-'СЕТ СН'!$H$21</f>
        <v>3637.0436051199999</v>
      </c>
      <c r="H85" s="36">
        <f>SUMIFS(СВЦЭМ!$D$33:$D$776,СВЦЭМ!$A$33:$A$776,$A85,СВЦЭМ!$B$33:$B$776,H$83)+'СЕТ СН'!$H$11+СВЦЭМ!$D$10+'СЕТ СН'!$H$5-'СЕТ СН'!$H$21</f>
        <v>3572.0823177100001</v>
      </c>
      <c r="I85" s="36">
        <f>SUMIFS(СВЦЭМ!$D$33:$D$776,СВЦЭМ!$A$33:$A$776,$A85,СВЦЭМ!$B$33:$B$776,I$83)+'СЕТ СН'!$H$11+СВЦЭМ!$D$10+'СЕТ СН'!$H$5-'СЕТ СН'!$H$21</f>
        <v>3480.33517416</v>
      </c>
      <c r="J85" s="36">
        <f>SUMIFS(СВЦЭМ!$D$33:$D$776,СВЦЭМ!$A$33:$A$776,$A85,СВЦЭМ!$B$33:$B$776,J$83)+'СЕТ СН'!$H$11+СВЦЭМ!$D$10+'СЕТ СН'!$H$5-'СЕТ СН'!$H$21</f>
        <v>3475.8103352199996</v>
      </c>
      <c r="K85" s="36">
        <f>SUMIFS(СВЦЭМ!$D$33:$D$776,СВЦЭМ!$A$33:$A$776,$A85,СВЦЭМ!$B$33:$B$776,K$83)+'СЕТ СН'!$H$11+СВЦЭМ!$D$10+'СЕТ СН'!$H$5-'СЕТ СН'!$H$21</f>
        <v>3486.7596829899999</v>
      </c>
      <c r="L85" s="36">
        <f>SUMIFS(СВЦЭМ!$D$33:$D$776,СВЦЭМ!$A$33:$A$776,$A85,СВЦЭМ!$B$33:$B$776,L$83)+'СЕТ СН'!$H$11+СВЦЭМ!$D$10+'СЕТ СН'!$H$5-'СЕТ СН'!$H$21</f>
        <v>3486.8565145499997</v>
      </c>
      <c r="M85" s="36">
        <f>SUMIFS(СВЦЭМ!$D$33:$D$776,СВЦЭМ!$A$33:$A$776,$A85,СВЦЭМ!$B$33:$B$776,M$83)+'СЕТ СН'!$H$11+СВЦЭМ!$D$10+'СЕТ СН'!$H$5-'СЕТ СН'!$H$21</f>
        <v>3477.6679643399998</v>
      </c>
      <c r="N85" s="36">
        <f>SUMIFS(СВЦЭМ!$D$33:$D$776,СВЦЭМ!$A$33:$A$776,$A85,СВЦЭМ!$B$33:$B$776,N$83)+'СЕТ СН'!$H$11+СВЦЭМ!$D$10+'СЕТ СН'!$H$5-'СЕТ СН'!$H$21</f>
        <v>3472.38929861</v>
      </c>
      <c r="O85" s="36">
        <f>SUMIFS(СВЦЭМ!$D$33:$D$776,СВЦЭМ!$A$33:$A$776,$A85,СВЦЭМ!$B$33:$B$776,O$83)+'СЕТ СН'!$H$11+СВЦЭМ!$D$10+'СЕТ СН'!$H$5-'СЕТ СН'!$H$21</f>
        <v>3474.7693333799998</v>
      </c>
      <c r="P85" s="36">
        <f>SUMIFS(СВЦЭМ!$D$33:$D$776,СВЦЭМ!$A$33:$A$776,$A85,СВЦЭМ!$B$33:$B$776,P$83)+'СЕТ СН'!$H$11+СВЦЭМ!$D$10+'СЕТ СН'!$H$5-'СЕТ СН'!$H$21</f>
        <v>3479.0294393599997</v>
      </c>
      <c r="Q85" s="36">
        <f>SUMIFS(СВЦЭМ!$D$33:$D$776,СВЦЭМ!$A$33:$A$776,$A85,СВЦЭМ!$B$33:$B$776,Q$83)+'СЕТ СН'!$H$11+СВЦЭМ!$D$10+'СЕТ СН'!$H$5-'СЕТ СН'!$H$21</f>
        <v>3481.5634947099998</v>
      </c>
      <c r="R85" s="36">
        <f>SUMIFS(СВЦЭМ!$D$33:$D$776,СВЦЭМ!$A$33:$A$776,$A85,СВЦЭМ!$B$33:$B$776,R$83)+'СЕТ СН'!$H$11+СВЦЭМ!$D$10+'СЕТ СН'!$H$5-'СЕТ СН'!$H$21</f>
        <v>3486.5673294199996</v>
      </c>
      <c r="S85" s="36">
        <f>SUMIFS(СВЦЭМ!$D$33:$D$776,СВЦЭМ!$A$33:$A$776,$A85,СВЦЭМ!$B$33:$B$776,S$83)+'СЕТ СН'!$H$11+СВЦЭМ!$D$10+'СЕТ СН'!$H$5-'СЕТ СН'!$H$21</f>
        <v>3481.11764425</v>
      </c>
      <c r="T85" s="36">
        <f>SUMIFS(СВЦЭМ!$D$33:$D$776,СВЦЭМ!$A$33:$A$776,$A85,СВЦЭМ!$B$33:$B$776,T$83)+'СЕТ СН'!$H$11+СВЦЭМ!$D$10+'СЕТ СН'!$H$5-'СЕТ СН'!$H$21</f>
        <v>3486.9215537999999</v>
      </c>
      <c r="U85" s="36">
        <f>SUMIFS(СВЦЭМ!$D$33:$D$776,СВЦЭМ!$A$33:$A$776,$A85,СВЦЭМ!$B$33:$B$776,U$83)+'СЕТ СН'!$H$11+СВЦЭМ!$D$10+'СЕТ СН'!$H$5-'СЕТ СН'!$H$21</f>
        <v>3509.6512245399999</v>
      </c>
      <c r="V85" s="36">
        <f>SUMIFS(СВЦЭМ!$D$33:$D$776,СВЦЭМ!$A$33:$A$776,$A85,СВЦЭМ!$B$33:$B$776,V$83)+'СЕТ СН'!$H$11+СВЦЭМ!$D$10+'СЕТ СН'!$H$5-'СЕТ СН'!$H$21</f>
        <v>3507.2039555900001</v>
      </c>
      <c r="W85" s="36">
        <f>SUMIFS(СВЦЭМ!$D$33:$D$776,СВЦЭМ!$A$33:$A$776,$A85,СВЦЭМ!$B$33:$B$776,W$83)+'СЕТ СН'!$H$11+СВЦЭМ!$D$10+'СЕТ СН'!$H$5-'СЕТ СН'!$H$21</f>
        <v>3487.4109387899998</v>
      </c>
      <c r="X85" s="36">
        <f>SUMIFS(СВЦЭМ!$D$33:$D$776,СВЦЭМ!$A$33:$A$776,$A85,СВЦЭМ!$B$33:$B$776,X$83)+'СЕТ СН'!$H$11+СВЦЭМ!$D$10+'СЕТ СН'!$H$5-'СЕТ СН'!$H$21</f>
        <v>3476.9674815199996</v>
      </c>
      <c r="Y85" s="36">
        <f>SUMIFS(СВЦЭМ!$D$33:$D$776,СВЦЭМ!$A$33:$A$776,$A85,СВЦЭМ!$B$33:$B$776,Y$83)+'СЕТ СН'!$H$11+СВЦЭМ!$D$10+'СЕТ СН'!$H$5-'СЕТ СН'!$H$21</f>
        <v>3552.7469381399997</v>
      </c>
    </row>
    <row r="86" spans="1:27" ht="15.75" x14ac:dyDescent="0.2">
      <c r="A86" s="35">
        <f t="shared" ref="A86:A114" si="2">A85+1</f>
        <v>43741</v>
      </c>
      <c r="B86" s="36">
        <f>SUMIFS(СВЦЭМ!$D$33:$D$776,СВЦЭМ!$A$33:$A$776,$A86,СВЦЭМ!$B$33:$B$776,B$83)+'СЕТ СН'!$H$11+СВЦЭМ!$D$10+'СЕТ СН'!$H$5-'СЕТ СН'!$H$21</f>
        <v>3596.1618305299999</v>
      </c>
      <c r="C86" s="36">
        <f>SUMIFS(СВЦЭМ!$D$33:$D$776,СВЦЭМ!$A$33:$A$776,$A86,СВЦЭМ!$B$33:$B$776,C$83)+'СЕТ СН'!$H$11+СВЦЭМ!$D$10+'СЕТ СН'!$H$5-'СЕТ СН'!$H$21</f>
        <v>3635.29896985</v>
      </c>
      <c r="D86" s="36">
        <f>SUMIFS(СВЦЭМ!$D$33:$D$776,СВЦЭМ!$A$33:$A$776,$A86,СВЦЭМ!$B$33:$B$776,D$83)+'СЕТ СН'!$H$11+СВЦЭМ!$D$10+'СЕТ СН'!$H$5-'СЕТ СН'!$H$21</f>
        <v>3658.8018918799999</v>
      </c>
      <c r="E86" s="36">
        <f>SUMIFS(СВЦЭМ!$D$33:$D$776,СВЦЭМ!$A$33:$A$776,$A86,СВЦЭМ!$B$33:$B$776,E$83)+'СЕТ СН'!$H$11+СВЦЭМ!$D$10+'СЕТ СН'!$H$5-'СЕТ СН'!$H$21</f>
        <v>3664.4898749499998</v>
      </c>
      <c r="F86" s="36">
        <f>SUMIFS(СВЦЭМ!$D$33:$D$776,СВЦЭМ!$A$33:$A$776,$A86,СВЦЭМ!$B$33:$B$776,F$83)+'СЕТ СН'!$H$11+СВЦЭМ!$D$10+'СЕТ СН'!$H$5-'СЕТ СН'!$H$21</f>
        <v>3660.93616974</v>
      </c>
      <c r="G86" s="36">
        <f>SUMIFS(СВЦЭМ!$D$33:$D$776,СВЦЭМ!$A$33:$A$776,$A86,СВЦЭМ!$B$33:$B$776,G$83)+'СЕТ СН'!$H$11+СВЦЭМ!$D$10+'СЕТ СН'!$H$5-'СЕТ СН'!$H$21</f>
        <v>3644.9122143</v>
      </c>
      <c r="H86" s="36">
        <f>SUMIFS(СВЦЭМ!$D$33:$D$776,СВЦЭМ!$A$33:$A$776,$A86,СВЦЭМ!$B$33:$B$776,H$83)+'СЕТ СН'!$H$11+СВЦЭМ!$D$10+'СЕТ СН'!$H$5-'СЕТ СН'!$H$21</f>
        <v>3572.3866715099998</v>
      </c>
      <c r="I86" s="36">
        <f>SUMIFS(СВЦЭМ!$D$33:$D$776,СВЦЭМ!$A$33:$A$776,$A86,СВЦЭМ!$B$33:$B$776,I$83)+'СЕТ СН'!$H$11+СВЦЭМ!$D$10+'СЕТ СН'!$H$5-'СЕТ СН'!$H$21</f>
        <v>3488.2976828800001</v>
      </c>
      <c r="J86" s="36">
        <f>SUMIFS(СВЦЭМ!$D$33:$D$776,СВЦЭМ!$A$33:$A$776,$A86,СВЦЭМ!$B$33:$B$776,J$83)+'СЕТ СН'!$H$11+СВЦЭМ!$D$10+'СЕТ СН'!$H$5-'СЕТ СН'!$H$21</f>
        <v>3490.7255923299999</v>
      </c>
      <c r="K86" s="36">
        <f>SUMIFS(СВЦЭМ!$D$33:$D$776,СВЦЭМ!$A$33:$A$776,$A86,СВЦЭМ!$B$33:$B$776,K$83)+'СЕТ СН'!$H$11+СВЦЭМ!$D$10+'СЕТ СН'!$H$5-'СЕТ СН'!$H$21</f>
        <v>3502.5650805599998</v>
      </c>
      <c r="L86" s="36">
        <f>SUMIFS(СВЦЭМ!$D$33:$D$776,СВЦЭМ!$A$33:$A$776,$A86,СВЦЭМ!$B$33:$B$776,L$83)+'СЕТ СН'!$H$11+СВЦЭМ!$D$10+'СЕТ СН'!$H$5-'СЕТ СН'!$H$21</f>
        <v>3509.4165011</v>
      </c>
      <c r="M86" s="36">
        <f>SUMIFS(СВЦЭМ!$D$33:$D$776,СВЦЭМ!$A$33:$A$776,$A86,СВЦЭМ!$B$33:$B$776,M$83)+'СЕТ СН'!$H$11+СВЦЭМ!$D$10+'СЕТ СН'!$H$5-'СЕТ СН'!$H$21</f>
        <v>3500.1705590199999</v>
      </c>
      <c r="N86" s="36">
        <f>SUMIFS(СВЦЭМ!$D$33:$D$776,СВЦЭМ!$A$33:$A$776,$A86,СВЦЭМ!$B$33:$B$776,N$83)+'СЕТ СН'!$H$11+СВЦЭМ!$D$10+'СЕТ СН'!$H$5-'СЕТ СН'!$H$21</f>
        <v>3543.9097435099998</v>
      </c>
      <c r="O86" s="36">
        <f>SUMIFS(СВЦЭМ!$D$33:$D$776,СВЦЭМ!$A$33:$A$776,$A86,СВЦЭМ!$B$33:$B$776,O$83)+'СЕТ СН'!$H$11+СВЦЭМ!$D$10+'СЕТ СН'!$H$5-'СЕТ СН'!$H$21</f>
        <v>3595.8334073299998</v>
      </c>
      <c r="P86" s="36">
        <f>SUMIFS(СВЦЭМ!$D$33:$D$776,СВЦЭМ!$A$33:$A$776,$A86,СВЦЭМ!$B$33:$B$776,P$83)+'СЕТ СН'!$H$11+СВЦЭМ!$D$10+'СЕТ СН'!$H$5-'СЕТ СН'!$H$21</f>
        <v>3597.8013099499999</v>
      </c>
      <c r="Q86" s="36">
        <f>SUMIFS(СВЦЭМ!$D$33:$D$776,СВЦЭМ!$A$33:$A$776,$A86,СВЦЭМ!$B$33:$B$776,Q$83)+'СЕТ СН'!$H$11+СВЦЭМ!$D$10+'СЕТ СН'!$H$5-'СЕТ СН'!$H$21</f>
        <v>3593.65697357</v>
      </c>
      <c r="R86" s="36">
        <f>SUMIFS(СВЦЭМ!$D$33:$D$776,СВЦЭМ!$A$33:$A$776,$A86,СВЦЭМ!$B$33:$B$776,R$83)+'СЕТ СН'!$H$11+СВЦЭМ!$D$10+'СЕТ СН'!$H$5-'СЕТ СН'!$H$21</f>
        <v>3538.6650769999997</v>
      </c>
      <c r="S86" s="36">
        <f>SUMIFS(СВЦЭМ!$D$33:$D$776,СВЦЭМ!$A$33:$A$776,$A86,СВЦЭМ!$B$33:$B$776,S$83)+'СЕТ СН'!$H$11+СВЦЭМ!$D$10+'СЕТ СН'!$H$5-'СЕТ СН'!$H$21</f>
        <v>3523.3051037</v>
      </c>
      <c r="T86" s="36">
        <f>SUMIFS(СВЦЭМ!$D$33:$D$776,СВЦЭМ!$A$33:$A$776,$A86,СВЦЭМ!$B$33:$B$776,T$83)+'СЕТ СН'!$H$11+СВЦЭМ!$D$10+'СЕТ СН'!$H$5-'СЕТ СН'!$H$21</f>
        <v>3510.8434443799997</v>
      </c>
      <c r="U86" s="36">
        <f>SUMIFS(СВЦЭМ!$D$33:$D$776,СВЦЭМ!$A$33:$A$776,$A86,СВЦЭМ!$B$33:$B$776,U$83)+'СЕТ СН'!$H$11+СВЦЭМ!$D$10+'СЕТ СН'!$H$5-'СЕТ СН'!$H$21</f>
        <v>3520.8675846199999</v>
      </c>
      <c r="V86" s="36">
        <f>SUMIFS(СВЦЭМ!$D$33:$D$776,СВЦЭМ!$A$33:$A$776,$A86,СВЦЭМ!$B$33:$B$776,V$83)+'СЕТ СН'!$H$11+СВЦЭМ!$D$10+'СЕТ СН'!$H$5-'СЕТ СН'!$H$21</f>
        <v>3524.9366587199997</v>
      </c>
      <c r="W86" s="36">
        <f>SUMIFS(СВЦЭМ!$D$33:$D$776,СВЦЭМ!$A$33:$A$776,$A86,СВЦЭМ!$B$33:$B$776,W$83)+'СЕТ СН'!$H$11+СВЦЭМ!$D$10+'СЕТ СН'!$H$5-'СЕТ СН'!$H$21</f>
        <v>3524.3218839800002</v>
      </c>
      <c r="X86" s="36">
        <f>SUMIFS(СВЦЭМ!$D$33:$D$776,СВЦЭМ!$A$33:$A$776,$A86,СВЦЭМ!$B$33:$B$776,X$83)+'СЕТ СН'!$H$11+СВЦЭМ!$D$10+'СЕТ СН'!$H$5-'СЕТ СН'!$H$21</f>
        <v>3490.3771508599998</v>
      </c>
      <c r="Y86" s="36">
        <f>SUMIFS(СВЦЭМ!$D$33:$D$776,СВЦЭМ!$A$33:$A$776,$A86,СВЦЭМ!$B$33:$B$776,Y$83)+'СЕТ СН'!$H$11+СВЦЭМ!$D$10+'СЕТ СН'!$H$5-'СЕТ СН'!$H$21</f>
        <v>3513.8828685600001</v>
      </c>
    </row>
    <row r="87" spans="1:27" ht="15.75" x14ac:dyDescent="0.2">
      <c r="A87" s="35">
        <f t="shared" si="2"/>
        <v>43742</v>
      </c>
      <c r="B87" s="36">
        <f>SUMIFS(СВЦЭМ!$D$33:$D$776,СВЦЭМ!$A$33:$A$776,$A87,СВЦЭМ!$B$33:$B$776,B$83)+'СЕТ СН'!$H$11+СВЦЭМ!$D$10+'СЕТ СН'!$H$5-'СЕТ СН'!$H$21</f>
        <v>3589.8696679199998</v>
      </c>
      <c r="C87" s="36">
        <f>SUMIFS(СВЦЭМ!$D$33:$D$776,СВЦЭМ!$A$33:$A$776,$A87,СВЦЭМ!$B$33:$B$776,C$83)+'СЕТ СН'!$H$11+СВЦЭМ!$D$10+'СЕТ СН'!$H$5-'СЕТ СН'!$H$21</f>
        <v>3623.9929199799999</v>
      </c>
      <c r="D87" s="36">
        <f>SUMIFS(СВЦЭМ!$D$33:$D$776,СВЦЭМ!$A$33:$A$776,$A87,СВЦЭМ!$B$33:$B$776,D$83)+'СЕТ СН'!$H$11+СВЦЭМ!$D$10+'СЕТ СН'!$H$5-'СЕТ СН'!$H$21</f>
        <v>3627.1222265199999</v>
      </c>
      <c r="E87" s="36">
        <f>SUMIFS(СВЦЭМ!$D$33:$D$776,СВЦЭМ!$A$33:$A$776,$A87,СВЦЭМ!$B$33:$B$776,E$83)+'СЕТ СН'!$H$11+СВЦЭМ!$D$10+'СЕТ СН'!$H$5-'СЕТ СН'!$H$21</f>
        <v>3648.7378807799996</v>
      </c>
      <c r="F87" s="36">
        <f>SUMIFS(СВЦЭМ!$D$33:$D$776,СВЦЭМ!$A$33:$A$776,$A87,СВЦЭМ!$B$33:$B$776,F$83)+'СЕТ СН'!$H$11+СВЦЭМ!$D$10+'СЕТ СН'!$H$5-'СЕТ СН'!$H$21</f>
        <v>3626.06784535</v>
      </c>
      <c r="G87" s="36">
        <f>SUMIFS(СВЦЭМ!$D$33:$D$776,СВЦЭМ!$A$33:$A$776,$A87,СВЦЭМ!$B$33:$B$776,G$83)+'СЕТ СН'!$H$11+СВЦЭМ!$D$10+'СЕТ СН'!$H$5-'СЕТ СН'!$H$21</f>
        <v>3599.8775350400001</v>
      </c>
      <c r="H87" s="36">
        <f>SUMIFS(СВЦЭМ!$D$33:$D$776,СВЦЭМ!$A$33:$A$776,$A87,СВЦЭМ!$B$33:$B$776,H$83)+'СЕТ СН'!$H$11+СВЦЭМ!$D$10+'СЕТ СН'!$H$5-'СЕТ СН'!$H$21</f>
        <v>3550.0518891000002</v>
      </c>
      <c r="I87" s="36">
        <f>SUMIFS(СВЦЭМ!$D$33:$D$776,СВЦЭМ!$A$33:$A$776,$A87,СВЦЭМ!$B$33:$B$776,I$83)+'СЕТ СН'!$H$11+СВЦЭМ!$D$10+'СЕТ СН'!$H$5-'СЕТ СН'!$H$21</f>
        <v>3463.2668730300002</v>
      </c>
      <c r="J87" s="36">
        <f>SUMIFS(СВЦЭМ!$D$33:$D$776,СВЦЭМ!$A$33:$A$776,$A87,СВЦЭМ!$B$33:$B$776,J$83)+'СЕТ СН'!$H$11+СВЦЭМ!$D$10+'СЕТ СН'!$H$5-'СЕТ СН'!$H$21</f>
        <v>3466.45866647</v>
      </c>
      <c r="K87" s="36">
        <f>SUMIFS(СВЦЭМ!$D$33:$D$776,СВЦЭМ!$A$33:$A$776,$A87,СВЦЭМ!$B$33:$B$776,K$83)+'СЕТ СН'!$H$11+СВЦЭМ!$D$10+'СЕТ СН'!$H$5-'СЕТ СН'!$H$21</f>
        <v>3484.3554430099998</v>
      </c>
      <c r="L87" s="36">
        <f>SUMIFS(СВЦЭМ!$D$33:$D$776,СВЦЭМ!$A$33:$A$776,$A87,СВЦЭМ!$B$33:$B$776,L$83)+'СЕТ СН'!$H$11+СВЦЭМ!$D$10+'СЕТ СН'!$H$5-'СЕТ СН'!$H$21</f>
        <v>3487.0445208800002</v>
      </c>
      <c r="M87" s="36">
        <f>SUMIFS(СВЦЭМ!$D$33:$D$776,СВЦЭМ!$A$33:$A$776,$A87,СВЦЭМ!$B$33:$B$776,M$83)+'СЕТ СН'!$H$11+СВЦЭМ!$D$10+'СЕТ СН'!$H$5-'СЕТ СН'!$H$21</f>
        <v>3479.35769562</v>
      </c>
      <c r="N87" s="36">
        <f>SUMIFS(СВЦЭМ!$D$33:$D$776,СВЦЭМ!$A$33:$A$776,$A87,СВЦЭМ!$B$33:$B$776,N$83)+'СЕТ СН'!$H$11+СВЦЭМ!$D$10+'СЕТ СН'!$H$5-'СЕТ СН'!$H$21</f>
        <v>3475.5958962599998</v>
      </c>
      <c r="O87" s="36">
        <f>SUMIFS(СВЦЭМ!$D$33:$D$776,СВЦЭМ!$A$33:$A$776,$A87,СВЦЭМ!$B$33:$B$776,O$83)+'СЕТ СН'!$H$11+СВЦЭМ!$D$10+'СЕТ СН'!$H$5-'СЕТ СН'!$H$21</f>
        <v>3475.55255119</v>
      </c>
      <c r="P87" s="36">
        <f>SUMIFS(СВЦЭМ!$D$33:$D$776,СВЦЭМ!$A$33:$A$776,$A87,СВЦЭМ!$B$33:$B$776,P$83)+'СЕТ СН'!$H$11+СВЦЭМ!$D$10+'СЕТ СН'!$H$5-'СЕТ СН'!$H$21</f>
        <v>3475.6283194500002</v>
      </c>
      <c r="Q87" s="36">
        <f>SUMIFS(СВЦЭМ!$D$33:$D$776,СВЦЭМ!$A$33:$A$776,$A87,СВЦЭМ!$B$33:$B$776,Q$83)+'СЕТ СН'!$H$11+СВЦЭМ!$D$10+'СЕТ СН'!$H$5-'СЕТ СН'!$H$21</f>
        <v>3473.99847559</v>
      </c>
      <c r="R87" s="36">
        <f>SUMIFS(СВЦЭМ!$D$33:$D$776,СВЦЭМ!$A$33:$A$776,$A87,СВЦЭМ!$B$33:$B$776,R$83)+'СЕТ СН'!$H$11+СВЦЭМ!$D$10+'СЕТ СН'!$H$5-'СЕТ СН'!$H$21</f>
        <v>3469.0366598199998</v>
      </c>
      <c r="S87" s="36">
        <f>SUMIFS(СВЦЭМ!$D$33:$D$776,СВЦЭМ!$A$33:$A$776,$A87,СВЦЭМ!$B$33:$B$776,S$83)+'СЕТ СН'!$H$11+СВЦЭМ!$D$10+'СЕТ СН'!$H$5-'СЕТ СН'!$H$21</f>
        <v>3468.2829957200001</v>
      </c>
      <c r="T87" s="36">
        <f>SUMIFS(СВЦЭМ!$D$33:$D$776,СВЦЭМ!$A$33:$A$776,$A87,СВЦЭМ!$B$33:$B$776,T$83)+'СЕТ СН'!$H$11+СВЦЭМ!$D$10+'СЕТ СН'!$H$5-'СЕТ СН'!$H$21</f>
        <v>3471.7649250499999</v>
      </c>
      <c r="U87" s="36">
        <f>SUMIFS(СВЦЭМ!$D$33:$D$776,СВЦЭМ!$A$33:$A$776,$A87,СВЦЭМ!$B$33:$B$776,U$83)+'СЕТ СН'!$H$11+СВЦЭМ!$D$10+'СЕТ СН'!$H$5-'СЕТ СН'!$H$21</f>
        <v>3488.1841012999998</v>
      </c>
      <c r="V87" s="36">
        <f>SUMIFS(СВЦЭМ!$D$33:$D$776,СВЦЭМ!$A$33:$A$776,$A87,СВЦЭМ!$B$33:$B$776,V$83)+'СЕТ СН'!$H$11+СВЦЭМ!$D$10+'СЕТ СН'!$H$5-'СЕТ СН'!$H$21</f>
        <v>3482.21719536</v>
      </c>
      <c r="W87" s="36">
        <f>SUMIFS(СВЦЭМ!$D$33:$D$776,СВЦЭМ!$A$33:$A$776,$A87,СВЦЭМ!$B$33:$B$776,W$83)+'СЕТ СН'!$H$11+СВЦЭМ!$D$10+'СЕТ СН'!$H$5-'СЕТ СН'!$H$21</f>
        <v>3463.8536683299999</v>
      </c>
      <c r="X87" s="36">
        <f>SUMIFS(СВЦЭМ!$D$33:$D$776,СВЦЭМ!$A$33:$A$776,$A87,СВЦЭМ!$B$33:$B$776,X$83)+'СЕТ СН'!$H$11+СВЦЭМ!$D$10+'СЕТ СН'!$H$5-'СЕТ СН'!$H$21</f>
        <v>3493.5250747299997</v>
      </c>
      <c r="Y87" s="36">
        <f>SUMIFS(СВЦЭМ!$D$33:$D$776,СВЦЭМ!$A$33:$A$776,$A87,СВЦЭМ!$B$33:$B$776,Y$83)+'СЕТ СН'!$H$11+СВЦЭМ!$D$10+'СЕТ СН'!$H$5-'СЕТ СН'!$H$21</f>
        <v>3558.19255114</v>
      </c>
    </row>
    <row r="88" spans="1:27" ht="15.75" x14ac:dyDescent="0.2">
      <c r="A88" s="35">
        <f t="shared" si="2"/>
        <v>43743</v>
      </c>
      <c r="B88" s="36">
        <f>SUMIFS(СВЦЭМ!$D$33:$D$776,СВЦЭМ!$A$33:$A$776,$A88,СВЦЭМ!$B$33:$B$776,B$83)+'СЕТ СН'!$H$11+СВЦЭМ!$D$10+'СЕТ СН'!$H$5-'СЕТ СН'!$H$21</f>
        <v>3596.9694061099999</v>
      </c>
      <c r="C88" s="36">
        <f>SUMIFS(СВЦЭМ!$D$33:$D$776,СВЦЭМ!$A$33:$A$776,$A88,СВЦЭМ!$B$33:$B$776,C$83)+'СЕТ СН'!$H$11+СВЦЭМ!$D$10+'СЕТ СН'!$H$5-'СЕТ СН'!$H$21</f>
        <v>3641.2037725599998</v>
      </c>
      <c r="D88" s="36">
        <f>SUMIFS(СВЦЭМ!$D$33:$D$776,СВЦЭМ!$A$33:$A$776,$A88,СВЦЭМ!$B$33:$B$776,D$83)+'СЕТ СН'!$H$11+СВЦЭМ!$D$10+'СЕТ СН'!$H$5-'СЕТ СН'!$H$21</f>
        <v>3653.0606879899997</v>
      </c>
      <c r="E88" s="36">
        <f>SUMIFS(СВЦЭМ!$D$33:$D$776,СВЦЭМ!$A$33:$A$776,$A88,СВЦЭМ!$B$33:$B$776,E$83)+'СЕТ СН'!$H$11+СВЦЭМ!$D$10+'СЕТ СН'!$H$5-'СЕТ СН'!$H$21</f>
        <v>3658.62387463</v>
      </c>
      <c r="F88" s="36">
        <f>SUMIFS(СВЦЭМ!$D$33:$D$776,СВЦЭМ!$A$33:$A$776,$A88,СВЦЭМ!$B$33:$B$776,F$83)+'СЕТ СН'!$H$11+СВЦЭМ!$D$10+'СЕТ СН'!$H$5-'СЕТ СН'!$H$21</f>
        <v>3648.1834665199999</v>
      </c>
      <c r="G88" s="36">
        <f>SUMIFS(СВЦЭМ!$D$33:$D$776,СВЦЭМ!$A$33:$A$776,$A88,СВЦЭМ!$B$33:$B$776,G$83)+'СЕТ СН'!$H$11+СВЦЭМ!$D$10+'СЕТ СН'!$H$5-'СЕТ СН'!$H$21</f>
        <v>3645.48191253</v>
      </c>
      <c r="H88" s="36">
        <f>SUMIFS(СВЦЭМ!$D$33:$D$776,СВЦЭМ!$A$33:$A$776,$A88,СВЦЭМ!$B$33:$B$776,H$83)+'СЕТ СН'!$H$11+СВЦЭМ!$D$10+'СЕТ СН'!$H$5-'СЕТ СН'!$H$21</f>
        <v>3613.3798430799998</v>
      </c>
      <c r="I88" s="36">
        <f>SUMIFS(СВЦЭМ!$D$33:$D$776,СВЦЭМ!$A$33:$A$776,$A88,СВЦЭМ!$B$33:$B$776,I$83)+'СЕТ СН'!$H$11+СВЦЭМ!$D$10+'СЕТ СН'!$H$5-'СЕТ СН'!$H$21</f>
        <v>3540.9756624699999</v>
      </c>
      <c r="J88" s="36">
        <f>SUMIFS(СВЦЭМ!$D$33:$D$776,СВЦЭМ!$A$33:$A$776,$A88,СВЦЭМ!$B$33:$B$776,J$83)+'СЕТ СН'!$H$11+СВЦЭМ!$D$10+'СЕТ СН'!$H$5-'СЕТ СН'!$H$21</f>
        <v>3480.7500287799999</v>
      </c>
      <c r="K88" s="36">
        <f>SUMIFS(СВЦЭМ!$D$33:$D$776,СВЦЭМ!$A$33:$A$776,$A88,СВЦЭМ!$B$33:$B$776,K$83)+'СЕТ СН'!$H$11+СВЦЭМ!$D$10+'СЕТ СН'!$H$5-'СЕТ СН'!$H$21</f>
        <v>3464.3519002499997</v>
      </c>
      <c r="L88" s="36">
        <f>SUMIFS(СВЦЭМ!$D$33:$D$776,СВЦЭМ!$A$33:$A$776,$A88,СВЦЭМ!$B$33:$B$776,L$83)+'СЕТ СН'!$H$11+СВЦЭМ!$D$10+'СЕТ СН'!$H$5-'СЕТ СН'!$H$21</f>
        <v>3474.8311997299998</v>
      </c>
      <c r="M88" s="36">
        <f>SUMIFS(СВЦЭМ!$D$33:$D$776,СВЦЭМ!$A$33:$A$776,$A88,СВЦЭМ!$B$33:$B$776,M$83)+'СЕТ СН'!$H$11+СВЦЭМ!$D$10+'СЕТ СН'!$H$5-'СЕТ СН'!$H$21</f>
        <v>3468.0691781799997</v>
      </c>
      <c r="N88" s="36">
        <f>SUMIFS(СВЦЭМ!$D$33:$D$776,СВЦЭМ!$A$33:$A$776,$A88,СВЦЭМ!$B$33:$B$776,N$83)+'СЕТ СН'!$H$11+СВЦЭМ!$D$10+'СЕТ СН'!$H$5-'СЕТ СН'!$H$21</f>
        <v>3467.4038548899998</v>
      </c>
      <c r="O88" s="36">
        <f>SUMIFS(СВЦЭМ!$D$33:$D$776,СВЦЭМ!$A$33:$A$776,$A88,СВЦЭМ!$B$33:$B$776,O$83)+'СЕТ СН'!$H$11+СВЦЭМ!$D$10+'СЕТ СН'!$H$5-'СЕТ СН'!$H$21</f>
        <v>3473.0944081899997</v>
      </c>
      <c r="P88" s="36">
        <f>SUMIFS(СВЦЭМ!$D$33:$D$776,СВЦЭМ!$A$33:$A$776,$A88,СВЦЭМ!$B$33:$B$776,P$83)+'СЕТ СН'!$H$11+СВЦЭМ!$D$10+'СЕТ СН'!$H$5-'СЕТ СН'!$H$21</f>
        <v>3480.49277261</v>
      </c>
      <c r="Q88" s="36">
        <f>SUMIFS(СВЦЭМ!$D$33:$D$776,СВЦЭМ!$A$33:$A$776,$A88,СВЦЭМ!$B$33:$B$776,Q$83)+'СЕТ СН'!$H$11+СВЦЭМ!$D$10+'СЕТ СН'!$H$5-'СЕТ СН'!$H$21</f>
        <v>3481.8085295399997</v>
      </c>
      <c r="R88" s="36">
        <f>SUMIFS(СВЦЭМ!$D$33:$D$776,СВЦЭМ!$A$33:$A$776,$A88,СВЦЭМ!$B$33:$B$776,R$83)+'СЕТ СН'!$H$11+СВЦЭМ!$D$10+'СЕТ СН'!$H$5-'СЕТ СН'!$H$21</f>
        <v>3484.9753540699999</v>
      </c>
      <c r="S88" s="36">
        <f>SUMIFS(СВЦЭМ!$D$33:$D$776,СВЦЭМ!$A$33:$A$776,$A88,СВЦЭМ!$B$33:$B$776,S$83)+'СЕТ СН'!$H$11+СВЦЭМ!$D$10+'СЕТ СН'!$H$5-'СЕТ СН'!$H$21</f>
        <v>3483.0842893599997</v>
      </c>
      <c r="T88" s="36">
        <f>SUMIFS(СВЦЭМ!$D$33:$D$776,СВЦЭМ!$A$33:$A$776,$A88,СВЦЭМ!$B$33:$B$776,T$83)+'СЕТ СН'!$H$11+СВЦЭМ!$D$10+'СЕТ СН'!$H$5-'СЕТ СН'!$H$21</f>
        <v>3475.6131993199997</v>
      </c>
      <c r="U88" s="36">
        <f>SUMIFS(СВЦЭМ!$D$33:$D$776,СВЦЭМ!$A$33:$A$776,$A88,СВЦЭМ!$B$33:$B$776,U$83)+'СЕТ СН'!$H$11+СВЦЭМ!$D$10+'СЕТ СН'!$H$5-'СЕТ СН'!$H$21</f>
        <v>3494.6755376800002</v>
      </c>
      <c r="V88" s="36">
        <f>SUMIFS(СВЦЭМ!$D$33:$D$776,СВЦЭМ!$A$33:$A$776,$A88,СВЦЭМ!$B$33:$B$776,V$83)+'СЕТ СН'!$H$11+СВЦЭМ!$D$10+'СЕТ СН'!$H$5-'СЕТ СН'!$H$21</f>
        <v>3496.7562184199996</v>
      </c>
      <c r="W88" s="36">
        <f>SUMIFS(СВЦЭМ!$D$33:$D$776,СВЦЭМ!$A$33:$A$776,$A88,СВЦЭМ!$B$33:$B$776,W$83)+'СЕТ СН'!$H$11+СВЦЭМ!$D$10+'СЕТ СН'!$H$5-'СЕТ СН'!$H$21</f>
        <v>3485.4073777399999</v>
      </c>
      <c r="X88" s="36">
        <f>SUMIFS(СВЦЭМ!$D$33:$D$776,СВЦЭМ!$A$33:$A$776,$A88,СВЦЭМ!$B$33:$B$776,X$83)+'СЕТ СН'!$H$11+СВЦЭМ!$D$10+'СЕТ СН'!$H$5-'СЕТ СН'!$H$21</f>
        <v>3483.5397892199999</v>
      </c>
      <c r="Y88" s="36">
        <f>SUMIFS(СВЦЭМ!$D$33:$D$776,СВЦЭМ!$A$33:$A$776,$A88,СВЦЭМ!$B$33:$B$776,Y$83)+'СЕТ СН'!$H$11+СВЦЭМ!$D$10+'СЕТ СН'!$H$5-'СЕТ СН'!$H$21</f>
        <v>3586.9021839899997</v>
      </c>
    </row>
    <row r="89" spans="1:27" ht="15.75" x14ac:dyDescent="0.2">
      <c r="A89" s="35">
        <f t="shared" si="2"/>
        <v>43744</v>
      </c>
      <c r="B89" s="36">
        <f>SUMIFS(СВЦЭМ!$D$33:$D$776,СВЦЭМ!$A$33:$A$776,$A89,СВЦЭМ!$B$33:$B$776,B$83)+'СЕТ СН'!$H$11+СВЦЭМ!$D$10+'СЕТ СН'!$H$5-'СЕТ СН'!$H$21</f>
        <v>3581.0826191799997</v>
      </c>
      <c r="C89" s="36">
        <f>SUMIFS(СВЦЭМ!$D$33:$D$776,СВЦЭМ!$A$33:$A$776,$A89,СВЦЭМ!$B$33:$B$776,C$83)+'СЕТ СН'!$H$11+СВЦЭМ!$D$10+'СЕТ СН'!$H$5-'СЕТ СН'!$H$21</f>
        <v>3613.4610768699999</v>
      </c>
      <c r="D89" s="36">
        <f>SUMIFS(СВЦЭМ!$D$33:$D$776,СВЦЭМ!$A$33:$A$776,$A89,СВЦЭМ!$B$33:$B$776,D$83)+'СЕТ СН'!$H$11+СВЦЭМ!$D$10+'СЕТ СН'!$H$5-'СЕТ СН'!$H$21</f>
        <v>3638.1668976699998</v>
      </c>
      <c r="E89" s="36">
        <f>SUMIFS(СВЦЭМ!$D$33:$D$776,СВЦЭМ!$A$33:$A$776,$A89,СВЦЭМ!$B$33:$B$776,E$83)+'СЕТ СН'!$H$11+СВЦЭМ!$D$10+'СЕТ СН'!$H$5-'СЕТ СН'!$H$21</f>
        <v>3647.8083380399999</v>
      </c>
      <c r="F89" s="36">
        <f>SUMIFS(СВЦЭМ!$D$33:$D$776,СВЦЭМ!$A$33:$A$776,$A89,СВЦЭМ!$B$33:$B$776,F$83)+'СЕТ СН'!$H$11+СВЦЭМ!$D$10+'СЕТ СН'!$H$5-'СЕТ СН'!$H$21</f>
        <v>3647.2391329299999</v>
      </c>
      <c r="G89" s="36">
        <f>SUMIFS(СВЦЭМ!$D$33:$D$776,СВЦЭМ!$A$33:$A$776,$A89,СВЦЭМ!$B$33:$B$776,G$83)+'СЕТ СН'!$H$11+СВЦЭМ!$D$10+'СЕТ СН'!$H$5-'СЕТ СН'!$H$21</f>
        <v>3647.2213440299997</v>
      </c>
      <c r="H89" s="36">
        <f>SUMIFS(СВЦЭМ!$D$33:$D$776,СВЦЭМ!$A$33:$A$776,$A89,СВЦЭМ!$B$33:$B$776,H$83)+'СЕТ СН'!$H$11+СВЦЭМ!$D$10+'СЕТ СН'!$H$5-'СЕТ СН'!$H$21</f>
        <v>3594.2038948099998</v>
      </c>
      <c r="I89" s="36">
        <f>SUMIFS(СВЦЭМ!$D$33:$D$776,СВЦЭМ!$A$33:$A$776,$A89,СВЦЭМ!$B$33:$B$776,I$83)+'СЕТ СН'!$H$11+СВЦЭМ!$D$10+'СЕТ СН'!$H$5-'СЕТ СН'!$H$21</f>
        <v>3508.12423941</v>
      </c>
      <c r="J89" s="36">
        <f>SUMIFS(СВЦЭМ!$D$33:$D$776,СВЦЭМ!$A$33:$A$776,$A89,СВЦЭМ!$B$33:$B$776,J$83)+'СЕТ СН'!$H$11+СВЦЭМ!$D$10+'СЕТ СН'!$H$5-'СЕТ СН'!$H$21</f>
        <v>3455.3528492799996</v>
      </c>
      <c r="K89" s="36">
        <f>SUMIFS(СВЦЭМ!$D$33:$D$776,СВЦЭМ!$A$33:$A$776,$A89,СВЦЭМ!$B$33:$B$776,K$83)+'СЕТ СН'!$H$11+СВЦЭМ!$D$10+'СЕТ СН'!$H$5-'СЕТ СН'!$H$21</f>
        <v>3461.89839794</v>
      </c>
      <c r="L89" s="36">
        <f>SUMIFS(СВЦЭМ!$D$33:$D$776,СВЦЭМ!$A$33:$A$776,$A89,СВЦЭМ!$B$33:$B$776,L$83)+'СЕТ СН'!$H$11+СВЦЭМ!$D$10+'СЕТ СН'!$H$5-'СЕТ СН'!$H$21</f>
        <v>2830.6254742199999</v>
      </c>
      <c r="M89" s="36">
        <f>SUMIFS(СВЦЭМ!$D$33:$D$776,СВЦЭМ!$A$33:$A$776,$A89,СВЦЭМ!$B$33:$B$776,M$83)+'СЕТ СН'!$H$11+СВЦЭМ!$D$10+'СЕТ СН'!$H$5-'СЕТ СН'!$H$21</f>
        <v>2830.6254742199999</v>
      </c>
      <c r="N89" s="36">
        <f>SUMIFS(СВЦЭМ!$D$33:$D$776,СВЦЭМ!$A$33:$A$776,$A89,СВЦЭМ!$B$33:$B$776,N$83)+'СЕТ СН'!$H$11+СВЦЭМ!$D$10+'СЕТ СН'!$H$5-'СЕТ СН'!$H$21</f>
        <v>2830.6254742199999</v>
      </c>
      <c r="O89" s="36">
        <f>SUMIFS(СВЦЭМ!$D$33:$D$776,СВЦЭМ!$A$33:$A$776,$A89,СВЦЭМ!$B$33:$B$776,O$83)+'СЕТ СН'!$H$11+СВЦЭМ!$D$10+'СЕТ СН'!$H$5-'СЕТ СН'!$H$21</f>
        <v>2830.6254742199999</v>
      </c>
      <c r="P89" s="36">
        <f>SUMIFS(СВЦЭМ!$D$33:$D$776,СВЦЭМ!$A$33:$A$776,$A89,СВЦЭМ!$B$33:$B$776,P$83)+'СЕТ СН'!$H$11+СВЦЭМ!$D$10+'СЕТ СН'!$H$5-'СЕТ СН'!$H$21</f>
        <v>2830.6254742199999</v>
      </c>
      <c r="Q89" s="36">
        <f>SUMIFS(СВЦЭМ!$D$33:$D$776,СВЦЭМ!$A$33:$A$776,$A89,СВЦЭМ!$B$33:$B$776,Q$83)+'СЕТ СН'!$H$11+СВЦЭМ!$D$10+'СЕТ СН'!$H$5-'СЕТ СН'!$H$21</f>
        <v>2830.6254742199999</v>
      </c>
      <c r="R89" s="36">
        <f>SUMIFS(СВЦЭМ!$D$33:$D$776,СВЦЭМ!$A$33:$A$776,$A89,СВЦЭМ!$B$33:$B$776,R$83)+'СЕТ СН'!$H$11+СВЦЭМ!$D$10+'СЕТ СН'!$H$5-'СЕТ СН'!$H$21</f>
        <v>3455.6676609199999</v>
      </c>
      <c r="S89" s="36">
        <f>SUMIFS(СВЦЭМ!$D$33:$D$776,СВЦЭМ!$A$33:$A$776,$A89,СВЦЭМ!$B$33:$B$776,S$83)+'СЕТ СН'!$H$11+СВЦЭМ!$D$10+'СЕТ СН'!$H$5-'СЕТ СН'!$H$21</f>
        <v>3463.5638420799996</v>
      </c>
      <c r="T89" s="36">
        <f>SUMIFS(СВЦЭМ!$D$33:$D$776,СВЦЭМ!$A$33:$A$776,$A89,СВЦЭМ!$B$33:$B$776,T$83)+'СЕТ СН'!$H$11+СВЦЭМ!$D$10+'СЕТ СН'!$H$5-'СЕТ СН'!$H$21</f>
        <v>3465.5803982999996</v>
      </c>
      <c r="U89" s="36">
        <f>SUMIFS(СВЦЭМ!$D$33:$D$776,СВЦЭМ!$A$33:$A$776,$A89,СВЦЭМ!$B$33:$B$776,U$83)+'СЕТ СН'!$H$11+СВЦЭМ!$D$10+'СЕТ СН'!$H$5-'СЕТ СН'!$H$21</f>
        <v>3483.9260780899999</v>
      </c>
      <c r="V89" s="36">
        <f>SUMIFS(СВЦЭМ!$D$33:$D$776,СВЦЭМ!$A$33:$A$776,$A89,СВЦЭМ!$B$33:$B$776,V$83)+'СЕТ СН'!$H$11+СВЦЭМ!$D$10+'СЕТ СН'!$H$5-'СЕТ СН'!$H$21</f>
        <v>3482.9695285399998</v>
      </c>
      <c r="W89" s="36">
        <f>SUMIFS(СВЦЭМ!$D$33:$D$776,СВЦЭМ!$A$33:$A$776,$A89,СВЦЭМ!$B$33:$B$776,W$83)+'СЕТ СН'!$H$11+СВЦЭМ!$D$10+'СЕТ СН'!$H$5-'СЕТ СН'!$H$21</f>
        <v>3470.4105846299999</v>
      </c>
      <c r="X89" s="36">
        <f>SUMIFS(СВЦЭМ!$D$33:$D$776,СВЦЭМ!$A$33:$A$776,$A89,СВЦЭМ!$B$33:$B$776,X$83)+'СЕТ СН'!$H$11+СВЦЭМ!$D$10+'СЕТ СН'!$H$5-'СЕТ СН'!$H$21</f>
        <v>3461.31474987</v>
      </c>
      <c r="Y89" s="36">
        <f>SUMIFS(СВЦЭМ!$D$33:$D$776,СВЦЭМ!$A$33:$A$776,$A89,СВЦЭМ!$B$33:$B$776,Y$83)+'СЕТ СН'!$H$11+СВЦЭМ!$D$10+'СЕТ СН'!$H$5-'СЕТ СН'!$H$21</f>
        <v>3503.2061016899997</v>
      </c>
    </row>
    <row r="90" spans="1:27" ht="15.75" x14ac:dyDescent="0.2">
      <c r="A90" s="35">
        <f t="shared" si="2"/>
        <v>43745</v>
      </c>
      <c r="B90" s="36">
        <f>SUMIFS(СВЦЭМ!$D$33:$D$776,СВЦЭМ!$A$33:$A$776,$A90,СВЦЭМ!$B$33:$B$776,B$83)+'СЕТ СН'!$H$11+СВЦЭМ!$D$10+'СЕТ СН'!$H$5-'СЕТ СН'!$H$21</f>
        <v>3601.5984880299998</v>
      </c>
      <c r="C90" s="36">
        <f>SUMIFS(СВЦЭМ!$D$33:$D$776,СВЦЭМ!$A$33:$A$776,$A90,СВЦЭМ!$B$33:$B$776,C$83)+'СЕТ СН'!$H$11+СВЦЭМ!$D$10+'СЕТ СН'!$H$5-'СЕТ СН'!$H$21</f>
        <v>3621.9369286299998</v>
      </c>
      <c r="D90" s="36">
        <f>SUMIFS(СВЦЭМ!$D$33:$D$776,СВЦЭМ!$A$33:$A$776,$A90,СВЦЭМ!$B$33:$B$776,D$83)+'СЕТ СН'!$H$11+СВЦЭМ!$D$10+'СЕТ СН'!$H$5-'СЕТ СН'!$H$21</f>
        <v>3637.3814683599999</v>
      </c>
      <c r="E90" s="36">
        <f>SUMIFS(СВЦЭМ!$D$33:$D$776,СВЦЭМ!$A$33:$A$776,$A90,СВЦЭМ!$B$33:$B$776,E$83)+'СЕТ СН'!$H$11+СВЦЭМ!$D$10+'СЕТ СН'!$H$5-'СЕТ СН'!$H$21</f>
        <v>3654.5201033200001</v>
      </c>
      <c r="F90" s="36">
        <f>SUMIFS(СВЦЭМ!$D$33:$D$776,СВЦЭМ!$A$33:$A$776,$A90,СВЦЭМ!$B$33:$B$776,F$83)+'СЕТ СН'!$H$11+СВЦЭМ!$D$10+'СЕТ СН'!$H$5-'СЕТ СН'!$H$21</f>
        <v>3661.6487667699998</v>
      </c>
      <c r="G90" s="36">
        <f>SUMIFS(СВЦЭМ!$D$33:$D$776,СВЦЭМ!$A$33:$A$776,$A90,СВЦЭМ!$B$33:$B$776,G$83)+'СЕТ СН'!$H$11+СВЦЭМ!$D$10+'СЕТ СН'!$H$5-'СЕТ СН'!$H$21</f>
        <v>3640.84446927</v>
      </c>
      <c r="H90" s="36">
        <f>SUMIFS(СВЦЭМ!$D$33:$D$776,СВЦЭМ!$A$33:$A$776,$A90,СВЦЭМ!$B$33:$B$776,H$83)+'СЕТ СН'!$H$11+СВЦЭМ!$D$10+'СЕТ СН'!$H$5-'СЕТ СН'!$H$21</f>
        <v>3558.9215981500001</v>
      </c>
      <c r="I90" s="36">
        <f>SUMIFS(СВЦЭМ!$D$33:$D$776,СВЦЭМ!$A$33:$A$776,$A90,СВЦЭМ!$B$33:$B$776,I$83)+'СЕТ СН'!$H$11+СВЦЭМ!$D$10+'СЕТ СН'!$H$5-'СЕТ СН'!$H$21</f>
        <v>3472.3155606800001</v>
      </c>
      <c r="J90" s="36">
        <f>SUMIFS(СВЦЭМ!$D$33:$D$776,СВЦЭМ!$A$33:$A$776,$A90,СВЦЭМ!$B$33:$B$776,J$83)+'СЕТ СН'!$H$11+СВЦЭМ!$D$10+'СЕТ СН'!$H$5-'СЕТ СН'!$H$21</f>
        <v>3458.5736135099996</v>
      </c>
      <c r="K90" s="36">
        <f>SUMIFS(СВЦЭМ!$D$33:$D$776,СВЦЭМ!$A$33:$A$776,$A90,СВЦЭМ!$B$33:$B$776,K$83)+'СЕТ СН'!$H$11+СВЦЭМ!$D$10+'СЕТ СН'!$H$5-'СЕТ СН'!$H$21</f>
        <v>3459.7084196699998</v>
      </c>
      <c r="L90" s="36">
        <f>SUMIFS(СВЦЭМ!$D$33:$D$776,СВЦЭМ!$A$33:$A$776,$A90,СВЦЭМ!$B$33:$B$776,L$83)+'СЕТ СН'!$H$11+СВЦЭМ!$D$10+'СЕТ СН'!$H$5-'СЕТ СН'!$H$21</f>
        <v>3457.82210983</v>
      </c>
      <c r="M90" s="36">
        <f>SUMIFS(СВЦЭМ!$D$33:$D$776,СВЦЭМ!$A$33:$A$776,$A90,СВЦЭМ!$B$33:$B$776,M$83)+'СЕТ СН'!$H$11+СВЦЭМ!$D$10+'СЕТ СН'!$H$5-'СЕТ СН'!$H$21</f>
        <v>3467.5155332099998</v>
      </c>
      <c r="N90" s="36">
        <f>SUMIFS(СВЦЭМ!$D$33:$D$776,СВЦЭМ!$A$33:$A$776,$A90,СВЦЭМ!$B$33:$B$776,N$83)+'СЕТ СН'!$H$11+СВЦЭМ!$D$10+'СЕТ СН'!$H$5-'СЕТ СН'!$H$21</f>
        <v>3474.6299092199997</v>
      </c>
      <c r="O90" s="36">
        <f>SUMIFS(СВЦЭМ!$D$33:$D$776,СВЦЭМ!$A$33:$A$776,$A90,СВЦЭМ!$B$33:$B$776,O$83)+'СЕТ СН'!$H$11+СВЦЭМ!$D$10+'СЕТ СН'!$H$5-'СЕТ СН'!$H$21</f>
        <v>3474.0575638599998</v>
      </c>
      <c r="P90" s="36">
        <f>SUMIFS(СВЦЭМ!$D$33:$D$776,СВЦЭМ!$A$33:$A$776,$A90,СВЦЭМ!$B$33:$B$776,P$83)+'СЕТ СН'!$H$11+СВЦЭМ!$D$10+'СЕТ СН'!$H$5-'СЕТ СН'!$H$21</f>
        <v>3472.6782264899998</v>
      </c>
      <c r="Q90" s="36">
        <f>SUMIFS(СВЦЭМ!$D$33:$D$776,СВЦЭМ!$A$33:$A$776,$A90,СВЦЭМ!$B$33:$B$776,Q$83)+'СЕТ СН'!$H$11+СВЦЭМ!$D$10+'СЕТ СН'!$H$5-'СЕТ СН'!$H$21</f>
        <v>3478.3990463999999</v>
      </c>
      <c r="R90" s="36">
        <f>SUMIFS(СВЦЭМ!$D$33:$D$776,СВЦЭМ!$A$33:$A$776,$A90,СВЦЭМ!$B$33:$B$776,R$83)+'СЕТ СН'!$H$11+СВЦЭМ!$D$10+'СЕТ СН'!$H$5-'СЕТ СН'!$H$21</f>
        <v>3476.8005580999998</v>
      </c>
      <c r="S90" s="36">
        <f>SUMIFS(СВЦЭМ!$D$33:$D$776,СВЦЭМ!$A$33:$A$776,$A90,СВЦЭМ!$B$33:$B$776,S$83)+'СЕТ СН'!$H$11+СВЦЭМ!$D$10+'СЕТ СН'!$H$5-'СЕТ СН'!$H$21</f>
        <v>3481.5621391199998</v>
      </c>
      <c r="T90" s="36">
        <f>SUMIFS(СВЦЭМ!$D$33:$D$776,СВЦЭМ!$A$33:$A$776,$A90,СВЦЭМ!$B$33:$B$776,T$83)+'СЕТ СН'!$H$11+СВЦЭМ!$D$10+'СЕТ СН'!$H$5-'СЕТ СН'!$H$21</f>
        <v>3470.7059438699998</v>
      </c>
      <c r="U90" s="36">
        <f>SUMIFS(СВЦЭМ!$D$33:$D$776,СВЦЭМ!$A$33:$A$776,$A90,СВЦЭМ!$B$33:$B$776,U$83)+'СЕТ СН'!$H$11+СВЦЭМ!$D$10+'СЕТ СН'!$H$5-'СЕТ СН'!$H$21</f>
        <v>3465.72059059</v>
      </c>
      <c r="V90" s="36">
        <f>SUMIFS(СВЦЭМ!$D$33:$D$776,СВЦЭМ!$A$33:$A$776,$A90,СВЦЭМ!$B$33:$B$776,V$83)+'СЕТ СН'!$H$11+СВЦЭМ!$D$10+'СЕТ СН'!$H$5-'СЕТ СН'!$H$21</f>
        <v>3458.7106973800001</v>
      </c>
      <c r="W90" s="36">
        <f>SUMIFS(СВЦЭМ!$D$33:$D$776,СВЦЭМ!$A$33:$A$776,$A90,СВЦЭМ!$B$33:$B$776,W$83)+'СЕТ СН'!$H$11+СВЦЭМ!$D$10+'СЕТ СН'!$H$5-'СЕТ СН'!$H$21</f>
        <v>3478.3177178599999</v>
      </c>
      <c r="X90" s="36">
        <f>SUMIFS(СВЦЭМ!$D$33:$D$776,СВЦЭМ!$A$33:$A$776,$A90,СВЦЭМ!$B$33:$B$776,X$83)+'СЕТ СН'!$H$11+СВЦЭМ!$D$10+'СЕТ СН'!$H$5-'СЕТ СН'!$H$21</f>
        <v>3498.4768451299997</v>
      </c>
      <c r="Y90" s="36">
        <f>SUMIFS(СВЦЭМ!$D$33:$D$776,СВЦЭМ!$A$33:$A$776,$A90,СВЦЭМ!$B$33:$B$776,Y$83)+'СЕТ СН'!$H$11+СВЦЭМ!$D$10+'СЕТ СН'!$H$5-'СЕТ СН'!$H$21</f>
        <v>3543.873321</v>
      </c>
    </row>
    <row r="91" spans="1:27" ht="15.75" x14ac:dyDescent="0.2">
      <c r="A91" s="35">
        <f t="shared" si="2"/>
        <v>43746</v>
      </c>
      <c r="B91" s="36">
        <f>SUMIFS(СВЦЭМ!$D$33:$D$776,СВЦЭМ!$A$33:$A$776,$A91,СВЦЭМ!$B$33:$B$776,B$83)+'СЕТ СН'!$H$11+СВЦЭМ!$D$10+'СЕТ СН'!$H$5-'СЕТ СН'!$H$21</f>
        <v>3507.3451806399999</v>
      </c>
      <c r="C91" s="36">
        <f>SUMIFS(СВЦЭМ!$D$33:$D$776,СВЦЭМ!$A$33:$A$776,$A91,СВЦЭМ!$B$33:$B$776,C$83)+'СЕТ СН'!$H$11+СВЦЭМ!$D$10+'СЕТ СН'!$H$5-'СЕТ СН'!$H$21</f>
        <v>3565.66213457</v>
      </c>
      <c r="D91" s="36">
        <f>SUMIFS(СВЦЭМ!$D$33:$D$776,СВЦЭМ!$A$33:$A$776,$A91,СВЦЭМ!$B$33:$B$776,D$83)+'СЕТ СН'!$H$11+СВЦЭМ!$D$10+'СЕТ СН'!$H$5-'СЕТ СН'!$H$21</f>
        <v>3557.3982983400001</v>
      </c>
      <c r="E91" s="36">
        <f>SUMIFS(СВЦЭМ!$D$33:$D$776,СВЦЭМ!$A$33:$A$776,$A91,СВЦЭМ!$B$33:$B$776,E$83)+'СЕТ СН'!$H$11+СВЦЭМ!$D$10+'СЕТ СН'!$H$5-'СЕТ СН'!$H$21</f>
        <v>3571.5743929999999</v>
      </c>
      <c r="F91" s="36">
        <f>SUMIFS(СВЦЭМ!$D$33:$D$776,СВЦЭМ!$A$33:$A$776,$A91,СВЦЭМ!$B$33:$B$776,F$83)+'СЕТ СН'!$H$11+СВЦЭМ!$D$10+'СЕТ СН'!$H$5-'СЕТ СН'!$H$21</f>
        <v>3569.7756330299999</v>
      </c>
      <c r="G91" s="36">
        <f>SUMIFS(СВЦЭМ!$D$33:$D$776,СВЦЭМ!$A$33:$A$776,$A91,СВЦЭМ!$B$33:$B$776,G$83)+'СЕТ СН'!$H$11+СВЦЭМ!$D$10+'СЕТ СН'!$H$5-'СЕТ СН'!$H$21</f>
        <v>3558.1949363700001</v>
      </c>
      <c r="H91" s="36">
        <f>SUMIFS(СВЦЭМ!$D$33:$D$776,СВЦЭМ!$A$33:$A$776,$A91,СВЦЭМ!$B$33:$B$776,H$83)+'СЕТ СН'!$H$11+СВЦЭМ!$D$10+'СЕТ СН'!$H$5-'СЕТ СН'!$H$21</f>
        <v>3532.7809503099998</v>
      </c>
      <c r="I91" s="36">
        <f>SUMIFS(СВЦЭМ!$D$33:$D$776,СВЦЭМ!$A$33:$A$776,$A91,СВЦЭМ!$B$33:$B$776,I$83)+'СЕТ СН'!$H$11+СВЦЭМ!$D$10+'СЕТ СН'!$H$5-'СЕТ СН'!$H$21</f>
        <v>3491.1873622799999</v>
      </c>
      <c r="J91" s="36">
        <f>SUMIFS(СВЦЭМ!$D$33:$D$776,СВЦЭМ!$A$33:$A$776,$A91,СВЦЭМ!$B$33:$B$776,J$83)+'СЕТ СН'!$H$11+СВЦЭМ!$D$10+'СЕТ СН'!$H$5-'СЕТ СН'!$H$21</f>
        <v>3464.2285217899998</v>
      </c>
      <c r="K91" s="36">
        <f>SUMIFS(СВЦЭМ!$D$33:$D$776,СВЦЭМ!$A$33:$A$776,$A91,СВЦЭМ!$B$33:$B$776,K$83)+'СЕТ СН'!$H$11+СВЦЭМ!$D$10+'СЕТ СН'!$H$5-'СЕТ СН'!$H$21</f>
        <v>3466.3367745099999</v>
      </c>
      <c r="L91" s="36">
        <f>SUMIFS(СВЦЭМ!$D$33:$D$776,СВЦЭМ!$A$33:$A$776,$A91,СВЦЭМ!$B$33:$B$776,L$83)+'СЕТ СН'!$H$11+СВЦЭМ!$D$10+'СЕТ СН'!$H$5-'СЕТ СН'!$H$21</f>
        <v>3470.52337532</v>
      </c>
      <c r="M91" s="36">
        <f>SUMIFS(СВЦЭМ!$D$33:$D$776,СВЦЭМ!$A$33:$A$776,$A91,СВЦЭМ!$B$33:$B$776,M$83)+'СЕТ СН'!$H$11+СВЦЭМ!$D$10+'СЕТ СН'!$H$5-'СЕТ СН'!$H$21</f>
        <v>3462.8879175100001</v>
      </c>
      <c r="N91" s="36">
        <f>SUMIFS(СВЦЭМ!$D$33:$D$776,СВЦЭМ!$A$33:$A$776,$A91,СВЦЭМ!$B$33:$B$776,N$83)+'СЕТ СН'!$H$11+СВЦЭМ!$D$10+'СЕТ СН'!$H$5-'СЕТ СН'!$H$21</f>
        <v>3442.79748913</v>
      </c>
      <c r="O91" s="36">
        <f>SUMIFS(СВЦЭМ!$D$33:$D$776,СВЦЭМ!$A$33:$A$776,$A91,СВЦЭМ!$B$33:$B$776,O$83)+'СЕТ СН'!$H$11+СВЦЭМ!$D$10+'СЕТ СН'!$H$5-'СЕТ СН'!$H$21</f>
        <v>3414.2631514099999</v>
      </c>
      <c r="P91" s="36">
        <f>SUMIFS(СВЦЭМ!$D$33:$D$776,СВЦЭМ!$A$33:$A$776,$A91,СВЦЭМ!$B$33:$B$776,P$83)+'СЕТ СН'!$H$11+СВЦЭМ!$D$10+'СЕТ СН'!$H$5-'СЕТ СН'!$H$21</f>
        <v>3466.8688293099999</v>
      </c>
      <c r="Q91" s="36">
        <f>SUMIFS(СВЦЭМ!$D$33:$D$776,СВЦЭМ!$A$33:$A$776,$A91,СВЦЭМ!$B$33:$B$776,Q$83)+'СЕТ СН'!$H$11+СВЦЭМ!$D$10+'СЕТ СН'!$H$5-'СЕТ СН'!$H$21</f>
        <v>3516.2072358599999</v>
      </c>
      <c r="R91" s="36">
        <f>SUMIFS(СВЦЭМ!$D$33:$D$776,СВЦЭМ!$A$33:$A$776,$A91,СВЦЭМ!$B$33:$B$776,R$83)+'СЕТ СН'!$H$11+СВЦЭМ!$D$10+'СЕТ СН'!$H$5-'СЕТ СН'!$H$21</f>
        <v>3409.1881070299996</v>
      </c>
      <c r="S91" s="36">
        <f>SUMIFS(СВЦЭМ!$D$33:$D$776,СВЦЭМ!$A$33:$A$776,$A91,СВЦЭМ!$B$33:$B$776,S$83)+'СЕТ СН'!$H$11+СВЦЭМ!$D$10+'СЕТ СН'!$H$5-'СЕТ СН'!$H$21</f>
        <v>3415.9807022699997</v>
      </c>
      <c r="T91" s="36">
        <f>SUMIFS(СВЦЭМ!$D$33:$D$776,СВЦЭМ!$A$33:$A$776,$A91,СВЦЭМ!$B$33:$B$776,T$83)+'СЕТ СН'!$H$11+СВЦЭМ!$D$10+'СЕТ СН'!$H$5-'СЕТ СН'!$H$21</f>
        <v>3430.21162005</v>
      </c>
      <c r="U91" s="36">
        <f>SUMIFS(СВЦЭМ!$D$33:$D$776,СВЦЭМ!$A$33:$A$776,$A91,СВЦЭМ!$B$33:$B$776,U$83)+'СЕТ СН'!$H$11+СВЦЭМ!$D$10+'СЕТ СН'!$H$5-'СЕТ СН'!$H$21</f>
        <v>3454.3187459199999</v>
      </c>
      <c r="V91" s="36">
        <f>SUMIFS(СВЦЭМ!$D$33:$D$776,СВЦЭМ!$A$33:$A$776,$A91,СВЦЭМ!$B$33:$B$776,V$83)+'СЕТ СН'!$H$11+СВЦЭМ!$D$10+'СЕТ СН'!$H$5-'СЕТ СН'!$H$21</f>
        <v>3458.4188294799997</v>
      </c>
      <c r="W91" s="36">
        <f>SUMIFS(СВЦЭМ!$D$33:$D$776,СВЦЭМ!$A$33:$A$776,$A91,СВЦЭМ!$B$33:$B$776,W$83)+'СЕТ СН'!$H$11+СВЦЭМ!$D$10+'СЕТ СН'!$H$5-'СЕТ СН'!$H$21</f>
        <v>3446.1186984999999</v>
      </c>
      <c r="X91" s="36">
        <f>SUMIFS(СВЦЭМ!$D$33:$D$776,СВЦЭМ!$A$33:$A$776,$A91,СВЦЭМ!$B$33:$B$776,X$83)+'СЕТ СН'!$H$11+СВЦЭМ!$D$10+'СЕТ СН'!$H$5-'СЕТ СН'!$H$21</f>
        <v>3409.5873234999999</v>
      </c>
      <c r="Y91" s="36">
        <f>SUMIFS(СВЦЭМ!$D$33:$D$776,СВЦЭМ!$A$33:$A$776,$A91,СВЦЭМ!$B$33:$B$776,Y$83)+'СЕТ СН'!$H$11+СВЦЭМ!$D$10+'СЕТ СН'!$H$5-'СЕТ СН'!$H$21</f>
        <v>3385.9747721200001</v>
      </c>
    </row>
    <row r="92" spans="1:27" ht="15.75" x14ac:dyDescent="0.2">
      <c r="A92" s="35">
        <f t="shared" si="2"/>
        <v>43747</v>
      </c>
      <c r="B92" s="36">
        <f>SUMIFS(СВЦЭМ!$D$33:$D$776,СВЦЭМ!$A$33:$A$776,$A92,СВЦЭМ!$B$33:$B$776,B$83)+'СЕТ СН'!$H$11+СВЦЭМ!$D$10+'СЕТ СН'!$H$5-'СЕТ СН'!$H$21</f>
        <v>3528.7574835</v>
      </c>
      <c r="C92" s="36">
        <f>SUMIFS(СВЦЭМ!$D$33:$D$776,СВЦЭМ!$A$33:$A$776,$A92,СВЦЭМ!$B$33:$B$776,C$83)+'СЕТ СН'!$H$11+СВЦЭМ!$D$10+'СЕТ СН'!$H$5-'СЕТ СН'!$H$21</f>
        <v>3565.1014403299996</v>
      </c>
      <c r="D92" s="36">
        <f>SUMIFS(СВЦЭМ!$D$33:$D$776,СВЦЭМ!$A$33:$A$776,$A92,СВЦЭМ!$B$33:$B$776,D$83)+'СЕТ СН'!$H$11+СВЦЭМ!$D$10+'СЕТ СН'!$H$5-'СЕТ СН'!$H$21</f>
        <v>3591.6737441699997</v>
      </c>
      <c r="E92" s="36">
        <f>SUMIFS(СВЦЭМ!$D$33:$D$776,СВЦЭМ!$A$33:$A$776,$A92,СВЦЭМ!$B$33:$B$776,E$83)+'СЕТ СН'!$H$11+СВЦЭМ!$D$10+'СЕТ СН'!$H$5-'СЕТ СН'!$H$21</f>
        <v>3603.9533775700002</v>
      </c>
      <c r="F92" s="36">
        <f>SUMIFS(СВЦЭМ!$D$33:$D$776,СВЦЭМ!$A$33:$A$776,$A92,СВЦЭМ!$B$33:$B$776,F$83)+'СЕТ СН'!$H$11+СВЦЭМ!$D$10+'СЕТ СН'!$H$5-'СЕТ СН'!$H$21</f>
        <v>3605.9254599699998</v>
      </c>
      <c r="G92" s="36">
        <f>SUMIFS(СВЦЭМ!$D$33:$D$776,СВЦЭМ!$A$33:$A$776,$A92,СВЦЭМ!$B$33:$B$776,G$83)+'СЕТ СН'!$H$11+СВЦЭМ!$D$10+'СЕТ СН'!$H$5-'СЕТ СН'!$H$21</f>
        <v>3585.8238479900001</v>
      </c>
      <c r="H92" s="36">
        <f>SUMIFS(СВЦЭМ!$D$33:$D$776,СВЦЭМ!$A$33:$A$776,$A92,СВЦЭМ!$B$33:$B$776,H$83)+'СЕТ СН'!$H$11+СВЦЭМ!$D$10+'СЕТ СН'!$H$5-'СЕТ СН'!$H$21</f>
        <v>3547.6231264099997</v>
      </c>
      <c r="I92" s="36">
        <f>SUMIFS(СВЦЭМ!$D$33:$D$776,СВЦЭМ!$A$33:$A$776,$A92,СВЦЭМ!$B$33:$B$776,I$83)+'СЕТ СН'!$H$11+СВЦЭМ!$D$10+'СЕТ СН'!$H$5-'СЕТ СН'!$H$21</f>
        <v>3521.3129803000002</v>
      </c>
      <c r="J92" s="36">
        <f>SUMIFS(СВЦЭМ!$D$33:$D$776,СВЦЭМ!$A$33:$A$776,$A92,СВЦЭМ!$B$33:$B$776,J$83)+'СЕТ СН'!$H$11+СВЦЭМ!$D$10+'СЕТ СН'!$H$5-'СЕТ СН'!$H$21</f>
        <v>3526.5902135400001</v>
      </c>
      <c r="K92" s="36">
        <f>SUMIFS(СВЦЭМ!$D$33:$D$776,СВЦЭМ!$A$33:$A$776,$A92,СВЦЭМ!$B$33:$B$776,K$83)+'СЕТ СН'!$H$11+СВЦЭМ!$D$10+'СЕТ СН'!$H$5-'СЕТ СН'!$H$21</f>
        <v>3539.6746757000001</v>
      </c>
      <c r="L92" s="36">
        <f>SUMIFS(СВЦЭМ!$D$33:$D$776,СВЦЭМ!$A$33:$A$776,$A92,СВЦЭМ!$B$33:$B$776,L$83)+'СЕТ СН'!$H$11+СВЦЭМ!$D$10+'СЕТ СН'!$H$5-'СЕТ СН'!$H$21</f>
        <v>3542.3521454000002</v>
      </c>
      <c r="M92" s="36">
        <f>SUMIFS(СВЦЭМ!$D$33:$D$776,СВЦЭМ!$A$33:$A$776,$A92,СВЦЭМ!$B$33:$B$776,M$83)+'СЕТ СН'!$H$11+СВЦЭМ!$D$10+'СЕТ СН'!$H$5-'СЕТ СН'!$H$21</f>
        <v>3537.6139633499997</v>
      </c>
      <c r="N92" s="36">
        <f>SUMIFS(СВЦЭМ!$D$33:$D$776,СВЦЭМ!$A$33:$A$776,$A92,СВЦЭМ!$B$33:$B$776,N$83)+'СЕТ СН'!$H$11+СВЦЭМ!$D$10+'СЕТ СН'!$H$5-'СЕТ СН'!$H$21</f>
        <v>3487.5306642299997</v>
      </c>
      <c r="O92" s="36">
        <f>SUMIFS(СВЦЭМ!$D$33:$D$776,СВЦЭМ!$A$33:$A$776,$A92,СВЦЭМ!$B$33:$B$776,O$83)+'СЕТ СН'!$H$11+СВЦЭМ!$D$10+'СЕТ СН'!$H$5-'СЕТ СН'!$H$21</f>
        <v>3464.7070456900001</v>
      </c>
      <c r="P92" s="36">
        <f>SUMIFS(СВЦЭМ!$D$33:$D$776,СВЦЭМ!$A$33:$A$776,$A92,СВЦЭМ!$B$33:$B$776,P$83)+'СЕТ СН'!$H$11+СВЦЭМ!$D$10+'СЕТ СН'!$H$5-'СЕТ СН'!$H$21</f>
        <v>3466.23636562</v>
      </c>
      <c r="Q92" s="36">
        <f>SUMIFS(СВЦЭМ!$D$33:$D$776,СВЦЭМ!$A$33:$A$776,$A92,СВЦЭМ!$B$33:$B$776,Q$83)+'СЕТ СН'!$H$11+СВЦЭМ!$D$10+'СЕТ СН'!$H$5-'СЕТ СН'!$H$21</f>
        <v>3465.6948875099997</v>
      </c>
      <c r="R92" s="36">
        <f>SUMIFS(СВЦЭМ!$D$33:$D$776,СВЦЭМ!$A$33:$A$776,$A92,СВЦЭМ!$B$33:$B$776,R$83)+'СЕТ СН'!$H$11+СВЦЭМ!$D$10+'СЕТ СН'!$H$5-'СЕТ СН'!$H$21</f>
        <v>3457.3674710099999</v>
      </c>
      <c r="S92" s="36">
        <f>SUMIFS(СВЦЭМ!$D$33:$D$776,СВЦЭМ!$A$33:$A$776,$A92,СВЦЭМ!$B$33:$B$776,S$83)+'СЕТ СН'!$H$11+СВЦЭМ!$D$10+'СЕТ СН'!$H$5-'СЕТ СН'!$H$21</f>
        <v>3460.5412409</v>
      </c>
      <c r="T92" s="36">
        <f>SUMIFS(СВЦЭМ!$D$33:$D$776,СВЦЭМ!$A$33:$A$776,$A92,СВЦЭМ!$B$33:$B$776,T$83)+'СЕТ СН'!$H$11+СВЦЭМ!$D$10+'СЕТ СН'!$H$5-'СЕТ СН'!$H$21</f>
        <v>3484.0572321499999</v>
      </c>
      <c r="U92" s="36">
        <f>SUMIFS(СВЦЭМ!$D$33:$D$776,СВЦЭМ!$A$33:$A$776,$A92,СВЦЭМ!$B$33:$B$776,U$83)+'СЕТ СН'!$H$11+СВЦЭМ!$D$10+'СЕТ СН'!$H$5-'СЕТ СН'!$H$21</f>
        <v>3474.6670948800001</v>
      </c>
      <c r="V92" s="36">
        <f>SUMIFS(СВЦЭМ!$D$33:$D$776,СВЦЭМ!$A$33:$A$776,$A92,СВЦЭМ!$B$33:$B$776,V$83)+'СЕТ СН'!$H$11+СВЦЭМ!$D$10+'СЕТ СН'!$H$5-'СЕТ СН'!$H$21</f>
        <v>3466.5627673700001</v>
      </c>
      <c r="W92" s="36">
        <f>SUMIFS(СВЦЭМ!$D$33:$D$776,СВЦЭМ!$A$33:$A$776,$A92,СВЦЭМ!$B$33:$B$776,W$83)+'СЕТ СН'!$H$11+СВЦЭМ!$D$10+'СЕТ СН'!$H$5-'СЕТ СН'!$H$21</f>
        <v>3483.26079918</v>
      </c>
      <c r="X92" s="36">
        <f>SUMIFS(СВЦЭМ!$D$33:$D$776,СВЦЭМ!$A$33:$A$776,$A92,СВЦЭМ!$B$33:$B$776,X$83)+'СЕТ СН'!$H$11+СВЦЭМ!$D$10+'СЕТ СН'!$H$5-'СЕТ СН'!$H$21</f>
        <v>3459.3816379099999</v>
      </c>
      <c r="Y92" s="36">
        <f>SUMIFS(СВЦЭМ!$D$33:$D$776,СВЦЭМ!$A$33:$A$776,$A92,СВЦЭМ!$B$33:$B$776,Y$83)+'СЕТ СН'!$H$11+СВЦЭМ!$D$10+'СЕТ СН'!$H$5-'СЕТ СН'!$H$21</f>
        <v>3472.40011473</v>
      </c>
    </row>
    <row r="93" spans="1:27" ht="15.75" x14ac:dyDescent="0.2">
      <c r="A93" s="35">
        <f t="shared" si="2"/>
        <v>43748</v>
      </c>
      <c r="B93" s="36">
        <f>SUMIFS(СВЦЭМ!$D$33:$D$776,СВЦЭМ!$A$33:$A$776,$A93,СВЦЭМ!$B$33:$B$776,B$83)+'СЕТ СН'!$H$11+СВЦЭМ!$D$10+'СЕТ СН'!$H$5-'СЕТ СН'!$H$21</f>
        <v>3635.2195768900001</v>
      </c>
      <c r="C93" s="36">
        <f>SUMIFS(СВЦЭМ!$D$33:$D$776,СВЦЭМ!$A$33:$A$776,$A93,СВЦЭМ!$B$33:$B$776,C$83)+'СЕТ СН'!$H$11+СВЦЭМ!$D$10+'СЕТ СН'!$H$5-'СЕТ СН'!$H$21</f>
        <v>3678.9875127300002</v>
      </c>
      <c r="D93" s="36">
        <f>SUMIFS(СВЦЭМ!$D$33:$D$776,СВЦЭМ!$A$33:$A$776,$A93,СВЦЭМ!$B$33:$B$776,D$83)+'СЕТ СН'!$H$11+СВЦЭМ!$D$10+'СЕТ СН'!$H$5-'СЕТ СН'!$H$21</f>
        <v>3702.0117106399998</v>
      </c>
      <c r="E93" s="36">
        <f>SUMIFS(СВЦЭМ!$D$33:$D$776,СВЦЭМ!$A$33:$A$776,$A93,СВЦЭМ!$B$33:$B$776,E$83)+'СЕТ СН'!$H$11+СВЦЭМ!$D$10+'СЕТ СН'!$H$5-'СЕТ СН'!$H$21</f>
        <v>3710.3600070899997</v>
      </c>
      <c r="F93" s="36">
        <f>SUMIFS(СВЦЭМ!$D$33:$D$776,СВЦЭМ!$A$33:$A$776,$A93,СВЦЭМ!$B$33:$B$776,F$83)+'СЕТ СН'!$H$11+СВЦЭМ!$D$10+'СЕТ СН'!$H$5-'СЕТ СН'!$H$21</f>
        <v>3715.5542967799997</v>
      </c>
      <c r="G93" s="36">
        <f>SUMIFS(СВЦЭМ!$D$33:$D$776,СВЦЭМ!$A$33:$A$776,$A93,СВЦЭМ!$B$33:$B$776,G$83)+'СЕТ СН'!$H$11+СВЦЭМ!$D$10+'СЕТ СН'!$H$5-'СЕТ СН'!$H$21</f>
        <v>3696.6711826000001</v>
      </c>
      <c r="H93" s="36">
        <f>SUMIFS(СВЦЭМ!$D$33:$D$776,СВЦЭМ!$A$33:$A$776,$A93,СВЦЭМ!$B$33:$B$776,H$83)+'СЕТ СН'!$H$11+СВЦЭМ!$D$10+'СЕТ СН'!$H$5-'СЕТ СН'!$H$21</f>
        <v>3661.5980808999998</v>
      </c>
      <c r="I93" s="36">
        <f>SUMIFS(СВЦЭМ!$D$33:$D$776,СВЦЭМ!$A$33:$A$776,$A93,СВЦЭМ!$B$33:$B$776,I$83)+'СЕТ СН'!$H$11+СВЦЭМ!$D$10+'СЕТ СН'!$H$5-'СЕТ СН'!$H$21</f>
        <v>3569.2291377399997</v>
      </c>
      <c r="J93" s="36">
        <f>SUMIFS(СВЦЭМ!$D$33:$D$776,СВЦЭМ!$A$33:$A$776,$A93,СВЦЭМ!$B$33:$B$776,J$83)+'СЕТ СН'!$H$11+СВЦЭМ!$D$10+'СЕТ СН'!$H$5-'СЕТ СН'!$H$21</f>
        <v>3557.6235405999996</v>
      </c>
      <c r="K93" s="36">
        <f>SUMIFS(СВЦЭМ!$D$33:$D$776,СВЦЭМ!$A$33:$A$776,$A93,СВЦЭМ!$B$33:$B$776,K$83)+'СЕТ СН'!$H$11+СВЦЭМ!$D$10+'СЕТ СН'!$H$5-'СЕТ СН'!$H$21</f>
        <v>3551.1043897999998</v>
      </c>
      <c r="L93" s="36">
        <f>SUMIFS(СВЦЭМ!$D$33:$D$776,СВЦЭМ!$A$33:$A$776,$A93,СВЦЭМ!$B$33:$B$776,L$83)+'СЕТ СН'!$H$11+СВЦЭМ!$D$10+'СЕТ СН'!$H$5-'СЕТ СН'!$H$21</f>
        <v>3548.0188355499999</v>
      </c>
      <c r="M93" s="36">
        <f>SUMIFS(СВЦЭМ!$D$33:$D$776,СВЦЭМ!$A$33:$A$776,$A93,СВЦЭМ!$B$33:$B$776,M$83)+'СЕТ СН'!$H$11+СВЦЭМ!$D$10+'СЕТ СН'!$H$5-'СЕТ СН'!$H$21</f>
        <v>3554.5777194499997</v>
      </c>
      <c r="N93" s="36">
        <f>SUMIFS(СВЦЭМ!$D$33:$D$776,СВЦЭМ!$A$33:$A$776,$A93,СВЦЭМ!$B$33:$B$776,N$83)+'СЕТ СН'!$H$11+СВЦЭМ!$D$10+'СЕТ СН'!$H$5-'СЕТ СН'!$H$21</f>
        <v>3517.6684323499999</v>
      </c>
      <c r="O93" s="36">
        <f>SUMIFS(СВЦЭМ!$D$33:$D$776,СВЦЭМ!$A$33:$A$776,$A93,СВЦЭМ!$B$33:$B$776,O$83)+'СЕТ СН'!$H$11+СВЦЭМ!$D$10+'СЕТ СН'!$H$5-'СЕТ СН'!$H$21</f>
        <v>3477.66336654</v>
      </c>
      <c r="P93" s="36">
        <f>SUMIFS(СВЦЭМ!$D$33:$D$776,СВЦЭМ!$A$33:$A$776,$A93,СВЦЭМ!$B$33:$B$776,P$83)+'СЕТ СН'!$H$11+СВЦЭМ!$D$10+'СЕТ СН'!$H$5-'СЕТ СН'!$H$21</f>
        <v>3480.1294517199999</v>
      </c>
      <c r="Q93" s="36">
        <f>SUMIFS(СВЦЭМ!$D$33:$D$776,СВЦЭМ!$A$33:$A$776,$A93,СВЦЭМ!$B$33:$B$776,Q$83)+'СЕТ СН'!$H$11+СВЦЭМ!$D$10+'СЕТ СН'!$H$5-'СЕТ СН'!$H$21</f>
        <v>3479.7104439499999</v>
      </c>
      <c r="R93" s="36">
        <f>SUMIFS(СВЦЭМ!$D$33:$D$776,СВЦЭМ!$A$33:$A$776,$A93,СВЦЭМ!$B$33:$B$776,R$83)+'СЕТ СН'!$H$11+СВЦЭМ!$D$10+'СЕТ СН'!$H$5-'СЕТ СН'!$H$21</f>
        <v>3480.1834725499998</v>
      </c>
      <c r="S93" s="36">
        <f>SUMIFS(СВЦЭМ!$D$33:$D$776,СВЦЭМ!$A$33:$A$776,$A93,СВЦЭМ!$B$33:$B$776,S$83)+'СЕТ СН'!$H$11+СВЦЭМ!$D$10+'СЕТ СН'!$H$5-'СЕТ СН'!$H$21</f>
        <v>3489.6443919099997</v>
      </c>
      <c r="T93" s="36">
        <f>SUMIFS(СВЦЭМ!$D$33:$D$776,СВЦЭМ!$A$33:$A$776,$A93,СВЦЭМ!$B$33:$B$776,T$83)+'СЕТ СН'!$H$11+СВЦЭМ!$D$10+'СЕТ СН'!$H$5-'СЕТ СН'!$H$21</f>
        <v>3495.9257490999998</v>
      </c>
      <c r="U93" s="36">
        <f>SUMIFS(СВЦЭМ!$D$33:$D$776,СВЦЭМ!$A$33:$A$776,$A93,СВЦЭМ!$B$33:$B$776,U$83)+'СЕТ СН'!$H$11+СВЦЭМ!$D$10+'СЕТ СН'!$H$5-'СЕТ СН'!$H$21</f>
        <v>3512.1372354499999</v>
      </c>
      <c r="V93" s="36">
        <f>SUMIFS(СВЦЭМ!$D$33:$D$776,СВЦЭМ!$A$33:$A$776,$A93,СВЦЭМ!$B$33:$B$776,V$83)+'СЕТ СН'!$H$11+СВЦЭМ!$D$10+'СЕТ СН'!$H$5-'СЕТ СН'!$H$21</f>
        <v>3509.7622740799998</v>
      </c>
      <c r="W93" s="36">
        <f>SUMIFS(СВЦЭМ!$D$33:$D$776,СВЦЭМ!$A$33:$A$776,$A93,СВЦЭМ!$B$33:$B$776,W$83)+'СЕТ СН'!$H$11+СВЦЭМ!$D$10+'СЕТ СН'!$H$5-'СЕТ СН'!$H$21</f>
        <v>3502.6031790099996</v>
      </c>
      <c r="X93" s="36">
        <f>SUMIFS(СВЦЭМ!$D$33:$D$776,СВЦЭМ!$A$33:$A$776,$A93,СВЦЭМ!$B$33:$B$776,X$83)+'СЕТ СН'!$H$11+СВЦЭМ!$D$10+'СЕТ СН'!$H$5-'СЕТ СН'!$H$21</f>
        <v>3492.7919553000002</v>
      </c>
      <c r="Y93" s="36">
        <f>SUMIFS(СВЦЭМ!$D$33:$D$776,СВЦЭМ!$A$33:$A$776,$A93,СВЦЭМ!$B$33:$B$776,Y$83)+'СЕТ СН'!$H$11+СВЦЭМ!$D$10+'СЕТ СН'!$H$5-'СЕТ СН'!$H$21</f>
        <v>3521.6769517299999</v>
      </c>
    </row>
    <row r="94" spans="1:27" ht="15.75" x14ac:dyDescent="0.2">
      <c r="A94" s="35">
        <f t="shared" si="2"/>
        <v>43749</v>
      </c>
      <c r="B94" s="36">
        <f>SUMIFS(СВЦЭМ!$D$33:$D$776,СВЦЭМ!$A$33:$A$776,$A94,СВЦЭМ!$B$33:$B$776,B$83)+'СЕТ СН'!$H$11+СВЦЭМ!$D$10+'СЕТ СН'!$H$5-'СЕТ СН'!$H$21</f>
        <v>3589.9911349200001</v>
      </c>
      <c r="C94" s="36">
        <f>SUMIFS(СВЦЭМ!$D$33:$D$776,СВЦЭМ!$A$33:$A$776,$A94,СВЦЭМ!$B$33:$B$776,C$83)+'СЕТ СН'!$H$11+СВЦЭМ!$D$10+'СЕТ СН'!$H$5-'СЕТ СН'!$H$21</f>
        <v>3650.11960791</v>
      </c>
      <c r="D94" s="36">
        <f>SUMIFS(СВЦЭМ!$D$33:$D$776,СВЦЭМ!$A$33:$A$776,$A94,СВЦЭМ!$B$33:$B$776,D$83)+'СЕТ СН'!$H$11+СВЦЭМ!$D$10+'СЕТ СН'!$H$5-'СЕТ СН'!$H$21</f>
        <v>3661.3893723800002</v>
      </c>
      <c r="E94" s="36">
        <f>SUMIFS(СВЦЭМ!$D$33:$D$776,СВЦЭМ!$A$33:$A$776,$A94,СВЦЭМ!$B$33:$B$776,E$83)+'СЕТ СН'!$H$11+СВЦЭМ!$D$10+'СЕТ СН'!$H$5-'СЕТ СН'!$H$21</f>
        <v>3667.16092953</v>
      </c>
      <c r="F94" s="36">
        <f>SUMIFS(СВЦЭМ!$D$33:$D$776,СВЦЭМ!$A$33:$A$776,$A94,СВЦЭМ!$B$33:$B$776,F$83)+'СЕТ СН'!$H$11+СВЦЭМ!$D$10+'СЕТ СН'!$H$5-'СЕТ СН'!$H$21</f>
        <v>3661.2931548299998</v>
      </c>
      <c r="G94" s="36">
        <f>SUMIFS(СВЦЭМ!$D$33:$D$776,СВЦЭМ!$A$33:$A$776,$A94,СВЦЭМ!$B$33:$B$776,G$83)+'СЕТ СН'!$H$11+СВЦЭМ!$D$10+'СЕТ СН'!$H$5-'СЕТ СН'!$H$21</f>
        <v>3644.1489353799998</v>
      </c>
      <c r="H94" s="36">
        <f>SUMIFS(СВЦЭМ!$D$33:$D$776,СВЦЭМ!$A$33:$A$776,$A94,СВЦЭМ!$B$33:$B$776,H$83)+'СЕТ СН'!$H$11+СВЦЭМ!$D$10+'СЕТ СН'!$H$5-'СЕТ СН'!$H$21</f>
        <v>3599.8285226600001</v>
      </c>
      <c r="I94" s="36">
        <f>SUMIFS(СВЦЭМ!$D$33:$D$776,СВЦЭМ!$A$33:$A$776,$A94,СВЦЭМ!$B$33:$B$776,I$83)+'СЕТ СН'!$H$11+СВЦЭМ!$D$10+'СЕТ СН'!$H$5-'СЕТ СН'!$H$21</f>
        <v>3575.8032342199999</v>
      </c>
      <c r="J94" s="36">
        <f>SUMIFS(СВЦЭМ!$D$33:$D$776,СВЦЭМ!$A$33:$A$776,$A94,СВЦЭМ!$B$33:$B$776,J$83)+'СЕТ СН'!$H$11+СВЦЭМ!$D$10+'СЕТ СН'!$H$5-'СЕТ СН'!$H$21</f>
        <v>3553.85090605</v>
      </c>
      <c r="K94" s="36">
        <f>SUMIFS(СВЦЭМ!$D$33:$D$776,СВЦЭМ!$A$33:$A$776,$A94,СВЦЭМ!$B$33:$B$776,K$83)+'СЕТ СН'!$H$11+СВЦЭМ!$D$10+'СЕТ СН'!$H$5-'СЕТ СН'!$H$21</f>
        <v>3542.3286910299998</v>
      </c>
      <c r="L94" s="36">
        <f>SUMIFS(СВЦЭМ!$D$33:$D$776,СВЦЭМ!$A$33:$A$776,$A94,СВЦЭМ!$B$33:$B$776,L$83)+'СЕТ СН'!$H$11+СВЦЭМ!$D$10+'СЕТ СН'!$H$5-'СЕТ СН'!$H$21</f>
        <v>3543.0427277399999</v>
      </c>
      <c r="M94" s="36">
        <f>SUMIFS(СВЦЭМ!$D$33:$D$776,СВЦЭМ!$A$33:$A$776,$A94,СВЦЭМ!$B$33:$B$776,M$83)+'СЕТ СН'!$H$11+СВЦЭМ!$D$10+'СЕТ СН'!$H$5-'СЕТ СН'!$H$21</f>
        <v>3545.98350351</v>
      </c>
      <c r="N94" s="36">
        <f>SUMIFS(СВЦЭМ!$D$33:$D$776,СВЦЭМ!$A$33:$A$776,$A94,СВЦЭМ!$B$33:$B$776,N$83)+'СЕТ СН'!$H$11+СВЦЭМ!$D$10+'СЕТ СН'!$H$5-'СЕТ СН'!$H$21</f>
        <v>3515.02349641</v>
      </c>
      <c r="O94" s="36">
        <f>SUMIFS(СВЦЭМ!$D$33:$D$776,СВЦЭМ!$A$33:$A$776,$A94,СВЦЭМ!$B$33:$B$776,O$83)+'СЕТ СН'!$H$11+СВЦЭМ!$D$10+'СЕТ СН'!$H$5-'СЕТ СН'!$H$21</f>
        <v>3490.4851152599999</v>
      </c>
      <c r="P94" s="36">
        <f>SUMIFS(СВЦЭМ!$D$33:$D$776,СВЦЭМ!$A$33:$A$776,$A94,СВЦЭМ!$B$33:$B$776,P$83)+'СЕТ СН'!$H$11+СВЦЭМ!$D$10+'СЕТ СН'!$H$5-'СЕТ СН'!$H$21</f>
        <v>3501.9468205899998</v>
      </c>
      <c r="Q94" s="36">
        <f>SUMIFS(СВЦЭМ!$D$33:$D$776,СВЦЭМ!$A$33:$A$776,$A94,СВЦЭМ!$B$33:$B$776,Q$83)+'СЕТ СН'!$H$11+СВЦЭМ!$D$10+'СЕТ СН'!$H$5-'СЕТ СН'!$H$21</f>
        <v>3503.1344912999998</v>
      </c>
      <c r="R94" s="36">
        <f>SUMIFS(СВЦЭМ!$D$33:$D$776,СВЦЭМ!$A$33:$A$776,$A94,СВЦЭМ!$B$33:$B$776,R$83)+'СЕТ СН'!$H$11+СВЦЭМ!$D$10+'СЕТ СН'!$H$5-'СЕТ СН'!$H$21</f>
        <v>3499.7251503699999</v>
      </c>
      <c r="S94" s="36">
        <f>SUMIFS(СВЦЭМ!$D$33:$D$776,СВЦЭМ!$A$33:$A$776,$A94,СВЦЭМ!$B$33:$B$776,S$83)+'СЕТ СН'!$H$11+СВЦЭМ!$D$10+'СЕТ СН'!$H$5-'СЕТ СН'!$H$21</f>
        <v>3489.2497745199998</v>
      </c>
      <c r="T94" s="36">
        <f>SUMIFS(СВЦЭМ!$D$33:$D$776,СВЦЭМ!$A$33:$A$776,$A94,СВЦЭМ!$B$33:$B$776,T$83)+'СЕТ СН'!$H$11+СВЦЭМ!$D$10+'СЕТ СН'!$H$5-'СЕТ СН'!$H$21</f>
        <v>3474.490753</v>
      </c>
      <c r="U94" s="36">
        <f>SUMIFS(СВЦЭМ!$D$33:$D$776,СВЦЭМ!$A$33:$A$776,$A94,СВЦЭМ!$B$33:$B$776,U$83)+'СЕТ СН'!$H$11+СВЦЭМ!$D$10+'СЕТ СН'!$H$5-'СЕТ СН'!$H$21</f>
        <v>3500.2919679199999</v>
      </c>
      <c r="V94" s="36">
        <f>SUMIFS(СВЦЭМ!$D$33:$D$776,СВЦЭМ!$A$33:$A$776,$A94,СВЦЭМ!$B$33:$B$776,V$83)+'СЕТ СН'!$H$11+СВЦЭМ!$D$10+'СЕТ СН'!$H$5-'СЕТ СН'!$H$21</f>
        <v>3522.7537670299998</v>
      </c>
      <c r="W94" s="36">
        <f>SUMIFS(СВЦЭМ!$D$33:$D$776,СВЦЭМ!$A$33:$A$776,$A94,СВЦЭМ!$B$33:$B$776,W$83)+'СЕТ СН'!$H$11+СВЦЭМ!$D$10+'СЕТ СН'!$H$5-'СЕТ СН'!$H$21</f>
        <v>3529.5818324000002</v>
      </c>
      <c r="X94" s="36">
        <f>SUMIFS(СВЦЭМ!$D$33:$D$776,СВЦЭМ!$A$33:$A$776,$A94,СВЦЭМ!$B$33:$B$776,X$83)+'СЕТ СН'!$H$11+СВЦЭМ!$D$10+'СЕТ СН'!$H$5-'СЕТ СН'!$H$21</f>
        <v>3533.5518479900002</v>
      </c>
      <c r="Y94" s="36">
        <f>SUMIFS(СВЦЭМ!$D$33:$D$776,СВЦЭМ!$A$33:$A$776,$A94,СВЦЭМ!$B$33:$B$776,Y$83)+'СЕТ СН'!$H$11+СВЦЭМ!$D$10+'СЕТ СН'!$H$5-'СЕТ СН'!$H$21</f>
        <v>3566.95993112</v>
      </c>
    </row>
    <row r="95" spans="1:27" ht="15.75" x14ac:dyDescent="0.2">
      <c r="A95" s="35">
        <f t="shared" si="2"/>
        <v>43750</v>
      </c>
      <c r="B95" s="36">
        <f>SUMIFS(СВЦЭМ!$D$33:$D$776,СВЦЭМ!$A$33:$A$776,$A95,СВЦЭМ!$B$33:$B$776,B$83)+'СЕТ СН'!$H$11+СВЦЭМ!$D$10+'СЕТ СН'!$H$5-'СЕТ СН'!$H$21</f>
        <v>3558.1434858699999</v>
      </c>
      <c r="C95" s="36">
        <f>SUMIFS(СВЦЭМ!$D$33:$D$776,СВЦЭМ!$A$33:$A$776,$A95,СВЦЭМ!$B$33:$B$776,C$83)+'СЕТ СН'!$H$11+СВЦЭМ!$D$10+'СЕТ СН'!$H$5-'СЕТ СН'!$H$21</f>
        <v>3556.1693687899997</v>
      </c>
      <c r="D95" s="36">
        <f>SUMIFS(СВЦЭМ!$D$33:$D$776,СВЦЭМ!$A$33:$A$776,$A95,СВЦЭМ!$B$33:$B$776,D$83)+'СЕТ СН'!$H$11+СВЦЭМ!$D$10+'СЕТ СН'!$H$5-'СЕТ СН'!$H$21</f>
        <v>3556.6557025499997</v>
      </c>
      <c r="E95" s="36">
        <f>SUMIFS(СВЦЭМ!$D$33:$D$776,СВЦЭМ!$A$33:$A$776,$A95,СВЦЭМ!$B$33:$B$776,E$83)+'СЕТ СН'!$H$11+СВЦЭМ!$D$10+'СЕТ СН'!$H$5-'СЕТ СН'!$H$21</f>
        <v>3567.4487205799996</v>
      </c>
      <c r="F95" s="36">
        <f>SUMIFS(СВЦЭМ!$D$33:$D$776,СВЦЭМ!$A$33:$A$776,$A95,СВЦЭМ!$B$33:$B$776,F$83)+'СЕТ СН'!$H$11+СВЦЭМ!$D$10+'СЕТ СН'!$H$5-'СЕТ СН'!$H$21</f>
        <v>3574.4025050299997</v>
      </c>
      <c r="G95" s="36">
        <f>SUMIFS(СВЦЭМ!$D$33:$D$776,СВЦЭМ!$A$33:$A$776,$A95,СВЦЭМ!$B$33:$B$776,G$83)+'СЕТ СН'!$H$11+СВЦЭМ!$D$10+'СЕТ СН'!$H$5-'СЕТ СН'!$H$21</f>
        <v>3566.17598047</v>
      </c>
      <c r="H95" s="36">
        <f>SUMIFS(СВЦЭМ!$D$33:$D$776,СВЦЭМ!$A$33:$A$776,$A95,СВЦЭМ!$B$33:$B$776,H$83)+'СЕТ СН'!$H$11+СВЦЭМ!$D$10+'СЕТ СН'!$H$5-'СЕТ СН'!$H$21</f>
        <v>3545.0374092900001</v>
      </c>
      <c r="I95" s="36">
        <f>SUMIFS(СВЦЭМ!$D$33:$D$776,СВЦЭМ!$A$33:$A$776,$A95,СВЦЭМ!$B$33:$B$776,I$83)+'СЕТ СН'!$H$11+СВЦЭМ!$D$10+'СЕТ СН'!$H$5-'СЕТ СН'!$H$21</f>
        <v>3577.71612147</v>
      </c>
      <c r="J95" s="36">
        <f>SUMIFS(СВЦЭМ!$D$33:$D$776,СВЦЭМ!$A$33:$A$776,$A95,СВЦЭМ!$B$33:$B$776,J$83)+'СЕТ СН'!$H$11+СВЦЭМ!$D$10+'СЕТ СН'!$H$5-'СЕТ СН'!$H$21</f>
        <v>3585.86532373</v>
      </c>
      <c r="K95" s="36">
        <f>SUMIFS(СВЦЭМ!$D$33:$D$776,СВЦЭМ!$A$33:$A$776,$A95,СВЦЭМ!$B$33:$B$776,K$83)+'СЕТ СН'!$H$11+СВЦЭМ!$D$10+'СЕТ СН'!$H$5-'СЕТ СН'!$H$21</f>
        <v>3588.43016554</v>
      </c>
      <c r="L95" s="36">
        <f>SUMIFS(СВЦЭМ!$D$33:$D$776,СВЦЭМ!$A$33:$A$776,$A95,СВЦЭМ!$B$33:$B$776,L$83)+'СЕТ СН'!$H$11+СВЦЭМ!$D$10+'СЕТ СН'!$H$5-'СЕТ СН'!$H$21</f>
        <v>3587.8108468199998</v>
      </c>
      <c r="M95" s="36">
        <f>SUMIFS(СВЦЭМ!$D$33:$D$776,СВЦЭМ!$A$33:$A$776,$A95,СВЦЭМ!$B$33:$B$776,M$83)+'СЕТ СН'!$H$11+СВЦЭМ!$D$10+'СЕТ СН'!$H$5-'СЕТ СН'!$H$21</f>
        <v>3590.61207281</v>
      </c>
      <c r="N95" s="36">
        <f>SUMIFS(СВЦЭМ!$D$33:$D$776,СВЦЭМ!$A$33:$A$776,$A95,СВЦЭМ!$B$33:$B$776,N$83)+'СЕТ СН'!$H$11+СВЦЭМ!$D$10+'СЕТ СН'!$H$5-'СЕТ СН'!$H$21</f>
        <v>3537.45663513</v>
      </c>
      <c r="O95" s="36">
        <f>SUMIFS(СВЦЭМ!$D$33:$D$776,СВЦЭМ!$A$33:$A$776,$A95,СВЦЭМ!$B$33:$B$776,O$83)+'СЕТ СН'!$H$11+СВЦЭМ!$D$10+'СЕТ СН'!$H$5-'СЕТ СН'!$H$21</f>
        <v>3494.4160387900001</v>
      </c>
      <c r="P95" s="36">
        <f>SUMIFS(СВЦЭМ!$D$33:$D$776,СВЦЭМ!$A$33:$A$776,$A95,СВЦЭМ!$B$33:$B$776,P$83)+'СЕТ СН'!$H$11+СВЦЭМ!$D$10+'СЕТ СН'!$H$5-'СЕТ СН'!$H$21</f>
        <v>3484.52910294</v>
      </c>
      <c r="Q95" s="36">
        <f>SUMIFS(СВЦЭМ!$D$33:$D$776,СВЦЭМ!$A$33:$A$776,$A95,СВЦЭМ!$B$33:$B$776,Q$83)+'СЕТ СН'!$H$11+СВЦЭМ!$D$10+'СЕТ СН'!$H$5-'СЕТ СН'!$H$21</f>
        <v>3479.2371909499998</v>
      </c>
      <c r="R95" s="36">
        <f>SUMIFS(СВЦЭМ!$D$33:$D$776,СВЦЭМ!$A$33:$A$776,$A95,СВЦЭМ!$B$33:$B$776,R$83)+'СЕТ СН'!$H$11+СВЦЭМ!$D$10+'СЕТ СН'!$H$5-'СЕТ СН'!$H$21</f>
        <v>3476.2156673999998</v>
      </c>
      <c r="S95" s="36">
        <f>SUMIFS(СВЦЭМ!$D$33:$D$776,СВЦЭМ!$A$33:$A$776,$A95,СВЦЭМ!$B$33:$B$776,S$83)+'СЕТ СН'!$H$11+СВЦЭМ!$D$10+'СЕТ СН'!$H$5-'СЕТ СН'!$H$21</f>
        <v>3488.65468766</v>
      </c>
      <c r="T95" s="36">
        <f>SUMIFS(СВЦЭМ!$D$33:$D$776,СВЦЭМ!$A$33:$A$776,$A95,СВЦЭМ!$B$33:$B$776,T$83)+'СЕТ СН'!$H$11+СВЦЭМ!$D$10+'СЕТ СН'!$H$5-'СЕТ СН'!$H$21</f>
        <v>3497.5343454899999</v>
      </c>
      <c r="U95" s="36">
        <f>SUMIFS(СВЦЭМ!$D$33:$D$776,СВЦЭМ!$A$33:$A$776,$A95,СВЦЭМ!$B$33:$B$776,U$83)+'СЕТ СН'!$H$11+СВЦЭМ!$D$10+'СЕТ СН'!$H$5-'СЕТ СН'!$H$21</f>
        <v>3450.6444204499999</v>
      </c>
      <c r="V95" s="36">
        <f>SUMIFS(СВЦЭМ!$D$33:$D$776,СВЦЭМ!$A$33:$A$776,$A95,СВЦЭМ!$B$33:$B$776,V$83)+'СЕТ СН'!$H$11+СВЦЭМ!$D$10+'СЕТ СН'!$H$5-'СЕТ СН'!$H$21</f>
        <v>3446.8957743800001</v>
      </c>
      <c r="W95" s="36">
        <f>SUMIFS(СВЦЭМ!$D$33:$D$776,СВЦЭМ!$A$33:$A$776,$A95,СВЦЭМ!$B$33:$B$776,W$83)+'СЕТ СН'!$H$11+СВЦЭМ!$D$10+'СЕТ СН'!$H$5-'СЕТ СН'!$H$21</f>
        <v>3454.4976594700001</v>
      </c>
      <c r="X95" s="36">
        <f>SUMIFS(СВЦЭМ!$D$33:$D$776,СВЦЭМ!$A$33:$A$776,$A95,СВЦЭМ!$B$33:$B$776,X$83)+'СЕТ СН'!$H$11+СВЦЭМ!$D$10+'СЕТ СН'!$H$5-'СЕТ СН'!$H$21</f>
        <v>3472.5075184799998</v>
      </c>
      <c r="Y95" s="36">
        <f>SUMIFS(СВЦЭМ!$D$33:$D$776,СВЦЭМ!$A$33:$A$776,$A95,СВЦЭМ!$B$33:$B$776,Y$83)+'СЕТ СН'!$H$11+СВЦЭМ!$D$10+'СЕТ СН'!$H$5-'СЕТ СН'!$H$21</f>
        <v>3497.3433823</v>
      </c>
    </row>
    <row r="96" spans="1:27" ht="15.75" x14ac:dyDescent="0.2">
      <c r="A96" s="35">
        <f t="shared" si="2"/>
        <v>43751</v>
      </c>
      <c r="B96" s="36">
        <f>SUMIFS(СВЦЭМ!$D$33:$D$776,СВЦЭМ!$A$33:$A$776,$A96,СВЦЭМ!$B$33:$B$776,B$83)+'СЕТ СН'!$H$11+СВЦЭМ!$D$10+'СЕТ СН'!$H$5-'СЕТ СН'!$H$21</f>
        <v>3596.3474510599999</v>
      </c>
      <c r="C96" s="36">
        <f>SUMIFS(СВЦЭМ!$D$33:$D$776,СВЦЭМ!$A$33:$A$776,$A96,СВЦЭМ!$B$33:$B$776,C$83)+'СЕТ СН'!$H$11+СВЦЭМ!$D$10+'СЕТ СН'!$H$5-'СЕТ СН'!$H$21</f>
        <v>3635.2721467000001</v>
      </c>
      <c r="D96" s="36">
        <f>SUMIFS(СВЦЭМ!$D$33:$D$776,СВЦЭМ!$A$33:$A$776,$A96,СВЦЭМ!$B$33:$B$776,D$83)+'СЕТ СН'!$H$11+СВЦЭМ!$D$10+'СЕТ СН'!$H$5-'СЕТ СН'!$H$21</f>
        <v>3655.8362485899997</v>
      </c>
      <c r="E96" s="36">
        <f>SUMIFS(СВЦЭМ!$D$33:$D$776,СВЦЭМ!$A$33:$A$776,$A96,СВЦЭМ!$B$33:$B$776,E$83)+'СЕТ СН'!$H$11+СВЦЭМ!$D$10+'СЕТ СН'!$H$5-'СЕТ СН'!$H$21</f>
        <v>3673.2076198599998</v>
      </c>
      <c r="F96" s="36">
        <f>SUMIFS(СВЦЭМ!$D$33:$D$776,СВЦЭМ!$A$33:$A$776,$A96,СВЦЭМ!$B$33:$B$776,F$83)+'СЕТ СН'!$H$11+СВЦЭМ!$D$10+'СЕТ СН'!$H$5-'СЕТ СН'!$H$21</f>
        <v>3670.9860491199997</v>
      </c>
      <c r="G96" s="36">
        <f>SUMIFS(СВЦЭМ!$D$33:$D$776,СВЦЭМ!$A$33:$A$776,$A96,СВЦЭМ!$B$33:$B$776,G$83)+'СЕТ СН'!$H$11+СВЦЭМ!$D$10+'СЕТ СН'!$H$5-'СЕТ СН'!$H$21</f>
        <v>3659.9916428500001</v>
      </c>
      <c r="H96" s="36">
        <f>SUMIFS(СВЦЭМ!$D$33:$D$776,СВЦЭМ!$A$33:$A$776,$A96,СВЦЭМ!$B$33:$B$776,H$83)+'СЕТ СН'!$H$11+СВЦЭМ!$D$10+'СЕТ СН'!$H$5-'СЕТ СН'!$H$21</f>
        <v>3631.1983318499997</v>
      </c>
      <c r="I96" s="36">
        <f>SUMIFS(СВЦЭМ!$D$33:$D$776,СВЦЭМ!$A$33:$A$776,$A96,СВЦЭМ!$B$33:$B$776,I$83)+'СЕТ СН'!$H$11+СВЦЭМ!$D$10+'СЕТ СН'!$H$5-'СЕТ СН'!$H$21</f>
        <v>3584.84955545</v>
      </c>
      <c r="J96" s="36">
        <f>SUMIFS(СВЦЭМ!$D$33:$D$776,СВЦЭМ!$A$33:$A$776,$A96,СВЦЭМ!$B$33:$B$776,J$83)+'СЕТ СН'!$H$11+СВЦЭМ!$D$10+'СЕТ СН'!$H$5-'СЕТ СН'!$H$21</f>
        <v>3559.9733624</v>
      </c>
      <c r="K96" s="36">
        <f>SUMIFS(СВЦЭМ!$D$33:$D$776,СВЦЭМ!$A$33:$A$776,$A96,СВЦЭМ!$B$33:$B$776,K$83)+'СЕТ СН'!$H$11+СВЦЭМ!$D$10+'СЕТ СН'!$H$5-'СЕТ СН'!$H$21</f>
        <v>3571.6254184999998</v>
      </c>
      <c r="L96" s="36">
        <f>SUMIFS(СВЦЭМ!$D$33:$D$776,СВЦЭМ!$A$33:$A$776,$A96,СВЦЭМ!$B$33:$B$776,L$83)+'СЕТ СН'!$H$11+СВЦЭМ!$D$10+'СЕТ СН'!$H$5-'СЕТ СН'!$H$21</f>
        <v>3581.9512628499997</v>
      </c>
      <c r="M96" s="36">
        <f>SUMIFS(СВЦЭМ!$D$33:$D$776,СВЦЭМ!$A$33:$A$776,$A96,СВЦЭМ!$B$33:$B$776,M$83)+'СЕТ СН'!$H$11+СВЦЭМ!$D$10+'СЕТ СН'!$H$5-'СЕТ СН'!$H$21</f>
        <v>3571.8663780399997</v>
      </c>
      <c r="N96" s="36">
        <f>SUMIFS(СВЦЭМ!$D$33:$D$776,СВЦЭМ!$A$33:$A$776,$A96,СВЦЭМ!$B$33:$B$776,N$83)+'СЕТ СН'!$H$11+СВЦЭМ!$D$10+'СЕТ СН'!$H$5-'СЕТ СН'!$H$21</f>
        <v>3524.0279640999997</v>
      </c>
      <c r="O96" s="36">
        <f>SUMIFS(СВЦЭМ!$D$33:$D$776,СВЦЭМ!$A$33:$A$776,$A96,СВЦЭМ!$B$33:$B$776,O$83)+'СЕТ СН'!$H$11+СВЦЭМ!$D$10+'СЕТ СН'!$H$5-'СЕТ СН'!$H$21</f>
        <v>3486.6406662499999</v>
      </c>
      <c r="P96" s="36">
        <f>SUMIFS(СВЦЭМ!$D$33:$D$776,СВЦЭМ!$A$33:$A$776,$A96,СВЦЭМ!$B$33:$B$776,P$83)+'СЕТ СН'!$H$11+СВЦЭМ!$D$10+'СЕТ СН'!$H$5-'СЕТ СН'!$H$21</f>
        <v>3481.21029258</v>
      </c>
      <c r="Q96" s="36">
        <f>SUMIFS(СВЦЭМ!$D$33:$D$776,СВЦЭМ!$A$33:$A$776,$A96,СВЦЭМ!$B$33:$B$776,Q$83)+'СЕТ СН'!$H$11+СВЦЭМ!$D$10+'СЕТ СН'!$H$5-'СЕТ СН'!$H$21</f>
        <v>3485.8133265199999</v>
      </c>
      <c r="R96" s="36">
        <f>SUMIFS(СВЦЭМ!$D$33:$D$776,СВЦЭМ!$A$33:$A$776,$A96,СВЦЭМ!$B$33:$B$776,R$83)+'СЕТ СН'!$H$11+СВЦЭМ!$D$10+'СЕТ СН'!$H$5-'СЕТ СН'!$H$21</f>
        <v>3478.74245888</v>
      </c>
      <c r="S96" s="36">
        <f>SUMIFS(СВЦЭМ!$D$33:$D$776,СВЦЭМ!$A$33:$A$776,$A96,СВЦЭМ!$B$33:$B$776,S$83)+'СЕТ СН'!$H$11+СВЦЭМ!$D$10+'СЕТ СН'!$H$5-'СЕТ СН'!$H$21</f>
        <v>3487.17082243</v>
      </c>
      <c r="T96" s="36">
        <f>SUMIFS(СВЦЭМ!$D$33:$D$776,СВЦЭМ!$A$33:$A$776,$A96,СВЦЭМ!$B$33:$B$776,T$83)+'СЕТ СН'!$H$11+СВЦЭМ!$D$10+'СЕТ СН'!$H$5-'СЕТ СН'!$H$21</f>
        <v>3500.4596816200001</v>
      </c>
      <c r="U96" s="36">
        <f>SUMIFS(СВЦЭМ!$D$33:$D$776,СВЦЭМ!$A$33:$A$776,$A96,СВЦЭМ!$B$33:$B$776,U$83)+'СЕТ СН'!$H$11+СВЦЭМ!$D$10+'СЕТ СН'!$H$5-'СЕТ СН'!$H$21</f>
        <v>3461.3526013399996</v>
      </c>
      <c r="V96" s="36">
        <f>SUMIFS(СВЦЭМ!$D$33:$D$776,СВЦЭМ!$A$33:$A$776,$A96,СВЦЭМ!$B$33:$B$776,V$83)+'СЕТ СН'!$H$11+СВЦЭМ!$D$10+'СЕТ СН'!$H$5-'СЕТ СН'!$H$21</f>
        <v>3455.7175221500001</v>
      </c>
      <c r="W96" s="36">
        <f>SUMIFS(СВЦЭМ!$D$33:$D$776,СВЦЭМ!$A$33:$A$776,$A96,СВЦЭМ!$B$33:$B$776,W$83)+'СЕТ СН'!$H$11+СВЦЭМ!$D$10+'СЕТ СН'!$H$5-'СЕТ СН'!$H$21</f>
        <v>3478.6587576299999</v>
      </c>
      <c r="X96" s="36">
        <f>SUMIFS(СВЦЭМ!$D$33:$D$776,СВЦЭМ!$A$33:$A$776,$A96,СВЦЭМ!$B$33:$B$776,X$83)+'СЕТ СН'!$H$11+СВЦЭМ!$D$10+'СЕТ СН'!$H$5-'СЕТ СН'!$H$21</f>
        <v>3501.6820139699998</v>
      </c>
      <c r="Y96" s="36">
        <f>SUMIFS(СВЦЭМ!$D$33:$D$776,СВЦЭМ!$A$33:$A$776,$A96,СВЦЭМ!$B$33:$B$776,Y$83)+'СЕТ СН'!$H$11+СВЦЭМ!$D$10+'СЕТ СН'!$H$5-'СЕТ СН'!$H$21</f>
        <v>3546.1655688399997</v>
      </c>
    </row>
    <row r="97" spans="1:25" ht="15.75" x14ac:dyDescent="0.2">
      <c r="A97" s="35">
        <f t="shared" si="2"/>
        <v>43752</v>
      </c>
      <c r="B97" s="36">
        <f>SUMIFS(СВЦЭМ!$D$33:$D$776,СВЦЭМ!$A$33:$A$776,$A97,СВЦЭМ!$B$33:$B$776,B$83)+'СЕТ СН'!$H$11+СВЦЭМ!$D$10+'СЕТ СН'!$H$5-'СЕТ СН'!$H$21</f>
        <v>3569.4211887699998</v>
      </c>
      <c r="C97" s="36">
        <f>SUMIFS(СВЦЭМ!$D$33:$D$776,СВЦЭМ!$A$33:$A$776,$A97,СВЦЭМ!$B$33:$B$776,C$83)+'СЕТ СН'!$H$11+СВЦЭМ!$D$10+'СЕТ СН'!$H$5-'СЕТ СН'!$H$21</f>
        <v>3613.2322199099999</v>
      </c>
      <c r="D97" s="36">
        <f>SUMIFS(СВЦЭМ!$D$33:$D$776,СВЦЭМ!$A$33:$A$776,$A97,СВЦЭМ!$B$33:$B$776,D$83)+'СЕТ СН'!$H$11+СВЦЭМ!$D$10+'СЕТ СН'!$H$5-'СЕТ СН'!$H$21</f>
        <v>3622.7634972199999</v>
      </c>
      <c r="E97" s="36">
        <f>SUMIFS(СВЦЭМ!$D$33:$D$776,СВЦЭМ!$A$33:$A$776,$A97,СВЦЭМ!$B$33:$B$776,E$83)+'СЕТ СН'!$H$11+СВЦЭМ!$D$10+'СЕТ СН'!$H$5-'СЕТ СН'!$H$21</f>
        <v>3590.8705008399997</v>
      </c>
      <c r="F97" s="36">
        <f>SUMIFS(СВЦЭМ!$D$33:$D$776,СВЦЭМ!$A$33:$A$776,$A97,СВЦЭМ!$B$33:$B$776,F$83)+'СЕТ СН'!$H$11+СВЦЭМ!$D$10+'СЕТ СН'!$H$5-'СЕТ СН'!$H$21</f>
        <v>3595.2487712900001</v>
      </c>
      <c r="G97" s="36">
        <f>SUMIFS(СВЦЭМ!$D$33:$D$776,СВЦЭМ!$A$33:$A$776,$A97,СВЦЭМ!$B$33:$B$776,G$83)+'СЕТ СН'!$H$11+СВЦЭМ!$D$10+'СЕТ СН'!$H$5-'СЕТ СН'!$H$21</f>
        <v>3593.3713030099998</v>
      </c>
      <c r="H97" s="36">
        <f>SUMIFS(СВЦЭМ!$D$33:$D$776,СВЦЭМ!$A$33:$A$776,$A97,СВЦЭМ!$B$33:$B$776,H$83)+'СЕТ СН'!$H$11+СВЦЭМ!$D$10+'СЕТ СН'!$H$5-'СЕТ СН'!$H$21</f>
        <v>3597.55177138</v>
      </c>
      <c r="I97" s="36">
        <f>SUMIFS(СВЦЭМ!$D$33:$D$776,СВЦЭМ!$A$33:$A$776,$A97,СВЦЭМ!$B$33:$B$776,I$83)+'СЕТ СН'!$H$11+СВЦЭМ!$D$10+'СЕТ СН'!$H$5-'СЕТ СН'!$H$21</f>
        <v>3572.37900128</v>
      </c>
      <c r="J97" s="36">
        <f>SUMIFS(СВЦЭМ!$D$33:$D$776,СВЦЭМ!$A$33:$A$776,$A97,СВЦЭМ!$B$33:$B$776,J$83)+'СЕТ СН'!$H$11+СВЦЭМ!$D$10+'СЕТ СН'!$H$5-'СЕТ СН'!$H$21</f>
        <v>3541.4710962999998</v>
      </c>
      <c r="K97" s="36">
        <f>SUMIFS(СВЦЭМ!$D$33:$D$776,СВЦЭМ!$A$33:$A$776,$A97,СВЦЭМ!$B$33:$B$776,K$83)+'СЕТ СН'!$H$11+СВЦЭМ!$D$10+'СЕТ СН'!$H$5-'СЕТ СН'!$H$21</f>
        <v>3526.6762698699999</v>
      </c>
      <c r="L97" s="36">
        <f>SUMIFS(СВЦЭМ!$D$33:$D$776,СВЦЭМ!$A$33:$A$776,$A97,СВЦЭМ!$B$33:$B$776,L$83)+'СЕТ СН'!$H$11+СВЦЭМ!$D$10+'СЕТ СН'!$H$5-'СЕТ СН'!$H$21</f>
        <v>3520.9236260099997</v>
      </c>
      <c r="M97" s="36">
        <f>SUMIFS(СВЦЭМ!$D$33:$D$776,СВЦЭМ!$A$33:$A$776,$A97,СВЦЭМ!$B$33:$B$776,M$83)+'СЕТ СН'!$H$11+СВЦЭМ!$D$10+'СЕТ СН'!$H$5-'СЕТ СН'!$H$21</f>
        <v>3534.0725150499998</v>
      </c>
      <c r="N97" s="36">
        <f>SUMIFS(СВЦЭМ!$D$33:$D$776,СВЦЭМ!$A$33:$A$776,$A97,СВЦЭМ!$B$33:$B$776,N$83)+'СЕТ СН'!$H$11+СВЦЭМ!$D$10+'СЕТ СН'!$H$5-'СЕТ СН'!$H$21</f>
        <v>3504.2896291899997</v>
      </c>
      <c r="O97" s="36">
        <f>SUMIFS(СВЦЭМ!$D$33:$D$776,СВЦЭМ!$A$33:$A$776,$A97,СВЦЭМ!$B$33:$B$776,O$83)+'СЕТ СН'!$H$11+СВЦЭМ!$D$10+'СЕТ СН'!$H$5-'СЕТ СН'!$H$21</f>
        <v>3496.17604222</v>
      </c>
      <c r="P97" s="36">
        <f>SUMIFS(СВЦЭМ!$D$33:$D$776,СВЦЭМ!$A$33:$A$776,$A97,СВЦЭМ!$B$33:$B$776,P$83)+'СЕТ СН'!$H$11+СВЦЭМ!$D$10+'СЕТ СН'!$H$5-'СЕТ СН'!$H$21</f>
        <v>3485.7538364100001</v>
      </c>
      <c r="Q97" s="36">
        <f>SUMIFS(СВЦЭМ!$D$33:$D$776,СВЦЭМ!$A$33:$A$776,$A97,СВЦЭМ!$B$33:$B$776,Q$83)+'СЕТ СН'!$H$11+СВЦЭМ!$D$10+'СЕТ СН'!$H$5-'СЕТ СН'!$H$21</f>
        <v>3490.3412403799998</v>
      </c>
      <c r="R97" s="36">
        <f>SUMIFS(СВЦЭМ!$D$33:$D$776,СВЦЭМ!$A$33:$A$776,$A97,СВЦЭМ!$B$33:$B$776,R$83)+'СЕТ СН'!$H$11+СВЦЭМ!$D$10+'СЕТ СН'!$H$5-'СЕТ СН'!$H$21</f>
        <v>3482.87753406</v>
      </c>
      <c r="S97" s="36">
        <f>SUMIFS(СВЦЭМ!$D$33:$D$776,СВЦЭМ!$A$33:$A$776,$A97,СВЦЭМ!$B$33:$B$776,S$83)+'СЕТ СН'!$H$11+СВЦЭМ!$D$10+'СЕТ СН'!$H$5-'СЕТ СН'!$H$21</f>
        <v>3488.44373898</v>
      </c>
      <c r="T97" s="36">
        <f>SUMIFS(СВЦЭМ!$D$33:$D$776,СВЦЭМ!$A$33:$A$776,$A97,СВЦЭМ!$B$33:$B$776,T$83)+'СЕТ СН'!$H$11+СВЦЭМ!$D$10+'СЕТ СН'!$H$5-'СЕТ СН'!$H$21</f>
        <v>3509.5034973299998</v>
      </c>
      <c r="U97" s="36">
        <f>SUMIFS(СВЦЭМ!$D$33:$D$776,СВЦЭМ!$A$33:$A$776,$A97,СВЦЭМ!$B$33:$B$776,U$83)+'СЕТ СН'!$H$11+СВЦЭМ!$D$10+'СЕТ СН'!$H$5-'СЕТ СН'!$H$21</f>
        <v>3450.5074519999998</v>
      </c>
      <c r="V97" s="36">
        <f>SUMIFS(СВЦЭМ!$D$33:$D$776,СВЦЭМ!$A$33:$A$776,$A97,СВЦЭМ!$B$33:$B$776,V$83)+'СЕТ СН'!$H$11+СВЦЭМ!$D$10+'СЕТ СН'!$H$5-'СЕТ СН'!$H$21</f>
        <v>3453.3475356700001</v>
      </c>
      <c r="W97" s="36">
        <f>SUMIFS(СВЦЭМ!$D$33:$D$776,СВЦЭМ!$A$33:$A$776,$A97,СВЦЭМ!$B$33:$B$776,W$83)+'СЕТ СН'!$H$11+СВЦЭМ!$D$10+'СЕТ СН'!$H$5-'СЕТ СН'!$H$21</f>
        <v>3476.5535320599997</v>
      </c>
      <c r="X97" s="36">
        <f>SUMIFS(СВЦЭМ!$D$33:$D$776,СВЦЭМ!$A$33:$A$776,$A97,СВЦЭМ!$B$33:$B$776,X$83)+'СЕТ СН'!$H$11+СВЦЭМ!$D$10+'СЕТ СН'!$H$5-'СЕТ СН'!$H$21</f>
        <v>3495.70969891</v>
      </c>
      <c r="Y97" s="36">
        <f>SUMIFS(СВЦЭМ!$D$33:$D$776,СВЦЭМ!$A$33:$A$776,$A97,СВЦЭМ!$B$33:$B$776,Y$83)+'СЕТ СН'!$H$11+СВЦЭМ!$D$10+'СЕТ СН'!$H$5-'СЕТ СН'!$H$21</f>
        <v>3528.1981107699999</v>
      </c>
    </row>
    <row r="98" spans="1:25" ht="15.75" x14ac:dyDescent="0.2">
      <c r="A98" s="35">
        <f t="shared" si="2"/>
        <v>43753</v>
      </c>
      <c r="B98" s="36">
        <f>SUMIFS(СВЦЭМ!$D$33:$D$776,СВЦЭМ!$A$33:$A$776,$A98,СВЦЭМ!$B$33:$B$776,B$83)+'СЕТ СН'!$H$11+СВЦЭМ!$D$10+'СЕТ СН'!$H$5-'СЕТ СН'!$H$21</f>
        <v>3595.3514055199998</v>
      </c>
      <c r="C98" s="36">
        <f>SUMIFS(СВЦЭМ!$D$33:$D$776,СВЦЭМ!$A$33:$A$776,$A98,СВЦЭМ!$B$33:$B$776,C$83)+'СЕТ СН'!$H$11+СВЦЭМ!$D$10+'СЕТ СН'!$H$5-'СЕТ СН'!$H$21</f>
        <v>3640.1674540399999</v>
      </c>
      <c r="D98" s="36">
        <f>SUMIFS(СВЦЭМ!$D$33:$D$776,СВЦЭМ!$A$33:$A$776,$A98,СВЦЭМ!$B$33:$B$776,D$83)+'СЕТ СН'!$H$11+СВЦЭМ!$D$10+'СЕТ СН'!$H$5-'СЕТ СН'!$H$21</f>
        <v>3663.01751582</v>
      </c>
      <c r="E98" s="36">
        <f>SUMIFS(СВЦЭМ!$D$33:$D$776,СВЦЭМ!$A$33:$A$776,$A98,СВЦЭМ!$B$33:$B$776,E$83)+'СЕТ СН'!$H$11+СВЦЭМ!$D$10+'СЕТ СН'!$H$5-'СЕТ СН'!$H$21</f>
        <v>3677.14000429</v>
      </c>
      <c r="F98" s="36">
        <f>SUMIFS(СВЦЭМ!$D$33:$D$776,СВЦЭМ!$A$33:$A$776,$A98,СВЦЭМ!$B$33:$B$776,F$83)+'СЕТ СН'!$H$11+СВЦЭМ!$D$10+'СЕТ СН'!$H$5-'СЕТ СН'!$H$21</f>
        <v>3678.2687922999999</v>
      </c>
      <c r="G98" s="36">
        <f>SUMIFS(СВЦЭМ!$D$33:$D$776,СВЦЭМ!$A$33:$A$776,$A98,СВЦЭМ!$B$33:$B$776,G$83)+'СЕТ СН'!$H$11+СВЦЭМ!$D$10+'СЕТ СН'!$H$5-'СЕТ СН'!$H$21</f>
        <v>3660.8259209299999</v>
      </c>
      <c r="H98" s="36">
        <f>SUMIFS(СВЦЭМ!$D$33:$D$776,СВЦЭМ!$A$33:$A$776,$A98,СВЦЭМ!$B$33:$B$776,H$83)+'СЕТ СН'!$H$11+СВЦЭМ!$D$10+'СЕТ СН'!$H$5-'СЕТ СН'!$H$21</f>
        <v>3618.6841680799998</v>
      </c>
      <c r="I98" s="36">
        <f>SUMIFS(СВЦЭМ!$D$33:$D$776,СВЦЭМ!$A$33:$A$776,$A98,СВЦЭМ!$B$33:$B$776,I$83)+'СЕТ СН'!$H$11+СВЦЭМ!$D$10+'СЕТ СН'!$H$5-'СЕТ СН'!$H$21</f>
        <v>3606.8380128099998</v>
      </c>
      <c r="J98" s="36">
        <f>SUMIFS(СВЦЭМ!$D$33:$D$776,СВЦЭМ!$A$33:$A$776,$A98,СВЦЭМ!$B$33:$B$776,J$83)+'СЕТ СН'!$H$11+СВЦЭМ!$D$10+'СЕТ СН'!$H$5-'СЕТ СН'!$H$21</f>
        <v>3584.20731974</v>
      </c>
      <c r="K98" s="36">
        <f>SUMIFS(СВЦЭМ!$D$33:$D$776,СВЦЭМ!$A$33:$A$776,$A98,СВЦЭМ!$B$33:$B$776,K$83)+'СЕТ СН'!$H$11+СВЦЭМ!$D$10+'СЕТ СН'!$H$5-'СЕТ СН'!$H$21</f>
        <v>3570.2386192099998</v>
      </c>
      <c r="L98" s="36">
        <f>SUMIFS(СВЦЭМ!$D$33:$D$776,СВЦЭМ!$A$33:$A$776,$A98,СВЦЭМ!$B$33:$B$776,L$83)+'СЕТ СН'!$H$11+СВЦЭМ!$D$10+'СЕТ СН'!$H$5-'СЕТ СН'!$H$21</f>
        <v>3574.5949882999998</v>
      </c>
      <c r="M98" s="36">
        <f>SUMIFS(СВЦЭМ!$D$33:$D$776,СВЦЭМ!$A$33:$A$776,$A98,СВЦЭМ!$B$33:$B$776,M$83)+'СЕТ СН'!$H$11+СВЦЭМ!$D$10+'СЕТ СН'!$H$5-'СЕТ СН'!$H$21</f>
        <v>3589.6898005899998</v>
      </c>
      <c r="N98" s="36">
        <f>SUMIFS(СВЦЭМ!$D$33:$D$776,СВЦЭМ!$A$33:$A$776,$A98,СВЦЭМ!$B$33:$B$776,N$83)+'СЕТ СН'!$H$11+СВЦЭМ!$D$10+'СЕТ СН'!$H$5-'СЕТ СН'!$H$21</f>
        <v>3548.8202217999997</v>
      </c>
      <c r="O98" s="36">
        <f>SUMIFS(СВЦЭМ!$D$33:$D$776,СВЦЭМ!$A$33:$A$776,$A98,СВЦЭМ!$B$33:$B$776,O$83)+'СЕТ СН'!$H$11+СВЦЭМ!$D$10+'СЕТ СН'!$H$5-'СЕТ СН'!$H$21</f>
        <v>3531.1465533800001</v>
      </c>
      <c r="P98" s="36">
        <f>SUMIFS(СВЦЭМ!$D$33:$D$776,СВЦЭМ!$A$33:$A$776,$A98,СВЦЭМ!$B$33:$B$776,P$83)+'СЕТ СН'!$H$11+СВЦЭМ!$D$10+'СЕТ СН'!$H$5-'СЕТ СН'!$H$21</f>
        <v>3521.7764604999998</v>
      </c>
      <c r="Q98" s="36">
        <f>SUMIFS(СВЦЭМ!$D$33:$D$776,СВЦЭМ!$A$33:$A$776,$A98,СВЦЭМ!$B$33:$B$776,Q$83)+'СЕТ СН'!$H$11+СВЦЭМ!$D$10+'СЕТ СН'!$H$5-'СЕТ СН'!$H$21</f>
        <v>3516.7807562399998</v>
      </c>
      <c r="R98" s="36">
        <f>SUMIFS(СВЦЭМ!$D$33:$D$776,СВЦЭМ!$A$33:$A$776,$A98,СВЦЭМ!$B$33:$B$776,R$83)+'СЕТ СН'!$H$11+СВЦЭМ!$D$10+'СЕТ СН'!$H$5-'СЕТ СН'!$H$21</f>
        <v>3513.57117199</v>
      </c>
      <c r="S98" s="36">
        <f>SUMIFS(СВЦЭМ!$D$33:$D$776,СВЦЭМ!$A$33:$A$776,$A98,СВЦЭМ!$B$33:$B$776,S$83)+'СЕТ СН'!$H$11+СВЦЭМ!$D$10+'СЕТ СН'!$H$5-'СЕТ СН'!$H$21</f>
        <v>3519.7830958300001</v>
      </c>
      <c r="T98" s="36">
        <f>SUMIFS(СВЦЭМ!$D$33:$D$776,СВЦЭМ!$A$33:$A$776,$A98,СВЦЭМ!$B$33:$B$776,T$83)+'СЕТ СН'!$H$11+СВЦЭМ!$D$10+'СЕТ СН'!$H$5-'СЕТ СН'!$H$21</f>
        <v>3538.61351066</v>
      </c>
      <c r="U98" s="36">
        <f>SUMIFS(СВЦЭМ!$D$33:$D$776,СВЦЭМ!$A$33:$A$776,$A98,СВЦЭМ!$B$33:$B$776,U$83)+'СЕТ СН'!$H$11+СВЦЭМ!$D$10+'СЕТ СН'!$H$5-'СЕТ СН'!$H$21</f>
        <v>3483.59307451</v>
      </c>
      <c r="V98" s="36">
        <f>SUMIFS(СВЦЭМ!$D$33:$D$776,СВЦЭМ!$A$33:$A$776,$A98,СВЦЭМ!$B$33:$B$776,V$83)+'СЕТ СН'!$H$11+СВЦЭМ!$D$10+'СЕТ СН'!$H$5-'СЕТ СН'!$H$21</f>
        <v>3486.3072383499998</v>
      </c>
      <c r="W98" s="36">
        <f>SUMIFS(СВЦЭМ!$D$33:$D$776,СВЦЭМ!$A$33:$A$776,$A98,СВЦЭМ!$B$33:$B$776,W$83)+'СЕТ СН'!$H$11+СВЦЭМ!$D$10+'СЕТ СН'!$H$5-'СЕТ СН'!$H$21</f>
        <v>3503.4825010699997</v>
      </c>
      <c r="X98" s="36">
        <f>SUMIFS(СВЦЭМ!$D$33:$D$776,СВЦЭМ!$A$33:$A$776,$A98,СВЦЭМ!$B$33:$B$776,X$83)+'СЕТ СН'!$H$11+СВЦЭМ!$D$10+'СЕТ СН'!$H$5-'СЕТ СН'!$H$21</f>
        <v>3495.9092417900001</v>
      </c>
      <c r="Y98" s="36">
        <f>SUMIFS(СВЦЭМ!$D$33:$D$776,СВЦЭМ!$A$33:$A$776,$A98,СВЦЭМ!$B$33:$B$776,Y$83)+'СЕТ СН'!$H$11+СВЦЭМ!$D$10+'СЕТ СН'!$H$5-'СЕТ СН'!$H$21</f>
        <v>3507.9457961399999</v>
      </c>
    </row>
    <row r="99" spans="1:25" ht="15.75" x14ac:dyDescent="0.2">
      <c r="A99" s="35">
        <f t="shared" si="2"/>
        <v>43754</v>
      </c>
      <c r="B99" s="36">
        <f>SUMIFS(СВЦЭМ!$D$33:$D$776,СВЦЭМ!$A$33:$A$776,$A99,СВЦЭМ!$B$33:$B$776,B$83)+'СЕТ СН'!$H$11+СВЦЭМ!$D$10+'СЕТ СН'!$H$5-'СЕТ СН'!$H$21</f>
        <v>3665.2401991500001</v>
      </c>
      <c r="C99" s="36">
        <f>SUMIFS(СВЦЭМ!$D$33:$D$776,СВЦЭМ!$A$33:$A$776,$A99,СВЦЭМ!$B$33:$B$776,C$83)+'СЕТ СН'!$H$11+СВЦЭМ!$D$10+'СЕТ СН'!$H$5-'СЕТ СН'!$H$21</f>
        <v>3709.4820651499999</v>
      </c>
      <c r="D99" s="36">
        <f>SUMIFS(СВЦЭМ!$D$33:$D$776,СВЦЭМ!$A$33:$A$776,$A99,СВЦЭМ!$B$33:$B$776,D$83)+'СЕТ СН'!$H$11+СВЦЭМ!$D$10+'СЕТ СН'!$H$5-'СЕТ СН'!$H$21</f>
        <v>3726.98161368</v>
      </c>
      <c r="E99" s="36">
        <f>SUMIFS(СВЦЭМ!$D$33:$D$776,СВЦЭМ!$A$33:$A$776,$A99,СВЦЭМ!$B$33:$B$776,E$83)+'СЕТ СН'!$H$11+СВЦЭМ!$D$10+'СЕТ СН'!$H$5-'СЕТ СН'!$H$21</f>
        <v>3734.8095931899998</v>
      </c>
      <c r="F99" s="36">
        <f>SUMIFS(СВЦЭМ!$D$33:$D$776,СВЦЭМ!$A$33:$A$776,$A99,СВЦЭМ!$B$33:$B$776,F$83)+'СЕТ СН'!$H$11+СВЦЭМ!$D$10+'СЕТ СН'!$H$5-'СЕТ СН'!$H$21</f>
        <v>3725.5468067699999</v>
      </c>
      <c r="G99" s="36">
        <f>SUMIFS(СВЦЭМ!$D$33:$D$776,СВЦЭМ!$A$33:$A$776,$A99,СВЦЭМ!$B$33:$B$776,G$83)+'СЕТ СН'!$H$11+СВЦЭМ!$D$10+'СЕТ СН'!$H$5-'СЕТ СН'!$H$21</f>
        <v>3689.7390734000001</v>
      </c>
      <c r="H99" s="36">
        <f>SUMIFS(СВЦЭМ!$D$33:$D$776,СВЦЭМ!$A$33:$A$776,$A99,СВЦЭМ!$B$33:$B$776,H$83)+'СЕТ СН'!$H$11+СВЦЭМ!$D$10+'СЕТ СН'!$H$5-'СЕТ СН'!$H$21</f>
        <v>3630.0134117899997</v>
      </c>
      <c r="I99" s="36">
        <f>SUMIFS(СВЦЭМ!$D$33:$D$776,СВЦЭМ!$A$33:$A$776,$A99,СВЦЭМ!$B$33:$B$776,I$83)+'СЕТ СН'!$H$11+СВЦЭМ!$D$10+'СЕТ СН'!$H$5-'СЕТ СН'!$H$21</f>
        <v>3580.7291600799999</v>
      </c>
      <c r="J99" s="36">
        <f>SUMIFS(СВЦЭМ!$D$33:$D$776,СВЦЭМ!$A$33:$A$776,$A99,СВЦЭМ!$B$33:$B$776,J$83)+'СЕТ СН'!$H$11+СВЦЭМ!$D$10+'СЕТ СН'!$H$5-'СЕТ СН'!$H$21</f>
        <v>3578.8706894399998</v>
      </c>
      <c r="K99" s="36">
        <f>SUMIFS(СВЦЭМ!$D$33:$D$776,СВЦЭМ!$A$33:$A$776,$A99,СВЦЭМ!$B$33:$B$776,K$83)+'СЕТ СН'!$H$11+СВЦЭМ!$D$10+'СЕТ СН'!$H$5-'СЕТ СН'!$H$21</f>
        <v>3577.5240006200002</v>
      </c>
      <c r="L99" s="36">
        <f>SUMIFS(СВЦЭМ!$D$33:$D$776,СВЦЭМ!$A$33:$A$776,$A99,СВЦЭМ!$B$33:$B$776,L$83)+'СЕТ СН'!$H$11+СВЦЭМ!$D$10+'СЕТ СН'!$H$5-'СЕТ СН'!$H$21</f>
        <v>3595.2058184399998</v>
      </c>
      <c r="M99" s="36">
        <f>SUMIFS(СВЦЭМ!$D$33:$D$776,СВЦЭМ!$A$33:$A$776,$A99,СВЦЭМ!$B$33:$B$776,M$83)+'СЕТ СН'!$H$11+СВЦЭМ!$D$10+'СЕТ СН'!$H$5-'СЕТ СН'!$H$21</f>
        <v>3596.4969891699998</v>
      </c>
      <c r="N99" s="36">
        <f>SUMIFS(СВЦЭМ!$D$33:$D$776,СВЦЭМ!$A$33:$A$776,$A99,СВЦЭМ!$B$33:$B$776,N$83)+'СЕТ СН'!$H$11+СВЦЭМ!$D$10+'СЕТ СН'!$H$5-'СЕТ СН'!$H$21</f>
        <v>3566.6778398799997</v>
      </c>
      <c r="O99" s="36">
        <f>SUMIFS(СВЦЭМ!$D$33:$D$776,СВЦЭМ!$A$33:$A$776,$A99,СВЦЭМ!$B$33:$B$776,O$83)+'СЕТ СН'!$H$11+СВЦЭМ!$D$10+'СЕТ СН'!$H$5-'СЕТ СН'!$H$21</f>
        <v>3531.0439081099998</v>
      </c>
      <c r="P99" s="36">
        <f>SUMIFS(СВЦЭМ!$D$33:$D$776,СВЦЭМ!$A$33:$A$776,$A99,СВЦЭМ!$B$33:$B$776,P$83)+'СЕТ СН'!$H$11+СВЦЭМ!$D$10+'СЕТ СН'!$H$5-'СЕТ СН'!$H$21</f>
        <v>3541.3641065000002</v>
      </c>
      <c r="Q99" s="36">
        <f>SUMIFS(СВЦЭМ!$D$33:$D$776,СВЦЭМ!$A$33:$A$776,$A99,СВЦЭМ!$B$33:$B$776,Q$83)+'СЕТ СН'!$H$11+СВЦЭМ!$D$10+'СЕТ СН'!$H$5-'СЕТ СН'!$H$21</f>
        <v>3548.1129674399999</v>
      </c>
      <c r="R99" s="36">
        <f>SUMIFS(СВЦЭМ!$D$33:$D$776,СВЦЭМ!$A$33:$A$776,$A99,СВЦЭМ!$B$33:$B$776,R$83)+'СЕТ СН'!$H$11+СВЦЭМ!$D$10+'СЕТ СН'!$H$5-'СЕТ СН'!$H$21</f>
        <v>3551.83745189</v>
      </c>
      <c r="S99" s="36">
        <f>SUMIFS(СВЦЭМ!$D$33:$D$776,СВЦЭМ!$A$33:$A$776,$A99,СВЦЭМ!$B$33:$B$776,S$83)+'СЕТ СН'!$H$11+СВЦЭМ!$D$10+'СЕТ СН'!$H$5-'СЕТ СН'!$H$21</f>
        <v>3547.13236164</v>
      </c>
      <c r="T99" s="36">
        <f>SUMIFS(СВЦЭМ!$D$33:$D$776,СВЦЭМ!$A$33:$A$776,$A99,СВЦЭМ!$B$33:$B$776,T$83)+'СЕТ СН'!$H$11+СВЦЭМ!$D$10+'СЕТ СН'!$H$5-'СЕТ СН'!$H$21</f>
        <v>3532.9344243400001</v>
      </c>
      <c r="U99" s="36">
        <f>SUMIFS(СВЦЭМ!$D$33:$D$776,СВЦЭМ!$A$33:$A$776,$A99,СВЦЭМ!$B$33:$B$776,U$83)+'СЕТ СН'!$H$11+СВЦЭМ!$D$10+'СЕТ СН'!$H$5-'СЕТ СН'!$H$21</f>
        <v>3553.4425020799999</v>
      </c>
      <c r="V99" s="36">
        <f>SUMIFS(СВЦЭМ!$D$33:$D$776,СВЦЭМ!$A$33:$A$776,$A99,СВЦЭМ!$B$33:$B$776,V$83)+'СЕТ СН'!$H$11+СВЦЭМ!$D$10+'СЕТ СН'!$H$5-'СЕТ СН'!$H$21</f>
        <v>3548.2103365399998</v>
      </c>
      <c r="W99" s="36">
        <f>SUMIFS(СВЦЭМ!$D$33:$D$776,СВЦЭМ!$A$33:$A$776,$A99,СВЦЭМ!$B$33:$B$776,W$83)+'СЕТ СН'!$H$11+СВЦЭМ!$D$10+'СЕТ СН'!$H$5-'СЕТ СН'!$H$21</f>
        <v>3532.70782891</v>
      </c>
      <c r="X99" s="36">
        <f>SUMIFS(СВЦЭМ!$D$33:$D$776,СВЦЭМ!$A$33:$A$776,$A99,СВЦЭМ!$B$33:$B$776,X$83)+'СЕТ СН'!$H$11+СВЦЭМ!$D$10+'СЕТ СН'!$H$5-'СЕТ СН'!$H$21</f>
        <v>3508.40877482</v>
      </c>
      <c r="Y99" s="36">
        <f>SUMIFS(СВЦЭМ!$D$33:$D$776,СВЦЭМ!$A$33:$A$776,$A99,СВЦЭМ!$B$33:$B$776,Y$83)+'СЕТ СН'!$H$11+СВЦЭМ!$D$10+'СЕТ СН'!$H$5-'СЕТ СН'!$H$21</f>
        <v>3561.4627350399996</v>
      </c>
    </row>
    <row r="100" spans="1:25" ht="15.75" x14ac:dyDescent="0.2">
      <c r="A100" s="35">
        <f t="shared" si="2"/>
        <v>43755</v>
      </c>
      <c r="B100" s="36">
        <f>SUMIFS(СВЦЭМ!$D$33:$D$776,СВЦЭМ!$A$33:$A$776,$A100,СВЦЭМ!$B$33:$B$776,B$83)+'СЕТ СН'!$H$11+СВЦЭМ!$D$10+'СЕТ СН'!$H$5-'СЕТ СН'!$H$21</f>
        <v>3640.9060398000001</v>
      </c>
      <c r="C100" s="36">
        <f>SUMIFS(СВЦЭМ!$D$33:$D$776,СВЦЭМ!$A$33:$A$776,$A100,СВЦЭМ!$B$33:$B$776,C$83)+'СЕТ СН'!$H$11+СВЦЭМ!$D$10+'СЕТ СН'!$H$5-'СЕТ СН'!$H$21</f>
        <v>3705.7662674099997</v>
      </c>
      <c r="D100" s="36">
        <f>SUMIFS(СВЦЭМ!$D$33:$D$776,СВЦЭМ!$A$33:$A$776,$A100,СВЦЭМ!$B$33:$B$776,D$83)+'СЕТ СН'!$H$11+СВЦЭМ!$D$10+'СЕТ СН'!$H$5-'СЕТ СН'!$H$21</f>
        <v>3751.4087658099997</v>
      </c>
      <c r="E100" s="36">
        <f>SUMIFS(СВЦЭМ!$D$33:$D$776,СВЦЭМ!$A$33:$A$776,$A100,СВЦЭМ!$B$33:$B$776,E$83)+'СЕТ СН'!$H$11+СВЦЭМ!$D$10+'СЕТ СН'!$H$5-'СЕТ СН'!$H$21</f>
        <v>3780.50014272</v>
      </c>
      <c r="F100" s="36">
        <f>SUMIFS(СВЦЭМ!$D$33:$D$776,СВЦЭМ!$A$33:$A$776,$A100,СВЦЭМ!$B$33:$B$776,F$83)+'СЕТ СН'!$H$11+СВЦЭМ!$D$10+'СЕТ СН'!$H$5-'СЕТ СН'!$H$21</f>
        <v>3789.5544874799998</v>
      </c>
      <c r="G100" s="36">
        <f>SUMIFS(СВЦЭМ!$D$33:$D$776,СВЦЭМ!$A$33:$A$776,$A100,СВЦЭМ!$B$33:$B$776,G$83)+'СЕТ СН'!$H$11+СВЦЭМ!$D$10+'СЕТ СН'!$H$5-'СЕТ СН'!$H$21</f>
        <v>3765.4363838700001</v>
      </c>
      <c r="H100" s="36">
        <f>SUMIFS(СВЦЭМ!$D$33:$D$776,СВЦЭМ!$A$33:$A$776,$A100,СВЦЭМ!$B$33:$B$776,H$83)+'СЕТ СН'!$H$11+СВЦЭМ!$D$10+'СЕТ СН'!$H$5-'СЕТ СН'!$H$21</f>
        <v>3709.8600662999997</v>
      </c>
      <c r="I100" s="36">
        <f>SUMIFS(СВЦЭМ!$D$33:$D$776,СВЦЭМ!$A$33:$A$776,$A100,СВЦЭМ!$B$33:$B$776,I$83)+'СЕТ СН'!$H$11+СВЦЭМ!$D$10+'СЕТ СН'!$H$5-'СЕТ СН'!$H$21</f>
        <v>3633.2519551999999</v>
      </c>
      <c r="J100" s="36">
        <f>SUMIFS(СВЦЭМ!$D$33:$D$776,СВЦЭМ!$A$33:$A$776,$A100,СВЦЭМ!$B$33:$B$776,J$83)+'СЕТ СН'!$H$11+СВЦЭМ!$D$10+'СЕТ СН'!$H$5-'СЕТ СН'!$H$21</f>
        <v>3640.0908608</v>
      </c>
      <c r="K100" s="36">
        <f>SUMIFS(СВЦЭМ!$D$33:$D$776,СВЦЭМ!$A$33:$A$776,$A100,СВЦЭМ!$B$33:$B$776,K$83)+'СЕТ СН'!$H$11+СВЦЭМ!$D$10+'СЕТ СН'!$H$5-'СЕТ СН'!$H$21</f>
        <v>3635.0722126000001</v>
      </c>
      <c r="L100" s="36">
        <f>SUMIFS(СВЦЭМ!$D$33:$D$776,СВЦЭМ!$A$33:$A$776,$A100,СВЦЭМ!$B$33:$B$776,L$83)+'СЕТ СН'!$H$11+СВЦЭМ!$D$10+'СЕТ СН'!$H$5-'СЕТ СН'!$H$21</f>
        <v>3630.5806346199997</v>
      </c>
      <c r="M100" s="36">
        <f>SUMIFS(СВЦЭМ!$D$33:$D$776,СВЦЭМ!$A$33:$A$776,$A100,СВЦЭМ!$B$33:$B$776,M$83)+'СЕТ СН'!$H$11+СВЦЭМ!$D$10+'СЕТ СН'!$H$5-'СЕТ СН'!$H$21</f>
        <v>3637.9937866999999</v>
      </c>
      <c r="N100" s="36">
        <f>SUMIFS(СВЦЭМ!$D$33:$D$776,СВЦЭМ!$A$33:$A$776,$A100,СВЦЭМ!$B$33:$B$776,N$83)+'СЕТ СН'!$H$11+СВЦЭМ!$D$10+'СЕТ СН'!$H$5-'СЕТ СН'!$H$21</f>
        <v>3601.6405768899999</v>
      </c>
      <c r="O100" s="36">
        <f>SUMIFS(СВЦЭМ!$D$33:$D$776,СВЦЭМ!$A$33:$A$776,$A100,СВЦЭМ!$B$33:$B$776,O$83)+'СЕТ СН'!$H$11+СВЦЭМ!$D$10+'СЕТ СН'!$H$5-'СЕТ СН'!$H$21</f>
        <v>3556.9035481699998</v>
      </c>
      <c r="P100" s="36">
        <f>SUMIFS(СВЦЭМ!$D$33:$D$776,СВЦЭМ!$A$33:$A$776,$A100,СВЦЭМ!$B$33:$B$776,P$83)+'СЕТ СН'!$H$11+СВЦЭМ!$D$10+'СЕТ СН'!$H$5-'СЕТ СН'!$H$21</f>
        <v>3563.9675597599999</v>
      </c>
      <c r="Q100" s="36">
        <f>SUMIFS(СВЦЭМ!$D$33:$D$776,СВЦЭМ!$A$33:$A$776,$A100,СВЦЭМ!$B$33:$B$776,Q$83)+'СЕТ СН'!$H$11+СВЦЭМ!$D$10+'СЕТ СН'!$H$5-'СЕТ СН'!$H$21</f>
        <v>3559.5230913799996</v>
      </c>
      <c r="R100" s="36">
        <f>SUMIFS(СВЦЭМ!$D$33:$D$776,СВЦЭМ!$A$33:$A$776,$A100,СВЦЭМ!$B$33:$B$776,R$83)+'СЕТ СН'!$H$11+СВЦЭМ!$D$10+'СЕТ СН'!$H$5-'СЕТ СН'!$H$21</f>
        <v>3563.3167630799999</v>
      </c>
      <c r="S100" s="36">
        <f>SUMIFS(СВЦЭМ!$D$33:$D$776,СВЦЭМ!$A$33:$A$776,$A100,СВЦЭМ!$B$33:$B$776,S$83)+'СЕТ СН'!$H$11+СВЦЭМ!$D$10+'СЕТ СН'!$H$5-'СЕТ СН'!$H$21</f>
        <v>3562.17055441</v>
      </c>
      <c r="T100" s="36">
        <f>SUMIFS(СВЦЭМ!$D$33:$D$776,СВЦЭМ!$A$33:$A$776,$A100,СВЦЭМ!$B$33:$B$776,T$83)+'СЕТ СН'!$H$11+СВЦЭМ!$D$10+'СЕТ СН'!$H$5-'СЕТ СН'!$H$21</f>
        <v>3535.8725575600001</v>
      </c>
      <c r="U100" s="36">
        <f>SUMIFS(СВЦЭМ!$D$33:$D$776,СВЦЭМ!$A$33:$A$776,$A100,СВЦЭМ!$B$33:$B$776,U$83)+'СЕТ СН'!$H$11+СВЦЭМ!$D$10+'СЕТ СН'!$H$5-'СЕТ СН'!$H$21</f>
        <v>3529.11899851</v>
      </c>
      <c r="V100" s="36">
        <f>SUMIFS(СВЦЭМ!$D$33:$D$776,СВЦЭМ!$A$33:$A$776,$A100,СВЦЭМ!$B$33:$B$776,V$83)+'СЕТ СН'!$H$11+СВЦЭМ!$D$10+'СЕТ СН'!$H$5-'СЕТ СН'!$H$21</f>
        <v>3517.0372460199997</v>
      </c>
      <c r="W100" s="36">
        <f>SUMIFS(СВЦЭМ!$D$33:$D$776,СВЦЭМ!$A$33:$A$776,$A100,СВЦЭМ!$B$33:$B$776,W$83)+'СЕТ СН'!$H$11+СВЦЭМ!$D$10+'СЕТ СН'!$H$5-'СЕТ СН'!$H$21</f>
        <v>3525.0092276799996</v>
      </c>
      <c r="X100" s="36">
        <f>SUMIFS(СВЦЭМ!$D$33:$D$776,СВЦЭМ!$A$33:$A$776,$A100,СВЦЭМ!$B$33:$B$776,X$83)+'СЕТ СН'!$H$11+СВЦЭМ!$D$10+'СЕТ СН'!$H$5-'СЕТ СН'!$H$21</f>
        <v>3546.19961371</v>
      </c>
      <c r="Y100" s="36">
        <f>SUMIFS(СВЦЭМ!$D$33:$D$776,СВЦЭМ!$A$33:$A$776,$A100,СВЦЭМ!$B$33:$B$776,Y$83)+'СЕТ СН'!$H$11+СВЦЭМ!$D$10+'СЕТ СН'!$H$5-'СЕТ СН'!$H$21</f>
        <v>3593.2420174999997</v>
      </c>
    </row>
    <row r="101" spans="1:25" ht="15.75" x14ac:dyDescent="0.2">
      <c r="A101" s="35">
        <f t="shared" si="2"/>
        <v>43756</v>
      </c>
      <c r="B101" s="36">
        <f>SUMIFS(СВЦЭМ!$D$33:$D$776,СВЦЭМ!$A$33:$A$776,$A101,СВЦЭМ!$B$33:$B$776,B$83)+'СЕТ СН'!$H$11+СВЦЭМ!$D$10+'СЕТ СН'!$H$5-'СЕТ СН'!$H$21</f>
        <v>3715.8643841899998</v>
      </c>
      <c r="C101" s="36">
        <f>SUMIFS(СВЦЭМ!$D$33:$D$776,СВЦЭМ!$A$33:$A$776,$A101,СВЦЭМ!$B$33:$B$776,C$83)+'СЕТ СН'!$H$11+СВЦЭМ!$D$10+'СЕТ СН'!$H$5-'СЕТ СН'!$H$21</f>
        <v>3717.3477087699998</v>
      </c>
      <c r="D101" s="36">
        <f>SUMIFS(СВЦЭМ!$D$33:$D$776,СВЦЭМ!$A$33:$A$776,$A101,СВЦЭМ!$B$33:$B$776,D$83)+'СЕТ СН'!$H$11+СВЦЭМ!$D$10+'СЕТ СН'!$H$5-'СЕТ СН'!$H$21</f>
        <v>3741.2640397199998</v>
      </c>
      <c r="E101" s="36">
        <f>SUMIFS(СВЦЭМ!$D$33:$D$776,СВЦЭМ!$A$33:$A$776,$A101,СВЦЭМ!$B$33:$B$776,E$83)+'СЕТ СН'!$H$11+СВЦЭМ!$D$10+'СЕТ СН'!$H$5-'СЕТ СН'!$H$21</f>
        <v>3751.3688152499999</v>
      </c>
      <c r="F101" s="36">
        <f>SUMIFS(СВЦЭМ!$D$33:$D$776,СВЦЭМ!$A$33:$A$776,$A101,СВЦЭМ!$B$33:$B$776,F$83)+'СЕТ СН'!$H$11+СВЦЭМ!$D$10+'СЕТ СН'!$H$5-'СЕТ СН'!$H$21</f>
        <v>3750.98778227</v>
      </c>
      <c r="G101" s="36">
        <f>SUMIFS(СВЦЭМ!$D$33:$D$776,СВЦЭМ!$A$33:$A$776,$A101,СВЦЭМ!$B$33:$B$776,G$83)+'СЕТ СН'!$H$11+СВЦЭМ!$D$10+'СЕТ СН'!$H$5-'СЕТ СН'!$H$21</f>
        <v>3725.00087265</v>
      </c>
      <c r="H101" s="36">
        <f>SUMIFS(СВЦЭМ!$D$33:$D$776,СВЦЭМ!$A$33:$A$776,$A101,СВЦЭМ!$B$33:$B$776,H$83)+'СЕТ СН'!$H$11+СВЦЭМ!$D$10+'СЕТ СН'!$H$5-'СЕТ СН'!$H$21</f>
        <v>3666.3245051999997</v>
      </c>
      <c r="I101" s="36">
        <f>SUMIFS(СВЦЭМ!$D$33:$D$776,СВЦЭМ!$A$33:$A$776,$A101,СВЦЭМ!$B$33:$B$776,I$83)+'СЕТ СН'!$H$11+СВЦЭМ!$D$10+'СЕТ СН'!$H$5-'СЕТ СН'!$H$21</f>
        <v>3598.96547289</v>
      </c>
      <c r="J101" s="36">
        <f>SUMIFS(СВЦЭМ!$D$33:$D$776,СВЦЭМ!$A$33:$A$776,$A101,СВЦЭМ!$B$33:$B$776,J$83)+'СЕТ СН'!$H$11+СВЦЭМ!$D$10+'СЕТ СН'!$H$5-'СЕТ СН'!$H$21</f>
        <v>3585.4154204299998</v>
      </c>
      <c r="K101" s="36">
        <f>SUMIFS(СВЦЭМ!$D$33:$D$776,СВЦЭМ!$A$33:$A$776,$A101,СВЦЭМ!$B$33:$B$776,K$83)+'СЕТ СН'!$H$11+СВЦЭМ!$D$10+'СЕТ СН'!$H$5-'СЕТ СН'!$H$21</f>
        <v>3580.4529572599999</v>
      </c>
      <c r="L101" s="36">
        <f>SUMIFS(СВЦЭМ!$D$33:$D$776,СВЦЭМ!$A$33:$A$776,$A101,СВЦЭМ!$B$33:$B$776,L$83)+'СЕТ СН'!$H$11+СВЦЭМ!$D$10+'СЕТ СН'!$H$5-'СЕТ СН'!$H$21</f>
        <v>3587.3236835799999</v>
      </c>
      <c r="M101" s="36">
        <f>SUMIFS(СВЦЭМ!$D$33:$D$776,СВЦЭМ!$A$33:$A$776,$A101,СВЦЭМ!$B$33:$B$776,M$83)+'СЕТ СН'!$H$11+СВЦЭМ!$D$10+'СЕТ СН'!$H$5-'СЕТ СН'!$H$21</f>
        <v>3594.6094009499998</v>
      </c>
      <c r="N101" s="36">
        <f>SUMIFS(СВЦЭМ!$D$33:$D$776,СВЦЭМ!$A$33:$A$776,$A101,СВЦЭМ!$B$33:$B$776,N$83)+'СЕТ СН'!$H$11+СВЦЭМ!$D$10+'СЕТ СН'!$H$5-'СЕТ СН'!$H$21</f>
        <v>3562.9761869999998</v>
      </c>
      <c r="O101" s="36">
        <f>SUMIFS(СВЦЭМ!$D$33:$D$776,СВЦЭМ!$A$33:$A$776,$A101,СВЦЭМ!$B$33:$B$776,O$83)+'СЕТ СН'!$H$11+СВЦЭМ!$D$10+'СЕТ СН'!$H$5-'СЕТ СН'!$H$21</f>
        <v>3525.5494101699996</v>
      </c>
      <c r="P101" s="36">
        <f>SUMIFS(СВЦЭМ!$D$33:$D$776,СВЦЭМ!$A$33:$A$776,$A101,СВЦЭМ!$B$33:$B$776,P$83)+'СЕТ СН'!$H$11+СВЦЭМ!$D$10+'СЕТ СН'!$H$5-'СЕТ СН'!$H$21</f>
        <v>3536.6977463200001</v>
      </c>
      <c r="Q101" s="36">
        <f>SUMIFS(СВЦЭМ!$D$33:$D$776,СВЦЭМ!$A$33:$A$776,$A101,СВЦЭМ!$B$33:$B$776,Q$83)+'СЕТ СН'!$H$11+СВЦЭМ!$D$10+'СЕТ СН'!$H$5-'СЕТ СН'!$H$21</f>
        <v>3542.49180712</v>
      </c>
      <c r="R101" s="36">
        <f>SUMIFS(СВЦЭМ!$D$33:$D$776,СВЦЭМ!$A$33:$A$776,$A101,СВЦЭМ!$B$33:$B$776,R$83)+'СЕТ СН'!$H$11+СВЦЭМ!$D$10+'СЕТ СН'!$H$5-'СЕТ СН'!$H$21</f>
        <v>3531.7569110199997</v>
      </c>
      <c r="S101" s="36">
        <f>SUMIFS(СВЦЭМ!$D$33:$D$776,СВЦЭМ!$A$33:$A$776,$A101,СВЦЭМ!$B$33:$B$776,S$83)+'СЕТ СН'!$H$11+СВЦЭМ!$D$10+'СЕТ СН'!$H$5-'СЕТ СН'!$H$21</f>
        <v>3521.5746962399999</v>
      </c>
      <c r="T101" s="36">
        <f>SUMIFS(СВЦЭМ!$D$33:$D$776,СВЦЭМ!$A$33:$A$776,$A101,СВЦЭМ!$B$33:$B$776,T$83)+'СЕТ СН'!$H$11+СВЦЭМ!$D$10+'СЕТ СН'!$H$5-'СЕТ СН'!$H$21</f>
        <v>3525.1741668199998</v>
      </c>
      <c r="U101" s="36">
        <f>SUMIFS(СВЦЭМ!$D$33:$D$776,СВЦЭМ!$A$33:$A$776,$A101,СВЦЭМ!$B$33:$B$776,U$83)+'СЕТ СН'!$H$11+СВЦЭМ!$D$10+'СЕТ СН'!$H$5-'СЕТ СН'!$H$21</f>
        <v>3527.11678777</v>
      </c>
      <c r="V101" s="36">
        <f>SUMIFS(СВЦЭМ!$D$33:$D$776,СВЦЭМ!$A$33:$A$776,$A101,СВЦЭМ!$B$33:$B$776,V$83)+'СЕТ СН'!$H$11+СВЦЭМ!$D$10+'СЕТ СН'!$H$5-'СЕТ СН'!$H$21</f>
        <v>3520.62226001</v>
      </c>
      <c r="W101" s="36">
        <f>SUMIFS(СВЦЭМ!$D$33:$D$776,СВЦЭМ!$A$33:$A$776,$A101,СВЦЭМ!$B$33:$B$776,W$83)+'СЕТ СН'!$H$11+СВЦЭМ!$D$10+'СЕТ СН'!$H$5-'СЕТ СН'!$H$21</f>
        <v>3543.9857090199998</v>
      </c>
      <c r="X101" s="36">
        <f>SUMIFS(СВЦЭМ!$D$33:$D$776,СВЦЭМ!$A$33:$A$776,$A101,СВЦЭМ!$B$33:$B$776,X$83)+'СЕТ СН'!$H$11+СВЦЭМ!$D$10+'СЕТ СН'!$H$5-'СЕТ СН'!$H$21</f>
        <v>3561.9559677299999</v>
      </c>
      <c r="Y101" s="36">
        <f>SUMIFS(СВЦЭМ!$D$33:$D$776,СВЦЭМ!$A$33:$A$776,$A101,СВЦЭМ!$B$33:$B$776,Y$83)+'СЕТ СН'!$H$11+СВЦЭМ!$D$10+'СЕТ СН'!$H$5-'СЕТ СН'!$H$21</f>
        <v>3611.3688884399999</v>
      </c>
    </row>
    <row r="102" spans="1:25" ht="15.75" x14ac:dyDescent="0.2">
      <c r="A102" s="35">
        <f t="shared" si="2"/>
        <v>43757</v>
      </c>
      <c r="B102" s="36">
        <f>SUMIFS(СВЦЭМ!$D$33:$D$776,СВЦЭМ!$A$33:$A$776,$A102,СВЦЭМ!$B$33:$B$776,B$83)+'СЕТ СН'!$H$11+СВЦЭМ!$D$10+'СЕТ СН'!$H$5-'СЕТ СН'!$H$21</f>
        <v>3659.0668017200001</v>
      </c>
      <c r="C102" s="36">
        <f>SUMIFS(СВЦЭМ!$D$33:$D$776,СВЦЭМ!$A$33:$A$776,$A102,СВЦЭМ!$B$33:$B$776,C$83)+'СЕТ СН'!$H$11+СВЦЭМ!$D$10+'СЕТ СН'!$H$5-'СЕТ СН'!$H$21</f>
        <v>3712.32817325</v>
      </c>
      <c r="D102" s="36">
        <f>SUMIFS(СВЦЭМ!$D$33:$D$776,СВЦЭМ!$A$33:$A$776,$A102,СВЦЭМ!$B$33:$B$776,D$83)+'СЕТ СН'!$H$11+СВЦЭМ!$D$10+'СЕТ СН'!$H$5-'СЕТ СН'!$H$21</f>
        <v>3707.1751397099997</v>
      </c>
      <c r="E102" s="36">
        <f>SUMIFS(СВЦЭМ!$D$33:$D$776,СВЦЭМ!$A$33:$A$776,$A102,СВЦЭМ!$B$33:$B$776,E$83)+'СЕТ СН'!$H$11+СВЦЭМ!$D$10+'СЕТ СН'!$H$5-'СЕТ СН'!$H$21</f>
        <v>3706.2071149799999</v>
      </c>
      <c r="F102" s="36">
        <f>SUMIFS(СВЦЭМ!$D$33:$D$776,СВЦЭМ!$A$33:$A$776,$A102,СВЦЭМ!$B$33:$B$776,F$83)+'СЕТ СН'!$H$11+СВЦЭМ!$D$10+'СЕТ СН'!$H$5-'СЕТ СН'!$H$21</f>
        <v>3700.2551471699999</v>
      </c>
      <c r="G102" s="36">
        <f>SUMIFS(СВЦЭМ!$D$33:$D$776,СВЦЭМ!$A$33:$A$776,$A102,СВЦЭМ!$B$33:$B$776,G$83)+'СЕТ СН'!$H$11+СВЦЭМ!$D$10+'СЕТ СН'!$H$5-'СЕТ СН'!$H$21</f>
        <v>3688.1793294700001</v>
      </c>
      <c r="H102" s="36">
        <f>SUMIFS(СВЦЭМ!$D$33:$D$776,СВЦЭМ!$A$33:$A$776,$A102,СВЦЭМ!$B$33:$B$776,H$83)+'СЕТ СН'!$H$11+СВЦЭМ!$D$10+'СЕТ СН'!$H$5-'СЕТ СН'!$H$21</f>
        <v>3654.2328204799996</v>
      </c>
      <c r="I102" s="36">
        <f>SUMIFS(СВЦЭМ!$D$33:$D$776,СВЦЭМ!$A$33:$A$776,$A102,СВЦЭМ!$B$33:$B$776,I$83)+'СЕТ СН'!$H$11+СВЦЭМ!$D$10+'СЕТ СН'!$H$5-'СЕТ СН'!$H$21</f>
        <v>3623.5261225300001</v>
      </c>
      <c r="J102" s="36">
        <f>SUMIFS(СВЦЭМ!$D$33:$D$776,СВЦЭМ!$A$33:$A$776,$A102,СВЦЭМ!$B$33:$B$776,J$83)+'СЕТ СН'!$H$11+СВЦЭМ!$D$10+'СЕТ СН'!$H$5-'СЕТ СН'!$H$21</f>
        <v>3593.2677071799999</v>
      </c>
      <c r="K102" s="36">
        <f>SUMIFS(СВЦЭМ!$D$33:$D$776,СВЦЭМ!$A$33:$A$776,$A102,СВЦЭМ!$B$33:$B$776,K$83)+'СЕТ СН'!$H$11+СВЦЭМ!$D$10+'СЕТ СН'!$H$5-'СЕТ СН'!$H$21</f>
        <v>3583.6328075000001</v>
      </c>
      <c r="L102" s="36">
        <f>SUMIFS(СВЦЭМ!$D$33:$D$776,СВЦЭМ!$A$33:$A$776,$A102,СВЦЭМ!$B$33:$B$776,L$83)+'СЕТ СН'!$H$11+СВЦЭМ!$D$10+'СЕТ СН'!$H$5-'СЕТ СН'!$H$21</f>
        <v>3569.6555486699999</v>
      </c>
      <c r="M102" s="36">
        <f>SUMIFS(СВЦЭМ!$D$33:$D$776,СВЦЭМ!$A$33:$A$776,$A102,СВЦЭМ!$B$33:$B$776,M$83)+'СЕТ СН'!$H$11+СВЦЭМ!$D$10+'СЕТ СН'!$H$5-'СЕТ СН'!$H$21</f>
        <v>3564.1685001599999</v>
      </c>
      <c r="N102" s="36">
        <f>SUMIFS(СВЦЭМ!$D$33:$D$776,СВЦЭМ!$A$33:$A$776,$A102,СВЦЭМ!$B$33:$B$776,N$83)+'СЕТ СН'!$H$11+СВЦЭМ!$D$10+'СЕТ СН'!$H$5-'СЕТ СН'!$H$21</f>
        <v>3547.76868315</v>
      </c>
      <c r="O102" s="36">
        <f>SUMIFS(СВЦЭМ!$D$33:$D$776,СВЦЭМ!$A$33:$A$776,$A102,СВЦЭМ!$B$33:$B$776,O$83)+'СЕТ СН'!$H$11+СВЦЭМ!$D$10+'СЕТ СН'!$H$5-'СЕТ СН'!$H$21</f>
        <v>3523.6299110700002</v>
      </c>
      <c r="P102" s="36">
        <f>SUMIFS(СВЦЭМ!$D$33:$D$776,СВЦЭМ!$A$33:$A$776,$A102,СВЦЭМ!$B$33:$B$776,P$83)+'СЕТ СН'!$H$11+СВЦЭМ!$D$10+'СЕТ СН'!$H$5-'СЕТ СН'!$H$21</f>
        <v>3532.9244373499996</v>
      </c>
      <c r="Q102" s="36">
        <f>SUMIFS(СВЦЭМ!$D$33:$D$776,СВЦЭМ!$A$33:$A$776,$A102,СВЦЭМ!$B$33:$B$776,Q$83)+'СЕТ СН'!$H$11+СВЦЭМ!$D$10+'СЕТ СН'!$H$5-'СЕТ СН'!$H$21</f>
        <v>3536.2969065099996</v>
      </c>
      <c r="R102" s="36">
        <f>SUMIFS(СВЦЭМ!$D$33:$D$776,СВЦЭМ!$A$33:$A$776,$A102,СВЦЭМ!$B$33:$B$776,R$83)+'СЕТ СН'!$H$11+СВЦЭМ!$D$10+'СЕТ СН'!$H$5-'СЕТ СН'!$H$21</f>
        <v>3526.2033016799996</v>
      </c>
      <c r="S102" s="36">
        <f>SUMIFS(СВЦЭМ!$D$33:$D$776,СВЦЭМ!$A$33:$A$776,$A102,СВЦЭМ!$B$33:$B$776,S$83)+'СЕТ СН'!$H$11+СВЦЭМ!$D$10+'СЕТ СН'!$H$5-'СЕТ СН'!$H$21</f>
        <v>3518.6665430799999</v>
      </c>
      <c r="T102" s="36">
        <f>SUMIFS(СВЦЭМ!$D$33:$D$776,СВЦЭМ!$A$33:$A$776,$A102,СВЦЭМ!$B$33:$B$776,T$83)+'СЕТ СН'!$H$11+СВЦЭМ!$D$10+'СЕТ СН'!$H$5-'СЕТ СН'!$H$21</f>
        <v>3503.0798014699999</v>
      </c>
      <c r="U102" s="36">
        <f>SUMIFS(СВЦЭМ!$D$33:$D$776,СВЦЭМ!$A$33:$A$776,$A102,СВЦЭМ!$B$33:$B$776,U$83)+'СЕТ СН'!$H$11+СВЦЭМ!$D$10+'СЕТ СН'!$H$5-'СЕТ СН'!$H$21</f>
        <v>3519.7224986599999</v>
      </c>
      <c r="V102" s="36">
        <f>SUMIFS(СВЦЭМ!$D$33:$D$776,СВЦЭМ!$A$33:$A$776,$A102,СВЦЭМ!$B$33:$B$776,V$83)+'СЕТ СН'!$H$11+СВЦЭМ!$D$10+'СЕТ СН'!$H$5-'СЕТ СН'!$H$21</f>
        <v>3507.4016751499998</v>
      </c>
      <c r="W102" s="36">
        <f>SUMIFS(СВЦЭМ!$D$33:$D$776,СВЦЭМ!$A$33:$A$776,$A102,СВЦЭМ!$B$33:$B$776,W$83)+'СЕТ СН'!$H$11+СВЦЭМ!$D$10+'СЕТ СН'!$H$5-'СЕТ СН'!$H$21</f>
        <v>3516.6375434900001</v>
      </c>
      <c r="X102" s="36">
        <f>SUMIFS(СВЦЭМ!$D$33:$D$776,СВЦЭМ!$A$33:$A$776,$A102,СВЦЭМ!$B$33:$B$776,X$83)+'СЕТ СН'!$H$11+СВЦЭМ!$D$10+'СЕТ СН'!$H$5-'СЕТ СН'!$H$21</f>
        <v>3537.9007038700001</v>
      </c>
      <c r="Y102" s="36">
        <f>SUMIFS(СВЦЭМ!$D$33:$D$776,СВЦЭМ!$A$33:$A$776,$A102,СВЦЭМ!$B$33:$B$776,Y$83)+'СЕТ СН'!$H$11+СВЦЭМ!$D$10+'СЕТ СН'!$H$5-'СЕТ СН'!$H$21</f>
        <v>3591.6491917499998</v>
      </c>
    </row>
    <row r="103" spans="1:25" ht="15.75" x14ac:dyDescent="0.2">
      <c r="A103" s="35">
        <f t="shared" si="2"/>
        <v>43758</v>
      </c>
      <c r="B103" s="36">
        <f>SUMIFS(СВЦЭМ!$D$33:$D$776,СВЦЭМ!$A$33:$A$776,$A103,СВЦЭМ!$B$33:$B$776,B$83)+'СЕТ СН'!$H$11+СВЦЭМ!$D$10+'СЕТ СН'!$H$5-'СЕТ СН'!$H$21</f>
        <v>3653.6190546299999</v>
      </c>
      <c r="C103" s="36">
        <f>SUMIFS(СВЦЭМ!$D$33:$D$776,СВЦЭМ!$A$33:$A$776,$A103,СВЦЭМ!$B$33:$B$776,C$83)+'СЕТ СН'!$H$11+СВЦЭМ!$D$10+'СЕТ СН'!$H$5-'СЕТ СН'!$H$21</f>
        <v>3698.4097800999998</v>
      </c>
      <c r="D103" s="36">
        <f>SUMIFS(СВЦЭМ!$D$33:$D$776,СВЦЭМ!$A$33:$A$776,$A103,СВЦЭМ!$B$33:$B$776,D$83)+'СЕТ СН'!$H$11+СВЦЭМ!$D$10+'СЕТ СН'!$H$5-'СЕТ СН'!$H$21</f>
        <v>3721.75875709</v>
      </c>
      <c r="E103" s="36">
        <f>SUMIFS(СВЦЭМ!$D$33:$D$776,СВЦЭМ!$A$33:$A$776,$A103,СВЦЭМ!$B$33:$B$776,E$83)+'СЕТ СН'!$H$11+СВЦЭМ!$D$10+'СЕТ СН'!$H$5-'СЕТ СН'!$H$21</f>
        <v>3729.6475461800001</v>
      </c>
      <c r="F103" s="36">
        <f>SUMIFS(СВЦЭМ!$D$33:$D$776,СВЦЭМ!$A$33:$A$776,$A103,СВЦЭМ!$B$33:$B$776,F$83)+'СЕТ СН'!$H$11+СВЦЭМ!$D$10+'СЕТ СН'!$H$5-'СЕТ СН'!$H$21</f>
        <v>3728.7891849600001</v>
      </c>
      <c r="G103" s="36">
        <f>SUMIFS(СВЦЭМ!$D$33:$D$776,СВЦЭМ!$A$33:$A$776,$A103,СВЦЭМ!$B$33:$B$776,G$83)+'СЕТ СН'!$H$11+СВЦЭМ!$D$10+'СЕТ СН'!$H$5-'СЕТ СН'!$H$21</f>
        <v>3702.9532578600001</v>
      </c>
      <c r="H103" s="36">
        <f>SUMIFS(СВЦЭМ!$D$33:$D$776,СВЦЭМ!$A$33:$A$776,$A103,СВЦЭМ!$B$33:$B$776,H$83)+'СЕТ СН'!$H$11+СВЦЭМ!$D$10+'СЕТ СН'!$H$5-'СЕТ СН'!$H$21</f>
        <v>3691.6019988899998</v>
      </c>
      <c r="I103" s="36">
        <f>SUMIFS(СВЦЭМ!$D$33:$D$776,СВЦЭМ!$A$33:$A$776,$A103,СВЦЭМ!$B$33:$B$776,I$83)+'СЕТ СН'!$H$11+СВЦЭМ!$D$10+'СЕТ СН'!$H$5-'СЕТ СН'!$H$21</f>
        <v>3662.0198650799998</v>
      </c>
      <c r="J103" s="36">
        <f>SUMIFS(СВЦЭМ!$D$33:$D$776,СВЦЭМ!$A$33:$A$776,$A103,СВЦЭМ!$B$33:$B$776,J$83)+'СЕТ СН'!$H$11+СВЦЭМ!$D$10+'СЕТ СН'!$H$5-'СЕТ СН'!$H$21</f>
        <v>3600.9227955699998</v>
      </c>
      <c r="K103" s="36">
        <f>SUMIFS(СВЦЭМ!$D$33:$D$776,СВЦЭМ!$A$33:$A$776,$A103,СВЦЭМ!$B$33:$B$776,K$83)+'СЕТ СН'!$H$11+СВЦЭМ!$D$10+'СЕТ СН'!$H$5-'СЕТ СН'!$H$21</f>
        <v>3574.4756923999998</v>
      </c>
      <c r="L103" s="36">
        <f>SUMIFS(СВЦЭМ!$D$33:$D$776,СВЦЭМ!$A$33:$A$776,$A103,СВЦЭМ!$B$33:$B$776,L$83)+'СЕТ СН'!$H$11+СВЦЭМ!$D$10+'СЕТ СН'!$H$5-'СЕТ СН'!$H$21</f>
        <v>3579.2780495699999</v>
      </c>
      <c r="M103" s="36">
        <f>SUMIFS(СВЦЭМ!$D$33:$D$776,СВЦЭМ!$A$33:$A$776,$A103,СВЦЭМ!$B$33:$B$776,M$83)+'СЕТ СН'!$H$11+СВЦЭМ!$D$10+'СЕТ СН'!$H$5-'СЕТ СН'!$H$21</f>
        <v>3582.61103052</v>
      </c>
      <c r="N103" s="36">
        <f>SUMIFS(СВЦЭМ!$D$33:$D$776,СВЦЭМ!$A$33:$A$776,$A103,СВЦЭМ!$B$33:$B$776,N$83)+'СЕТ СН'!$H$11+СВЦЭМ!$D$10+'СЕТ СН'!$H$5-'СЕТ СН'!$H$21</f>
        <v>3538.36234324</v>
      </c>
      <c r="O103" s="36">
        <f>SUMIFS(СВЦЭМ!$D$33:$D$776,СВЦЭМ!$A$33:$A$776,$A103,СВЦЭМ!$B$33:$B$776,O$83)+'СЕТ СН'!$H$11+СВЦЭМ!$D$10+'СЕТ СН'!$H$5-'СЕТ СН'!$H$21</f>
        <v>3530.1162968499998</v>
      </c>
      <c r="P103" s="36">
        <f>SUMIFS(СВЦЭМ!$D$33:$D$776,СВЦЭМ!$A$33:$A$776,$A103,СВЦЭМ!$B$33:$B$776,P$83)+'СЕТ СН'!$H$11+СВЦЭМ!$D$10+'СЕТ СН'!$H$5-'СЕТ СН'!$H$21</f>
        <v>3538.7120351499998</v>
      </c>
      <c r="Q103" s="36">
        <f>SUMIFS(СВЦЭМ!$D$33:$D$776,СВЦЭМ!$A$33:$A$776,$A103,СВЦЭМ!$B$33:$B$776,Q$83)+'СЕТ СН'!$H$11+СВЦЭМ!$D$10+'СЕТ СН'!$H$5-'СЕТ СН'!$H$21</f>
        <v>3535.68123857</v>
      </c>
      <c r="R103" s="36">
        <f>SUMIFS(СВЦЭМ!$D$33:$D$776,СВЦЭМ!$A$33:$A$776,$A103,СВЦЭМ!$B$33:$B$776,R$83)+'СЕТ СН'!$H$11+СВЦЭМ!$D$10+'СЕТ СН'!$H$5-'СЕТ СН'!$H$21</f>
        <v>3536.7564110899998</v>
      </c>
      <c r="S103" s="36">
        <f>SUMIFS(СВЦЭМ!$D$33:$D$776,СВЦЭМ!$A$33:$A$776,$A103,СВЦЭМ!$B$33:$B$776,S$83)+'СЕТ СН'!$H$11+СВЦЭМ!$D$10+'СЕТ СН'!$H$5-'СЕТ СН'!$H$21</f>
        <v>3532.0033443100001</v>
      </c>
      <c r="T103" s="36">
        <f>SUMIFS(СВЦЭМ!$D$33:$D$776,СВЦЭМ!$A$33:$A$776,$A103,СВЦЭМ!$B$33:$B$776,T$83)+'СЕТ СН'!$H$11+СВЦЭМ!$D$10+'СЕТ СН'!$H$5-'СЕТ СН'!$H$21</f>
        <v>3522.4483815599997</v>
      </c>
      <c r="U103" s="36">
        <f>SUMIFS(СВЦЭМ!$D$33:$D$776,СВЦЭМ!$A$33:$A$776,$A103,СВЦЭМ!$B$33:$B$776,U$83)+'СЕТ СН'!$H$11+СВЦЭМ!$D$10+'СЕТ СН'!$H$5-'СЕТ СН'!$H$21</f>
        <v>3527.5996653900002</v>
      </c>
      <c r="V103" s="36">
        <f>SUMIFS(СВЦЭМ!$D$33:$D$776,СВЦЭМ!$A$33:$A$776,$A103,СВЦЭМ!$B$33:$B$776,V$83)+'СЕТ СН'!$H$11+СВЦЭМ!$D$10+'СЕТ СН'!$H$5-'СЕТ СН'!$H$21</f>
        <v>3512.7236368099998</v>
      </c>
      <c r="W103" s="36">
        <f>SUMIFS(СВЦЭМ!$D$33:$D$776,СВЦЭМ!$A$33:$A$776,$A103,СВЦЭМ!$B$33:$B$776,W$83)+'СЕТ СН'!$H$11+СВЦЭМ!$D$10+'СЕТ СН'!$H$5-'СЕТ СН'!$H$21</f>
        <v>3505.17435075</v>
      </c>
      <c r="X103" s="36">
        <f>SUMIFS(СВЦЭМ!$D$33:$D$776,СВЦЭМ!$A$33:$A$776,$A103,СВЦЭМ!$B$33:$B$776,X$83)+'СЕТ СН'!$H$11+СВЦЭМ!$D$10+'СЕТ СН'!$H$5-'СЕТ СН'!$H$21</f>
        <v>3514.6050374500001</v>
      </c>
      <c r="Y103" s="36">
        <f>SUMIFS(СВЦЭМ!$D$33:$D$776,СВЦЭМ!$A$33:$A$776,$A103,СВЦЭМ!$B$33:$B$776,Y$83)+'СЕТ СН'!$H$11+СВЦЭМ!$D$10+'СЕТ СН'!$H$5-'СЕТ СН'!$H$21</f>
        <v>3565.1856245499998</v>
      </c>
    </row>
    <row r="104" spans="1:25" ht="15.75" x14ac:dyDescent="0.2">
      <c r="A104" s="35">
        <f t="shared" si="2"/>
        <v>43759</v>
      </c>
      <c r="B104" s="36">
        <f>SUMIFS(СВЦЭМ!$D$33:$D$776,СВЦЭМ!$A$33:$A$776,$A104,СВЦЭМ!$B$33:$B$776,B$83)+'СЕТ СН'!$H$11+СВЦЭМ!$D$10+'СЕТ СН'!$H$5-'СЕТ СН'!$H$21</f>
        <v>3671.38730012</v>
      </c>
      <c r="C104" s="36">
        <f>SUMIFS(СВЦЭМ!$D$33:$D$776,СВЦЭМ!$A$33:$A$776,$A104,СВЦЭМ!$B$33:$B$776,C$83)+'СЕТ СН'!$H$11+СВЦЭМ!$D$10+'СЕТ СН'!$H$5-'СЕТ СН'!$H$21</f>
        <v>3717.7863231000001</v>
      </c>
      <c r="D104" s="36">
        <f>SUMIFS(СВЦЭМ!$D$33:$D$776,СВЦЭМ!$A$33:$A$776,$A104,СВЦЭМ!$B$33:$B$776,D$83)+'СЕТ СН'!$H$11+СВЦЭМ!$D$10+'СЕТ СН'!$H$5-'СЕТ СН'!$H$21</f>
        <v>3739.72195779</v>
      </c>
      <c r="E104" s="36">
        <f>SUMIFS(СВЦЭМ!$D$33:$D$776,СВЦЭМ!$A$33:$A$776,$A104,СВЦЭМ!$B$33:$B$776,E$83)+'СЕТ СН'!$H$11+СВЦЭМ!$D$10+'СЕТ СН'!$H$5-'СЕТ СН'!$H$21</f>
        <v>3746.5016925599998</v>
      </c>
      <c r="F104" s="36">
        <f>SUMIFS(СВЦЭМ!$D$33:$D$776,СВЦЭМ!$A$33:$A$776,$A104,СВЦЭМ!$B$33:$B$776,F$83)+'СЕТ СН'!$H$11+СВЦЭМ!$D$10+'СЕТ СН'!$H$5-'СЕТ СН'!$H$21</f>
        <v>3745.09495311</v>
      </c>
      <c r="G104" s="36">
        <f>SUMIFS(СВЦЭМ!$D$33:$D$776,СВЦЭМ!$A$33:$A$776,$A104,СВЦЭМ!$B$33:$B$776,G$83)+'СЕТ СН'!$H$11+СВЦЭМ!$D$10+'СЕТ СН'!$H$5-'СЕТ СН'!$H$21</f>
        <v>3719.8059130900001</v>
      </c>
      <c r="H104" s="36">
        <f>SUMIFS(СВЦЭМ!$D$33:$D$776,СВЦЭМ!$A$33:$A$776,$A104,СВЦЭМ!$B$33:$B$776,H$83)+'СЕТ СН'!$H$11+СВЦЭМ!$D$10+'СЕТ СН'!$H$5-'СЕТ СН'!$H$21</f>
        <v>3683.9915174999996</v>
      </c>
      <c r="I104" s="36">
        <f>SUMIFS(СВЦЭМ!$D$33:$D$776,СВЦЭМ!$A$33:$A$776,$A104,СВЦЭМ!$B$33:$B$776,I$83)+'СЕТ СН'!$H$11+СВЦЭМ!$D$10+'СЕТ СН'!$H$5-'СЕТ СН'!$H$21</f>
        <v>3640.9256632799998</v>
      </c>
      <c r="J104" s="36">
        <f>SUMIFS(СВЦЭМ!$D$33:$D$776,СВЦЭМ!$A$33:$A$776,$A104,СВЦЭМ!$B$33:$B$776,J$83)+'СЕТ СН'!$H$11+СВЦЭМ!$D$10+'СЕТ СН'!$H$5-'СЕТ СН'!$H$21</f>
        <v>3622.4594642799998</v>
      </c>
      <c r="K104" s="36">
        <f>SUMIFS(СВЦЭМ!$D$33:$D$776,СВЦЭМ!$A$33:$A$776,$A104,СВЦЭМ!$B$33:$B$776,K$83)+'СЕТ СН'!$H$11+СВЦЭМ!$D$10+'СЕТ СН'!$H$5-'СЕТ СН'!$H$21</f>
        <v>3610.3207370699997</v>
      </c>
      <c r="L104" s="36">
        <f>SUMIFS(СВЦЭМ!$D$33:$D$776,СВЦЭМ!$A$33:$A$776,$A104,СВЦЭМ!$B$33:$B$776,L$83)+'СЕТ СН'!$H$11+СВЦЭМ!$D$10+'СЕТ СН'!$H$5-'СЕТ СН'!$H$21</f>
        <v>3598.9687932399997</v>
      </c>
      <c r="M104" s="36">
        <f>SUMIFS(СВЦЭМ!$D$33:$D$776,СВЦЭМ!$A$33:$A$776,$A104,СВЦЭМ!$B$33:$B$776,M$83)+'СЕТ СН'!$H$11+СВЦЭМ!$D$10+'СЕТ СН'!$H$5-'СЕТ СН'!$H$21</f>
        <v>3602.4465011100001</v>
      </c>
      <c r="N104" s="36">
        <f>SUMIFS(СВЦЭМ!$D$33:$D$776,СВЦЭМ!$A$33:$A$776,$A104,СВЦЭМ!$B$33:$B$776,N$83)+'СЕТ СН'!$H$11+СВЦЭМ!$D$10+'СЕТ СН'!$H$5-'СЕТ СН'!$H$21</f>
        <v>3560.88231077</v>
      </c>
      <c r="O104" s="36">
        <f>SUMIFS(СВЦЭМ!$D$33:$D$776,СВЦЭМ!$A$33:$A$776,$A104,СВЦЭМ!$B$33:$B$776,O$83)+'СЕТ СН'!$H$11+СВЦЭМ!$D$10+'СЕТ СН'!$H$5-'СЕТ СН'!$H$21</f>
        <v>3523.6455590099999</v>
      </c>
      <c r="P104" s="36">
        <f>SUMIFS(СВЦЭМ!$D$33:$D$776,СВЦЭМ!$A$33:$A$776,$A104,СВЦЭМ!$B$33:$B$776,P$83)+'СЕТ СН'!$H$11+СВЦЭМ!$D$10+'СЕТ СН'!$H$5-'СЕТ СН'!$H$21</f>
        <v>3526.6092708799997</v>
      </c>
      <c r="Q104" s="36">
        <f>SUMIFS(СВЦЭМ!$D$33:$D$776,СВЦЭМ!$A$33:$A$776,$A104,СВЦЭМ!$B$33:$B$776,Q$83)+'СЕТ СН'!$H$11+СВЦЭМ!$D$10+'СЕТ СН'!$H$5-'СЕТ СН'!$H$21</f>
        <v>3527.4635232800001</v>
      </c>
      <c r="R104" s="36">
        <f>SUMIFS(СВЦЭМ!$D$33:$D$776,СВЦЭМ!$A$33:$A$776,$A104,СВЦЭМ!$B$33:$B$776,R$83)+'СЕТ СН'!$H$11+СВЦЭМ!$D$10+'СЕТ СН'!$H$5-'СЕТ СН'!$H$21</f>
        <v>3523.7151432199998</v>
      </c>
      <c r="S104" s="36">
        <f>SUMIFS(СВЦЭМ!$D$33:$D$776,СВЦЭМ!$A$33:$A$776,$A104,СВЦЭМ!$B$33:$B$776,S$83)+'СЕТ СН'!$H$11+СВЦЭМ!$D$10+'СЕТ СН'!$H$5-'СЕТ СН'!$H$21</f>
        <v>3528.5867315299997</v>
      </c>
      <c r="T104" s="36">
        <f>SUMIFS(СВЦЭМ!$D$33:$D$776,СВЦЭМ!$A$33:$A$776,$A104,СВЦЭМ!$B$33:$B$776,T$83)+'СЕТ СН'!$H$11+СВЦЭМ!$D$10+'СЕТ СН'!$H$5-'СЕТ СН'!$H$21</f>
        <v>3517.9270991399999</v>
      </c>
      <c r="U104" s="36">
        <f>SUMIFS(СВЦЭМ!$D$33:$D$776,СВЦЭМ!$A$33:$A$776,$A104,СВЦЭМ!$B$33:$B$776,U$83)+'СЕТ СН'!$H$11+СВЦЭМ!$D$10+'СЕТ СН'!$H$5-'СЕТ СН'!$H$21</f>
        <v>3514.9098201100001</v>
      </c>
      <c r="V104" s="36">
        <f>SUMIFS(СВЦЭМ!$D$33:$D$776,СВЦЭМ!$A$33:$A$776,$A104,СВЦЭМ!$B$33:$B$776,V$83)+'СЕТ СН'!$H$11+СВЦЭМ!$D$10+'СЕТ СН'!$H$5-'СЕТ СН'!$H$21</f>
        <v>3511.7193081</v>
      </c>
      <c r="W104" s="36">
        <f>SUMIFS(СВЦЭМ!$D$33:$D$776,СВЦЭМ!$A$33:$A$776,$A104,СВЦЭМ!$B$33:$B$776,W$83)+'СЕТ СН'!$H$11+СВЦЭМ!$D$10+'СЕТ СН'!$H$5-'СЕТ СН'!$H$21</f>
        <v>3541.6620762799998</v>
      </c>
      <c r="X104" s="36">
        <f>SUMIFS(СВЦЭМ!$D$33:$D$776,СВЦЭМ!$A$33:$A$776,$A104,СВЦЭМ!$B$33:$B$776,X$83)+'СЕТ СН'!$H$11+СВЦЭМ!$D$10+'СЕТ СН'!$H$5-'СЕТ СН'!$H$21</f>
        <v>3547.4757279799996</v>
      </c>
      <c r="Y104" s="36">
        <f>SUMIFS(СВЦЭМ!$D$33:$D$776,СВЦЭМ!$A$33:$A$776,$A104,СВЦЭМ!$B$33:$B$776,Y$83)+'СЕТ СН'!$H$11+СВЦЭМ!$D$10+'СЕТ СН'!$H$5-'СЕТ СН'!$H$21</f>
        <v>3595.8418806</v>
      </c>
    </row>
    <row r="105" spans="1:25" ht="15.75" x14ac:dyDescent="0.2">
      <c r="A105" s="35">
        <f t="shared" si="2"/>
        <v>43760</v>
      </c>
      <c r="B105" s="36">
        <f>SUMIFS(СВЦЭМ!$D$33:$D$776,СВЦЭМ!$A$33:$A$776,$A105,СВЦЭМ!$B$33:$B$776,B$83)+'СЕТ СН'!$H$11+СВЦЭМ!$D$10+'СЕТ СН'!$H$5-'СЕТ СН'!$H$21</f>
        <v>3705.4105357799999</v>
      </c>
      <c r="C105" s="36">
        <f>SUMIFS(СВЦЭМ!$D$33:$D$776,СВЦЭМ!$A$33:$A$776,$A105,СВЦЭМ!$B$33:$B$776,C$83)+'СЕТ СН'!$H$11+СВЦЭМ!$D$10+'СЕТ СН'!$H$5-'СЕТ СН'!$H$21</f>
        <v>3750.3327704499998</v>
      </c>
      <c r="D105" s="36">
        <f>SUMIFS(СВЦЭМ!$D$33:$D$776,СВЦЭМ!$A$33:$A$776,$A105,СВЦЭМ!$B$33:$B$776,D$83)+'СЕТ СН'!$H$11+СВЦЭМ!$D$10+'СЕТ СН'!$H$5-'СЕТ СН'!$H$21</f>
        <v>3771.0174549099997</v>
      </c>
      <c r="E105" s="36">
        <f>SUMIFS(СВЦЭМ!$D$33:$D$776,СВЦЭМ!$A$33:$A$776,$A105,СВЦЭМ!$B$33:$B$776,E$83)+'СЕТ СН'!$H$11+СВЦЭМ!$D$10+'СЕТ СН'!$H$5-'СЕТ СН'!$H$21</f>
        <v>3770.5722255699998</v>
      </c>
      <c r="F105" s="36">
        <f>SUMIFS(СВЦЭМ!$D$33:$D$776,СВЦЭМ!$A$33:$A$776,$A105,СВЦЭМ!$B$33:$B$776,F$83)+'СЕТ СН'!$H$11+СВЦЭМ!$D$10+'СЕТ СН'!$H$5-'СЕТ СН'!$H$21</f>
        <v>3766.3524111500001</v>
      </c>
      <c r="G105" s="36">
        <f>SUMIFS(СВЦЭМ!$D$33:$D$776,СВЦЭМ!$A$33:$A$776,$A105,СВЦЭМ!$B$33:$B$776,G$83)+'СЕТ СН'!$H$11+СВЦЭМ!$D$10+'СЕТ СН'!$H$5-'СЕТ СН'!$H$21</f>
        <v>3746.7159082199996</v>
      </c>
      <c r="H105" s="36">
        <f>SUMIFS(СВЦЭМ!$D$33:$D$776,СВЦЭМ!$A$33:$A$776,$A105,СВЦЭМ!$B$33:$B$776,H$83)+'СЕТ СН'!$H$11+СВЦЭМ!$D$10+'СЕТ СН'!$H$5-'СЕТ СН'!$H$21</f>
        <v>3679.5442801899999</v>
      </c>
      <c r="I105" s="36">
        <f>SUMIFS(СВЦЭМ!$D$33:$D$776,СВЦЭМ!$A$33:$A$776,$A105,СВЦЭМ!$B$33:$B$776,I$83)+'СЕТ СН'!$H$11+СВЦЭМ!$D$10+'СЕТ СН'!$H$5-'СЕТ СН'!$H$21</f>
        <v>3631.2992401000001</v>
      </c>
      <c r="J105" s="36">
        <f>SUMIFS(СВЦЭМ!$D$33:$D$776,СВЦЭМ!$A$33:$A$776,$A105,СВЦЭМ!$B$33:$B$776,J$83)+'СЕТ СН'!$H$11+СВЦЭМ!$D$10+'СЕТ СН'!$H$5-'СЕТ СН'!$H$21</f>
        <v>3610.8373016799997</v>
      </c>
      <c r="K105" s="36">
        <f>SUMIFS(СВЦЭМ!$D$33:$D$776,СВЦЭМ!$A$33:$A$776,$A105,СВЦЭМ!$B$33:$B$776,K$83)+'СЕТ СН'!$H$11+СВЦЭМ!$D$10+'СЕТ СН'!$H$5-'СЕТ СН'!$H$21</f>
        <v>3589.7943361299999</v>
      </c>
      <c r="L105" s="36">
        <f>SUMIFS(СВЦЭМ!$D$33:$D$776,СВЦЭМ!$A$33:$A$776,$A105,СВЦЭМ!$B$33:$B$776,L$83)+'СЕТ СН'!$H$11+СВЦЭМ!$D$10+'СЕТ СН'!$H$5-'СЕТ СН'!$H$21</f>
        <v>3589.0927418900001</v>
      </c>
      <c r="M105" s="36">
        <f>SUMIFS(СВЦЭМ!$D$33:$D$776,СВЦЭМ!$A$33:$A$776,$A105,СВЦЭМ!$B$33:$B$776,M$83)+'СЕТ СН'!$H$11+СВЦЭМ!$D$10+'СЕТ СН'!$H$5-'СЕТ СН'!$H$21</f>
        <v>3595.3257759499998</v>
      </c>
      <c r="N105" s="36">
        <f>SUMIFS(СВЦЭМ!$D$33:$D$776,СВЦЭМ!$A$33:$A$776,$A105,СВЦЭМ!$B$33:$B$776,N$83)+'СЕТ СН'!$H$11+СВЦЭМ!$D$10+'СЕТ СН'!$H$5-'СЕТ СН'!$H$21</f>
        <v>3559.2063450799997</v>
      </c>
      <c r="O105" s="36">
        <f>SUMIFS(СВЦЭМ!$D$33:$D$776,СВЦЭМ!$A$33:$A$776,$A105,СВЦЭМ!$B$33:$B$776,O$83)+'СЕТ СН'!$H$11+СВЦЭМ!$D$10+'СЕТ СН'!$H$5-'СЕТ СН'!$H$21</f>
        <v>3542.6414327399998</v>
      </c>
      <c r="P105" s="36">
        <f>SUMIFS(СВЦЭМ!$D$33:$D$776,СВЦЭМ!$A$33:$A$776,$A105,СВЦЭМ!$B$33:$B$776,P$83)+'СЕТ СН'!$H$11+СВЦЭМ!$D$10+'СЕТ СН'!$H$5-'СЕТ СН'!$H$21</f>
        <v>3548.9744426500001</v>
      </c>
      <c r="Q105" s="36">
        <f>SUMIFS(СВЦЭМ!$D$33:$D$776,СВЦЭМ!$A$33:$A$776,$A105,СВЦЭМ!$B$33:$B$776,Q$83)+'СЕТ СН'!$H$11+СВЦЭМ!$D$10+'СЕТ СН'!$H$5-'СЕТ СН'!$H$21</f>
        <v>3553.7595101799998</v>
      </c>
      <c r="R105" s="36">
        <f>SUMIFS(СВЦЭМ!$D$33:$D$776,СВЦЭМ!$A$33:$A$776,$A105,СВЦЭМ!$B$33:$B$776,R$83)+'СЕТ СН'!$H$11+СВЦЭМ!$D$10+'СЕТ СН'!$H$5-'СЕТ СН'!$H$21</f>
        <v>3541.4362213999998</v>
      </c>
      <c r="S105" s="36">
        <f>SUMIFS(СВЦЭМ!$D$33:$D$776,СВЦЭМ!$A$33:$A$776,$A105,СВЦЭМ!$B$33:$B$776,S$83)+'СЕТ СН'!$H$11+СВЦЭМ!$D$10+'СЕТ СН'!$H$5-'СЕТ СН'!$H$21</f>
        <v>3526.1400239899999</v>
      </c>
      <c r="T105" s="36">
        <f>SUMIFS(СВЦЭМ!$D$33:$D$776,СВЦЭМ!$A$33:$A$776,$A105,СВЦЭМ!$B$33:$B$776,T$83)+'СЕТ СН'!$H$11+СВЦЭМ!$D$10+'СЕТ СН'!$H$5-'СЕТ СН'!$H$21</f>
        <v>3499.4741970799996</v>
      </c>
      <c r="U105" s="36">
        <f>SUMIFS(СВЦЭМ!$D$33:$D$776,СВЦЭМ!$A$33:$A$776,$A105,СВЦЭМ!$B$33:$B$776,U$83)+'СЕТ СН'!$H$11+СВЦЭМ!$D$10+'СЕТ СН'!$H$5-'СЕТ СН'!$H$21</f>
        <v>3484.7188471499999</v>
      </c>
      <c r="V105" s="36">
        <f>SUMIFS(СВЦЭМ!$D$33:$D$776,СВЦЭМ!$A$33:$A$776,$A105,СВЦЭМ!$B$33:$B$776,V$83)+'СЕТ СН'!$H$11+СВЦЭМ!$D$10+'СЕТ СН'!$H$5-'СЕТ СН'!$H$21</f>
        <v>3486.7894782899998</v>
      </c>
      <c r="W105" s="36">
        <f>SUMIFS(СВЦЭМ!$D$33:$D$776,СВЦЭМ!$A$33:$A$776,$A105,СВЦЭМ!$B$33:$B$776,W$83)+'СЕТ СН'!$H$11+СВЦЭМ!$D$10+'СЕТ СН'!$H$5-'СЕТ СН'!$H$21</f>
        <v>3494.9313622199998</v>
      </c>
      <c r="X105" s="36">
        <f>SUMIFS(СВЦЭМ!$D$33:$D$776,СВЦЭМ!$A$33:$A$776,$A105,СВЦЭМ!$B$33:$B$776,X$83)+'СЕТ СН'!$H$11+СВЦЭМ!$D$10+'СЕТ СН'!$H$5-'СЕТ СН'!$H$21</f>
        <v>3523.5420973999999</v>
      </c>
      <c r="Y105" s="36">
        <f>SUMIFS(СВЦЭМ!$D$33:$D$776,СВЦЭМ!$A$33:$A$776,$A105,СВЦЭМ!$B$33:$B$776,Y$83)+'СЕТ СН'!$H$11+СВЦЭМ!$D$10+'СЕТ СН'!$H$5-'СЕТ СН'!$H$21</f>
        <v>3581.7980241999999</v>
      </c>
    </row>
    <row r="106" spans="1:25" ht="15.75" x14ac:dyDescent="0.2">
      <c r="A106" s="35">
        <f t="shared" si="2"/>
        <v>43761</v>
      </c>
      <c r="B106" s="36">
        <f>SUMIFS(СВЦЭМ!$D$33:$D$776,СВЦЭМ!$A$33:$A$776,$A106,СВЦЭМ!$B$33:$B$776,B$83)+'СЕТ СН'!$H$11+СВЦЭМ!$D$10+'СЕТ СН'!$H$5-'СЕТ СН'!$H$21</f>
        <v>3670.3320764</v>
      </c>
      <c r="C106" s="36">
        <f>SUMIFS(СВЦЭМ!$D$33:$D$776,СВЦЭМ!$A$33:$A$776,$A106,СВЦЭМ!$B$33:$B$776,C$83)+'СЕТ СН'!$H$11+СВЦЭМ!$D$10+'СЕТ СН'!$H$5-'СЕТ СН'!$H$21</f>
        <v>3705.3726956099999</v>
      </c>
      <c r="D106" s="36">
        <f>SUMIFS(СВЦЭМ!$D$33:$D$776,СВЦЭМ!$A$33:$A$776,$A106,СВЦЭМ!$B$33:$B$776,D$83)+'СЕТ СН'!$H$11+СВЦЭМ!$D$10+'СЕТ СН'!$H$5-'СЕТ СН'!$H$21</f>
        <v>3721.28168938</v>
      </c>
      <c r="E106" s="36">
        <f>SUMIFS(СВЦЭМ!$D$33:$D$776,СВЦЭМ!$A$33:$A$776,$A106,СВЦЭМ!$B$33:$B$776,E$83)+'СЕТ СН'!$H$11+СВЦЭМ!$D$10+'СЕТ СН'!$H$5-'СЕТ СН'!$H$21</f>
        <v>3747.7069325799998</v>
      </c>
      <c r="F106" s="36">
        <f>SUMIFS(СВЦЭМ!$D$33:$D$776,СВЦЭМ!$A$33:$A$776,$A106,СВЦЭМ!$B$33:$B$776,F$83)+'СЕТ СН'!$H$11+СВЦЭМ!$D$10+'СЕТ СН'!$H$5-'СЕТ СН'!$H$21</f>
        <v>3760.1408809699997</v>
      </c>
      <c r="G106" s="36">
        <f>SUMIFS(СВЦЭМ!$D$33:$D$776,СВЦЭМ!$A$33:$A$776,$A106,СВЦЭМ!$B$33:$B$776,G$83)+'СЕТ СН'!$H$11+СВЦЭМ!$D$10+'СЕТ СН'!$H$5-'СЕТ СН'!$H$21</f>
        <v>3733.6997003500001</v>
      </c>
      <c r="H106" s="36">
        <f>SUMIFS(СВЦЭМ!$D$33:$D$776,СВЦЭМ!$A$33:$A$776,$A106,СВЦЭМ!$B$33:$B$776,H$83)+'СЕТ СН'!$H$11+СВЦЭМ!$D$10+'СЕТ СН'!$H$5-'СЕТ СН'!$H$21</f>
        <v>3671.65175662</v>
      </c>
      <c r="I106" s="36">
        <f>SUMIFS(СВЦЭМ!$D$33:$D$776,СВЦЭМ!$A$33:$A$776,$A106,СВЦЭМ!$B$33:$B$776,I$83)+'СЕТ СН'!$H$11+СВЦЭМ!$D$10+'СЕТ СН'!$H$5-'СЕТ СН'!$H$21</f>
        <v>3623.5471681999998</v>
      </c>
      <c r="J106" s="36">
        <f>SUMIFS(СВЦЭМ!$D$33:$D$776,СВЦЭМ!$A$33:$A$776,$A106,СВЦЭМ!$B$33:$B$776,J$83)+'СЕТ СН'!$H$11+СВЦЭМ!$D$10+'СЕТ СН'!$H$5-'СЕТ СН'!$H$21</f>
        <v>3602.90130503</v>
      </c>
      <c r="K106" s="36">
        <f>SUMIFS(СВЦЭМ!$D$33:$D$776,СВЦЭМ!$A$33:$A$776,$A106,СВЦЭМ!$B$33:$B$776,K$83)+'СЕТ СН'!$H$11+СВЦЭМ!$D$10+'СЕТ СН'!$H$5-'СЕТ СН'!$H$21</f>
        <v>3589.1704817299997</v>
      </c>
      <c r="L106" s="36">
        <f>SUMIFS(СВЦЭМ!$D$33:$D$776,СВЦЭМ!$A$33:$A$776,$A106,СВЦЭМ!$B$33:$B$776,L$83)+'СЕТ СН'!$H$11+СВЦЭМ!$D$10+'СЕТ СН'!$H$5-'СЕТ СН'!$H$21</f>
        <v>3590.3597945199999</v>
      </c>
      <c r="M106" s="36">
        <f>SUMIFS(СВЦЭМ!$D$33:$D$776,СВЦЭМ!$A$33:$A$776,$A106,СВЦЭМ!$B$33:$B$776,M$83)+'СЕТ СН'!$H$11+СВЦЭМ!$D$10+'СЕТ СН'!$H$5-'СЕТ СН'!$H$21</f>
        <v>3594.7972638299998</v>
      </c>
      <c r="N106" s="36">
        <f>SUMIFS(СВЦЭМ!$D$33:$D$776,СВЦЭМ!$A$33:$A$776,$A106,СВЦЭМ!$B$33:$B$776,N$83)+'СЕТ СН'!$H$11+СВЦЭМ!$D$10+'СЕТ СН'!$H$5-'СЕТ СН'!$H$21</f>
        <v>3573.6572622799999</v>
      </c>
      <c r="O106" s="36">
        <f>SUMIFS(СВЦЭМ!$D$33:$D$776,СВЦЭМ!$A$33:$A$776,$A106,СВЦЭМ!$B$33:$B$776,O$83)+'СЕТ СН'!$H$11+СВЦЭМ!$D$10+'СЕТ СН'!$H$5-'СЕТ СН'!$H$21</f>
        <v>3558.61833144</v>
      </c>
      <c r="P106" s="36">
        <f>SUMIFS(СВЦЭМ!$D$33:$D$776,СВЦЭМ!$A$33:$A$776,$A106,СВЦЭМ!$B$33:$B$776,P$83)+'СЕТ СН'!$H$11+СВЦЭМ!$D$10+'СЕТ СН'!$H$5-'СЕТ СН'!$H$21</f>
        <v>3557.4306979599996</v>
      </c>
      <c r="Q106" s="36">
        <f>SUMIFS(СВЦЭМ!$D$33:$D$776,СВЦЭМ!$A$33:$A$776,$A106,СВЦЭМ!$B$33:$B$776,Q$83)+'СЕТ СН'!$H$11+СВЦЭМ!$D$10+'СЕТ СН'!$H$5-'СЕТ СН'!$H$21</f>
        <v>3553.2519867800002</v>
      </c>
      <c r="R106" s="36">
        <f>SUMIFS(СВЦЭМ!$D$33:$D$776,СВЦЭМ!$A$33:$A$776,$A106,СВЦЭМ!$B$33:$B$776,R$83)+'СЕТ СН'!$H$11+СВЦЭМ!$D$10+'СЕТ СН'!$H$5-'СЕТ СН'!$H$21</f>
        <v>3548.09359752</v>
      </c>
      <c r="S106" s="36">
        <f>SUMIFS(СВЦЭМ!$D$33:$D$776,СВЦЭМ!$A$33:$A$776,$A106,СВЦЭМ!$B$33:$B$776,S$83)+'СЕТ СН'!$H$11+СВЦЭМ!$D$10+'СЕТ СН'!$H$5-'СЕТ СН'!$H$21</f>
        <v>3549.9766750600002</v>
      </c>
      <c r="T106" s="36">
        <f>SUMIFS(СВЦЭМ!$D$33:$D$776,СВЦЭМ!$A$33:$A$776,$A106,СВЦЭМ!$B$33:$B$776,T$83)+'СЕТ СН'!$H$11+СВЦЭМ!$D$10+'СЕТ СН'!$H$5-'СЕТ СН'!$H$21</f>
        <v>3529.1396351899998</v>
      </c>
      <c r="U106" s="36">
        <f>SUMIFS(СВЦЭМ!$D$33:$D$776,СВЦЭМ!$A$33:$A$776,$A106,СВЦЭМ!$B$33:$B$776,U$83)+'СЕТ СН'!$H$11+СВЦЭМ!$D$10+'СЕТ СН'!$H$5-'СЕТ СН'!$H$21</f>
        <v>3482.1778849299999</v>
      </c>
      <c r="V106" s="36">
        <f>SUMIFS(СВЦЭМ!$D$33:$D$776,СВЦЭМ!$A$33:$A$776,$A106,СВЦЭМ!$B$33:$B$776,V$83)+'СЕТ СН'!$H$11+СВЦЭМ!$D$10+'СЕТ СН'!$H$5-'СЕТ СН'!$H$21</f>
        <v>3480.3623447800001</v>
      </c>
      <c r="W106" s="36">
        <f>SUMIFS(СВЦЭМ!$D$33:$D$776,СВЦЭМ!$A$33:$A$776,$A106,СВЦЭМ!$B$33:$B$776,W$83)+'СЕТ СН'!$H$11+СВЦЭМ!$D$10+'СЕТ СН'!$H$5-'СЕТ СН'!$H$21</f>
        <v>3493.6982473799999</v>
      </c>
      <c r="X106" s="36">
        <f>SUMIFS(СВЦЭМ!$D$33:$D$776,СВЦЭМ!$A$33:$A$776,$A106,СВЦЭМ!$B$33:$B$776,X$83)+'СЕТ СН'!$H$11+СВЦЭМ!$D$10+'СЕТ СН'!$H$5-'СЕТ СН'!$H$21</f>
        <v>3521.0969674600001</v>
      </c>
      <c r="Y106" s="36">
        <f>SUMIFS(СВЦЭМ!$D$33:$D$776,СВЦЭМ!$A$33:$A$776,$A106,СВЦЭМ!$B$33:$B$776,Y$83)+'СЕТ СН'!$H$11+СВЦЭМ!$D$10+'СЕТ СН'!$H$5-'СЕТ СН'!$H$21</f>
        <v>3571.8013588699996</v>
      </c>
    </row>
    <row r="107" spans="1:25" ht="15.75" x14ac:dyDescent="0.2">
      <c r="A107" s="35">
        <f t="shared" si="2"/>
        <v>43762</v>
      </c>
      <c r="B107" s="36">
        <f>SUMIFS(СВЦЭМ!$D$33:$D$776,СВЦЭМ!$A$33:$A$776,$A107,СВЦЭМ!$B$33:$B$776,B$83)+'СЕТ СН'!$H$11+СВЦЭМ!$D$10+'СЕТ СН'!$H$5-'СЕТ СН'!$H$21</f>
        <v>3676.8668438599998</v>
      </c>
      <c r="C107" s="36">
        <f>SUMIFS(СВЦЭМ!$D$33:$D$776,СВЦЭМ!$A$33:$A$776,$A107,СВЦЭМ!$B$33:$B$776,C$83)+'СЕТ СН'!$H$11+СВЦЭМ!$D$10+'СЕТ СН'!$H$5-'СЕТ СН'!$H$21</f>
        <v>3726.2385455200001</v>
      </c>
      <c r="D107" s="36">
        <f>SUMIFS(СВЦЭМ!$D$33:$D$776,СВЦЭМ!$A$33:$A$776,$A107,СВЦЭМ!$B$33:$B$776,D$83)+'СЕТ СН'!$H$11+СВЦЭМ!$D$10+'СЕТ СН'!$H$5-'СЕТ СН'!$H$21</f>
        <v>3743.4114696899996</v>
      </c>
      <c r="E107" s="36">
        <f>SUMIFS(СВЦЭМ!$D$33:$D$776,СВЦЭМ!$A$33:$A$776,$A107,СВЦЭМ!$B$33:$B$776,E$83)+'СЕТ СН'!$H$11+СВЦЭМ!$D$10+'СЕТ СН'!$H$5-'СЕТ СН'!$H$21</f>
        <v>3753.2765855899997</v>
      </c>
      <c r="F107" s="36">
        <f>SUMIFS(СВЦЭМ!$D$33:$D$776,СВЦЭМ!$A$33:$A$776,$A107,СВЦЭМ!$B$33:$B$776,F$83)+'СЕТ СН'!$H$11+СВЦЭМ!$D$10+'СЕТ СН'!$H$5-'СЕТ СН'!$H$21</f>
        <v>3751.6652271399998</v>
      </c>
      <c r="G107" s="36">
        <f>SUMIFS(СВЦЭМ!$D$33:$D$776,СВЦЭМ!$A$33:$A$776,$A107,СВЦЭМ!$B$33:$B$776,G$83)+'СЕТ СН'!$H$11+СВЦЭМ!$D$10+'СЕТ СН'!$H$5-'СЕТ СН'!$H$21</f>
        <v>3723.6194988799998</v>
      </c>
      <c r="H107" s="36">
        <f>SUMIFS(СВЦЭМ!$D$33:$D$776,СВЦЭМ!$A$33:$A$776,$A107,СВЦЭМ!$B$33:$B$776,H$83)+'СЕТ СН'!$H$11+СВЦЭМ!$D$10+'СЕТ СН'!$H$5-'СЕТ СН'!$H$21</f>
        <v>3659.30204546</v>
      </c>
      <c r="I107" s="36">
        <f>SUMIFS(СВЦЭМ!$D$33:$D$776,СВЦЭМ!$A$33:$A$776,$A107,СВЦЭМ!$B$33:$B$776,I$83)+'СЕТ СН'!$H$11+СВЦЭМ!$D$10+'СЕТ СН'!$H$5-'СЕТ СН'!$H$21</f>
        <v>3615.6783678499996</v>
      </c>
      <c r="J107" s="36">
        <f>SUMIFS(СВЦЭМ!$D$33:$D$776,СВЦЭМ!$A$33:$A$776,$A107,СВЦЭМ!$B$33:$B$776,J$83)+'СЕТ СН'!$H$11+СВЦЭМ!$D$10+'СЕТ СН'!$H$5-'СЕТ СН'!$H$21</f>
        <v>3606.9055321199999</v>
      </c>
      <c r="K107" s="36">
        <f>SUMIFS(СВЦЭМ!$D$33:$D$776,СВЦЭМ!$A$33:$A$776,$A107,СВЦЭМ!$B$33:$B$776,K$83)+'СЕТ СН'!$H$11+СВЦЭМ!$D$10+'СЕТ СН'!$H$5-'СЕТ СН'!$H$21</f>
        <v>3605.50732247</v>
      </c>
      <c r="L107" s="36">
        <f>SUMIFS(СВЦЭМ!$D$33:$D$776,СВЦЭМ!$A$33:$A$776,$A107,СВЦЭМ!$B$33:$B$776,L$83)+'СЕТ СН'!$H$11+СВЦЭМ!$D$10+'СЕТ СН'!$H$5-'СЕТ СН'!$H$21</f>
        <v>3613.1184235299997</v>
      </c>
      <c r="M107" s="36">
        <f>SUMIFS(СВЦЭМ!$D$33:$D$776,СВЦЭМ!$A$33:$A$776,$A107,СВЦЭМ!$B$33:$B$776,M$83)+'СЕТ СН'!$H$11+СВЦЭМ!$D$10+'СЕТ СН'!$H$5-'СЕТ СН'!$H$21</f>
        <v>3612.3437286099997</v>
      </c>
      <c r="N107" s="36">
        <f>SUMIFS(СВЦЭМ!$D$33:$D$776,СВЦЭМ!$A$33:$A$776,$A107,СВЦЭМ!$B$33:$B$776,N$83)+'СЕТ СН'!$H$11+СВЦЭМ!$D$10+'СЕТ СН'!$H$5-'СЕТ СН'!$H$21</f>
        <v>3579.0764812299999</v>
      </c>
      <c r="O107" s="36">
        <f>SUMIFS(СВЦЭМ!$D$33:$D$776,СВЦЭМ!$A$33:$A$776,$A107,СВЦЭМ!$B$33:$B$776,O$83)+'СЕТ СН'!$H$11+СВЦЭМ!$D$10+'СЕТ СН'!$H$5-'СЕТ СН'!$H$21</f>
        <v>3541.8292929999998</v>
      </c>
      <c r="P107" s="36">
        <f>SUMIFS(СВЦЭМ!$D$33:$D$776,СВЦЭМ!$A$33:$A$776,$A107,СВЦЭМ!$B$33:$B$776,P$83)+'СЕТ СН'!$H$11+СВЦЭМ!$D$10+'СЕТ СН'!$H$5-'СЕТ СН'!$H$21</f>
        <v>3549.1684984399999</v>
      </c>
      <c r="Q107" s="36">
        <f>SUMIFS(СВЦЭМ!$D$33:$D$776,СВЦЭМ!$A$33:$A$776,$A107,СВЦЭМ!$B$33:$B$776,Q$83)+'СЕТ СН'!$H$11+СВЦЭМ!$D$10+'СЕТ СН'!$H$5-'СЕТ СН'!$H$21</f>
        <v>3547.9203441599998</v>
      </c>
      <c r="R107" s="36">
        <f>SUMIFS(СВЦЭМ!$D$33:$D$776,СВЦЭМ!$A$33:$A$776,$A107,СВЦЭМ!$B$33:$B$776,R$83)+'СЕТ СН'!$H$11+СВЦЭМ!$D$10+'СЕТ СН'!$H$5-'СЕТ СН'!$H$21</f>
        <v>3538.8247361999997</v>
      </c>
      <c r="S107" s="36">
        <f>SUMIFS(СВЦЭМ!$D$33:$D$776,СВЦЭМ!$A$33:$A$776,$A107,СВЦЭМ!$B$33:$B$776,S$83)+'СЕТ СН'!$H$11+СВЦЭМ!$D$10+'СЕТ СН'!$H$5-'СЕТ СН'!$H$21</f>
        <v>3533.7460430900001</v>
      </c>
      <c r="T107" s="36">
        <f>SUMIFS(СВЦЭМ!$D$33:$D$776,СВЦЭМ!$A$33:$A$776,$A107,СВЦЭМ!$B$33:$B$776,T$83)+'СЕТ СН'!$H$11+СВЦЭМ!$D$10+'СЕТ СН'!$H$5-'СЕТ СН'!$H$21</f>
        <v>3533.0423709299998</v>
      </c>
      <c r="U107" s="36">
        <f>SUMIFS(СВЦЭМ!$D$33:$D$776,СВЦЭМ!$A$33:$A$776,$A107,СВЦЭМ!$B$33:$B$776,U$83)+'СЕТ СН'!$H$11+СВЦЭМ!$D$10+'СЕТ СН'!$H$5-'СЕТ СН'!$H$21</f>
        <v>3509.1679118799998</v>
      </c>
      <c r="V107" s="36">
        <f>SUMIFS(СВЦЭМ!$D$33:$D$776,СВЦЭМ!$A$33:$A$776,$A107,СВЦЭМ!$B$33:$B$776,V$83)+'СЕТ СН'!$H$11+СВЦЭМ!$D$10+'СЕТ СН'!$H$5-'СЕТ СН'!$H$21</f>
        <v>3505.1638523299998</v>
      </c>
      <c r="W107" s="36">
        <f>SUMIFS(СВЦЭМ!$D$33:$D$776,СВЦЭМ!$A$33:$A$776,$A107,СВЦЭМ!$B$33:$B$776,W$83)+'СЕТ СН'!$H$11+СВЦЭМ!$D$10+'СЕТ СН'!$H$5-'СЕТ СН'!$H$21</f>
        <v>3510.7067900799998</v>
      </c>
      <c r="X107" s="36">
        <f>SUMIFS(СВЦЭМ!$D$33:$D$776,СВЦЭМ!$A$33:$A$776,$A107,СВЦЭМ!$B$33:$B$776,X$83)+'СЕТ СН'!$H$11+СВЦЭМ!$D$10+'СЕТ СН'!$H$5-'СЕТ СН'!$H$21</f>
        <v>3518.15067701</v>
      </c>
      <c r="Y107" s="36">
        <f>SUMIFS(СВЦЭМ!$D$33:$D$776,СВЦЭМ!$A$33:$A$776,$A107,СВЦЭМ!$B$33:$B$776,Y$83)+'СЕТ СН'!$H$11+СВЦЭМ!$D$10+'СЕТ СН'!$H$5-'СЕТ СН'!$H$21</f>
        <v>3558.1864427099999</v>
      </c>
    </row>
    <row r="108" spans="1:25" ht="15.75" x14ac:dyDescent="0.2">
      <c r="A108" s="35">
        <f t="shared" si="2"/>
        <v>43763</v>
      </c>
      <c r="B108" s="36">
        <f>SUMIFS(СВЦЭМ!$D$33:$D$776,СВЦЭМ!$A$33:$A$776,$A108,СВЦЭМ!$B$33:$B$776,B$83)+'СЕТ СН'!$H$11+СВЦЭМ!$D$10+'СЕТ СН'!$H$5-'СЕТ СН'!$H$21</f>
        <v>3671.2782494499997</v>
      </c>
      <c r="C108" s="36">
        <f>SUMIFS(СВЦЭМ!$D$33:$D$776,СВЦЭМ!$A$33:$A$776,$A108,СВЦЭМ!$B$33:$B$776,C$83)+'СЕТ СН'!$H$11+СВЦЭМ!$D$10+'СЕТ СН'!$H$5-'СЕТ СН'!$H$21</f>
        <v>3721.2569233099998</v>
      </c>
      <c r="D108" s="36">
        <f>SUMIFS(СВЦЭМ!$D$33:$D$776,СВЦЭМ!$A$33:$A$776,$A108,СВЦЭМ!$B$33:$B$776,D$83)+'СЕТ СН'!$H$11+СВЦЭМ!$D$10+'СЕТ СН'!$H$5-'СЕТ СН'!$H$21</f>
        <v>3739.3272007599999</v>
      </c>
      <c r="E108" s="36">
        <f>SUMIFS(СВЦЭМ!$D$33:$D$776,СВЦЭМ!$A$33:$A$776,$A108,СВЦЭМ!$B$33:$B$776,E$83)+'СЕТ СН'!$H$11+СВЦЭМ!$D$10+'СЕТ СН'!$H$5-'СЕТ СН'!$H$21</f>
        <v>3747.4140421100001</v>
      </c>
      <c r="F108" s="36">
        <f>SUMIFS(СВЦЭМ!$D$33:$D$776,СВЦЭМ!$A$33:$A$776,$A108,СВЦЭМ!$B$33:$B$776,F$83)+'СЕТ СН'!$H$11+СВЦЭМ!$D$10+'СЕТ СН'!$H$5-'СЕТ СН'!$H$21</f>
        <v>3738.67862461</v>
      </c>
      <c r="G108" s="36">
        <f>SUMIFS(СВЦЭМ!$D$33:$D$776,СВЦЭМ!$A$33:$A$776,$A108,СВЦЭМ!$B$33:$B$776,G$83)+'СЕТ СН'!$H$11+СВЦЭМ!$D$10+'СЕТ СН'!$H$5-'СЕТ СН'!$H$21</f>
        <v>3704.6017117599999</v>
      </c>
      <c r="H108" s="36">
        <f>SUMIFS(СВЦЭМ!$D$33:$D$776,СВЦЭМ!$A$33:$A$776,$A108,СВЦЭМ!$B$33:$B$776,H$83)+'СЕТ СН'!$H$11+СВЦЭМ!$D$10+'СЕТ СН'!$H$5-'СЕТ СН'!$H$21</f>
        <v>3655.02020967</v>
      </c>
      <c r="I108" s="36">
        <f>SUMIFS(СВЦЭМ!$D$33:$D$776,СВЦЭМ!$A$33:$A$776,$A108,СВЦЭМ!$B$33:$B$776,I$83)+'СЕТ СН'!$H$11+СВЦЭМ!$D$10+'СЕТ СН'!$H$5-'СЕТ СН'!$H$21</f>
        <v>3629.5353176600001</v>
      </c>
      <c r="J108" s="36">
        <f>SUMIFS(СВЦЭМ!$D$33:$D$776,СВЦЭМ!$A$33:$A$776,$A108,СВЦЭМ!$B$33:$B$776,J$83)+'СЕТ СН'!$H$11+СВЦЭМ!$D$10+'СЕТ СН'!$H$5-'СЕТ СН'!$H$21</f>
        <v>3618.2160491599998</v>
      </c>
      <c r="K108" s="36">
        <f>SUMIFS(СВЦЭМ!$D$33:$D$776,СВЦЭМ!$A$33:$A$776,$A108,СВЦЭМ!$B$33:$B$776,K$83)+'СЕТ СН'!$H$11+СВЦЭМ!$D$10+'СЕТ СН'!$H$5-'СЕТ СН'!$H$21</f>
        <v>3600.8102108899998</v>
      </c>
      <c r="L108" s="36">
        <f>SUMIFS(СВЦЭМ!$D$33:$D$776,СВЦЭМ!$A$33:$A$776,$A108,СВЦЭМ!$B$33:$B$776,L$83)+'СЕТ СН'!$H$11+СВЦЭМ!$D$10+'СЕТ СН'!$H$5-'СЕТ СН'!$H$21</f>
        <v>3605.6284619399999</v>
      </c>
      <c r="M108" s="36">
        <f>SUMIFS(СВЦЭМ!$D$33:$D$776,СВЦЭМ!$A$33:$A$776,$A108,СВЦЭМ!$B$33:$B$776,M$83)+'СЕТ СН'!$H$11+СВЦЭМ!$D$10+'СЕТ СН'!$H$5-'СЕТ СН'!$H$21</f>
        <v>3620.87975426</v>
      </c>
      <c r="N108" s="36">
        <f>SUMIFS(СВЦЭМ!$D$33:$D$776,СВЦЭМ!$A$33:$A$776,$A108,СВЦЭМ!$B$33:$B$776,N$83)+'СЕТ СН'!$H$11+СВЦЭМ!$D$10+'СЕТ СН'!$H$5-'СЕТ СН'!$H$21</f>
        <v>3590.81383246</v>
      </c>
      <c r="O108" s="36">
        <f>SUMIFS(СВЦЭМ!$D$33:$D$776,СВЦЭМ!$A$33:$A$776,$A108,СВЦЭМ!$B$33:$B$776,O$83)+'СЕТ СН'!$H$11+СВЦЭМ!$D$10+'СЕТ СН'!$H$5-'СЕТ СН'!$H$21</f>
        <v>3552.1424112099999</v>
      </c>
      <c r="P108" s="36">
        <f>SUMIFS(СВЦЭМ!$D$33:$D$776,СВЦЭМ!$A$33:$A$776,$A108,СВЦЭМ!$B$33:$B$776,P$83)+'СЕТ СН'!$H$11+СВЦЭМ!$D$10+'СЕТ СН'!$H$5-'СЕТ СН'!$H$21</f>
        <v>3558.6301333500001</v>
      </c>
      <c r="Q108" s="36">
        <f>SUMIFS(СВЦЭМ!$D$33:$D$776,СВЦЭМ!$A$33:$A$776,$A108,СВЦЭМ!$B$33:$B$776,Q$83)+'СЕТ СН'!$H$11+СВЦЭМ!$D$10+'СЕТ СН'!$H$5-'СЕТ СН'!$H$21</f>
        <v>3536.6692252899998</v>
      </c>
      <c r="R108" s="36">
        <f>SUMIFS(СВЦЭМ!$D$33:$D$776,СВЦЭМ!$A$33:$A$776,$A108,СВЦЭМ!$B$33:$B$776,R$83)+'СЕТ СН'!$H$11+СВЦЭМ!$D$10+'СЕТ СН'!$H$5-'СЕТ СН'!$H$21</f>
        <v>3542.2989506999998</v>
      </c>
      <c r="S108" s="36">
        <f>SUMIFS(СВЦЭМ!$D$33:$D$776,СВЦЭМ!$A$33:$A$776,$A108,СВЦЭМ!$B$33:$B$776,S$83)+'СЕТ СН'!$H$11+СВЦЭМ!$D$10+'СЕТ СН'!$H$5-'СЕТ СН'!$H$21</f>
        <v>3546.3137070599996</v>
      </c>
      <c r="T108" s="36">
        <f>SUMIFS(СВЦЭМ!$D$33:$D$776,СВЦЭМ!$A$33:$A$776,$A108,СВЦЭМ!$B$33:$B$776,T$83)+'СЕТ СН'!$H$11+СВЦЭМ!$D$10+'СЕТ СН'!$H$5-'СЕТ СН'!$H$21</f>
        <v>3559.5498269299997</v>
      </c>
      <c r="U108" s="36">
        <f>SUMIFS(СВЦЭМ!$D$33:$D$776,СВЦЭМ!$A$33:$A$776,$A108,СВЦЭМ!$B$33:$B$776,U$83)+'СЕТ СН'!$H$11+СВЦЭМ!$D$10+'СЕТ СН'!$H$5-'СЕТ СН'!$H$21</f>
        <v>3570.4537435399998</v>
      </c>
      <c r="V108" s="36">
        <f>SUMIFS(СВЦЭМ!$D$33:$D$776,СВЦЭМ!$A$33:$A$776,$A108,СВЦЭМ!$B$33:$B$776,V$83)+'СЕТ СН'!$H$11+СВЦЭМ!$D$10+'СЕТ СН'!$H$5-'СЕТ СН'!$H$21</f>
        <v>3560.0863036999999</v>
      </c>
      <c r="W108" s="36">
        <f>SUMIFS(СВЦЭМ!$D$33:$D$776,СВЦЭМ!$A$33:$A$776,$A108,СВЦЭМ!$B$33:$B$776,W$83)+'СЕТ СН'!$H$11+СВЦЭМ!$D$10+'СЕТ СН'!$H$5-'СЕТ СН'!$H$21</f>
        <v>3550.0151074099999</v>
      </c>
      <c r="X108" s="36">
        <f>SUMIFS(СВЦЭМ!$D$33:$D$776,СВЦЭМ!$A$33:$A$776,$A108,СВЦЭМ!$B$33:$B$776,X$83)+'СЕТ СН'!$H$11+СВЦЭМ!$D$10+'СЕТ СН'!$H$5-'СЕТ СН'!$H$21</f>
        <v>3539.4926128500001</v>
      </c>
      <c r="Y108" s="36">
        <f>SUMIFS(СВЦЭМ!$D$33:$D$776,СВЦЭМ!$A$33:$A$776,$A108,СВЦЭМ!$B$33:$B$776,Y$83)+'СЕТ СН'!$H$11+СВЦЭМ!$D$10+'СЕТ СН'!$H$5-'СЕТ СН'!$H$21</f>
        <v>3575.9219530299997</v>
      </c>
    </row>
    <row r="109" spans="1:25" ht="15.75" x14ac:dyDescent="0.2">
      <c r="A109" s="35">
        <f t="shared" si="2"/>
        <v>43764</v>
      </c>
      <c r="B109" s="36">
        <f>SUMIFS(СВЦЭМ!$D$33:$D$776,СВЦЭМ!$A$33:$A$776,$A109,СВЦЭМ!$B$33:$B$776,B$83)+'СЕТ СН'!$H$11+СВЦЭМ!$D$10+'СЕТ СН'!$H$5-'СЕТ СН'!$H$21</f>
        <v>3647.35300297</v>
      </c>
      <c r="C109" s="36">
        <f>SUMIFS(СВЦЭМ!$D$33:$D$776,СВЦЭМ!$A$33:$A$776,$A109,СВЦЭМ!$B$33:$B$776,C$83)+'СЕТ СН'!$H$11+СВЦЭМ!$D$10+'СЕТ СН'!$H$5-'СЕТ СН'!$H$21</f>
        <v>3687.3370395299999</v>
      </c>
      <c r="D109" s="36">
        <f>SUMIFS(СВЦЭМ!$D$33:$D$776,СВЦЭМ!$A$33:$A$776,$A109,СВЦЭМ!$B$33:$B$776,D$83)+'СЕТ СН'!$H$11+СВЦЭМ!$D$10+'СЕТ СН'!$H$5-'СЕТ СН'!$H$21</f>
        <v>3711.1416421200001</v>
      </c>
      <c r="E109" s="36">
        <f>SUMIFS(СВЦЭМ!$D$33:$D$776,СВЦЭМ!$A$33:$A$776,$A109,СВЦЭМ!$B$33:$B$776,E$83)+'СЕТ СН'!$H$11+СВЦЭМ!$D$10+'СЕТ СН'!$H$5-'СЕТ СН'!$H$21</f>
        <v>3716.2119490099999</v>
      </c>
      <c r="F109" s="36">
        <f>SUMIFS(СВЦЭМ!$D$33:$D$776,СВЦЭМ!$A$33:$A$776,$A109,СВЦЭМ!$B$33:$B$776,F$83)+'СЕТ СН'!$H$11+СВЦЭМ!$D$10+'СЕТ СН'!$H$5-'СЕТ СН'!$H$21</f>
        <v>3706.5905036599997</v>
      </c>
      <c r="G109" s="36">
        <f>SUMIFS(СВЦЭМ!$D$33:$D$776,СВЦЭМ!$A$33:$A$776,$A109,СВЦЭМ!$B$33:$B$776,G$83)+'СЕТ СН'!$H$11+СВЦЭМ!$D$10+'СЕТ СН'!$H$5-'СЕТ СН'!$H$21</f>
        <v>3679.3298283499998</v>
      </c>
      <c r="H109" s="36">
        <f>SUMIFS(СВЦЭМ!$D$33:$D$776,СВЦЭМ!$A$33:$A$776,$A109,СВЦЭМ!$B$33:$B$776,H$83)+'СЕТ СН'!$H$11+СВЦЭМ!$D$10+'СЕТ СН'!$H$5-'СЕТ СН'!$H$21</f>
        <v>3661.3923307799996</v>
      </c>
      <c r="I109" s="36">
        <f>SUMIFS(СВЦЭМ!$D$33:$D$776,СВЦЭМ!$A$33:$A$776,$A109,СВЦЭМ!$B$33:$B$776,I$83)+'СЕТ СН'!$H$11+СВЦЭМ!$D$10+'СЕТ СН'!$H$5-'СЕТ СН'!$H$21</f>
        <v>3639.3168737400001</v>
      </c>
      <c r="J109" s="36">
        <f>SUMIFS(СВЦЭМ!$D$33:$D$776,СВЦЭМ!$A$33:$A$776,$A109,СВЦЭМ!$B$33:$B$776,J$83)+'СЕТ СН'!$H$11+СВЦЭМ!$D$10+'СЕТ СН'!$H$5-'СЕТ СН'!$H$21</f>
        <v>3615.2485330499999</v>
      </c>
      <c r="K109" s="36">
        <f>SUMIFS(СВЦЭМ!$D$33:$D$776,СВЦЭМ!$A$33:$A$776,$A109,СВЦЭМ!$B$33:$B$776,K$83)+'СЕТ СН'!$H$11+СВЦЭМ!$D$10+'СЕТ СН'!$H$5-'СЕТ СН'!$H$21</f>
        <v>3602.7323255000001</v>
      </c>
      <c r="L109" s="36">
        <f>SUMIFS(СВЦЭМ!$D$33:$D$776,СВЦЭМ!$A$33:$A$776,$A109,СВЦЭМ!$B$33:$B$776,L$83)+'СЕТ СН'!$H$11+СВЦЭМ!$D$10+'СЕТ СН'!$H$5-'СЕТ СН'!$H$21</f>
        <v>3604.1457329300001</v>
      </c>
      <c r="M109" s="36">
        <f>SUMIFS(СВЦЭМ!$D$33:$D$776,СВЦЭМ!$A$33:$A$776,$A109,СВЦЭМ!$B$33:$B$776,M$83)+'СЕТ СН'!$H$11+СВЦЭМ!$D$10+'СЕТ СН'!$H$5-'СЕТ СН'!$H$21</f>
        <v>3601.82831953</v>
      </c>
      <c r="N109" s="36">
        <f>SUMIFS(СВЦЭМ!$D$33:$D$776,СВЦЭМ!$A$33:$A$776,$A109,СВЦЭМ!$B$33:$B$776,N$83)+'СЕТ СН'!$H$11+СВЦЭМ!$D$10+'СЕТ СН'!$H$5-'СЕТ СН'!$H$21</f>
        <v>3569.5792574799998</v>
      </c>
      <c r="O109" s="36">
        <f>SUMIFS(СВЦЭМ!$D$33:$D$776,СВЦЭМ!$A$33:$A$776,$A109,СВЦЭМ!$B$33:$B$776,O$83)+'СЕТ СН'!$H$11+СВЦЭМ!$D$10+'СЕТ СН'!$H$5-'СЕТ СН'!$H$21</f>
        <v>3534.2627905700001</v>
      </c>
      <c r="P109" s="36">
        <f>SUMIFS(СВЦЭМ!$D$33:$D$776,СВЦЭМ!$A$33:$A$776,$A109,СВЦЭМ!$B$33:$B$776,P$83)+'СЕТ СН'!$H$11+СВЦЭМ!$D$10+'СЕТ СН'!$H$5-'СЕТ СН'!$H$21</f>
        <v>3535.5245099899998</v>
      </c>
      <c r="Q109" s="36">
        <f>SUMIFS(СВЦЭМ!$D$33:$D$776,СВЦЭМ!$A$33:$A$776,$A109,СВЦЭМ!$B$33:$B$776,Q$83)+'СЕТ СН'!$H$11+СВЦЭМ!$D$10+'СЕТ СН'!$H$5-'СЕТ СН'!$H$21</f>
        <v>3529.3210723499997</v>
      </c>
      <c r="R109" s="36">
        <f>SUMIFS(СВЦЭМ!$D$33:$D$776,СВЦЭМ!$A$33:$A$776,$A109,СВЦЭМ!$B$33:$B$776,R$83)+'СЕТ СН'!$H$11+СВЦЭМ!$D$10+'СЕТ СН'!$H$5-'СЕТ СН'!$H$21</f>
        <v>3532.1373884599998</v>
      </c>
      <c r="S109" s="36">
        <f>SUMIFS(СВЦЭМ!$D$33:$D$776,СВЦЭМ!$A$33:$A$776,$A109,СВЦЭМ!$B$33:$B$776,S$83)+'СЕТ СН'!$H$11+СВЦЭМ!$D$10+'СЕТ СН'!$H$5-'СЕТ СН'!$H$21</f>
        <v>3535.65045887</v>
      </c>
      <c r="T109" s="36">
        <f>SUMIFS(СВЦЭМ!$D$33:$D$776,СВЦЭМ!$A$33:$A$776,$A109,СВЦЭМ!$B$33:$B$776,T$83)+'СЕТ СН'!$H$11+СВЦЭМ!$D$10+'СЕТ СН'!$H$5-'СЕТ СН'!$H$21</f>
        <v>3543.37523225</v>
      </c>
      <c r="U109" s="36">
        <f>SUMIFS(СВЦЭМ!$D$33:$D$776,СВЦЭМ!$A$33:$A$776,$A109,СВЦЭМ!$B$33:$B$776,U$83)+'СЕТ СН'!$H$11+СВЦЭМ!$D$10+'СЕТ СН'!$H$5-'СЕТ СН'!$H$21</f>
        <v>3552.6639717399999</v>
      </c>
      <c r="V109" s="36">
        <f>SUMIFS(СВЦЭМ!$D$33:$D$776,СВЦЭМ!$A$33:$A$776,$A109,СВЦЭМ!$B$33:$B$776,V$83)+'СЕТ СН'!$H$11+СВЦЭМ!$D$10+'СЕТ СН'!$H$5-'СЕТ СН'!$H$21</f>
        <v>3546.2559464299998</v>
      </c>
      <c r="W109" s="36">
        <f>SUMIFS(СВЦЭМ!$D$33:$D$776,СВЦЭМ!$A$33:$A$776,$A109,СВЦЭМ!$B$33:$B$776,W$83)+'СЕТ СН'!$H$11+СВЦЭМ!$D$10+'СЕТ СН'!$H$5-'СЕТ СН'!$H$21</f>
        <v>3542.0645368799997</v>
      </c>
      <c r="X109" s="36">
        <f>SUMIFS(СВЦЭМ!$D$33:$D$776,СВЦЭМ!$A$33:$A$776,$A109,СВЦЭМ!$B$33:$B$776,X$83)+'СЕТ СН'!$H$11+СВЦЭМ!$D$10+'СЕТ СН'!$H$5-'СЕТ СН'!$H$21</f>
        <v>3549.3715501500001</v>
      </c>
      <c r="Y109" s="36">
        <f>SUMIFS(СВЦЭМ!$D$33:$D$776,СВЦЭМ!$A$33:$A$776,$A109,СВЦЭМ!$B$33:$B$776,Y$83)+'СЕТ СН'!$H$11+СВЦЭМ!$D$10+'СЕТ СН'!$H$5-'СЕТ СН'!$H$21</f>
        <v>3586.3604456200001</v>
      </c>
    </row>
    <row r="110" spans="1:25" ht="15.75" x14ac:dyDescent="0.2">
      <c r="A110" s="35">
        <f t="shared" si="2"/>
        <v>43765</v>
      </c>
      <c r="B110" s="36">
        <f>SUMIFS(СВЦЭМ!$D$33:$D$776,СВЦЭМ!$A$33:$A$776,$A110,СВЦЭМ!$B$33:$B$776,B$83)+'СЕТ СН'!$H$11+СВЦЭМ!$D$10+'СЕТ СН'!$H$5-'СЕТ СН'!$H$21</f>
        <v>3685.8702703999998</v>
      </c>
      <c r="C110" s="36">
        <f>SUMIFS(СВЦЭМ!$D$33:$D$776,СВЦЭМ!$A$33:$A$776,$A110,СВЦЭМ!$B$33:$B$776,C$83)+'СЕТ СН'!$H$11+СВЦЭМ!$D$10+'СЕТ СН'!$H$5-'СЕТ СН'!$H$21</f>
        <v>3697.5699914399997</v>
      </c>
      <c r="D110" s="36">
        <f>SUMIFS(СВЦЭМ!$D$33:$D$776,СВЦЭМ!$A$33:$A$776,$A110,СВЦЭМ!$B$33:$B$776,D$83)+'СЕТ СН'!$H$11+СВЦЭМ!$D$10+'СЕТ СН'!$H$5-'СЕТ СН'!$H$21</f>
        <v>3696.9906411299999</v>
      </c>
      <c r="E110" s="36">
        <f>SUMIFS(СВЦЭМ!$D$33:$D$776,СВЦЭМ!$A$33:$A$776,$A110,СВЦЭМ!$B$33:$B$776,E$83)+'СЕТ СН'!$H$11+СВЦЭМ!$D$10+'СЕТ СН'!$H$5-'СЕТ СН'!$H$21</f>
        <v>3709.1501076599998</v>
      </c>
      <c r="F110" s="36">
        <f>SUMIFS(СВЦЭМ!$D$33:$D$776,СВЦЭМ!$A$33:$A$776,$A110,СВЦЭМ!$B$33:$B$776,F$83)+'СЕТ СН'!$H$11+СВЦЭМ!$D$10+'СЕТ СН'!$H$5-'СЕТ СН'!$H$21</f>
        <v>3708.1614782699999</v>
      </c>
      <c r="G110" s="36">
        <f>SUMIFS(СВЦЭМ!$D$33:$D$776,СВЦЭМ!$A$33:$A$776,$A110,СВЦЭМ!$B$33:$B$776,G$83)+'СЕТ СН'!$H$11+СВЦЭМ!$D$10+'СЕТ СН'!$H$5-'СЕТ СН'!$H$21</f>
        <v>3691.4337052000001</v>
      </c>
      <c r="H110" s="36">
        <f>SUMIFS(СВЦЭМ!$D$33:$D$776,СВЦЭМ!$A$33:$A$776,$A110,СВЦЭМ!$B$33:$B$776,H$83)+'СЕТ СН'!$H$11+СВЦЭМ!$D$10+'СЕТ СН'!$H$5-'СЕТ СН'!$H$21</f>
        <v>3666.3994159699996</v>
      </c>
      <c r="I110" s="36">
        <f>SUMIFS(СВЦЭМ!$D$33:$D$776,СВЦЭМ!$A$33:$A$776,$A110,СВЦЭМ!$B$33:$B$776,I$83)+'СЕТ СН'!$H$11+СВЦЭМ!$D$10+'СЕТ СН'!$H$5-'СЕТ СН'!$H$21</f>
        <v>3642.1171031399999</v>
      </c>
      <c r="J110" s="36">
        <f>SUMIFS(СВЦЭМ!$D$33:$D$776,СВЦЭМ!$A$33:$A$776,$A110,СВЦЭМ!$B$33:$B$776,J$83)+'СЕТ СН'!$H$11+СВЦЭМ!$D$10+'СЕТ СН'!$H$5-'СЕТ СН'!$H$21</f>
        <v>3625.5357230999998</v>
      </c>
      <c r="K110" s="36">
        <f>SUMIFS(СВЦЭМ!$D$33:$D$776,СВЦЭМ!$A$33:$A$776,$A110,СВЦЭМ!$B$33:$B$776,K$83)+'СЕТ СН'!$H$11+СВЦЭМ!$D$10+'СЕТ СН'!$H$5-'СЕТ СН'!$H$21</f>
        <v>3590.7989430600001</v>
      </c>
      <c r="L110" s="36">
        <f>SUMIFS(СВЦЭМ!$D$33:$D$776,СВЦЭМ!$A$33:$A$776,$A110,СВЦЭМ!$B$33:$B$776,L$83)+'СЕТ СН'!$H$11+СВЦЭМ!$D$10+'СЕТ СН'!$H$5-'СЕТ СН'!$H$21</f>
        <v>3590.2765357899998</v>
      </c>
      <c r="M110" s="36">
        <f>SUMIFS(СВЦЭМ!$D$33:$D$776,СВЦЭМ!$A$33:$A$776,$A110,СВЦЭМ!$B$33:$B$776,M$83)+'СЕТ СН'!$H$11+СВЦЭМ!$D$10+'СЕТ СН'!$H$5-'СЕТ СН'!$H$21</f>
        <v>3581.2265713299998</v>
      </c>
      <c r="N110" s="36">
        <f>SUMIFS(СВЦЭМ!$D$33:$D$776,СВЦЭМ!$A$33:$A$776,$A110,СВЦЭМ!$B$33:$B$776,N$83)+'СЕТ СН'!$H$11+СВЦЭМ!$D$10+'СЕТ СН'!$H$5-'СЕТ СН'!$H$21</f>
        <v>3548.0197359200001</v>
      </c>
      <c r="O110" s="36">
        <f>SUMIFS(СВЦЭМ!$D$33:$D$776,СВЦЭМ!$A$33:$A$776,$A110,СВЦЭМ!$B$33:$B$776,O$83)+'СЕТ СН'!$H$11+СВЦЭМ!$D$10+'СЕТ СН'!$H$5-'СЕТ СН'!$H$21</f>
        <v>3528.0672296599996</v>
      </c>
      <c r="P110" s="36">
        <f>SUMIFS(СВЦЭМ!$D$33:$D$776,СВЦЭМ!$A$33:$A$776,$A110,СВЦЭМ!$B$33:$B$776,P$83)+'СЕТ СН'!$H$11+СВЦЭМ!$D$10+'СЕТ СН'!$H$5-'СЕТ СН'!$H$21</f>
        <v>3541.6260273600001</v>
      </c>
      <c r="Q110" s="36">
        <f>SUMIFS(СВЦЭМ!$D$33:$D$776,СВЦЭМ!$A$33:$A$776,$A110,СВЦЭМ!$B$33:$B$776,Q$83)+'СЕТ СН'!$H$11+СВЦЭМ!$D$10+'СЕТ СН'!$H$5-'СЕТ СН'!$H$21</f>
        <v>3539.7791838899998</v>
      </c>
      <c r="R110" s="36">
        <f>SUMIFS(СВЦЭМ!$D$33:$D$776,СВЦЭМ!$A$33:$A$776,$A110,СВЦЭМ!$B$33:$B$776,R$83)+'СЕТ СН'!$H$11+СВЦЭМ!$D$10+'СЕТ СН'!$H$5-'СЕТ СН'!$H$21</f>
        <v>3527.2713433099998</v>
      </c>
      <c r="S110" s="36">
        <f>SUMIFS(СВЦЭМ!$D$33:$D$776,СВЦЭМ!$A$33:$A$776,$A110,СВЦЭМ!$B$33:$B$776,S$83)+'СЕТ СН'!$H$11+СВЦЭМ!$D$10+'СЕТ СН'!$H$5-'СЕТ СН'!$H$21</f>
        <v>3533.7237468899998</v>
      </c>
      <c r="T110" s="36">
        <f>SUMIFS(СВЦЭМ!$D$33:$D$776,СВЦЭМ!$A$33:$A$776,$A110,СВЦЭМ!$B$33:$B$776,T$83)+'СЕТ СН'!$H$11+СВЦЭМ!$D$10+'СЕТ СН'!$H$5-'СЕТ СН'!$H$21</f>
        <v>3523.1472356300001</v>
      </c>
      <c r="U110" s="36">
        <f>SUMIFS(СВЦЭМ!$D$33:$D$776,СВЦЭМ!$A$33:$A$776,$A110,СВЦЭМ!$B$33:$B$776,U$83)+'СЕТ СН'!$H$11+СВЦЭМ!$D$10+'СЕТ СН'!$H$5-'СЕТ СН'!$H$21</f>
        <v>3513.6779633899996</v>
      </c>
      <c r="V110" s="36">
        <f>SUMIFS(СВЦЭМ!$D$33:$D$776,СВЦЭМ!$A$33:$A$776,$A110,СВЦЭМ!$B$33:$B$776,V$83)+'СЕТ СН'!$H$11+СВЦЭМ!$D$10+'СЕТ СН'!$H$5-'СЕТ СН'!$H$21</f>
        <v>3514.2550591099998</v>
      </c>
      <c r="W110" s="36">
        <f>SUMIFS(СВЦЭМ!$D$33:$D$776,СВЦЭМ!$A$33:$A$776,$A110,СВЦЭМ!$B$33:$B$776,W$83)+'СЕТ СН'!$H$11+СВЦЭМ!$D$10+'СЕТ СН'!$H$5-'СЕТ СН'!$H$21</f>
        <v>3532.0390261100001</v>
      </c>
      <c r="X110" s="36">
        <f>SUMIFS(СВЦЭМ!$D$33:$D$776,СВЦЭМ!$A$33:$A$776,$A110,СВЦЭМ!$B$33:$B$776,X$83)+'СЕТ СН'!$H$11+СВЦЭМ!$D$10+'СЕТ СН'!$H$5-'СЕТ СН'!$H$21</f>
        <v>3526.8342834</v>
      </c>
      <c r="Y110" s="36">
        <f>SUMIFS(СВЦЭМ!$D$33:$D$776,СВЦЭМ!$A$33:$A$776,$A110,СВЦЭМ!$B$33:$B$776,Y$83)+'СЕТ СН'!$H$11+СВЦЭМ!$D$10+'СЕТ СН'!$H$5-'СЕТ СН'!$H$21</f>
        <v>3560.2171565999997</v>
      </c>
    </row>
    <row r="111" spans="1:25" ht="15.75" x14ac:dyDescent="0.2">
      <c r="A111" s="35">
        <f t="shared" si="2"/>
        <v>43766</v>
      </c>
      <c r="B111" s="36">
        <f>SUMIFS(СВЦЭМ!$D$33:$D$776,СВЦЭМ!$A$33:$A$776,$A111,СВЦЭМ!$B$33:$B$776,B$83)+'СЕТ СН'!$H$11+СВЦЭМ!$D$10+'СЕТ СН'!$H$5-'СЕТ СН'!$H$21</f>
        <v>3653.2582046099997</v>
      </c>
      <c r="C111" s="36">
        <f>SUMIFS(СВЦЭМ!$D$33:$D$776,СВЦЭМ!$A$33:$A$776,$A111,СВЦЭМ!$B$33:$B$776,C$83)+'СЕТ СН'!$H$11+СВЦЭМ!$D$10+'СЕТ СН'!$H$5-'СЕТ СН'!$H$21</f>
        <v>3703.54998454</v>
      </c>
      <c r="D111" s="36">
        <f>SUMIFS(СВЦЭМ!$D$33:$D$776,СВЦЭМ!$A$33:$A$776,$A111,СВЦЭМ!$B$33:$B$776,D$83)+'СЕТ СН'!$H$11+СВЦЭМ!$D$10+'СЕТ СН'!$H$5-'СЕТ СН'!$H$21</f>
        <v>3719.7453013899999</v>
      </c>
      <c r="E111" s="36">
        <f>SUMIFS(СВЦЭМ!$D$33:$D$776,СВЦЭМ!$A$33:$A$776,$A111,СВЦЭМ!$B$33:$B$776,E$83)+'СЕТ СН'!$H$11+СВЦЭМ!$D$10+'СЕТ СН'!$H$5-'СЕТ СН'!$H$21</f>
        <v>3723.5837686599998</v>
      </c>
      <c r="F111" s="36">
        <f>SUMIFS(СВЦЭМ!$D$33:$D$776,СВЦЭМ!$A$33:$A$776,$A111,СВЦЭМ!$B$33:$B$776,F$83)+'СЕТ СН'!$H$11+СВЦЭМ!$D$10+'СЕТ СН'!$H$5-'СЕТ СН'!$H$21</f>
        <v>3722.0099012800001</v>
      </c>
      <c r="G111" s="36">
        <f>SUMIFS(СВЦЭМ!$D$33:$D$776,СВЦЭМ!$A$33:$A$776,$A111,СВЦЭМ!$B$33:$B$776,G$83)+'СЕТ СН'!$H$11+СВЦЭМ!$D$10+'СЕТ СН'!$H$5-'СЕТ СН'!$H$21</f>
        <v>3701.90758185</v>
      </c>
      <c r="H111" s="36">
        <f>SUMIFS(СВЦЭМ!$D$33:$D$776,СВЦЭМ!$A$33:$A$776,$A111,СВЦЭМ!$B$33:$B$776,H$83)+'СЕТ СН'!$H$11+СВЦЭМ!$D$10+'СЕТ СН'!$H$5-'СЕТ СН'!$H$21</f>
        <v>3662.18379241</v>
      </c>
      <c r="I111" s="36">
        <f>SUMIFS(СВЦЭМ!$D$33:$D$776,СВЦЭМ!$A$33:$A$776,$A111,СВЦЭМ!$B$33:$B$776,I$83)+'СЕТ СН'!$H$11+СВЦЭМ!$D$10+'СЕТ СН'!$H$5-'СЕТ СН'!$H$21</f>
        <v>3640.37887555</v>
      </c>
      <c r="J111" s="36">
        <f>SUMIFS(СВЦЭМ!$D$33:$D$776,СВЦЭМ!$A$33:$A$776,$A111,СВЦЭМ!$B$33:$B$776,J$83)+'СЕТ СН'!$H$11+СВЦЭМ!$D$10+'СЕТ СН'!$H$5-'СЕТ СН'!$H$21</f>
        <v>3639.0024285299996</v>
      </c>
      <c r="K111" s="36">
        <f>SUMIFS(СВЦЭМ!$D$33:$D$776,СВЦЭМ!$A$33:$A$776,$A111,СВЦЭМ!$B$33:$B$776,K$83)+'СЕТ СН'!$H$11+СВЦЭМ!$D$10+'СЕТ СН'!$H$5-'СЕТ СН'!$H$21</f>
        <v>3597.99699147</v>
      </c>
      <c r="L111" s="36">
        <f>SUMIFS(СВЦЭМ!$D$33:$D$776,СВЦЭМ!$A$33:$A$776,$A111,СВЦЭМ!$B$33:$B$776,L$83)+'СЕТ СН'!$H$11+СВЦЭМ!$D$10+'СЕТ СН'!$H$5-'СЕТ СН'!$H$21</f>
        <v>3600.76470612</v>
      </c>
      <c r="M111" s="36">
        <f>SUMIFS(СВЦЭМ!$D$33:$D$776,СВЦЭМ!$A$33:$A$776,$A111,СВЦЭМ!$B$33:$B$776,M$83)+'СЕТ СН'!$H$11+СВЦЭМ!$D$10+'СЕТ СН'!$H$5-'СЕТ СН'!$H$21</f>
        <v>3606.8377526999998</v>
      </c>
      <c r="N111" s="36">
        <f>SUMIFS(СВЦЭМ!$D$33:$D$776,СВЦЭМ!$A$33:$A$776,$A111,СВЦЭМ!$B$33:$B$776,N$83)+'СЕТ СН'!$H$11+СВЦЭМ!$D$10+'СЕТ СН'!$H$5-'СЕТ СН'!$H$21</f>
        <v>3573.6638688399999</v>
      </c>
      <c r="O111" s="36">
        <f>SUMIFS(СВЦЭМ!$D$33:$D$776,СВЦЭМ!$A$33:$A$776,$A111,СВЦЭМ!$B$33:$B$776,O$83)+'СЕТ СН'!$H$11+СВЦЭМ!$D$10+'СЕТ СН'!$H$5-'СЕТ СН'!$H$21</f>
        <v>3544.4081345</v>
      </c>
      <c r="P111" s="36">
        <f>SUMIFS(СВЦЭМ!$D$33:$D$776,СВЦЭМ!$A$33:$A$776,$A111,СВЦЭМ!$B$33:$B$776,P$83)+'СЕТ СН'!$H$11+СВЦЭМ!$D$10+'СЕТ СН'!$H$5-'СЕТ СН'!$H$21</f>
        <v>3549.8515604200002</v>
      </c>
      <c r="Q111" s="36">
        <f>SUMIFS(СВЦЭМ!$D$33:$D$776,СВЦЭМ!$A$33:$A$776,$A111,СВЦЭМ!$B$33:$B$776,Q$83)+'СЕТ СН'!$H$11+СВЦЭМ!$D$10+'СЕТ СН'!$H$5-'СЕТ СН'!$H$21</f>
        <v>3545.94198714</v>
      </c>
      <c r="R111" s="36">
        <f>SUMIFS(СВЦЭМ!$D$33:$D$776,СВЦЭМ!$A$33:$A$776,$A111,СВЦЭМ!$B$33:$B$776,R$83)+'СЕТ СН'!$H$11+СВЦЭМ!$D$10+'СЕТ СН'!$H$5-'СЕТ СН'!$H$21</f>
        <v>3540.3598032700002</v>
      </c>
      <c r="S111" s="36">
        <f>SUMIFS(СВЦЭМ!$D$33:$D$776,СВЦЭМ!$A$33:$A$776,$A111,СВЦЭМ!$B$33:$B$776,S$83)+'СЕТ СН'!$H$11+СВЦЭМ!$D$10+'СЕТ СН'!$H$5-'СЕТ СН'!$H$21</f>
        <v>3550.5225961199999</v>
      </c>
      <c r="T111" s="36">
        <f>SUMIFS(СВЦЭМ!$D$33:$D$776,СВЦЭМ!$A$33:$A$776,$A111,СВЦЭМ!$B$33:$B$776,T$83)+'СЕТ СН'!$H$11+СВЦЭМ!$D$10+'СЕТ СН'!$H$5-'СЕТ СН'!$H$21</f>
        <v>3541.6253864199998</v>
      </c>
      <c r="U111" s="36">
        <f>SUMIFS(СВЦЭМ!$D$33:$D$776,СВЦЭМ!$A$33:$A$776,$A111,СВЦЭМ!$B$33:$B$776,U$83)+'СЕТ СН'!$H$11+СВЦЭМ!$D$10+'СЕТ СН'!$H$5-'СЕТ СН'!$H$21</f>
        <v>3550.0369270800002</v>
      </c>
      <c r="V111" s="36">
        <f>SUMIFS(СВЦЭМ!$D$33:$D$776,СВЦЭМ!$A$33:$A$776,$A111,СВЦЭМ!$B$33:$B$776,V$83)+'СЕТ СН'!$H$11+СВЦЭМ!$D$10+'СЕТ СН'!$H$5-'СЕТ СН'!$H$21</f>
        <v>3550.5592598799999</v>
      </c>
      <c r="W111" s="36">
        <f>SUMIFS(СВЦЭМ!$D$33:$D$776,СВЦЭМ!$A$33:$A$776,$A111,СВЦЭМ!$B$33:$B$776,W$83)+'СЕТ СН'!$H$11+СВЦЭМ!$D$10+'СЕТ СН'!$H$5-'СЕТ СН'!$H$21</f>
        <v>3564.1586711</v>
      </c>
      <c r="X111" s="36">
        <f>SUMIFS(СВЦЭМ!$D$33:$D$776,СВЦЭМ!$A$33:$A$776,$A111,СВЦЭМ!$B$33:$B$776,X$83)+'СЕТ СН'!$H$11+СВЦЭМ!$D$10+'СЕТ СН'!$H$5-'СЕТ СН'!$H$21</f>
        <v>3593.1758956099998</v>
      </c>
      <c r="Y111" s="36">
        <f>SUMIFS(СВЦЭМ!$D$33:$D$776,СВЦЭМ!$A$33:$A$776,$A111,СВЦЭМ!$B$33:$B$776,Y$83)+'СЕТ СН'!$H$11+СВЦЭМ!$D$10+'СЕТ СН'!$H$5-'СЕТ СН'!$H$21</f>
        <v>3647.0515016199997</v>
      </c>
    </row>
    <row r="112" spans="1:25" ht="15.75" x14ac:dyDescent="0.2">
      <c r="A112" s="35">
        <f t="shared" si="2"/>
        <v>43767</v>
      </c>
      <c r="B112" s="36">
        <f>SUMIFS(СВЦЭМ!$D$33:$D$776,СВЦЭМ!$A$33:$A$776,$A112,СВЦЭМ!$B$33:$B$776,B$83)+'СЕТ СН'!$H$11+СВЦЭМ!$D$10+'СЕТ СН'!$H$5-'СЕТ СН'!$H$21</f>
        <v>3699.4672756099999</v>
      </c>
      <c r="C112" s="36">
        <f>SUMIFS(СВЦЭМ!$D$33:$D$776,СВЦЭМ!$A$33:$A$776,$A112,СВЦЭМ!$B$33:$B$776,C$83)+'СЕТ СН'!$H$11+СВЦЭМ!$D$10+'СЕТ СН'!$H$5-'СЕТ СН'!$H$21</f>
        <v>3735.3458150400002</v>
      </c>
      <c r="D112" s="36">
        <f>SUMIFS(СВЦЭМ!$D$33:$D$776,СВЦЭМ!$A$33:$A$776,$A112,СВЦЭМ!$B$33:$B$776,D$83)+'СЕТ СН'!$H$11+СВЦЭМ!$D$10+'СЕТ СН'!$H$5-'СЕТ СН'!$H$21</f>
        <v>3756.91150642</v>
      </c>
      <c r="E112" s="36">
        <f>SUMIFS(СВЦЭМ!$D$33:$D$776,СВЦЭМ!$A$33:$A$776,$A112,СВЦЭМ!$B$33:$B$776,E$83)+'СЕТ СН'!$H$11+СВЦЭМ!$D$10+'СЕТ СН'!$H$5-'СЕТ СН'!$H$21</f>
        <v>3772.1206735299997</v>
      </c>
      <c r="F112" s="36">
        <f>SUMIFS(СВЦЭМ!$D$33:$D$776,СВЦЭМ!$A$33:$A$776,$A112,СВЦЭМ!$B$33:$B$776,F$83)+'СЕТ СН'!$H$11+СВЦЭМ!$D$10+'СЕТ СН'!$H$5-'СЕТ СН'!$H$21</f>
        <v>3760.3005291999998</v>
      </c>
      <c r="G112" s="36">
        <f>SUMIFS(СВЦЭМ!$D$33:$D$776,СВЦЭМ!$A$33:$A$776,$A112,СВЦЭМ!$B$33:$B$776,G$83)+'СЕТ СН'!$H$11+СВЦЭМ!$D$10+'СЕТ СН'!$H$5-'СЕТ СН'!$H$21</f>
        <v>3733.7440342199998</v>
      </c>
      <c r="H112" s="36">
        <f>SUMIFS(СВЦЭМ!$D$33:$D$776,СВЦЭМ!$A$33:$A$776,$A112,СВЦЭМ!$B$33:$B$776,H$83)+'СЕТ СН'!$H$11+СВЦЭМ!$D$10+'СЕТ СН'!$H$5-'СЕТ СН'!$H$21</f>
        <v>3688.3007758899998</v>
      </c>
      <c r="I112" s="36">
        <f>SUMIFS(СВЦЭМ!$D$33:$D$776,СВЦЭМ!$A$33:$A$776,$A112,СВЦЭМ!$B$33:$B$776,I$83)+'СЕТ СН'!$H$11+СВЦЭМ!$D$10+'СЕТ СН'!$H$5-'СЕТ СН'!$H$21</f>
        <v>3660.8223519200001</v>
      </c>
      <c r="J112" s="36">
        <f>SUMIFS(СВЦЭМ!$D$33:$D$776,СВЦЭМ!$A$33:$A$776,$A112,СВЦЭМ!$B$33:$B$776,J$83)+'СЕТ СН'!$H$11+СВЦЭМ!$D$10+'СЕТ СН'!$H$5-'СЕТ СН'!$H$21</f>
        <v>3652.35654479</v>
      </c>
      <c r="K112" s="36">
        <f>SUMIFS(СВЦЭМ!$D$33:$D$776,СВЦЭМ!$A$33:$A$776,$A112,СВЦЭМ!$B$33:$B$776,K$83)+'СЕТ СН'!$H$11+СВЦЭМ!$D$10+'СЕТ СН'!$H$5-'СЕТ СН'!$H$21</f>
        <v>3621.3215774099999</v>
      </c>
      <c r="L112" s="36">
        <f>SUMIFS(СВЦЭМ!$D$33:$D$776,СВЦЭМ!$A$33:$A$776,$A112,СВЦЭМ!$B$33:$B$776,L$83)+'СЕТ СН'!$H$11+СВЦЭМ!$D$10+'СЕТ СН'!$H$5-'СЕТ СН'!$H$21</f>
        <v>3629.2549749199998</v>
      </c>
      <c r="M112" s="36">
        <f>SUMIFS(СВЦЭМ!$D$33:$D$776,СВЦЭМ!$A$33:$A$776,$A112,СВЦЭМ!$B$33:$B$776,M$83)+'СЕТ СН'!$H$11+СВЦЭМ!$D$10+'СЕТ СН'!$H$5-'СЕТ СН'!$H$21</f>
        <v>3627.6799314499999</v>
      </c>
      <c r="N112" s="36">
        <f>SUMIFS(СВЦЭМ!$D$33:$D$776,СВЦЭМ!$A$33:$A$776,$A112,СВЦЭМ!$B$33:$B$776,N$83)+'СЕТ СН'!$H$11+СВЦЭМ!$D$10+'СЕТ СН'!$H$5-'СЕТ СН'!$H$21</f>
        <v>3590.3260456799999</v>
      </c>
      <c r="O112" s="36">
        <f>SUMIFS(СВЦЭМ!$D$33:$D$776,СВЦЭМ!$A$33:$A$776,$A112,СВЦЭМ!$B$33:$B$776,O$83)+'СЕТ СН'!$H$11+СВЦЭМ!$D$10+'СЕТ СН'!$H$5-'СЕТ СН'!$H$21</f>
        <v>3564.2735202200001</v>
      </c>
      <c r="P112" s="36">
        <f>SUMIFS(СВЦЭМ!$D$33:$D$776,СВЦЭМ!$A$33:$A$776,$A112,СВЦЭМ!$B$33:$B$776,P$83)+'СЕТ СН'!$H$11+СВЦЭМ!$D$10+'СЕТ СН'!$H$5-'СЕТ СН'!$H$21</f>
        <v>3566.4970568799999</v>
      </c>
      <c r="Q112" s="36">
        <f>SUMIFS(СВЦЭМ!$D$33:$D$776,СВЦЭМ!$A$33:$A$776,$A112,СВЦЭМ!$B$33:$B$776,Q$83)+'СЕТ СН'!$H$11+СВЦЭМ!$D$10+'СЕТ СН'!$H$5-'СЕТ СН'!$H$21</f>
        <v>3565.6854725499998</v>
      </c>
      <c r="R112" s="36">
        <f>SUMIFS(СВЦЭМ!$D$33:$D$776,СВЦЭМ!$A$33:$A$776,$A112,СВЦЭМ!$B$33:$B$776,R$83)+'СЕТ СН'!$H$11+СВЦЭМ!$D$10+'СЕТ СН'!$H$5-'СЕТ СН'!$H$21</f>
        <v>3556.9744069399999</v>
      </c>
      <c r="S112" s="36">
        <f>SUMIFS(СВЦЭМ!$D$33:$D$776,СВЦЭМ!$A$33:$A$776,$A112,СВЦЭМ!$B$33:$B$776,S$83)+'СЕТ СН'!$H$11+СВЦЭМ!$D$10+'СЕТ СН'!$H$5-'СЕТ СН'!$H$21</f>
        <v>3564.3259057999999</v>
      </c>
      <c r="T112" s="36">
        <f>SUMIFS(СВЦЭМ!$D$33:$D$776,СВЦЭМ!$A$33:$A$776,$A112,СВЦЭМ!$B$33:$B$776,T$83)+'СЕТ СН'!$H$11+СВЦЭМ!$D$10+'СЕТ СН'!$H$5-'СЕТ СН'!$H$21</f>
        <v>3554.5442865300001</v>
      </c>
      <c r="U112" s="36">
        <f>SUMIFS(СВЦЭМ!$D$33:$D$776,СВЦЭМ!$A$33:$A$776,$A112,СВЦЭМ!$B$33:$B$776,U$83)+'СЕТ СН'!$H$11+СВЦЭМ!$D$10+'СЕТ СН'!$H$5-'СЕТ СН'!$H$21</f>
        <v>3544.3375347199999</v>
      </c>
      <c r="V112" s="36">
        <f>SUMIFS(СВЦЭМ!$D$33:$D$776,СВЦЭМ!$A$33:$A$776,$A112,СВЦЭМ!$B$33:$B$776,V$83)+'СЕТ СН'!$H$11+СВЦЭМ!$D$10+'СЕТ СН'!$H$5-'СЕТ СН'!$H$21</f>
        <v>3535.6181590199999</v>
      </c>
      <c r="W112" s="36">
        <f>SUMIFS(СВЦЭМ!$D$33:$D$776,СВЦЭМ!$A$33:$A$776,$A112,СВЦЭМ!$B$33:$B$776,W$83)+'СЕТ СН'!$H$11+СВЦЭМ!$D$10+'СЕТ СН'!$H$5-'СЕТ СН'!$H$21</f>
        <v>3548.1143990999999</v>
      </c>
      <c r="X112" s="36">
        <f>SUMIFS(СВЦЭМ!$D$33:$D$776,СВЦЭМ!$A$33:$A$776,$A112,СВЦЭМ!$B$33:$B$776,X$83)+'СЕТ СН'!$H$11+СВЦЭМ!$D$10+'СЕТ СН'!$H$5-'СЕТ СН'!$H$21</f>
        <v>3554.6279735499998</v>
      </c>
      <c r="Y112" s="36">
        <f>SUMIFS(СВЦЭМ!$D$33:$D$776,СВЦЭМ!$A$33:$A$776,$A112,СВЦЭМ!$B$33:$B$776,Y$83)+'СЕТ СН'!$H$11+СВЦЭМ!$D$10+'СЕТ СН'!$H$5-'СЕТ СН'!$H$21</f>
        <v>3596.4020175599999</v>
      </c>
    </row>
    <row r="113" spans="1:27" ht="15.75" x14ac:dyDescent="0.2">
      <c r="A113" s="35">
        <f t="shared" si="2"/>
        <v>43768</v>
      </c>
      <c r="B113" s="36">
        <f>SUMIFS(СВЦЭМ!$D$33:$D$776,СВЦЭМ!$A$33:$A$776,$A113,СВЦЭМ!$B$33:$B$776,B$83)+'СЕТ СН'!$H$11+СВЦЭМ!$D$10+'СЕТ СН'!$H$5-'СЕТ СН'!$H$21</f>
        <v>3706.0955147</v>
      </c>
      <c r="C113" s="36">
        <f>SUMIFS(СВЦЭМ!$D$33:$D$776,СВЦЭМ!$A$33:$A$776,$A113,СВЦЭМ!$B$33:$B$776,C$83)+'СЕТ СН'!$H$11+СВЦЭМ!$D$10+'СЕТ СН'!$H$5-'СЕТ СН'!$H$21</f>
        <v>3753.5231921300001</v>
      </c>
      <c r="D113" s="36">
        <f>SUMIFS(СВЦЭМ!$D$33:$D$776,СВЦЭМ!$A$33:$A$776,$A113,СВЦЭМ!$B$33:$B$776,D$83)+'СЕТ СН'!$H$11+СВЦЭМ!$D$10+'СЕТ СН'!$H$5-'СЕТ СН'!$H$21</f>
        <v>3776.3421536699998</v>
      </c>
      <c r="E113" s="36">
        <f>SUMIFS(СВЦЭМ!$D$33:$D$776,СВЦЭМ!$A$33:$A$776,$A113,СВЦЭМ!$B$33:$B$776,E$83)+'СЕТ СН'!$H$11+СВЦЭМ!$D$10+'СЕТ СН'!$H$5-'СЕТ СН'!$H$21</f>
        <v>3784.6062273999996</v>
      </c>
      <c r="F113" s="36">
        <f>SUMIFS(СВЦЭМ!$D$33:$D$776,СВЦЭМ!$A$33:$A$776,$A113,СВЦЭМ!$B$33:$B$776,F$83)+'СЕТ СН'!$H$11+СВЦЭМ!$D$10+'СЕТ СН'!$H$5-'СЕТ СН'!$H$21</f>
        <v>3782.7042215500001</v>
      </c>
      <c r="G113" s="36">
        <f>SUMIFS(СВЦЭМ!$D$33:$D$776,СВЦЭМ!$A$33:$A$776,$A113,СВЦЭМ!$B$33:$B$776,G$83)+'СЕТ СН'!$H$11+СВЦЭМ!$D$10+'СЕТ СН'!$H$5-'СЕТ СН'!$H$21</f>
        <v>3758.0099372</v>
      </c>
      <c r="H113" s="36">
        <f>SUMIFS(СВЦЭМ!$D$33:$D$776,СВЦЭМ!$A$33:$A$776,$A113,СВЦЭМ!$B$33:$B$776,H$83)+'СЕТ СН'!$H$11+СВЦЭМ!$D$10+'СЕТ СН'!$H$5-'СЕТ СН'!$H$21</f>
        <v>3705.3322983099997</v>
      </c>
      <c r="I113" s="36">
        <f>SUMIFS(СВЦЭМ!$D$33:$D$776,СВЦЭМ!$A$33:$A$776,$A113,СВЦЭМ!$B$33:$B$776,I$83)+'СЕТ СН'!$H$11+СВЦЭМ!$D$10+'СЕТ СН'!$H$5-'СЕТ СН'!$H$21</f>
        <v>3667.91279618</v>
      </c>
      <c r="J113" s="36">
        <f>SUMIFS(СВЦЭМ!$D$33:$D$776,СВЦЭМ!$A$33:$A$776,$A113,СВЦЭМ!$B$33:$B$776,J$83)+'СЕТ СН'!$H$11+СВЦЭМ!$D$10+'СЕТ СН'!$H$5-'СЕТ СН'!$H$21</f>
        <v>3665.8409936099997</v>
      </c>
      <c r="K113" s="36">
        <f>SUMIFS(СВЦЭМ!$D$33:$D$776,СВЦЭМ!$A$33:$A$776,$A113,СВЦЭМ!$B$33:$B$776,K$83)+'СЕТ СН'!$H$11+СВЦЭМ!$D$10+'СЕТ СН'!$H$5-'СЕТ СН'!$H$21</f>
        <v>3654.5035168999998</v>
      </c>
      <c r="L113" s="36">
        <f>SUMIFS(СВЦЭМ!$D$33:$D$776,СВЦЭМ!$A$33:$A$776,$A113,СВЦЭМ!$B$33:$B$776,L$83)+'СЕТ СН'!$H$11+СВЦЭМ!$D$10+'СЕТ СН'!$H$5-'СЕТ СН'!$H$21</f>
        <v>3657.0288127599997</v>
      </c>
      <c r="M113" s="36">
        <f>SUMIFS(СВЦЭМ!$D$33:$D$776,СВЦЭМ!$A$33:$A$776,$A113,СВЦЭМ!$B$33:$B$776,M$83)+'СЕТ СН'!$H$11+СВЦЭМ!$D$10+'СЕТ СН'!$H$5-'СЕТ СН'!$H$21</f>
        <v>3651.2563044600001</v>
      </c>
      <c r="N113" s="36">
        <f>SUMIFS(СВЦЭМ!$D$33:$D$776,СВЦЭМ!$A$33:$A$776,$A113,СВЦЭМ!$B$33:$B$776,N$83)+'СЕТ СН'!$H$11+СВЦЭМ!$D$10+'СЕТ СН'!$H$5-'СЕТ СН'!$H$21</f>
        <v>3609.7191790500001</v>
      </c>
      <c r="O113" s="36">
        <f>SUMIFS(СВЦЭМ!$D$33:$D$776,СВЦЭМ!$A$33:$A$776,$A113,СВЦЭМ!$B$33:$B$776,O$83)+'СЕТ СН'!$H$11+СВЦЭМ!$D$10+'СЕТ СН'!$H$5-'СЕТ СН'!$H$21</f>
        <v>3573.9781460599997</v>
      </c>
      <c r="P113" s="36">
        <f>SUMIFS(СВЦЭМ!$D$33:$D$776,СВЦЭМ!$A$33:$A$776,$A113,СВЦЭМ!$B$33:$B$776,P$83)+'СЕТ СН'!$H$11+СВЦЭМ!$D$10+'СЕТ СН'!$H$5-'СЕТ СН'!$H$21</f>
        <v>3573.8663612399996</v>
      </c>
      <c r="Q113" s="36">
        <f>SUMIFS(СВЦЭМ!$D$33:$D$776,СВЦЭМ!$A$33:$A$776,$A113,СВЦЭМ!$B$33:$B$776,Q$83)+'СЕТ СН'!$H$11+СВЦЭМ!$D$10+'СЕТ СН'!$H$5-'СЕТ СН'!$H$21</f>
        <v>3574.3220781499999</v>
      </c>
      <c r="R113" s="36">
        <f>SUMIFS(СВЦЭМ!$D$33:$D$776,СВЦЭМ!$A$33:$A$776,$A113,СВЦЭМ!$B$33:$B$776,R$83)+'СЕТ СН'!$H$11+СВЦЭМ!$D$10+'СЕТ СН'!$H$5-'СЕТ СН'!$H$21</f>
        <v>3565.2144257099999</v>
      </c>
      <c r="S113" s="36">
        <f>SUMIFS(СВЦЭМ!$D$33:$D$776,СВЦЭМ!$A$33:$A$776,$A113,СВЦЭМ!$B$33:$B$776,S$83)+'СЕТ СН'!$H$11+СВЦЭМ!$D$10+'СЕТ СН'!$H$5-'СЕТ СН'!$H$21</f>
        <v>3563.6511370799999</v>
      </c>
      <c r="T113" s="36">
        <f>SUMIFS(СВЦЭМ!$D$33:$D$776,СВЦЭМ!$A$33:$A$776,$A113,СВЦЭМ!$B$33:$B$776,T$83)+'СЕТ СН'!$H$11+СВЦЭМ!$D$10+'СЕТ СН'!$H$5-'СЕТ СН'!$H$21</f>
        <v>3547.3052871</v>
      </c>
      <c r="U113" s="36">
        <f>SUMIFS(СВЦЭМ!$D$33:$D$776,СВЦЭМ!$A$33:$A$776,$A113,СВЦЭМ!$B$33:$B$776,U$83)+'СЕТ СН'!$H$11+СВЦЭМ!$D$10+'СЕТ СН'!$H$5-'СЕТ СН'!$H$21</f>
        <v>3555.4185986100001</v>
      </c>
      <c r="V113" s="36">
        <f>SUMIFS(СВЦЭМ!$D$33:$D$776,СВЦЭМ!$A$33:$A$776,$A113,СВЦЭМ!$B$33:$B$776,V$83)+'СЕТ СН'!$H$11+СВЦЭМ!$D$10+'СЕТ СН'!$H$5-'СЕТ СН'!$H$21</f>
        <v>3553.25613729</v>
      </c>
      <c r="W113" s="36">
        <f>SUMIFS(СВЦЭМ!$D$33:$D$776,СВЦЭМ!$A$33:$A$776,$A113,СВЦЭМ!$B$33:$B$776,W$83)+'СЕТ СН'!$H$11+СВЦЭМ!$D$10+'СЕТ СН'!$H$5-'СЕТ СН'!$H$21</f>
        <v>3553.9247357499999</v>
      </c>
      <c r="X113" s="36">
        <f>SUMIFS(СВЦЭМ!$D$33:$D$776,СВЦЭМ!$A$33:$A$776,$A113,СВЦЭМ!$B$33:$B$776,X$83)+'СЕТ СН'!$H$11+СВЦЭМ!$D$10+'СЕТ СН'!$H$5-'СЕТ СН'!$H$21</f>
        <v>3579.1787063499996</v>
      </c>
      <c r="Y113" s="36">
        <f>SUMIFS(СВЦЭМ!$D$33:$D$776,СВЦЭМ!$A$33:$A$776,$A113,СВЦЭМ!$B$33:$B$776,Y$83)+'СЕТ СН'!$H$11+СВЦЭМ!$D$10+'СЕТ СН'!$H$5-'СЕТ СН'!$H$21</f>
        <v>3616.9942000599999</v>
      </c>
    </row>
    <row r="114" spans="1:27" ht="15.75" x14ac:dyDescent="0.2">
      <c r="A114" s="35">
        <f t="shared" si="2"/>
        <v>43769</v>
      </c>
      <c r="B114" s="36">
        <f>SUMIFS(СВЦЭМ!$D$33:$D$776,СВЦЭМ!$A$33:$A$776,$A114,СВЦЭМ!$B$33:$B$776,B$83)+'СЕТ СН'!$H$11+СВЦЭМ!$D$10+'СЕТ СН'!$H$5-'СЕТ СН'!$H$21</f>
        <v>3692.69574711</v>
      </c>
      <c r="C114" s="36">
        <f>SUMIFS(СВЦЭМ!$D$33:$D$776,СВЦЭМ!$A$33:$A$776,$A114,СВЦЭМ!$B$33:$B$776,C$83)+'СЕТ СН'!$H$11+СВЦЭМ!$D$10+'СЕТ СН'!$H$5-'СЕТ СН'!$H$21</f>
        <v>3742.77969506</v>
      </c>
      <c r="D114" s="36">
        <f>SUMIFS(СВЦЭМ!$D$33:$D$776,СВЦЭМ!$A$33:$A$776,$A114,СВЦЭМ!$B$33:$B$776,D$83)+'СЕТ СН'!$H$11+СВЦЭМ!$D$10+'СЕТ СН'!$H$5-'СЕТ СН'!$H$21</f>
        <v>3765.5563826600001</v>
      </c>
      <c r="E114" s="36">
        <f>SUMIFS(СВЦЭМ!$D$33:$D$776,СВЦЭМ!$A$33:$A$776,$A114,СВЦЭМ!$B$33:$B$776,E$83)+'СЕТ СН'!$H$11+СВЦЭМ!$D$10+'СЕТ СН'!$H$5-'СЕТ СН'!$H$21</f>
        <v>3780.3303344299998</v>
      </c>
      <c r="F114" s="36">
        <f>SUMIFS(СВЦЭМ!$D$33:$D$776,СВЦЭМ!$A$33:$A$776,$A114,СВЦЭМ!$B$33:$B$776,F$83)+'СЕТ СН'!$H$11+СВЦЭМ!$D$10+'СЕТ СН'!$H$5-'СЕТ СН'!$H$21</f>
        <v>3780.4267863099999</v>
      </c>
      <c r="G114" s="36">
        <f>SUMIFS(СВЦЭМ!$D$33:$D$776,СВЦЭМ!$A$33:$A$776,$A114,СВЦЭМ!$B$33:$B$776,G$83)+'СЕТ СН'!$H$11+СВЦЭМ!$D$10+'СЕТ СН'!$H$5-'СЕТ СН'!$H$21</f>
        <v>3752.4706157000001</v>
      </c>
      <c r="H114" s="36">
        <f>SUMIFS(СВЦЭМ!$D$33:$D$776,СВЦЭМ!$A$33:$A$776,$A114,СВЦЭМ!$B$33:$B$776,H$83)+'СЕТ СН'!$H$11+СВЦЭМ!$D$10+'СЕТ СН'!$H$5-'СЕТ СН'!$H$21</f>
        <v>3706.0145279199996</v>
      </c>
      <c r="I114" s="36">
        <f>SUMIFS(СВЦЭМ!$D$33:$D$776,СВЦЭМ!$A$33:$A$776,$A114,СВЦЭМ!$B$33:$B$776,I$83)+'СЕТ СН'!$H$11+СВЦЭМ!$D$10+'СЕТ СН'!$H$5-'СЕТ СН'!$H$21</f>
        <v>3671.30428837</v>
      </c>
      <c r="J114" s="36">
        <f>SUMIFS(СВЦЭМ!$D$33:$D$776,СВЦЭМ!$A$33:$A$776,$A114,СВЦЭМ!$B$33:$B$776,J$83)+'СЕТ СН'!$H$11+СВЦЭМ!$D$10+'СЕТ СН'!$H$5-'СЕТ СН'!$H$21</f>
        <v>3673.25053149</v>
      </c>
      <c r="K114" s="36">
        <f>SUMIFS(СВЦЭМ!$D$33:$D$776,СВЦЭМ!$A$33:$A$776,$A114,СВЦЭМ!$B$33:$B$776,K$83)+'СЕТ СН'!$H$11+СВЦЭМ!$D$10+'СЕТ СН'!$H$5-'СЕТ СН'!$H$21</f>
        <v>3651.97151506</v>
      </c>
      <c r="L114" s="36">
        <f>SUMIFS(СВЦЭМ!$D$33:$D$776,СВЦЭМ!$A$33:$A$776,$A114,СВЦЭМ!$B$33:$B$776,L$83)+'СЕТ СН'!$H$11+СВЦЭМ!$D$10+'СЕТ СН'!$H$5-'СЕТ СН'!$H$21</f>
        <v>3653.1004631699998</v>
      </c>
      <c r="M114" s="36">
        <f>SUMIFS(СВЦЭМ!$D$33:$D$776,СВЦЭМ!$A$33:$A$776,$A114,СВЦЭМ!$B$33:$B$776,M$83)+'СЕТ СН'!$H$11+СВЦЭМ!$D$10+'СЕТ СН'!$H$5-'СЕТ СН'!$H$21</f>
        <v>3654.98610809</v>
      </c>
      <c r="N114" s="36">
        <f>SUMIFS(СВЦЭМ!$D$33:$D$776,СВЦЭМ!$A$33:$A$776,$A114,СВЦЭМ!$B$33:$B$776,N$83)+'СЕТ СН'!$H$11+СВЦЭМ!$D$10+'СЕТ СН'!$H$5-'СЕТ СН'!$H$21</f>
        <v>3617.3490446599999</v>
      </c>
      <c r="O114" s="36">
        <f>SUMIFS(СВЦЭМ!$D$33:$D$776,СВЦЭМ!$A$33:$A$776,$A114,СВЦЭМ!$B$33:$B$776,O$83)+'СЕТ СН'!$H$11+СВЦЭМ!$D$10+'СЕТ СН'!$H$5-'СЕТ СН'!$H$21</f>
        <v>3576.1279826700002</v>
      </c>
      <c r="P114" s="36">
        <f>SUMIFS(СВЦЭМ!$D$33:$D$776,СВЦЭМ!$A$33:$A$776,$A114,СВЦЭМ!$B$33:$B$776,P$83)+'СЕТ СН'!$H$11+СВЦЭМ!$D$10+'СЕТ СН'!$H$5-'СЕТ СН'!$H$21</f>
        <v>3588.9592805799998</v>
      </c>
      <c r="Q114" s="36">
        <f>SUMIFS(СВЦЭМ!$D$33:$D$776,СВЦЭМ!$A$33:$A$776,$A114,СВЦЭМ!$B$33:$B$776,Q$83)+'СЕТ СН'!$H$11+СВЦЭМ!$D$10+'СЕТ СН'!$H$5-'СЕТ СН'!$H$21</f>
        <v>3590.18316164</v>
      </c>
      <c r="R114" s="36">
        <f>SUMIFS(СВЦЭМ!$D$33:$D$776,СВЦЭМ!$A$33:$A$776,$A114,СВЦЭМ!$B$33:$B$776,R$83)+'СЕТ СН'!$H$11+СВЦЭМ!$D$10+'СЕТ СН'!$H$5-'СЕТ СН'!$H$21</f>
        <v>3592.21591661</v>
      </c>
      <c r="S114" s="36">
        <f>SUMIFS(СВЦЭМ!$D$33:$D$776,СВЦЭМ!$A$33:$A$776,$A114,СВЦЭМ!$B$33:$B$776,S$83)+'СЕТ СН'!$H$11+СВЦЭМ!$D$10+'СЕТ СН'!$H$5-'СЕТ СН'!$H$21</f>
        <v>3590.13715662</v>
      </c>
      <c r="T114" s="36">
        <f>SUMIFS(СВЦЭМ!$D$33:$D$776,СВЦЭМ!$A$33:$A$776,$A114,СВЦЭМ!$B$33:$B$776,T$83)+'СЕТ СН'!$H$11+СВЦЭМ!$D$10+'СЕТ СН'!$H$5-'СЕТ СН'!$H$21</f>
        <v>3563.54993973</v>
      </c>
      <c r="U114" s="36">
        <f>SUMIFS(СВЦЭМ!$D$33:$D$776,СВЦЭМ!$A$33:$A$776,$A114,СВЦЭМ!$B$33:$B$776,U$83)+'СЕТ СН'!$H$11+СВЦЭМ!$D$10+'СЕТ СН'!$H$5-'СЕТ СН'!$H$21</f>
        <v>3559.5238334599999</v>
      </c>
      <c r="V114" s="36">
        <f>SUMIFS(СВЦЭМ!$D$33:$D$776,СВЦЭМ!$A$33:$A$776,$A114,СВЦЭМ!$B$33:$B$776,V$83)+'СЕТ СН'!$H$11+СВЦЭМ!$D$10+'СЕТ СН'!$H$5-'СЕТ СН'!$H$21</f>
        <v>3551.7966145299997</v>
      </c>
      <c r="W114" s="36">
        <f>SUMIFS(СВЦЭМ!$D$33:$D$776,СВЦЭМ!$A$33:$A$776,$A114,СВЦЭМ!$B$33:$B$776,W$83)+'СЕТ СН'!$H$11+СВЦЭМ!$D$10+'СЕТ СН'!$H$5-'СЕТ СН'!$H$21</f>
        <v>3562.3719435899998</v>
      </c>
      <c r="X114" s="36">
        <f>SUMIFS(СВЦЭМ!$D$33:$D$776,СВЦЭМ!$A$33:$A$776,$A114,СВЦЭМ!$B$33:$B$776,X$83)+'СЕТ СН'!$H$11+СВЦЭМ!$D$10+'СЕТ СН'!$H$5-'СЕТ СН'!$H$21</f>
        <v>3518.4479238699996</v>
      </c>
      <c r="Y114" s="36">
        <f>SUMIFS(СВЦЭМ!$D$33:$D$776,СВЦЭМ!$A$33:$A$776,$A114,СВЦЭМ!$B$33:$B$776,Y$83)+'СЕТ СН'!$H$11+СВЦЭМ!$D$10+'СЕТ СН'!$H$5-'СЕТ СН'!$H$21</f>
        <v>3558.4898824100001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СН'!$I$11+СВЦЭМ!$D$10+'СЕТ СН'!$I$5-'СЕТ СН'!$I$21</f>
        <v>3783.9080417800001</v>
      </c>
      <c r="C120" s="36">
        <f>SUMIFS(СВЦЭМ!$D$33:$D$776,СВЦЭМ!$A$33:$A$776,$A120,СВЦЭМ!$B$33:$B$776,C$119)+'СЕТ СН'!$I$11+СВЦЭМ!$D$10+'СЕТ СН'!$I$5-'СЕТ СН'!$I$21</f>
        <v>3870.1407871800002</v>
      </c>
      <c r="D120" s="36">
        <f>SUMIFS(СВЦЭМ!$D$33:$D$776,СВЦЭМ!$A$33:$A$776,$A120,СВЦЭМ!$B$33:$B$776,D$119)+'СЕТ СН'!$I$11+СВЦЭМ!$D$10+'СЕТ СН'!$I$5-'СЕТ СН'!$I$21</f>
        <v>3950.7149637800003</v>
      </c>
      <c r="E120" s="36">
        <f>SUMIFS(СВЦЭМ!$D$33:$D$776,СВЦЭМ!$A$33:$A$776,$A120,СВЦЭМ!$B$33:$B$776,E$119)+'СЕТ СН'!$I$11+СВЦЭМ!$D$10+'СЕТ СН'!$I$5-'СЕТ СН'!$I$21</f>
        <v>3975.6904267999998</v>
      </c>
      <c r="F120" s="36">
        <f>SUMIFS(СВЦЭМ!$D$33:$D$776,СВЦЭМ!$A$33:$A$776,$A120,СВЦЭМ!$B$33:$B$776,F$119)+'СЕТ СН'!$I$11+СВЦЭМ!$D$10+'СЕТ СН'!$I$5-'СЕТ СН'!$I$21</f>
        <v>3973.7646616000002</v>
      </c>
      <c r="G120" s="36">
        <f>SUMIFS(СВЦЭМ!$D$33:$D$776,СВЦЭМ!$A$33:$A$776,$A120,СВЦЭМ!$B$33:$B$776,G$119)+'СЕТ СН'!$I$11+СВЦЭМ!$D$10+'СЕТ СН'!$I$5-'СЕТ СН'!$I$21</f>
        <v>3956.96724524</v>
      </c>
      <c r="H120" s="36">
        <f>SUMIFS(СВЦЭМ!$D$33:$D$776,СВЦЭМ!$A$33:$A$776,$A120,СВЦЭМ!$B$33:$B$776,H$119)+'СЕТ СН'!$I$11+СВЦЭМ!$D$10+'СЕТ СН'!$I$5-'СЕТ СН'!$I$21</f>
        <v>3884.17266879</v>
      </c>
      <c r="I120" s="36">
        <f>SUMIFS(СВЦЭМ!$D$33:$D$776,СВЦЭМ!$A$33:$A$776,$A120,СВЦЭМ!$B$33:$B$776,I$119)+'СЕТ СН'!$I$11+СВЦЭМ!$D$10+'СЕТ СН'!$I$5-'СЕТ СН'!$I$21</f>
        <v>3795.3218187400003</v>
      </c>
      <c r="J120" s="36">
        <f>SUMIFS(СВЦЭМ!$D$33:$D$776,СВЦЭМ!$A$33:$A$776,$A120,СВЦЭМ!$B$33:$B$776,J$119)+'СЕТ СН'!$I$11+СВЦЭМ!$D$10+'СЕТ СН'!$I$5-'СЕТ СН'!$I$21</f>
        <v>3789.7421273200002</v>
      </c>
      <c r="K120" s="36">
        <f>SUMIFS(СВЦЭМ!$D$33:$D$776,СВЦЭМ!$A$33:$A$776,$A120,СВЦЭМ!$B$33:$B$776,K$119)+'СЕТ СН'!$I$11+СВЦЭМ!$D$10+'СЕТ СН'!$I$5-'СЕТ СН'!$I$21</f>
        <v>3798.72931492</v>
      </c>
      <c r="L120" s="36">
        <f>SUMIFS(СВЦЭМ!$D$33:$D$776,СВЦЭМ!$A$33:$A$776,$A120,СВЦЭМ!$B$33:$B$776,L$119)+'СЕТ СН'!$I$11+СВЦЭМ!$D$10+'СЕТ СН'!$I$5-'СЕТ СН'!$I$21</f>
        <v>3795.7703103000003</v>
      </c>
      <c r="M120" s="36">
        <f>SUMIFS(СВЦЭМ!$D$33:$D$776,СВЦЭМ!$A$33:$A$776,$A120,СВЦЭМ!$B$33:$B$776,M$119)+'СЕТ СН'!$I$11+СВЦЭМ!$D$10+'СЕТ СН'!$I$5-'СЕТ СН'!$I$21</f>
        <v>3784.4294306900001</v>
      </c>
      <c r="N120" s="36">
        <f>SUMIFS(СВЦЭМ!$D$33:$D$776,СВЦЭМ!$A$33:$A$776,$A120,СВЦЭМ!$B$33:$B$776,N$119)+'СЕТ СН'!$I$11+СВЦЭМ!$D$10+'СЕТ СН'!$I$5-'СЕТ СН'!$I$21</f>
        <v>3768.3411948399998</v>
      </c>
      <c r="O120" s="36">
        <f>SUMIFS(СВЦЭМ!$D$33:$D$776,СВЦЭМ!$A$33:$A$776,$A120,СВЦЭМ!$B$33:$B$776,O$119)+'СЕТ СН'!$I$11+СВЦЭМ!$D$10+'СЕТ СН'!$I$5-'СЕТ СН'!$I$21</f>
        <v>3766.1096355600002</v>
      </c>
      <c r="P120" s="36">
        <f>SUMIFS(СВЦЭМ!$D$33:$D$776,СВЦЭМ!$A$33:$A$776,$A120,СВЦЭМ!$B$33:$B$776,P$119)+'СЕТ СН'!$I$11+СВЦЭМ!$D$10+'СЕТ СН'!$I$5-'СЕТ СН'!$I$21</f>
        <v>3767.79560274</v>
      </c>
      <c r="Q120" s="36">
        <f>SUMIFS(СВЦЭМ!$D$33:$D$776,СВЦЭМ!$A$33:$A$776,$A120,СВЦЭМ!$B$33:$B$776,Q$119)+'СЕТ СН'!$I$11+СВЦЭМ!$D$10+'СЕТ СН'!$I$5-'СЕТ СН'!$I$21</f>
        <v>3778.18481036</v>
      </c>
      <c r="R120" s="36">
        <f>SUMIFS(СВЦЭМ!$D$33:$D$776,СВЦЭМ!$A$33:$A$776,$A120,СВЦЭМ!$B$33:$B$776,R$119)+'СЕТ СН'!$I$11+СВЦЭМ!$D$10+'СЕТ СН'!$I$5-'СЕТ СН'!$I$21</f>
        <v>3777.1624048399999</v>
      </c>
      <c r="S120" s="36">
        <f>SUMIFS(СВЦЭМ!$D$33:$D$776,СВЦЭМ!$A$33:$A$776,$A120,СВЦЭМ!$B$33:$B$776,S$119)+'СЕТ СН'!$I$11+СВЦЭМ!$D$10+'СЕТ СН'!$I$5-'СЕТ СН'!$I$21</f>
        <v>3771.4130221700002</v>
      </c>
      <c r="T120" s="36">
        <f>SUMIFS(СВЦЭМ!$D$33:$D$776,СВЦЭМ!$A$33:$A$776,$A120,СВЦЭМ!$B$33:$B$776,T$119)+'СЕТ СН'!$I$11+СВЦЭМ!$D$10+'СЕТ СН'!$I$5-'СЕТ СН'!$I$21</f>
        <v>3768.9251614100003</v>
      </c>
      <c r="U120" s="36">
        <f>SUMIFS(СВЦЭМ!$D$33:$D$776,СВЦЭМ!$A$33:$A$776,$A120,СВЦЭМ!$B$33:$B$776,U$119)+'СЕТ СН'!$I$11+СВЦЭМ!$D$10+'СЕТ СН'!$I$5-'СЕТ СН'!$I$21</f>
        <v>3790.8979813800001</v>
      </c>
      <c r="V120" s="36">
        <f>SUMIFS(СВЦЭМ!$D$33:$D$776,СВЦЭМ!$A$33:$A$776,$A120,СВЦЭМ!$B$33:$B$776,V$119)+'СЕТ СН'!$I$11+СВЦЭМ!$D$10+'СЕТ СН'!$I$5-'СЕТ СН'!$I$21</f>
        <v>3795.6035097200001</v>
      </c>
      <c r="W120" s="36">
        <f>SUMIFS(СВЦЭМ!$D$33:$D$776,СВЦЭМ!$A$33:$A$776,$A120,СВЦЭМ!$B$33:$B$776,W$119)+'СЕТ СН'!$I$11+СВЦЭМ!$D$10+'СЕТ СН'!$I$5-'СЕТ СН'!$I$21</f>
        <v>3798.6496902700001</v>
      </c>
      <c r="X120" s="36">
        <f>SUMIFS(СВЦЭМ!$D$33:$D$776,СВЦЭМ!$A$33:$A$776,$A120,СВЦЭМ!$B$33:$B$776,X$119)+'СЕТ СН'!$I$11+СВЦЭМ!$D$10+'СЕТ СН'!$I$5-'СЕТ СН'!$I$21</f>
        <v>3788.7559551499999</v>
      </c>
      <c r="Y120" s="36">
        <f>SUMIFS(СВЦЭМ!$D$33:$D$776,СВЦЭМ!$A$33:$A$776,$A120,СВЦЭМ!$B$33:$B$776,Y$119)+'СЕТ СН'!$I$11+СВЦЭМ!$D$10+'СЕТ СН'!$I$5-'СЕТ СН'!$I$21</f>
        <v>3856.5193569900002</v>
      </c>
      <c r="AA120" s="45"/>
    </row>
    <row r="121" spans="1:27" ht="15.75" x14ac:dyDescent="0.2">
      <c r="A121" s="35">
        <f>A120+1</f>
        <v>43740</v>
      </c>
      <c r="B121" s="36">
        <f>SUMIFS(СВЦЭМ!$D$33:$D$776,СВЦЭМ!$A$33:$A$776,$A121,СВЦЭМ!$B$33:$B$776,B$119)+'СЕТ СН'!$I$11+СВЦЭМ!$D$10+'СЕТ СН'!$I$5-'СЕТ СН'!$I$21</f>
        <v>3903.6760541200001</v>
      </c>
      <c r="C121" s="36">
        <f>SUMIFS(СВЦЭМ!$D$33:$D$776,СВЦЭМ!$A$33:$A$776,$A121,СВЦЭМ!$B$33:$B$776,C$119)+'СЕТ СН'!$I$11+СВЦЭМ!$D$10+'СЕТ СН'!$I$5-'СЕТ СН'!$I$21</f>
        <v>3931.4507318000001</v>
      </c>
      <c r="D121" s="36">
        <f>SUMIFS(СВЦЭМ!$D$33:$D$776,СВЦЭМ!$A$33:$A$776,$A121,СВЦЭМ!$B$33:$B$776,D$119)+'СЕТ СН'!$I$11+СВЦЭМ!$D$10+'СЕТ СН'!$I$5-'СЕТ СН'!$I$21</f>
        <v>3946.82973042</v>
      </c>
      <c r="E121" s="36">
        <f>SUMIFS(СВЦЭМ!$D$33:$D$776,СВЦЭМ!$A$33:$A$776,$A121,СВЦЭМ!$B$33:$B$776,E$119)+'СЕТ СН'!$I$11+СВЦЭМ!$D$10+'СЕТ СН'!$I$5-'СЕТ СН'!$I$21</f>
        <v>3952.9924986999999</v>
      </c>
      <c r="F121" s="36">
        <f>SUMIFS(СВЦЭМ!$D$33:$D$776,СВЦЭМ!$A$33:$A$776,$A121,СВЦЭМ!$B$33:$B$776,F$119)+'СЕТ СН'!$I$11+СВЦЭМ!$D$10+'СЕТ СН'!$I$5-'СЕТ СН'!$I$21</f>
        <v>3970.3589860900001</v>
      </c>
      <c r="G121" s="36">
        <f>SUMIFS(СВЦЭМ!$D$33:$D$776,СВЦЭМ!$A$33:$A$776,$A121,СВЦЭМ!$B$33:$B$776,G$119)+'СЕТ СН'!$I$11+СВЦЭМ!$D$10+'СЕТ СН'!$I$5-'СЕТ СН'!$I$21</f>
        <v>3950.3036051200002</v>
      </c>
      <c r="H121" s="36">
        <f>SUMIFS(СВЦЭМ!$D$33:$D$776,СВЦЭМ!$A$33:$A$776,$A121,СВЦЭМ!$B$33:$B$776,H$119)+'СЕТ СН'!$I$11+СВЦЭМ!$D$10+'СЕТ СН'!$I$5-'СЕТ СН'!$I$21</f>
        <v>3885.3423177100003</v>
      </c>
      <c r="I121" s="36">
        <f>SUMIFS(СВЦЭМ!$D$33:$D$776,СВЦЭМ!$A$33:$A$776,$A121,СВЦЭМ!$B$33:$B$776,I$119)+'СЕТ СН'!$I$11+СВЦЭМ!$D$10+'СЕТ СН'!$I$5-'СЕТ СН'!$I$21</f>
        <v>3793.5951741600002</v>
      </c>
      <c r="J121" s="36">
        <f>SUMIFS(СВЦЭМ!$D$33:$D$776,СВЦЭМ!$A$33:$A$776,$A121,СВЦЭМ!$B$33:$B$776,J$119)+'СЕТ СН'!$I$11+СВЦЭМ!$D$10+'СЕТ СН'!$I$5-'СЕТ СН'!$I$21</f>
        <v>3789.0703352199998</v>
      </c>
      <c r="K121" s="36">
        <f>SUMIFS(СВЦЭМ!$D$33:$D$776,СВЦЭМ!$A$33:$A$776,$A121,СВЦЭМ!$B$33:$B$776,K$119)+'СЕТ СН'!$I$11+СВЦЭМ!$D$10+'СЕТ СН'!$I$5-'СЕТ СН'!$I$21</f>
        <v>3800.0196829900001</v>
      </c>
      <c r="L121" s="36">
        <f>SUMIFS(СВЦЭМ!$D$33:$D$776,СВЦЭМ!$A$33:$A$776,$A121,СВЦЭМ!$B$33:$B$776,L$119)+'СЕТ СН'!$I$11+СВЦЭМ!$D$10+'СЕТ СН'!$I$5-'СЕТ СН'!$I$21</f>
        <v>3800.1165145499999</v>
      </c>
      <c r="M121" s="36">
        <f>SUMIFS(СВЦЭМ!$D$33:$D$776,СВЦЭМ!$A$33:$A$776,$A121,СВЦЭМ!$B$33:$B$776,M$119)+'СЕТ СН'!$I$11+СВЦЭМ!$D$10+'СЕТ СН'!$I$5-'СЕТ СН'!$I$21</f>
        <v>3790.92796434</v>
      </c>
      <c r="N121" s="36">
        <f>SUMIFS(СВЦЭМ!$D$33:$D$776,СВЦЭМ!$A$33:$A$776,$A121,СВЦЭМ!$B$33:$B$776,N$119)+'СЕТ СН'!$I$11+СВЦЭМ!$D$10+'СЕТ СН'!$I$5-'СЕТ СН'!$I$21</f>
        <v>3785.6492986100002</v>
      </c>
      <c r="O121" s="36">
        <f>SUMIFS(СВЦЭМ!$D$33:$D$776,СВЦЭМ!$A$33:$A$776,$A121,СВЦЭМ!$B$33:$B$776,O$119)+'СЕТ СН'!$I$11+СВЦЭМ!$D$10+'СЕТ СН'!$I$5-'СЕТ СН'!$I$21</f>
        <v>3788.02933338</v>
      </c>
      <c r="P121" s="36">
        <f>SUMIFS(СВЦЭМ!$D$33:$D$776,СВЦЭМ!$A$33:$A$776,$A121,СВЦЭМ!$B$33:$B$776,P$119)+'СЕТ СН'!$I$11+СВЦЭМ!$D$10+'СЕТ СН'!$I$5-'СЕТ СН'!$I$21</f>
        <v>3792.28943936</v>
      </c>
      <c r="Q121" s="36">
        <f>SUMIFS(СВЦЭМ!$D$33:$D$776,СВЦЭМ!$A$33:$A$776,$A121,СВЦЭМ!$B$33:$B$776,Q$119)+'СЕТ СН'!$I$11+СВЦЭМ!$D$10+'СЕТ СН'!$I$5-'СЕТ СН'!$I$21</f>
        <v>3794.82349471</v>
      </c>
      <c r="R121" s="36">
        <f>SUMIFS(СВЦЭМ!$D$33:$D$776,СВЦЭМ!$A$33:$A$776,$A121,СВЦЭМ!$B$33:$B$776,R$119)+'СЕТ СН'!$I$11+СВЦЭМ!$D$10+'СЕТ СН'!$I$5-'СЕТ СН'!$I$21</f>
        <v>3799.8273294199998</v>
      </c>
      <c r="S121" s="36">
        <f>SUMIFS(СВЦЭМ!$D$33:$D$776,СВЦЭМ!$A$33:$A$776,$A121,СВЦЭМ!$B$33:$B$776,S$119)+'СЕТ СН'!$I$11+СВЦЭМ!$D$10+'СЕТ СН'!$I$5-'СЕТ СН'!$I$21</f>
        <v>3794.3776442500002</v>
      </c>
      <c r="T121" s="36">
        <f>SUMIFS(СВЦЭМ!$D$33:$D$776,СВЦЭМ!$A$33:$A$776,$A121,СВЦЭМ!$B$33:$B$776,T$119)+'СЕТ СН'!$I$11+СВЦЭМ!$D$10+'СЕТ СН'!$I$5-'СЕТ СН'!$I$21</f>
        <v>3800.1815538000001</v>
      </c>
      <c r="U121" s="36">
        <f>SUMIFS(СВЦЭМ!$D$33:$D$776,СВЦЭМ!$A$33:$A$776,$A121,СВЦЭМ!$B$33:$B$776,U$119)+'СЕТ СН'!$I$11+СВЦЭМ!$D$10+'СЕТ СН'!$I$5-'СЕТ СН'!$I$21</f>
        <v>3822.9112245400001</v>
      </c>
      <c r="V121" s="36">
        <f>SUMIFS(СВЦЭМ!$D$33:$D$776,СВЦЭМ!$A$33:$A$776,$A121,СВЦЭМ!$B$33:$B$776,V$119)+'СЕТ СН'!$I$11+СВЦЭМ!$D$10+'СЕТ СН'!$I$5-'СЕТ СН'!$I$21</f>
        <v>3820.4639555900003</v>
      </c>
      <c r="W121" s="36">
        <f>SUMIFS(СВЦЭМ!$D$33:$D$776,СВЦЭМ!$A$33:$A$776,$A121,СВЦЭМ!$B$33:$B$776,W$119)+'СЕТ СН'!$I$11+СВЦЭМ!$D$10+'СЕТ СН'!$I$5-'СЕТ СН'!$I$21</f>
        <v>3800.67093879</v>
      </c>
      <c r="X121" s="36">
        <f>SUMIFS(СВЦЭМ!$D$33:$D$776,СВЦЭМ!$A$33:$A$776,$A121,СВЦЭМ!$B$33:$B$776,X$119)+'СЕТ СН'!$I$11+СВЦЭМ!$D$10+'СЕТ СН'!$I$5-'СЕТ СН'!$I$21</f>
        <v>3790.2274815199999</v>
      </c>
      <c r="Y121" s="36">
        <f>SUMIFS(СВЦЭМ!$D$33:$D$776,СВЦЭМ!$A$33:$A$776,$A121,СВЦЭМ!$B$33:$B$776,Y$119)+'СЕТ СН'!$I$11+СВЦЭМ!$D$10+'СЕТ СН'!$I$5-'СЕТ СН'!$I$21</f>
        <v>3866.0069381399999</v>
      </c>
    </row>
    <row r="122" spans="1:27" ht="15.75" x14ac:dyDescent="0.2">
      <c r="A122" s="35">
        <f t="shared" ref="A122:A150" si="3">A121+1</f>
        <v>43741</v>
      </c>
      <c r="B122" s="36">
        <f>SUMIFS(СВЦЭМ!$D$33:$D$776,СВЦЭМ!$A$33:$A$776,$A122,СВЦЭМ!$B$33:$B$776,B$119)+'СЕТ СН'!$I$11+СВЦЭМ!$D$10+'СЕТ СН'!$I$5-'СЕТ СН'!$I$21</f>
        <v>3909.4218305300001</v>
      </c>
      <c r="C122" s="36">
        <f>SUMIFS(СВЦЭМ!$D$33:$D$776,СВЦЭМ!$A$33:$A$776,$A122,СВЦЭМ!$B$33:$B$776,C$119)+'СЕТ СН'!$I$11+СВЦЭМ!$D$10+'СЕТ СН'!$I$5-'СЕТ СН'!$I$21</f>
        <v>3948.5589698500003</v>
      </c>
      <c r="D122" s="36">
        <f>SUMIFS(СВЦЭМ!$D$33:$D$776,СВЦЭМ!$A$33:$A$776,$A122,СВЦЭМ!$B$33:$B$776,D$119)+'СЕТ СН'!$I$11+СВЦЭМ!$D$10+'СЕТ СН'!$I$5-'СЕТ СН'!$I$21</f>
        <v>3972.0618918800001</v>
      </c>
      <c r="E122" s="36">
        <f>SUMIFS(СВЦЭМ!$D$33:$D$776,СВЦЭМ!$A$33:$A$776,$A122,СВЦЭМ!$B$33:$B$776,E$119)+'СЕТ СН'!$I$11+СВЦЭМ!$D$10+'СЕТ СН'!$I$5-'СЕТ СН'!$I$21</f>
        <v>3977.74987495</v>
      </c>
      <c r="F122" s="36">
        <f>SUMIFS(СВЦЭМ!$D$33:$D$776,СВЦЭМ!$A$33:$A$776,$A122,СВЦЭМ!$B$33:$B$776,F$119)+'СЕТ СН'!$I$11+СВЦЭМ!$D$10+'СЕТ СН'!$I$5-'СЕТ СН'!$I$21</f>
        <v>3974.1961697400002</v>
      </c>
      <c r="G122" s="36">
        <f>SUMIFS(СВЦЭМ!$D$33:$D$776,СВЦЭМ!$A$33:$A$776,$A122,СВЦЭМ!$B$33:$B$776,G$119)+'СЕТ СН'!$I$11+СВЦЭМ!$D$10+'СЕТ СН'!$I$5-'СЕТ СН'!$I$21</f>
        <v>3958.1722143000002</v>
      </c>
      <c r="H122" s="36">
        <f>SUMIFS(СВЦЭМ!$D$33:$D$776,СВЦЭМ!$A$33:$A$776,$A122,СВЦЭМ!$B$33:$B$776,H$119)+'СЕТ СН'!$I$11+СВЦЭМ!$D$10+'СЕТ СН'!$I$5-'СЕТ СН'!$I$21</f>
        <v>3885.64667151</v>
      </c>
      <c r="I122" s="36">
        <f>SUMIFS(СВЦЭМ!$D$33:$D$776,СВЦЭМ!$A$33:$A$776,$A122,СВЦЭМ!$B$33:$B$776,I$119)+'СЕТ СН'!$I$11+СВЦЭМ!$D$10+'СЕТ СН'!$I$5-'СЕТ СН'!$I$21</f>
        <v>3801.5576828800004</v>
      </c>
      <c r="J122" s="36">
        <f>SUMIFS(СВЦЭМ!$D$33:$D$776,СВЦЭМ!$A$33:$A$776,$A122,СВЦЭМ!$B$33:$B$776,J$119)+'СЕТ СН'!$I$11+СВЦЭМ!$D$10+'СЕТ СН'!$I$5-'СЕТ СН'!$I$21</f>
        <v>3803.9855923300001</v>
      </c>
      <c r="K122" s="36">
        <f>SUMIFS(СВЦЭМ!$D$33:$D$776,СВЦЭМ!$A$33:$A$776,$A122,СВЦЭМ!$B$33:$B$776,K$119)+'СЕТ СН'!$I$11+СВЦЭМ!$D$10+'СЕТ СН'!$I$5-'СЕТ СН'!$I$21</f>
        <v>3815.8250805600001</v>
      </c>
      <c r="L122" s="36">
        <f>SUMIFS(СВЦЭМ!$D$33:$D$776,СВЦЭМ!$A$33:$A$776,$A122,СВЦЭМ!$B$33:$B$776,L$119)+'СЕТ СН'!$I$11+СВЦЭМ!$D$10+'СЕТ СН'!$I$5-'СЕТ СН'!$I$21</f>
        <v>3822.6765011000002</v>
      </c>
      <c r="M122" s="36">
        <f>SUMIFS(СВЦЭМ!$D$33:$D$776,СВЦЭМ!$A$33:$A$776,$A122,СВЦЭМ!$B$33:$B$776,M$119)+'СЕТ СН'!$I$11+СВЦЭМ!$D$10+'СЕТ СН'!$I$5-'СЕТ СН'!$I$21</f>
        <v>3813.4305590200001</v>
      </c>
      <c r="N122" s="36">
        <f>SUMIFS(СВЦЭМ!$D$33:$D$776,СВЦЭМ!$A$33:$A$776,$A122,СВЦЭМ!$B$33:$B$776,N$119)+'СЕТ СН'!$I$11+СВЦЭМ!$D$10+'СЕТ СН'!$I$5-'СЕТ СН'!$I$21</f>
        <v>3857.16974351</v>
      </c>
      <c r="O122" s="36">
        <f>SUMIFS(СВЦЭМ!$D$33:$D$776,СВЦЭМ!$A$33:$A$776,$A122,СВЦЭМ!$B$33:$B$776,O$119)+'СЕТ СН'!$I$11+СВЦЭМ!$D$10+'СЕТ СН'!$I$5-'СЕТ СН'!$I$21</f>
        <v>3909.09340733</v>
      </c>
      <c r="P122" s="36">
        <f>SUMIFS(СВЦЭМ!$D$33:$D$776,СВЦЭМ!$A$33:$A$776,$A122,СВЦЭМ!$B$33:$B$776,P$119)+'СЕТ СН'!$I$11+СВЦЭМ!$D$10+'СЕТ СН'!$I$5-'СЕТ СН'!$I$21</f>
        <v>3911.0613099500001</v>
      </c>
      <c r="Q122" s="36">
        <f>SUMIFS(СВЦЭМ!$D$33:$D$776,СВЦЭМ!$A$33:$A$776,$A122,СВЦЭМ!$B$33:$B$776,Q$119)+'СЕТ СН'!$I$11+СВЦЭМ!$D$10+'СЕТ СН'!$I$5-'СЕТ СН'!$I$21</f>
        <v>3906.9169735700002</v>
      </c>
      <c r="R122" s="36">
        <f>SUMIFS(СВЦЭМ!$D$33:$D$776,СВЦЭМ!$A$33:$A$776,$A122,СВЦЭМ!$B$33:$B$776,R$119)+'СЕТ СН'!$I$11+СВЦЭМ!$D$10+'СЕТ СН'!$I$5-'СЕТ СН'!$I$21</f>
        <v>3851.9250769999999</v>
      </c>
      <c r="S122" s="36">
        <f>SUMIFS(СВЦЭМ!$D$33:$D$776,СВЦЭМ!$A$33:$A$776,$A122,СВЦЭМ!$B$33:$B$776,S$119)+'СЕТ СН'!$I$11+СВЦЭМ!$D$10+'СЕТ СН'!$I$5-'СЕТ СН'!$I$21</f>
        <v>3836.5651037000002</v>
      </c>
      <c r="T122" s="36">
        <f>SUMIFS(СВЦЭМ!$D$33:$D$776,СВЦЭМ!$A$33:$A$776,$A122,СВЦЭМ!$B$33:$B$776,T$119)+'СЕТ СН'!$I$11+СВЦЭМ!$D$10+'СЕТ СН'!$I$5-'СЕТ СН'!$I$21</f>
        <v>3824.1034443799999</v>
      </c>
      <c r="U122" s="36">
        <f>SUMIFS(СВЦЭМ!$D$33:$D$776,СВЦЭМ!$A$33:$A$776,$A122,СВЦЭМ!$B$33:$B$776,U$119)+'СЕТ СН'!$I$11+СВЦЭМ!$D$10+'СЕТ СН'!$I$5-'СЕТ СН'!$I$21</f>
        <v>3834.1275846200001</v>
      </c>
      <c r="V122" s="36">
        <f>SUMIFS(СВЦЭМ!$D$33:$D$776,СВЦЭМ!$A$33:$A$776,$A122,СВЦЭМ!$B$33:$B$776,V$119)+'СЕТ СН'!$I$11+СВЦЭМ!$D$10+'СЕТ СН'!$I$5-'СЕТ СН'!$I$21</f>
        <v>3838.19665872</v>
      </c>
      <c r="W122" s="36">
        <f>SUMIFS(СВЦЭМ!$D$33:$D$776,СВЦЭМ!$A$33:$A$776,$A122,СВЦЭМ!$B$33:$B$776,W$119)+'СЕТ СН'!$I$11+СВЦЭМ!$D$10+'СЕТ СН'!$I$5-'СЕТ СН'!$I$21</f>
        <v>3837.5818839800004</v>
      </c>
      <c r="X122" s="36">
        <f>SUMIFS(СВЦЭМ!$D$33:$D$776,СВЦЭМ!$A$33:$A$776,$A122,СВЦЭМ!$B$33:$B$776,X$119)+'СЕТ СН'!$I$11+СВЦЭМ!$D$10+'СЕТ СН'!$I$5-'СЕТ СН'!$I$21</f>
        <v>3803.63715086</v>
      </c>
      <c r="Y122" s="36">
        <f>SUMIFS(СВЦЭМ!$D$33:$D$776,СВЦЭМ!$A$33:$A$776,$A122,СВЦЭМ!$B$33:$B$776,Y$119)+'СЕТ СН'!$I$11+СВЦЭМ!$D$10+'СЕТ СН'!$I$5-'СЕТ СН'!$I$21</f>
        <v>3827.1428685600004</v>
      </c>
    </row>
    <row r="123" spans="1:27" ht="15.75" x14ac:dyDescent="0.2">
      <c r="A123" s="35">
        <f t="shared" si="3"/>
        <v>43742</v>
      </c>
      <c r="B123" s="36">
        <f>SUMIFS(СВЦЭМ!$D$33:$D$776,СВЦЭМ!$A$33:$A$776,$A123,СВЦЭМ!$B$33:$B$776,B$119)+'СЕТ СН'!$I$11+СВЦЭМ!$D$10+'СЕТ СН'!$I$5-'СЕТ СН'!$I$21</f>
        <v>3903.12966792</v>
      </c>
      <c r="C123" s="36">
        <f>SUMIFS(СВЦЭМ!$D$33:$D$776,СВЦЭМ!$A$33:$A$776,$A123,СВЦЭМ!$B$33:$B$776,C$119)+'СЕТ СН'!$I$11+СВЦЭМ!$D$10+'СЕТ СН'!$I$5-'СЕТ СН'!$I$21</f>
        <v>3937.2529199800001</v>
      </c>
      <c r="D123" s="36">
        <f>SUMIFS(СВЦЭМ!$D$33:$D$776,СВЦЭМ!$A$33:$A$776,$A123,СВЦЭМ!$B$33:$B$776,D$119)+'СЕТ СН'!$I$11+СВЦЭМ!$D$10+'СЕТ СН'!$I$5-'СЕТ СН'!$I$21</f>
        <v>3940.3822265200001</v>
      </c>
      <c r="E123" s="36">
        <f>SUMIFS(СВЦЭМ!$D$33:$D$776,СВЦЭМ!$A$33:$A$776,$A123,СВЦЭМ!$B$33:$B$776,E$119)+'СЕТ СН'!$I$11+СВЦЭМ!$D$10+'СЕТ СН'!$I$5-'СЕТ СН'!$I$21</f>
        <v>3961.9978807799998</v>
      </c>
      <c r="F123" s="36">
        <f>SUMIFS(СВЦЭМ!$D$33:$D$776,СВЦЭМ!$A$33:$A$776,$A123,СВЦЭМ!$B$33:$B$776,F$119)+'СЕТ СН'!$I$11+СВЦЭМ!$D$10+'СЕТ СН'!$I$5-'СЕТ СН'!$I$21</f>
        <v>3939.3278453500002</v>
      </c>
      <c r="G123" s="36">
        <f>SUMIFS(СВЦЭМ!$D$33:$D$776,СВЦЭМ!$A$33:$A$776,$A123,СВЦЭМ!$B$33:$B$776,G$119)+'СЕТ СН'!$I$11+СВЦЭМ!$D$10+'СЕТ СН'!$I$5-'СЕТ СН'!$I$21</f>
        <v>3913.1375350400003</v>
      </c>
      <c r="H123" s="36">
        <f>SUMIFS(СВЦЭМ!$D$33:$D$776,СВЦЭМ!$A$33:$A$776,$A123,СВЦЭМ!$B$33:$B$776,H$119)+'СЕТ СН'!$I$11+СВЦЭМ!$D$10+'СЕТ СН'!$I$5-'СЕТ СН'!$I$21</f>
        <v>3863.3118891000004</v>
      </c>
      <c r="I123" s="36">
        <f>SUMIFS(СВЦЭМ!$D$33:$D$776,СВЦЭМ!$A$33:$A$776,$A123,СВЦЭМ!$B$33:$B$776,I$119)+'СЕТ СН'!$I$11+СВЦЭМ!$D$10+'СЕТ СН'!$I$5-'СЕТ СН'!$I$21</f>
        <v>3776.5268730300004</v>
      </c>
      <c r="J123" s="36">
        <f>SUMIFS(СВЦЭМ!$D$33:$D$776,СВЦЭМ!$A$33:$A$776,$A123,СВЦЭМ!$B$33:$B$776,J$119)+'СЕТ СН'!$I$11+СВЦЭМ!$D$10+'СЕТ СН'!$I$5-'СЕТ СН'!$I$21</f>
        <v>3779.7186664700002</v>
      </c>
      <c r="K123" s="36">
        <f>SUMIFS(СВЦЭМ!$D$33:$D$776,СВЦЭМ!$A$33:$A$776,$A123,СВЦЭМ!$B$33:$B$776,K$119)+'СЕТ СН'!$I$11+СВЦЭМ!$D$10+'СЕТ СН'!$I$5-'СЕТ СН'!$I$21</f>
        <v>3797.61544301</v>
      </c>
      <c r="L123" s="36">
        <f>SUMIFS(СВЦЭМ!$D$33:$D$776,СВЦЭМ!$A$33:$A$776,$A123,СВЦЭМ!$B$33:$B$776,L$119)+'СЕТ СН'!$I$11+СВЦЭМ!$D$10+'СЕТ СН'!$I$5-'СЕТ СН'!$I$21</f>
        <v>3800.3045208800004</v>
      </c>
      <c r="M123" s="36">
        <f>SUMIFS(СВЦЭМ!$D$33:$D$776,СВЦЭМ!$A$33:$A$776,$A123,СВЦЭМ!$B$33:$B$776,M$119)+'СЕТ СН'!$I$11+СВЦЭМ!$D$10+'СЕТ СН'!$I$5-'СЕТ СН'!$I$21</f>
        <v>3792.6176956200002</v>
      </c>
      <c r="N123" s="36">
        <f>SUMIFS(СВЦЭМ!$D$33:$D$776,СВЦЭМ!$A$33:$A$776,$A123,СВЦЭМ!$B$33:$B$776,N$119)+'СЕТ СН'!$I$11+СВЦЭМ!$D$10+'СЕТ СН'!$I$5-'СЕТ СН'!$I$21</f>
        <v>3788.85589626</v>
      </c>
      <c r="O123" s="36">
        <f>SUMIFS(СВЦЭМ!$D$33:$D$776,СВЦЭМ!$A$33:$A$776,$A123,СВЦЭМ!$B$33:$B$776,O$119)+'СЕТ СН'!$I$11+СВЦЭМ!$D$10+'СЕТ СН'!$I$5-'СЕТ СН'!$I$21</f>
        <v>3788.8125511900002</v>
      </c>
      <c r="P123" s="36">
        <f>SUMIFS(СВЦЭМ!$D$33:$D$776,СВЦЭМ!$A$33:$A$776,$A123,СВЦЭМ!$B$33:$B$776,P$119)+'СЕТ СН'!$I$11+СВЦЭМ!$D$10+'СЕТ СН'!$I$5-'СЕТ СН'!$I$21</f>
        <v>3788.8883194500004</v>
      </c>
      <c r="Q123" s="36">
        <f>SUMIFS(СВЦЭМ!$D$33:$D$776,СВЦЭМ!$A$33:$A$776,$A123,СВЦЭМ!$B$33:$B$776,Q$119)+'СЕТ СН'!$I$11+СВЦЭМ!$D$10+'СЕТ СН'!$I$5-'СЕТ СН'!$I$21</f>
        <v>3787.2584755900002</v>
      </c>
      <c r="R123" s="36">
        <f>SUMIFS(СВЦЭМ!$D$33:$D$776,СВЦЭМ!$A$33:$A$776,$A123,СВЦЭМ!$B$33:$B$776,R$119)+'СЕТ СН'!$I$11+СВЦЭМ!$D$10+'СЕТ СН'!$I$5-'СЕТ СН'!$I$21</f>
        <v>3782.2966598200001</v>
      </c>
      <c r="S123" s="36">
        <f>SUMIFS(СВЦЭМ!$D$33:$D$776,СВЦЭМ!$A$33:$A$776,$A123,СВЦЭМ!$B$33:$B$776,S$119)+'СЕТ СН'!$I$11+СВЦЭМ!$D$10+'СЕТ СН'!$I$5-'СЕТ СН'!$I$21</f>
        <v>3781.5429957200004</v>
      </c>
      <c r="T123" s="36">
        <f>SUMIFS(СВЦЭМ!$D$33:$D$776,СВЦЭМ!$A$33:$A$776,$A123,СВЦЭМ!$B$33:$B$776,T$119)+'СЕТ СН'!$I$11+СВЦЭМ!$D$10+'СЕТ СН'!$I$5-'СЕТ СН'!$I$21</f>
        <v>3785.0249250500001</v>
      </c>
      <c r="U123" s="36">
        <f>SUMIFS(СВЦЭМ!$D$33:$D$776,СВЦЭМ!$A$33:$A$776,$A123,СВЦЭМ!$B$33:$B$776,U$119)+'СЕТ СН'!$I$11+СВЦЭМ!$D$10+'СЕТ СН'!$I$5-'СЕТ СН'!$I$21</f>
        <v>3801.4441013000001</v>
      </c>
      <c r="V123" s="36">
        <f>SUMIFS(СВЦЭМ!$D$33:$D$776,СВЦЭМ!$A$33:$A$776,$A123,СВЦЭМ!$B$33:$B$776,V$119)+'СЕТ СН'!$I$11+СВЦЭМ!$D$10+'СЕТ СН'!$I$5-'СЕТ СН'!$I$21</f>
        <v>3795.4771953600002</v>
      </c>
      <c r="W123" s="36">
        <f>SUMIFS(СВЦЭМ!$D$33:$D$776,СВЦЭМ!$A$33:$A$776,$A123,СВЦЭМ!$B$33:$B$776,W$119)+'СЕТ СН'!$I$11+СВЦЭМ!$D$10+'СЕТ СН'!$I$5-'СЕТ СН'!$I$21</f>
        <v>3777.1136683300001</v>
      </c>
      <c r="X123" s="36">
        <f>SUMIFS(СВЦЭМ!$D$33:$D$776,СВЦЭМ!$A$33:$A$776,$A123,СВЦЭМ!$B$33:$B$776,X$119)+'СЕТ СН'!$I$11+СВЦЭМ!$D$10+'СЕТ СН'!$I$5-'СЕТ СН'!$I$21</f>
        <v>3806.7850747299999</v>
      </c>
      <c r="Y123" s="36">
        <f>SUMIFS(СВЦЭМ!$D$33:$D$776,СВЦЭМ!$A$33:$A$776,$A123,СВЦЭМ!$B$33:$B$776,Y$119)+'СЕТ СН'!$I$11+СВЦЭМ!$D$10+'СЕТ СН'!$I$5-'СЕТ СН'!$I$21</f>
        <v>3871.4525511400002</v>
      </c>
    </row>
    <row r="124" spans="1:27" ht="15.75" x14ac:dyDescent="0.2">
      <c r="A124" s="35">
        <f t="shared" si="3"/>
        <v>43743</v>
      </c>
      <c r="B124" s="36">
        <f>SUMIFS(СВЦЭМ!$D$33:$D$776,СВЦЭМ!$A$33:$A$776,$A124,СВЦЭМ!$B$33:$B$776,B$119)+'СЕТ СН'!$I$11+СВЦЭМ!$D$10+'СЕТ СН'!$I$5-'СЕТ СН'!$I$21</f>
        <v>3910.2294061100001</v>
      </c>
      <c r="C124" s="36">
        <f>SUMIFS(СВЦЭМ!$D$33:$D$776,СВЦЭМ!$A$33:$A$776,$A124,СВЦЭМ!$B$33:$B$776,C$119)+'СЕТ СН'!$I$11+СВЦЭМ!$D$10+'СЕТ СН'!$I$5-'СЕТ СН'!$I$21</f>
        <v>3954.4637725600001</v>
      </c>
      <c r="D124" s="36">
        <f>SUMIFS(СВЦЭМ!$D$33:$D$776,СВЦЭМ!$A$33:$A$776,$A124,СВЦЭМ!$B$33:$B$776,D$119)+'СЕТ СН'!$I$11+СВЦЭМ!$D$10+'СЕТ СН'!$I$5-'СЕТ СН'!$I$21</f>
        <v>3966.3206879899999</v>
      </c>
      <c r="E124" s="36">
        <f>SUMIFS(СВЦЭМ!$D$33:$D$776,СВЦЭМ!$A$33:$A$776,$A124,СВЦЭМ!$B$33:$B$776,E$119)+'СЕТ СН'!$I$11+СВЦЭМ!$D$10+'СЕТ СН'!$I$5-'СЕТ СН'!$I$21</f>
        <v>3971.8838746300003</v>
      </c>
      <c r="F124" s="36">
        <f>SUMIFS(СВЦЭМ!$D$33:$D$776,СВЦЭМ!$A$33:$A$776,$A124,СВЦЭМ!$B$33:$B$776,F$119)+'СЕТ СН'!$I$11+СВЦЭМ!$D$10+'СЕТ СН'!$I$5-'СЕТ СН'!$I$21</f>
        <v>3961.4434665200001</v>
      </c>
      <c r="G124" s="36">
        <f>SUMIFS(СВЦЭМ!$D$33:$D$776,СВЦЭМ!$A$33:$A$776,$A124,СВЦЭМ!$B$33:$B$776,G$119)+'СЕТ СН'!$I$11+СВЦЭМ!$D$10+'СЕТ СН'!$I$5-'СЕТ СН'!$I$21</f>
        <v>3958.7419125300003</v>
      </c>
      <c r="H124" s="36">
        <f>SUMIFS(СВЦЭМ!$D$33:$D$776,СВЦЭМ!$A$33:$A$776,$A124,СВЦЭМ!$B$33:$B$776,H$119)+'СЕТ СН'!$I$11+СВЦЭМ!$D$10+'СЕТ СН'!$I$5-'СЕТ СН'!$I$21</f>
        <v>3926.63984308</v>
      </c>
      <c r="I124" s="36">
        <f>SUMIFS(СВЦЭМ!$D$33:$D$776,СВЦЭМ!$A$33:$A$776,$A124,СВЦЭМ!$B$33:$B$776,I$119)+'СЕТ СН'!$I$11+СВЦЭМ!$D$10+'СЕТ СН'!$I$5-'СЕТ СН'!$I$21</f>
        <v>3854.2356624700001</v>
      </c>
      <c r="J124" s="36">
        <f>SUMIFS(СВЦЭМ!$D$33:$D$776,СВЦЭМ!$A$33:$A$776,$A124,СВЦЭМ!$B$33:$B$776,J$119)+'СЕТ СН'!$I$11+СВЦЭМ!$D$10+'СЕТ СН'!$I$5-'СЕТ СН'!$I$21</f>
        <v>3794.0100287800001</v>
      </c>
      <c r="K124" s="36">
        <f>SUMIFS(СВЦЭМ!$D$33:$D$776,СВЦЭМ!$A$33:$A$776,$A124,СВЦЭМ!$B$33:$B$776,K$119)+'СЕТ СН'!$I$11+СВЦЭМ!$D$10+'СЕТ СН'!$I$5-'СЕТ СН'!$I$21</f>
        <v>3777.61190025</v>
      </c>
      <c r="L124" s="36">
        <f>SUMIFS(СВЦЭМ!$D$33:$D$776,СВЦЭМ!$A$33:$A$776,$A124,СВЦЭМ!$B$33:$B$776,L$119)+'СЕТ СН'!$I$11+СВЦЭМ!$D$10+'СЕТ СН'!$I$5-'СЕТ СН'!$I$21</f>
        <v>3788.09119973</v>
      </c>
      <c r="M124" s="36">
        <f>SUMIFS(СВЦЭМ!$D$33:$D$776,СВЦЭМ!$A$33:$A$776,$A124,СВЦЭМ!$B$33:$B$776,M$119)+'СЕТ СН'!$I$11+СВЦЭМ!$D$10+'СЕТ СН'!$I$5-'СЕТ СН'!$I$21</f>
        <v>3781.3291781799999</v>
      </c>
      <c r="N124" s="36">
        <f>SUMIFS(СВЦЭМ!$D$33:$D$776,СВЦЭМ!$A$33:$A$776,$A124,СВЦЭМ!$B$33:$B$776,N$119)+'СЕТ СН'!$I$11+СВЦЭМ!$D$10+'СЕТ СН'!$I$5-'СЕТ СН'!$I$21</f>
        <v>3780.66385489</v>
      </c>
      <c r="O124" s="36">
        <f>SUMIFS(СВЦЭМ!$D$33:$D$776,СВЦЭМ!$A$33:$A$776,$A124,СВЦЭМ!$B$33:$B$776,O$119)+'СЕТ СН'!$I$11+СВЦЭМ!$D$10+'СЕТ СН'!$I$5-'СЕТ СН'!$I$21</f>
        <v>3786.35440819</v>
      </c>
      <c r="P124" s="36">
        <f>SUMIFS(СВЦЭМ!$D$33:$D$776,СВЦЭМ!$A$33:$A$776,$A124,СВЦЭМ!$B$33:$B$776,P$119)+'СЕТ СН'!$I$11+СВЦЭМ!$D$10+'СЕТ СН'!$I$5-'СЕТ СН'!$I$21</f>
        <v>3793.7527726100002</v>
      </c>
      <c r="Q124" s="36">
        <f>SUMIFS(СВЦЭМ!$D$33:$D$776,СВЦЭМ!$A$33:$A$776,$A124,СВЦЭМ!$B$33:$B$776,Q$119)+'СЕТ СН'!$I$11+СВЦЭМ!$D$10+'СЕТ СН'!$I$5-'СЕТ СН'!$I$21</f>
        <v>3795.0685295399999</v>
      </c>
      <c r="R124" s="36">
        <f>SUMIFS(СВЦЭМ!$D$33:$D$776,СВЦЭМ!$A$33:$A$776,$A124,СВЦЭМ!$B$33:$B$776,R$119)+'СЕТ СН'!$I$11+СВЦЭМ!$D$10+'СЕТ СН'!$I$5-'СЕТ СН'!$I$21</f>
        <v>3798.2353540700001</v>
      </c>
      <c r="S124" s="36">
        <f>SUMIFS(СВЦЭМ!$D$33:$D$776,СВЦЭМ!$A$33:$A$776,$A124,СВЦЭМ!$B$33:$B$776,S$119)+'СЕТ СН'!$I$11+СВЦЭМ!$D$10+'СЕТ СН'!$I$5-'СЕТ СН'!$I$21</f>
        <v>3796.3442893599999</v>
      </c>
      <c r="T124" s="36">
        <f>SUMIFS(СВЦЭМ!$D$33:$D$776,СВЦЭМ!$A$33:$A$776,$A124,СВЦЭМ!$B$33:$B$776,T$119)+'СЕТ СН'!$I$11+СВЦЭМ!$D$10+'СЕТ СН'!$I$5-'СЕТ СН'!$I$21</f>
        <v>3788.8731993199999</v>
      </c>
      <c r="U124" s="36">
        <f>SUMIFS(СВЦЭМ!$D$33:$D$776,СВЦЭМ!$A$33:$A$776,$A124,СВЦЭМ!$B$33:$B$776,U$119)+'СЕТ СН'!$I$11+СВЦЭМ!$D$10+'СЕТ СН'!$I$5-'СЕТ СН'!$I$21</f>
        <v>3807.9355376800004</v>
      </c>
      <c r="V124" s="36">
        <f>SUMIFS(СВЦЭМ!$D$33:$D$776,СВЦЭМ!$A$33:$A$776,$A124,СВЦЭМ!$B$33:$B$776,V$119)+'СЕТ СН'!$I$11+СВЦЭМ!$D$10+'СЕТ СН'!$I$5-'СЕТ СН'!$I$21</f>
        <v>3810.0162184199999</v>
      </c>
      <c r="W124" s="36">
        <f>SUMIFS(СВЦЭМ!$D$33:$D$776,СВЦЭМ!$A$33:$A$776,$A124,СВЦЭМ!$B$33:$B$776,W$119)+'СЕТ СН'!$I$11+СВЦЭМ!$D$10+'СЕТ СН'!$I$5-'СЕТ СН'!$I$21</f>
        <v>3798.6673777400001</v>
      </c>
      <c r="X124" s="36">
        <f>SUMIFS(СВЦЭМ!$D$33:$D$776,СВЦЭМ!$A$33:$A$776,$A124,СВЦЭМ!$B$33:$B$776,X$119)+'СЕТ СН'!$I$11+СВЦЭМ!$D$10+'СЕТ СН'!$I$5-'СЕТ СН'!$I$21</f>
        <v>3796.7997892200001</v>
      </c>
      <c r="Y124" s="36">
        <f>SUMIFS(СВЦЭМ!$D$33:$D$776,СВЦЭМ!$A$33:$A$776,$A124,СВЦЭМ!$B$33:$B$776,Y$119)+'СЕТ СН'!$I$11+СВЦЭМ!$D$10+'СЕТ СН'!$I$5-'СЕТ СН'!$I$21</f>
        <v>3900.1621839899999</v>
      </c>
    </row>
    <row r="125" spans="1:27" ht="15.75" x14ac:dyDescent="0.2">
      <c r="A125" s="35">
        <f t="shared" si="3"/>
        <v>43744</v>
      </c>
      <c r="B125" s="36">
        <f>SUMIFS(СВЦЭМ!$D$33:$D$776,СВЦЭМ!$A$33:$A$776,$A125,СВЦЭМ!$B$33:$B$776,B$119)+'СЕТ СН'!$I$11+СВЦЭМ!$D$10+'СЕТ СН'!$I$5-'СЕТ СН'!$I$21</f>
        <v>3894.3426191799999</v>
      </c>
      <c r="C125" s="36">
        <f>SUMIFS(СВЦЭМ!$D$33:$D$776,СВЦЭМ!$A$33:$A$776,$A125,СВЦЭМ!$B$33:$B$776,C$119)+'СЕТ СН'!$I$11+СВЦЭМ!$D$10+'СЕТ СН'!$I$5-'СЕТ СН'!$I$21</f>
        <v>3926.7210768700002</v>
      </c>
      <c r="D125" s="36">
        <f>SUMIFS(СВЦЭМ!$D$33:$D$776,СВЦЭМ!$A$33:$A$776,$A125,СВЦЭМ!$B$33:$B$776,D$119)+'СЕТ СН'!$I$11+СВЦЭМ!$D$10+'СЕТ СН'!$I$5-'СЕТ СН'!$I$21</f>
        <v>3951.42689767</v>
      </c>
      <c r="E125" s="36">
        <f>SUMIFS(СВЦЭМ!$D$33:$D$776,СВЦЭМ!$A$33:$A$776,$A125,СВЦЭМ!$B$33:$B$776,E$119)+'СЕТ СН'!$I$11+СВЦЭМ!$D$10+'СЕТ СН'!$I$5-'СЕТ СН'!$I$21</f>
        <v>3961.0683380400001</v>
      </c>
      <c r="F125" s="36">
        <f>SUMIFS(СВЦЭМ!$D$33:$D$776,СВЦЭМ!$A$33:$A$776,$A125,СВЦЭМ!$B$33:$B$776,F$119)+'СЕТ СН'!$I$11+СВЦЭМ!$D$10+'СЕТ СН'!$I$5-'СЕТ СН'!$I$21</f>
        <v>3960.4991329300001</v>
      </c>
      <c r="G125" s="36">
        <f>SUMIFS(СВЦЭМ!$D$33:$D$776,СВЦЭМ!$A$33:$A$776,$A125,СВЦЭМ!$B$33:$B$776,G$119)+'СЕТ СН'!$I$11+СВЦЭМ!$D$10+'СЕТ СН'!$I$5-'СЕТ СН'!$I$21</f>
        <v>3960.4813440299999</v>
      </c>
      <c r="H125" s="36">
        <f>SUMIFS(СВЦЭМ!$D$33:$D$776,СВЦЭМ!$A$33:$A$776,$A125,СВЦЭМ!$B$33:$B$776,H$119)+'СЕТ СН'!$I$11+СВЦЭМ!$D$10+'СЕТ СН'!$I$5-'СЕТ СН'!$I$21</f>
        <v>3907.4638948100001</v>
      </c>
      <c r="I125" s="36">
        <f>SUMIFS(СВЦЭМ!$D$33:$D$776,СВЦЭМ!$A$33:$A$776,$A125,СВЦЭМ!$B$33:$B$776,I$119)+'СЕТ СН'!$I$11+СВЦЭМ!$D$10+'СЕТ СН'!$I$5-'СЕТ СН'!$I$21</f>
        <v>3821.3842394100002</v>
      </c>
      <c r="J125" s="36">
        <f>SUMIFS(СВЦЭМ!$D$33:$D$776,СВЦЭМ!$A$33:$A$776,$A125,СВЦЭМ!$B$33:$B$776,J$119)+'СЕТ СН'!$I$11+СВЦЭМ!$D$10+'СЕТ СН'!$I$5-'СЕТ СН'!$I$21</f>
        <v>3768.6128492799999</v>
      </c>
      <c r="K125" s="36">
        <f>SUMIFS(СВЦЭМ!$D$33:$D$776,СВЦЭМ!$A$33:$A$776,$A125,СВЦЭМ!$B$33:$B$776,K$119)+'СЕТ СН'!$I$11+СВЦЭМ!$D$10+'СЕТ СН'!$I$5-'СЕТ СН'!$I$21</f>
        <v>3775.1583979400002</v>
      </c>
      <c r="L125" s="36">
        <f>SUMIFS(СВЦЭМ!$D$33:$D$776,СВЦЭМ!$A$33:$A$776,$A125,СВЦЭМ!$B$33:$B$776,L$119)+'СЕТ СН'!$I$11+СВЦЭМ!$D$10+'СЕТ СН'!$I$5-'СЕТ СН'!$I$21</f>
        <v>3143.8854742200001</v>
      </c>
      <c r="M125" s="36">
        <f>SUMIFS(СВЦЭМ!$D$33:$D$776,СВЦЭМ!$A$33:$A$776,$A125,СВЦЭМ!$B$33:$B$776,M$119)+'СЕТ СН'!$I$11+СВЦЭМ!$D$10+'СЕТ СН'!$I$5-'СЕТ СН'!$I$21</f>
        <v>3143.8854742200001</v>
      </c>
      <c r="N125" s="36">
        <f>SUMIFS(СВЦЭМ!$D$33:$D$776,СВЦЭМ!$A$33:$A$776,$A125,СВЦЭМ!$B$33:$B$776,N$119)+'СЕТ СН'!$I$11+СВЦЭМ!$D$10+'СЕТ СН'!$I$5-'СЕТ СН'!$I$21</f>
        <v>3143.8854742200001</v>
      </c>
      <c r="O125" s="36">
        <f>SUMIFS(СВЦЭМ!$D$33:$D$776,СВЦЭМ!$A$33:$A$776,$A125,СВЦЭМ!$B$33:$B$776,O$119)+'СЕТ СН'!$I$11+СВЦЭМ!$D$10+'СЕТ СН'!$I$5-'СЕТ СН'!$I$21</f>
        <v>3143.8854742200001</v>
      </c>
      <c r="P125" s="36">
        <f>SUMIFS(СВЦЭМ!$D$33:$D$776,СВЦЭМ!$A$33:$A$776,$A125,СВЦЭМ!$B$33:$B$776,P$119)+'СЕТ СН'!$I$11+СВЦЭМ!$D$10+'СЕТ СН'!$I$5-'СЕТ СН'!$I$21</f>
        <v>3143.8854742200001</v>
      </c>
      <c r="Q125" s="36">
        <f>SUMIFS(СВЦЭМ!$D$33:$D$776,СВЦЭМ!$A$33:$A$776,$A125,СВЦЭМ!$B$33:$B$776,Q$119)+'СЕТ СН'!$I$11+СВЦЭМ!$D$10+'СЕТ СН'!$I$5-'СЕТ СН'!$I$21</f>
        <v>3143.8854742200001</v>
      </c>
      <c r="R125" s="36">
        <f>SUMIFS(СВЦЭМ!$D$33:$D$776,СВЦЭМ!$A$33:$A$776,$A125,СВЦЭМ!$B$33:$B$776,R$119)+'СЕТ СН'!$I$11+СВЦЭМ!$D$10+'СЕТ СН'!$I$5-'СЕТ СН'!$I$21</f>
        <v>3768.9276609200001</v>
      </c>
      <c r="S125" s="36">
        <f>SUMIFS(СВЦЭМ!$D$33:$D$776,СВЦЭМ!$A$33:$A$776,$A125,СВЦЭМ!$B$33:$B$776,S$119)+'СЕТ СН'!$I$11+СВЦЭМ!$D$10+'СЕТ СН'!$I$5-'СЕТ СН'!$I$21</f>
        <v>3776.8238420799998</v>
      </c>
      <c r="T125" s="36">
        <f>SUMIFS(СВЦЭМ!$D$33:$D$776,СВЦЭМ!$A$33:$A$776,$A125,СВЦЭМ!$B$33:$B$776,T$119)+'СЕТ СН'!$I$11+СВЦЭМ!$D$10+'СЕТ СН'!$I$5-'СЕТ СН'!$I$21</f>
        <v>3778.8403982999998</v>
      </c>
      <c r="U125" s="36">
        <f>SUMIFS(СВЦЭМ!$D$33:$D$776,СВЦЭМ!$A$33:$A$776,$A125,СВЦЭМ!$B$33:$B$776,U$119)+'СЕТ СН'!$I$11+СВЦЭМ!$D$10+'СЕТ СН'!$I$5-'СЕТ СН'!$I$21</f>
        <v>3797.1860780900001</v>
      </c>
      <c r="V125" s="36">
        <f>SUMIFS(СВЦЭМ!$D$33:$D$776,СВЦЭМ!$A$33:$A$776,$A125,СВЦЭМ!$B$33:$B$776,V$119)+'СЕТ СН'!$I$11+СВЦЭМ!$D$10+'СЕТ СН'!$I$5-'СЕТ СН'!$I$21</f>
        <v>3796.22952854</v>
      </c>
      <c r="W125" s="36">
        <f>SUMIFS(СВЦЭМ!$D$33:$D$776,СВЦЭМ!$A$33:$A$776,$A125,СВЦЭМ!$B$33:$B$776,W$119)+'СЕТ СН'!$I$11+СВЦЭМ!$D$10+'СЕТ СН'!$I$5-'СЕТ СН'!$I$21</f>
        <v>3783.6705846300001</v>
      </c>
      <c r="X125" s="36">
        <f>SUMIFS(СВЦЭМ!$D$33:$D$776,СВЦЭМ!$A$33:$A$776,$A125,СВЦЭМ!$B$33:$B$776,X$119)+'СЕТ СН'!$I$11+СВЦЭМ!$D$10+'СЕТ СН'!$I$5-'СЕТ СН'!$I$21</f>
        <v>3774.5747498700002</v>
      </c>
      <c r="Y125" s="36">
        <f>SUMIFS(СВЦЭМ!$D$33:$D$776,СВЦЭМ!$A$33:$A$776,$A125,СВЦЭМ!$B$33:$B$776,Y$119)+'СЕТ СН'!$I$11+СВЦЭМ!$D$10+'СЕТ СН'!$I$5-'СЕТ СН'!$I$21</f>
        <v>3816.46610169</v>
      </c>
    </row>
    <row r="126" spans="1:27" ht="15.75" x14ac:dyDescent="0.2">
      <c r="A126" s="35">
        <f t="shared" si="3"/>
        <v>43745</v>
      </c>
      <c r="B126" s="36">
        <f>SUMIFS(СВЦЭМ!$D$33:$D$776,СВЦЭМ!$A$33:$A$776,$A126,СВЦЭМ!$B$33:$B$776,B$119)+'СЕТ СН'!$I$11+СВЦЭМ!$D$10+'СЕТ СН'!$I$5-'СЕТ СН'!$I$21</f>
        <v>3914.85848803</v>
      </c>
      <c r="C126" s="36">
        <f>SUMIFS(СВЦЭМ!$D$33:$D$776,СВЦЭМ!$A$33:$A$776,$A126,СВЦЭМ!$B$33:$B$776,C$119)+'СЕТ СН'!$I$11+СВЦЭМ!$D$10+'СЕТ СН'!$I$5-'СЕТ СН'!$I$21</f>
        <v>3935.19692863</v>
      </c>
      <c r="D126" s="36">
        <f>SUMIFS(СВЦЭМ!$D$33:$D$776,СВЦЭМ!$A$33:$A$776,$A126,СВЦЭМ!$B$33:$B$776,D$119)+'СЕТ СН'!$I$11+СВЦЭМ!$D$10+'СЕТ СН'!$I$5-'СЕТ СН'!$I$21</f>
        <v>3950.6414683600001</v>
      </c>
      <c r="E126" s="36">
        <f>SUMIFS(СВЦЭМ!$D$33:$D$776,СВЦЭМ!$A$33:$A$776,$A126,СВЦЭМ!$B$33:$B$776,E$119)+'СЕТ СН'!$I$11+СВЦЭМ!$D$10+'СЕТ СН'!$I$5-'СЕТ СН'!$I$21</f>
        <v>3967.7801033200003</v>
      </c>
      <c r="F126" s="36">
        <f>SUMIFS(СВЦЭМ!$D$33:$D$776,СВЦЭМ!$A$33:$A$776,$A126,СВЦЭМ!$B$33:$B$776,F$119)+'СЕТ СН'!$I$11+СВЦЭМ!$D$10+'СЕТ СН'!$I$5-'СЕТ СН'!$I$21</f>
        <v>3974.9087667700001</v>
      </c>
      <c r="G126" s="36">
        <f>SUMIFS(СВЦЭМ!$D$33:$D$776,СВЦЭМ!$A$33:$A$776,$A126,СВЦЭМ!$B$33:$B$776,G$119)+'СЕТ СН'!$I$11+СВЦЭМ!$D$10+'СЕТ СН'!$I$5-'СЕТ СН'!$I$21</f>
        <v>3954.1044692700002</v>
      </c>
      <c r="H126" s="36">
        <f>SUMIFS(СВЦЭМ!$D$33:$D$776,СВЦЭМ!$A$33:$A$776,$A126,СВЦЭМ!$B$33:$B$776,H$119)+'СЕТ СН'!$I$11+СВЦЭМ!$D$10+'СЕТ СН'!$I$5-'СЕТ СН'!$I$21</f>
        <v>3872.1815981500004</v>
      </c>
      <c r="I126" s="36">
        <f>SUMIFS(СВЦЭМ!$D$33:$D$776,СВЦЭМ!$A$33:$A$776,$A126,СВЦЭМ!$B$33:$B$776,I$119)+'СЕТ СН'!$I$11+СВЦЭМ!$D$10+'СЕТ СН'!$I$5-'СЕТ СН'!$I$21</f>
        <v>3785.5755606800003</v>
      </c>
      <c r="J126" s="36">
        <f>SUMIFS(СВЦЭМ!$D$33:$D$776,СВЦЭМ!$A$33:$A$776,$A126,СВЦЭМ!$B$33:$B$776,J$119)+'СЕТ СН'!$I$11+СВЦЭМ!$D$10+'СЕТ СН'!$I$5-'СЕТ СН'!$I$21</f>
        <v>3771.8336135099999</v>
      </c>
      <c r="K126" s="36">
        <f>SUMIFS(СВЦЭМ!$D$33:$D$776,СВЦЭМ!$A$33:$A$776,$A126,СВЦЭМ!$B$33:$B$776,K$119)+'СЕТ СН'!$I$11+СВЦЭМ!$D$10+'СЕТ СН'!$I$5-'СЕТ СН'!$I$21</f>
        <v>3772.96841967</v>
      </c>
      <c r="L126" s="36">
        <f>SUMIFS(СВЦЭМ!$D$33:$D$776,СВЦЭМ!$A$33:$A$776,$A126,СВЦЭМ!$B$33:$B$776,L$119)+'СЕТ СН'!$I$11+СВЦЭМ!$D$10+'СЕТ СН'!$I$5-'СЕТ СН'!$I$21</f>
        <v>3771.0821098300003</v>
      </c>
      <c r="M126" s="36">
        <f>SUMIFS(СВЦЭМ!$D$33:$D$776,СВЦЭМ!$A$33:$A$776,$A126,СВЦЭМ!$B$33:$B$776,M$119)+'СЕТ СН'!$I$11+СВЦЭМ!$D$10+'СЕТ СН'!$I$5-'СЕТ СН'!$I$21</f>
        <v>3780.77553321</v>
      </c>
      <c r="N126" s="36">
        <f>SUMIFS(СВЦЭМ!$D$33:$D$776,СВЦЭМ!$A$33:$A$776,$A126,СВЦЭМ!$B$33:$B$776,N$119)+'СЕТ СН'!$I$11+СВЦЭМ!$D$10+'СЕТ СН'!$I$5-'СЕТ СН'!$I$21</f>
        <v>3787.8899092199999</v>
      </c>
      <c r="O126" s="36">
        <f>SUMIFS(СВЦЭМ!$D$33:$D$776,СВЦЭМ!$A$33:$A$776,$A126,СВЦЭМ!$B$33:$B$776,O$119)+'СЕТ СН'!$I$11+СВЦЭМ!$D$10+'СЕТ СН'!$I$5-'СЕТ СН'!$I$21</f>
        <v>3787.3175638600001</v>
      </c>
      <c r="P126" s="36">
        <f>SUMIFS(СВЦЭМ!$D$33:$D$776,СВЦЭМ!$A$33:$A$776,$A126,СВЦЭМ!$B$33:$B$776,P$119)+'СЕТ СН'!$I$11+СВЦЭМ!$D$10+'СЕТ СН'!$I$5-'СЕТ СН'!$I$21</f>
        <v>3785.93822649</v>
      </c>
      <c r="Q126" s="36">
        <f>SUMIFS(СВЦЭМ!$D$33:$D$776,СВЦЭМ!$A$33:$A$776,$A126,СВЦЭМ!$B$33:$B$776,Q$119)+'СЕТ СН'!$I$11+СВЦЭМ!$D$10+'СЕТ СН'!$I$5-'СЕТ СН'!$I$21</f>
        <v>3791.6590464000001</v>
      </c>
      <c r="R126" s="36">
        <f>SUMIFS(СВЦЭМ!$D$33:$D$776,СВЦЭМ!$A$33:$A$776,$A126,СВЦЭМ!$B$33:$B$776,R$119)+'СЕТ СН'!$I$11+СВЦЭМ!$D$10+'СЕТ СН'!$I$5-'СЕТ СН'!$I$21</f>
        <v>3790.0605581</v>
      </c>
      <c r="S126" s="36">
        <f>SUMIFS(СВЦЭМ!$D$33:$D$776,СВЦЭМ!$A$33:$A$776,$A126,СВЦЭМ!$B$33:$B$776,S$119)+'СЕТ СН'!$I$11+СВЦЭМ!$D$10+'СЕТ СН'!$I$5-'СЕТ СН'!$I$21</f>
        <v>3794.82213912</v>
      </c>
      <c r="T126" s="36">
        <f>SUMIFS(СВЦЭМ!$D$33:$D$776,СВЦЭМ!$A$33:$A$776,$A126,СВЦЭМ!$B$33:$B$776,T$119)+'СЕТ СН'!$I$11+СВЦЭМ!$D$10+'СЕТ СН'!$I$5-'СЕТ СН'!$I$21</f>
        <v>3783.96594387</v>
      </c>
      <c r="U126" s="36">
        <f>SUMIFS(СВЦЭМ!$D$33:$D$776,СВЦЭМ!$A$33:$A$776,$A126,СВЦЭМ!$B$33:$B$776,U$119)+'СЕТ СН'!$I$11+СВЦЭМ!$D$10+'СЕТ СН'!$I$5-'СЕТ СН'!$I$21</f>
        <v>3778.9805905900002</v>
      </c>
      <c r="V126" s="36">
        <f>SUMIFS(СВЦЭМ!$D$33:$D$776,СВЦЭМ!$A$33:$A$776,$A126,СВЦЭМ!$B$33:$B$776,V$119)+'СЕТ СН'!$I$11+СВЦЭМ!$D$10+'СЕТ СН'!$I$5-'СЕТ СН'!$I$21</f>
        <v>3771.9706973800003</v>
      </c>
      <c r="W126" s="36">
        <f>SUMIFS(СВЦЭМ!$D$33:$D$776,СВЦЭМ!$A$33:$A$776,$A126,СВЦЭМ!$B$33:$B$776,W$119)+'СЕТ СН'!$I$11+СВЦЭМ!$D$10+'СЕТ СН'!$I$5-'СЕТ СН'!$I$21</f>
        <v>3791.5777178600001</v>
      </c>
      <c r="X126" s="36">
        <f>SUMIFS(СВЦЭМ!$D$33:$D$776,СВЦЭМ!$A$33:$A$776,$A126,СВЦЭМ!$B$33:$B$776,X$119)+'СЕТ СН'!$I$11+СВЦЭМ!$D$10+'СЕТ СН'!$I$5-'СЕТ СН'!$I$21</f>
        <v>3811.7368451299999</v>
      </c>
      <c r="Y126" s="36">
        <f>SUMIFS(СВЦЭМ!$D$33:$D$776,СВЦЭМ!$A$33:$A$776,$A126,СВЦЭМ!$B$33:$B$776,Y$119)+'СЕТ СН'!$I$11+СВЦЭМ!$D$10+'СЕТ СН'!$I$5-'СЕТ СН'!$I$21</f>
        <v>3857.1333210000003</v>
      </c>
    </row>
    <row r="127" spans="1:27" ht="15.75" x14ac:dyDescent="0.2">
      <c r="A127" s="35">
        <f t="shared" si="3"/>
        <v>43746</v>
      </c>
      <c r="B127" s="36">
        <f>SUMIFS(СВЦЭМ!$D$33:$D$776,СВЦЭМ!$A$33:$A$776,$A127,СВЦЭМ!$B$33:$B$776,B$119)+'СЕТ СН'!$I$11+СВЦЭМ!$D$10+'СЕТ СН'!$I$5-'СЕТ СН'!$I$21</f>
        <v>3820.6051806400001</v>
      </c>
      <c r="C127" s="36">
        <f>SUMIFS(СВЦЭМ!$D$33:$D$776,СВЦЭМ!$A$33:$A$776,$A127,СВЦЭМ!$B$33:$B$776,C$119)+'СЕТ СН'!$I$11+СВЦЭМ!$D$10+'СЕТ СН'!$I$5-'СЕТ СН'!$I$21</f>
        <v>3878.9221345700003</v>
      </c>
      <c r="D127" s="36">
        <f>SUMIFS(СВЦЭМ!$D$33:$D$776,СВЦЭМ!$A$33:$A$776,$A127,СВЦЭМ!$B$33:$B$776,D$119)+'СЕТ СН'!$I$11+СВЦЭМ!$D$10+'СЕТ СН'!$I$5-'СЕТ СН'!$I$21</f>
        <v>3870.6582983400003</v>
      </c>
      <c r="E127" s="36">
        <f>SUMIFS(СВЦЭМ!$D$33:$D$776,СВЦЭМ!$A$33:$A$776,$A127,СВЦЭМ!$B$33:$B$776,E$119)+'СЕТ СН'!$I$11+СВЦЭМ!$D$10+'СЕТ СН'!$I$5-'СЕТ СН'!$I$21</f>
        <v>3884.8343930000001</v>
      </c>
      <c r="F127" s="36">
        <f>SUMIFS(СВЦЭМ!$D$33:$D$776,СВЦЭМ!$A$33:$A$776,$A127,СВЦЭМ!$B$33:$B$776,F$119)+'СЕТ СН'!$I$11+СВЦЭМ!$D$10+'СЕТ СН'!$I$5-'СЕТ СН'!$I$21</f>
        <v>3883.0356330300001</v>
      </c>
      <c r="G127" s="36">
        <f>SUMIFS(СВЦЭМ!$D$33:$D$776,СВЦЭМ!$A$33:$A$776,$A127,СВЦЭМ!$B$33:$B$776,G$119)+'СЕТ СН'!$I$11+СВЦЭМ!$D$10+'СЕТ СН'!$I$5-'СЕТ СН'!$I$21</f>
        <v>3871.4549363700003</v>
      </c>
      <c r="H127" s="36">
        <f>SUMIFS(СВЦЭМ!$D$33:$D$776,СВЦЭМ!$A$33:$A$776,$A127,СВЦЭМ!$B$33:$B$776,H$119)+'СЕТ СН'!$I$11+СВЦЭМ!$D$10+'СЕТ СН'!$I$5-'СЕТ СН'!$I$21</f>
        <v>3846.04095031</v>
      </c>
      <c r="I127" s="36">
        <f>SUMIFS(СВЦЭМ!$D$33:$D$776,СВЦЭМ!$A$33:$A$776,$A127,СВЦЭМ!$B$33:$B$776,I$119)+'СЕТ СН'!$I$11+СВЦЭМ!$D$10+'СЕТ СН'!$I$5-'СЕТ СН'!$I$21</f>
        <v>3804.4473622800001</v>
      </c>
      <c r="J127" s="36">
        <f>SUMIFS(СВЦЭМ!$D$33:$D$776,СВЦЭМ!$A$33:$A$776,$A127,СВЦЭМ!$B$33:$B$776,J$119)+'СЕТ СН'!$I$11+СВЦЭМ!$D$10+'СЕТ СН'!$I$5-'СЕТ СН'!$I$21</f>
        <v>3777.48852179</v>
      </c>
      <c r="K127" s="36">
        <f>SUMIFS(СВЦЭМ!$D$33:$D$776,СВЦЭМ!$A$33:$A$776,$A127,СВЦЭМ!$B$33:$B$776,K$119)+'СЕТ СН'!$I$11+СВЦЭМ!$D$10+'СЕТ СН'!$I$5-'СЕТ СН'!$I$21</f>
        <v>3779.5967745100002</v>
      </c>
      <c r="L127" s="36">
        <f>SUMIFS(СВЦЭМ!$D$33:$D$776,СВЦЭМ!$A$33:$A$776,$A127,СВЦЭМ!$B$33:$B$776,L$119)+'СЕТ СН'!$I$11+СВЦЭМ!$D$10+'СЕТ СН'!$I$5-'СЕТ СН'!$I$21</f>
        <v>3783.7833753200002</v>
      </c>
      <c r="M127" s="36">
        <f>SUMIFS(СВЦЭМ!$D$33:$D$776,СВЦЭМ!$A$33:$A$776,$A127,СВЦЭМ!$B$33:$B$776,M$119)+'СЕТ СН'!$I$11+СВЦЭМ!$D$10+'СЕТ СН'!$I$5-'СЕТ СН'!$I$21</f>
        <v>3776.1479175100003</v>
      </c>
      <c r="N127" s="36">
        <f>SUMIFS(СВЦЭМ!$D$33:$D$776,СВЦЭМ!$A$33:$A$776,$A127,СВЦЭМ!$B$33:$B$776,N$119)+'СЕТ СН'!$I$11+СВЦЭМ!$D$10+'СЕТ СН'!$I$5-'СЕТ СН'!$I$21</f>
        <v>3756.0574891300002</v>
      </c>
      <c r="O127" s="36">
        <f>SUMIFS(СВЦЭМ!$D$33:$D$776,СВЦЭМ!$A$33:$A$776,$A127,СВЦЭМ!$B$33:$B$776,O$119)+'СЕТ СН'!$I$11+СВЦЭМ!$D$10+'СЕТ СН'!$I$5-'СЕТ СН'!$I$21</f>
        <v>3727.5231514100001</v>
      </c>
      <c r="P127" s="36">
        <f>SUMIFS(СВЦЭМ!$D$33:$D$776,СВЦЭМ!$A$33:$A$776,$A127,СВЦЭМ!$B$33:$B$776,P$119)+'СЕТ СН'!$I$11+СВЦЭМ!$D$10+'СЕТ СН'!$I$5-'СЕТ СН'!$I$21</f>
        <v>3780.1288293100001</v>
      </c>
      <c r="Q127" s="36">
        <f>SUMIFS(СВЦЭМ!$D$33:$D$776,СВЦЭМ!$A$33:$A$776,$A127,СВЦЭМ!$B$33:$B$776,Q$119)+'СЕТ СН'!$I$11+СВЦЭМ!$D$10+'СЕТ СН'!$I$5-'СЕТ СН'!$I$21</f>
        <v>3829.4672358600001</v>
      </c>
      <c r="R127" s="36">
        <f>SUMIFS(СВЦЭМ!$D$33:$D$776,СВЦЭМ!$A$33:$A$776,$A127,СВЦЭМ!$B$33:$B$776,R$119)+'СЕТ СН'!$I$11+СВЦЭМ!$D$10+'СЕТ СН'!$I$5-'СЕТ СН'!$I$21</f>
        <v>3722.4481070299998</v>
      </c>
      <c r="S127" s="36">
        <f>SUMIFS(СВЦЭМ!$D$33:$D$776,СВЦЭМ!$A$33:$A$776,$A127,СВЦЭМ!$B$33:$B$776,S$119)+'СЕТ СН'!$I$11+СВЦЭМ!$D$10+'СЕТ СН'!$I$5-'СЕТ СН'!$I$21</f>
        <v>3729.2407022699999</v>
      </c>
      <c r="T127" s="36">
        <f>SUMIFS(СВЦЭМ!$D$33:$D$776,СВЦЭМ!$A$33:$A$776,$A127,СВЦЭМ!$B$33:$B$776,T$119)+'СЕТ СН'!$I$11+СВЦЭМ!$D$10+'СЕТ СН'!$I$5-'СЕТ СН'!$I$21</f>
        <v>3743.4716200500002</v>
      </c>
      <c r="U127" s="36">
        <f>SUMIFS(СВЦЭМ!$D$33:$D$776,СВЦЭМ!$A$33:$A$776,$A127,СВЦЭМ!$B$33:$B$776,U$119)+'СЕТ СН'!$I$11+СВЦЭМ!$D$10+'СЕТ СН'!$I$5-'СЕТ СН'!$I$21</f>
        <v>3767.5787459200001</v>
      </c>
      <c r="V127" s="36">
        <f>SUMIFS(СВЦЭМ!$D$33:$D$776,СВЦЭМ!$A$33:$A$776,$A127,СВЦЭМ!$B$33:$B$776,V$119)+'СЕТ СН'!$I$11+СВЦЭМ!$D$10+'СЕТ СН'!$I$5-'СЕТ СН'!$I$21</f>
        <v>3771.6788294799999</v>
      </c>
      <c r="W127" s="36">
        <f>SUMIFS(СВЦЭМ!$D$33:$D$776,СВЦЭМ!$A$33:$A$776,$A127,СВЦЭМ!$B$33:$B$776,W$119)+'СЕТ СН'!$I$11+СВЦЭМ!$D$10+'СЕТ СН'!$I$5-'СЕТ СН'!$I$21</f>
        <v>3759.3786985000002</v>
      </c>
      <c r="X127" s="36">
        <f>SUMIFS(СВЦЭМ!$D$33:$D$776,СВЦЭМ!$A$33:$A$776,$A127,СВЦЭМ!$B$33:$B$776,X$119)+'СЕТ СН'!$I$11+СВЦЭМ!$D$10+'СЕТ СН'!$I$5-'СЕТ СН'!$I$21</f>
        <v>3722.8473235000001</v>
      </c>
      <c r="Y127" s="36">
        <f>SUMIFS(СВЦЭМ!$D$33:$D$776,СВЦЭМ!$A$33:$A$776,$A127,СВЦЭМ!$B$33:$B$776,Y$119)+'СЕТ СН'!$I$11+СВЦЭМ!$D$10+'СЕТ СН'!$I$5-'СЕТ СН'!$I$21</f>
        <v>3699.2347721200003</v>
      </c>
    </row>
    <row r="128" spans="1:27" ht="15.75" x14ac:dyDescent="0.2">
      <c r="A128" s="35">
        <f t="shared" si="3"/>
        <v>43747</v>
      </c>
      <c r="B128" s="36">
        <f>SUMIFS(СВЦЭМ!$D$33:$D$776,СВЦЭМ!$A$33:$A$776,$A128,СВЦЭМ!$B$33:$B$776,B$119)+'СЕТ СН'!$I$11+СВЦЭМ!$D$10+'СЕТ СН'!$I$5-'СЕТ СН'!$I$21</f>
        <v>3842.0174835000003</v>
      </c>
      <c r="C128" s="36">
        <f>SUMIFS(СВЦЭМ!$D$33:$D$776,СВЦЭМ!$A$33:$A$776,$A128,СВЦЭМ!$B$33:$B$776,C$119)+'СЕТ СН'!$I$11+СВЦЭМ!$D$10+'СЕТ СН'!$I$5-'СЕТ СН'!$I$21</f>
        <v>3878.3614403299998</v>
      </c>
      <c r="D128" s="36">
        <f>SUMIFS(СВЦЭМ!$D$33:$D$776,СВЦЭМ!$A$33:$A$776,$A128,СВЦЭМ!$B$33:$B$776,D$119)+'СЕТ СН'!$I$11+СВЦЭМ!$D$10+'СЕТ СН'!$I$5-'СЕТ СН'!$I$21</f>
        <v>3904.93374417</v>
      </c>
      <c r="E128" s="36">
        <f>SUMIFS(СВЦЭМ!$D$33:$D$776,СВЦЭМ!$A$33:$A$776,$A128,СВЦЭМ!$B$33:$B$776,E$119)+'СЕТ СН'!$I$11+СВЦЭМ!$D$10+'СЕТ СН'!$I$5-'СЕТ СН'!$I$21</f>
        <v>3917.2133775700004</v>
      </c>
      <c r="F128" s="36">
        <f>SUMIFS(СВЦЭМ!$D$33:$D$776,СВЦЭМ!$A$33:$A$776,$A128,СВЦЭМ!$B$33:$B$776,F$119)+'СЕТ СН'!$I$11+СВЦЭМ!$D$10+'СЕТ СН'!$I$5-'СЕТ СН'!$I$21</f>
        <v>3919.18545997</v>
      </c>
      <c r="G128" s="36">
        <f>SUMIFS(СВЦЭМ!$D$33:$D$776,СВЦЭМ!$A$33:$A$776,$A128,СВЦЭМ!$B$33:$B$776,G$119)+'СЕТ СН'!$I$11+СВЦЭМ!$D$10+'СЕТ СН'!$I$5-'СЕТ СН'!$I$21</f>
        <v>3899.0838479900003</v>
      </c>
      <c r="H128" s="36">
        <f>SUMIFS(СВЦЭМ!$D$33:$D$776,СВЦЭМ!$A$33:$A$776,$A128,СВЦЭМ!$B$33:$B$776,H$119)+'СЕТ СН'!$I$11+СВЦЭМ!$D$10+'СЕТ СН'!$I$5-'СЕТ СН'!$I$21</f>
        <v>3860.8831264099999</v>
      </c>
      <c r="I128" s="36">
        <f>SUMIFS(СВЦЭМ!$D$33:$D$776,СВЦЭМ!$A$33:$A$776,$A128,СВЦЭМ!$B$33:$B$776,I$119)+'СЕТ СН'!$I$11+СВЦЭМ!$D$10+'СЕТ СН'!$I$5-'СЕТ СН'!$I$21</f>
        <v>3834.5729803000004</v>
      </c>
      <c r="J128" s="36">
        <f>SUMIFS(СВЦЭМ!$D$33:$D$776,СВЦЭМ!$A$33:$A$776,$A128,СВЦЭМ!$B$33:$B$776,J$119)+'СЕТ СН'!$I$11+СВЦЭМ!$D$10+'СЕТ СН'!$I$5-'СЕТ СН'!$I$21</f>
        <v>3839.8502135400004</v>
      </c>
      <c r="K128" s="36">
        <f>SUMIFS(СВЦЭМ!$D$33:$D$776,СВЦЭМ!$A$33:$A$776,$A128,СВЦЭМ!$B$33:$B$776,K$119)+'СЕТ СН'!$I$11+СВЦЭМ!$D$10+'СЕТ СН'!$I$5-'СЕТ СН'!$I$21</f>
        <v>3852.9346757000003</v>
      </c>
      <c r="L128" s="36">
        <f>SUMIFS(СВЦЭМ!$D$33:$D$776,СВЦЭМ!$A$33:$A$776,$A128,СВЦЭМ!$B$33:$B$776,L$119)+'СЕТ СН'!$I$11+СВЦЭМ!$D$10+'СЕТ СН'!$I$5-'СЕТ СН'!$I$21</f>
        <v>3855.6121454000004</v>
      </c>
      <c r="M128" s="36">
        <f>SUMIFS(СВЦЭМ!$D$33:$D$776,СВЦЭМ!$A$33:$A$776,$A128,СВЦЭМ!$B$33:$B$776,M$119)+'СЕТ СН'!$I$11+СВЦЭМ!$D$10+'СЕТ СН'!$I$5-'СЕТ СН'!$I$21</f>
        <v>3850.8739633499999</v>
      </c>
      <c r="N128" s="36">
        <f>SUMIFS(СВЦЭМ!$D$33:$D$776,СВЦЭМ!$A$33:$A$776,$A128,СВЦЭМ!$B$33:$B$776,N$119)+'СЕТ СН'!$I$11+СВЦЭМ!$D$10+'СЕТ СН'!$I$5-'СЕТ СН'!$I$21</f>
        <v>3800.7906642299999</v>
      </c>
      <c r="O128" s="36">
        <f>SUMIFS(СВЦЭМ!$D$33:$D$776,СВЦЭМ!$A$33:$A$776,$A128,СВЦЭМ!$B$33:$B$776,O$119)+'СЕТ СН'!$I$11+СВЦЭМ!$D$10+'СЕТ СН'!$I$5-'СЕТ СН'!$I$21</f>
        <v>3777.9670456900003</v>
      </c>
      <c r="P128" s="36">
        <f>SUMIFS(СВЦЭМ!$D$33:$D$776,СВЦЭМ!$A$33:$A$776,$A128,СВЦЭМ!$B$33:$B$776,P$119)+'СЕТ СН'!$I$11+СВЦЭМ!$D$10+'СЕТ СН'!$I$5-'СЕТ СН'!$I$21</f>
        <v>3779.4963656200002</v>
      </c>
      <c r="Q128" s="36">
        <f>SUMIFS(СВЦЭМ!$D$33:$D$776,СВЦЭМ!$A$33:$A$776,$A128,СВЦЭМ!$B$33:$B$776,Q$119)+'СЕТ СН'!$I$11+СВЦЭМ!$D$10+'СЕТ СН'!$I$5-'СЕТ СН'!$I$21</f>
        <v>3778.9548875099999</v>
      </c>
      <c r="R128" s="36">
        <f>SUMIFS(СВЦЭМ!$D$33:$D$776,СВЦЭМ!$A$33:$A$776,$A128,СВЦЭМ!$B$33:$B$776,R$119)+'СЕТ СН'!$I$11+СВЦЭМ!$D$10+'СЕТ СН'!$I$5-'СЕТ СН'!$I$21</f>
        <v>3770.6274710100001</v>
      </c>
      <c r="S128" s="36">
        <f>SUMIFS(СВЦЭМ!$D$33:$D$776,СВЦЭМ!$A$33:$A$776,$A128,СВЦЭМ!$B$33:$B$776,S$119)+'СЕТ СН'!$I$11+СВЦЭМ!$D$10+'СЕТ СН'!$I$5-'СЕТ СН'!$I$21</f>
        <v>3773.8012409000003</v>
      </c>
      <c r="T128" s="36">
        <f>SUMIFS(СВЦЭМ!$D$33:$D$776,СВЦЭМ!$A$33:$A$776,$A128,СВЦЭМ!$B$33:$B$776,T$119)+'СЕТ СН'!$I$11+СВЦЭМ!$D$10+'СЕТ СН'!$I$5-'СЕТ СН'!$I$21</f>
        <v>3797.3172321500001</v>
      </c>
      <c r="U128" s="36">
        <f>SUMIFS(СВЦЭМ!$D$33:$D$776,СВЦЭМ!$A$33:$A$776,$A128,СВЦЭМ!$B$33:$B$776,U$119)+'СЕТ СН'!$I$11+СВЦЭМ!$D$10+'СЕТ СН'!$I$5-'СЕТ СН'!$I$21</f>
        <v>3787.9270948800004</v>
      </c>
      <c r="V128" s="36">
        <f>SUMIFS(СВЦЭМ!$D$33:$D$776,СВЦЭМ!$A$33:$A$776,$A128,СВЦЭМ!$B$33:$B$776,V$119)+'СЕТ СН'!$I$11+СВЦЭМ!$D$10+'СЕТ СН'!$I$5-'СЕТ СН'!$I$21</f>
        <v>3779.8227673700003</v>
      </c>
      <c r="W128" s="36">
        <f>SUMIFS(СВЦЭМ!$D$33:$D$776,СВЦЭМ!$A$33:$A$776,$A128,СВЦЭМ!$B$33:$B$776,W$119)+'СЕТ СН'!$I$11+СВЦЭМ!$D$10+'СЕТ СН'!$I$5-'СЕТ СН'!$I$21</f>
        <v>3796.5207991800003</v>
      </c>
      <c r="X128" s="36">
        <f>SUMIFS(СВЦЭМ!$D$33:$D$776,СВЦЭМ!$A$33:$A$776,$A128,СВЦЭМ!$B$33:$B$776,X$119)+'СЕТ СН'!$I$11+СВЦЭМ!$D$10+'СЕТ СН'!$I$5-'СЕТ СН'!$I$21</f>
        <v>3772.6416379100001</v>
      </c>
      <c r="Y128" s="36">
        <f>SUMIFS(СВЦЭМ!$D$33:$D$776,СВЦЭМ!$A$33:$A$776,$A128,СВЦЭМ!$B$33:$B$776,Y$119)+'СЕТ СН'!$I$11+СВЦЭМ!$D$10+'СЕТ СН'!$I$5-'СЕТ СН'!$I$21</f>
        <v>3785.6601147300003</v>
      </c>
    </row>
    <row r="129" spans="1:25" ht="15.75" x14ac:dyDescent="0.2">
      <c r="A129" s="35">
        <f t="shared" si="3"/>
        <v>43748</v>
      </c>
      <c r="B129" s="36">
        <f>SUMIFS(СВЦЭМ!$D$33:$D$776,СВЦЭМ!$A$33:$A$776,$A129,СВЦЭМ!$B$33:$B$776,B$119)+'СЕТ СН'!$I$11+СВЦЭМ!$D$10+'СЕТ СН'!$I$5-'СЕТ СН'!$I$21</f>
        <v>3948.4795768900003</v>
      </c>
      <c r="C129" s="36">
        <f>SUMIFS(СВЦЭМ!$D$33:$D$776,СВЦЭМ!$A$33:$A$776,$A129,СВЦЭМ!$B$33:$B$776,C$119)+'СЕТ СН'!$I$11+СВЦЭМ!$D$10+'СЕТ СН'!$I$5-'СЕТ СН'!$I$21</f>
        <v>3992.2475127300004</v>
      </c>
      <c r="D129" s="36">
        <f>SUMIFS(СВЦЭМ!$D$33:$D$776,СВЦЭМ!$A$33:$A$776,$A129,СВЦЭМ!$B$33:$B$776,D$119)+'СЕТ СН'!$I$11+СВЦЭМ!$D$10+'СЕТ СН'!$I$5-'СЕТ СН'!$I$21</f>
        <v>4015.27171064</v>
      </c>
      <c r="E129" s="36">
        <f>SUMIFS(СВЦЭМ!$D$33:$D$776,СВЦЭМ!$A$33:$A$776,$A129,СВЦЭМ!$B$33:$B$776,E$119)+'СЕТ СН'!$I$11+СВЦЭМ!$D$10+'СЕТ СН'!$I$5-'СЕТ СН'!$I$21</f>
        <v>4023.6200070899999</v>
      </c>
      <c r="F129" s="36">
        <f>SUMIFS(СВЦЭМ!$D$33:$D$776,СВЦЭМ!$A$33:$A$776,$A129,СВЦЭМ!$B$33:$B$776,F$119)+'СЕТ СН'!$I$11+СВЦЭМ!$D$10+'СЕТ СН'!$I$5-'СЕТ СН'!$I$21</f>
        <v>4028.8142967799999</v>
      </c>
      <c r="G129" s="36">
        <f>SUMIFS(СВЦЭМ!$D$33:$D$776,СВЦЭМ!$A$33:$A$776,$A129,СВЦЭМ!$B$33:$B$776,G$119)+'СЕТ СН'!$I$11+СВЦЭМ!$D$10+'СЕТ СН'!$I$5-'СЕТ СН'!$I$21</f>
        <v>4009.9311826000003</v>
      </c>
      <c r="H129" s="36">
        <f>SUMIFS(СВЦЭМ!$D$33:$D$776,СВЦЭМ!$A$33:$A$776,$A129,СВЦЭМ!$B$33:$B$776,H$119)+'СЕТ СН'!$I$11+СВЦЭМ!$D$10+'СЕТ СН'!$I$5-'СЕТ СН'!$I$21</f>
        <v>3974.8580809</v>
      </c>
      <c r="I129" s="36">
        <f>SUMIFS(СВЦЭМ!$D$33:$D$776,СВЦЭМ!$A$33:$A$776,$A129,СВЦЭМ!$B$33:$B$776,I$119)+'СЕТ СН'!$I$11+СВЦЭМ!$D$10+'СЕТ СН'!$I$5-'СЕТ СН'!$I$21</f>
        <v>3882.4891377399999</v>
      </c>
      <c r="J129" s="36">
        <f>SUMIFS(СВЦЭМ!$D$33:$D$776,СВЦЭМ!$A$33:$A$776,$A129,СВЦЭМ!$B$33:$B$776,J$119)+'СЕТ СН'!$I$11+СВЦЭМ!$D$10+'СЕТ СН'!$I$5-'СЕТ СН'!$I$21</f>
        <v>3870.8835405999998</v>
      </c>
      <c r="K129" s="36">
        <f>SUMIFS(СВЦЭМ!$D$33:$D$776,СВЦЭМ!$A$33:$A$776,$A129,СВЦЭМ!$B$33:$B$776,K$119)+'СЕТ СН'!$I$11+СВЦЭМ!$D$10+'СЕТ СН'!$I$5-'СЕТ СН'!$I$21</f>
        <v>3864.3643898</v>
      </c>
      <c r="L129" s="36">
        <f>SUMIFS(СВЦЭМ!$D$33:$D$776,СВЦЭМ!$A$33:$A$776,$A129,СВЦЭМ!$B$33:$B$776,L$119)+'СЕТ СН'!$I$11+СВЦЭМ!$D$10+'СЕТ СН'!$I$5-'СЕТ СН'!$I$21</f>
        <v>3861.2788355500002</v>
      </c>
      <c r="M129" s="36">
        <f>SUMIFS(СВЦЭМ!$D$33:$D$776,СВЦЭМ!$A$33:$A$776,$A129,СВЦЭМ!$B$33:$B$776,M$119)+'СЕТ СН'!$I$11+СВЦЭМ!$D$10+'СЕТ СН'!$I$5-'СЕТ СН'!$I$21</f>
        <v>3867.8377194499999</v>
      </c>
      <c r="N129" s="36">
        <f>SUMIFS(СВЦЭМ!$D$33:$D$776,СВЦЭМ!$A$33:$A$776,$A129,СВЦЭМ!$B$33:$B$776,N$119)+'СЕТ СН'!$I$11+СВЦЭМ!$D$10+'СЕТ СН'!$I$5-'СЕТ СН'!$I$21</f>
        <v>3830.9284323500001</v>
      </c>
      <c r="O129" s="36">
        <f>SUMIFS(СВЦЭМ!$D$33:$D$776,СВЦЭМ!$A$33:$A$776,$A129,СВЦЭМ!$B$33:$B$776,O$119)+'СЕТ СН'!$I$11+СВЦЭМ!$D$10+'СЕТ СН'!$I$5-'СЕТ СН'!$I$21</f>
        <v>3790.9233665400002</v>
      </c>
      <c r="P129" s="36">
        <f>SUMIFS(СВЦЭМ!$D$33:$D$776,СВЦЭМ!$A$33:$A$776,$A129,СВЦЭМ!$B$33:$B$776,P$119)+'СЕТ СН'!$I$11+СВЦЭМ!$D$10+'СЕТ СН'!$I$5-'СЕТ СН'!$I$21</f>
        <v>3793.3894517200001</v>
      </c>
      <c r="Q129" s="36">
        <f>SUMIFS(СВЦЭМ!$D$33:$D$776,СВЦЭМ!$A$33:$A$776,$A129,СВЦЭМ!$B$33:$B$776,Q$119)+'СЕТ СН'!$I$11+СВЦЭМ!$D$10+'СЕТ СН'!$I$5-'СЕТ СН'!$I$21</f>
        <v>3792.9704439500001</v>
      </c>
      <c r="R129" s="36">
        <f>SUMIFS(СВЦЭМ!$D$33:$D$776,СВЦЭМ!$A$33:$A$776,$A129,СВЦЭМ!$B$33:$B$776,R$119)+'СЕТ СН'!$I$11+СВЦЭМ!$D$10+'СЕТ СН'!$I$5-'СЕТ СН'!$I$21</f>
        <v>3793.44347255</v>
      </c>
      <c r="S129" s="36">
        <f>SUMIFS(СВЦЭМ!$D$33:$D$776,СВЦЭМ!$A$33:$A$776,$A129,СВЦЭМ!$B$33:$B$776,S$119)+'СЕТ СН'!$I$11+СВЦЭМ!$D$10+'СЕТ СН'!$I$5-'СЕТ СН'!$I$21</f>
        <v>3802.90439191</v>
      </c>
      <c r="T129" s="36">
        <f>SUMIFS(СВЦЭМ!$D$33:$D$776,СВЦЭМ!$A$33:$A$776,$A129,СВЦЭМ!$B$33:$B$776,T$119)+'СЕТ СН'!$I$11+СВЦЭМ!$D$10+'СЕТ СН'!$I$5-'СЕТ СН'!$I$21</f>
        <v>3809.1857491000001</v>
      </c>
      <c r="U129" s="36">
        <f>SUMIFS(СВЦЭМ!$D$33:$D$776,СВЦЭМ!$A$33:$A$776,$A129,СВЦЭМ!$B$33:$B$776,U$119)+'СЕТ СН'!$I$11+СВЦЭМ!$D$10+'СЕТ СН'!$I$5-'СЕТ СН'!$I$21</f>
        <v>3825.3972354500002</v>
      </c>
      <c r="V129" s="36">
        <f>SUMIFS(СВЦЭМ!$D$33:$D$776,СВЦЭМ!$A$33:$A$776,$A129,СВЦЭМ!$B$33:$B$776,V$119)+'СЕТ СН'!$I$11+СВЦЭМ!$D$10+'СЕТ СН'!$I$5-'СЕТ СН'!$I$21</f>
        <v>3823.02227408</v>
      </c>
      <c r="W129" s="36">
        <f>SUMIFS(СВЦЭМ!$D$33:$D$776,СВЦЭМ!$A$33:$A$776,$A129,СВЦЭМ!$B$33:$B$776,W$119)+'СЕТ СН'!$I$11+СВЦЭМ!$D$10+'СЕТ СН'!$I$5-'СЕТ СН'!$I$21</f>
        <v>3815.8631790099998</v>
      </c>
      <c r="X129" s="36">
        <f>SUMIFS(СВЦЭМ!$D$33:$D$776,СВЦЭМ!$A$33:$A$776,$A129,СВЦЭМ!$B$33:$B$776,X$119)+'СЕТ СН'!$I$11+СВЦЭМ!$D$10+'СЕТ СН'!$I$5-'СЕТ СН'!$I$21</f>
        <v>3806.0519553000004</v>
      </c>
      <c r="Y129" s="36">
        <f>SUMIFS(СВЦЭМ!$D$33:$D$776,СВЦЭМ!$A$33:$A$776,$A129,СВЦЭМ!$B$33:$B$776,Y$119)+'СЕТ СН'!$I$11+СВЦЭМ!$D$10+'СЕТ СН'!$I$5-'СЕТ СН'!$I$21</f>
        <v>3834.9369517300001</v>
      </c>
    </row>
    <row r="130" spans="1:25" ht="15.75" x14ac:dyDescent="0.2">
      <c r="A130" s="35">
        <f t="shared" si="3"/>
        <v>43749</v>
      </c>
      <c r="B130" s="36">
        <f>SUMIFS(СВЦЭМ!$D$33:$D$776,СВЦЭМ!$A$33:$A$776,$A130,СВЦЭМ!$B$33:$B$776,B$119)+'СЕТ СН'!$I$11+СВЦЭМ!$D$10+'СЕТ СН'!$I$5-'СЕТ СН'!$I$21</f>
        <v>3903.2511349200004</v>
      </c>
      <c r="C130" s="36">
        <f>SUMIFS(СВЦЭМ!$D$33:$D$776,СВЦЭМ!$A$33:$A$776,$A130,СВЦЭМ!$B$33:$B$776,C$119)+'СЕТ СН'!$I$11+СВЦЭМ!$D$10+'СЕТ СН'!$I$5-'СЕТ СН'!$I$21</f>
        <v>3963.3796079100002</v>
      </c>
      <c r="D130" s="36">
        <f>SUMIFS(СВЦЭМ!$D$33:$D$776,СВЦЭМ!$A$33:$A$776,$A130,СВЦЭМ!$B$33:$B$776,D$119)+'СЕТ СН'!$I$11+СВЦЭМ!$D$10+'СЕТ СН'!$I$5-'СЕТ СН'!$I$21</f>
        <v>3974.6493723800004</v>
      </c>
      <c r="E130" s="36">
        <f>SUMIFS(СВЦЭМ!$D$33:$D$776,СВЦЭМ!$A$33:$A$776,$A130,СВЦЭМ!$B$33:$B$776,E$119)+'СЕТ СН'!$I$11+СВЦЭМ!$D$10+'СЕТ СН'!$I$5-'СЕТ СН'!$I$21</f>
        <v>3980.4209295300002</v>
      </c>
      <c r="F130" s="36">
        <f>SUMIFS(СВЦЭМ!$D$33:$D$776,СВЦЭМ!$A$33:$A$776,$A130,СВЦЭМ!$B$33:$B$776,F$119)+'СЕТ СН'!$I$11+СВЦЭМ!$D$10+'СЕТ СН'!$I$5-'СЕТ СН'!$I$21</f>
        <v>3974.55315483</v>
      </c>
      <c r="G130" s="36">
        <f>SUMIFS(СВЦЭМ!$D$33:$D$776,СВЦЭМ!$A$33:$A$776,$A130,СВЦЭМ!$B$33:$B$776,G$119)+'СЕТ СН'!$I$11+СВЦЭМ!$D$10+'СЕТ СН'!$I$5-'СЕТ СН'!$I$21</f>
        <v>3957.40893538</v>
      </c>
      <c r="H130" s="36">
        <f>SUMIFS(СВЦЭМ!$D$33:$D$776,СВЦЭМ!$A$33:$A$776,$A130,СВЦЭМ!$B$33:$B$776,H$119)+'СЕТ СН'!$I$11+СВЦЭМ!$D$10+'СЕТ СН'!$I$5-'СЕТ СН'!$I$21</f>
        <v>3913.0885226600003</v>
      </c>
      <c r="I130" s="36">
        <f>SUMIFS(СВЦЭМ!$D$33:$D$776,СВЦЭМ!$A$33:$A$776,$A130,СВЦЭМ!$B$33:$B$776,I$119)+'СЕТ СН'!$I$11+СВЦЭМ!$D$10+'СЕТ СН'!$I$5-'СЕТ СН'!$I$21</f>
        <v>3889.0632342200001</v>
      </c>
      <c r="J130" s="36">
        <f>SUMIFS(СВЦЭМ!$D$33:$D$776,СВЦЭМ!$A$33:$A$776,$A130,СВЦЭМ!$B$33:$B$776,J$119)+'СЕТ СН'!$I$11+СВЦЭМ!$D$10+'СЕТ СН'!$I$5-'СЕТ СН'!$I$21</f>
        <v>3867.1109060500003</v>
      </c>
      <c r="K130" s="36">
        <f>SUMIFS(СВЦЭМ!$D$33:$D$776,СВЦЭМ!$A$33:$A$776,$A130,СВЦЭМ!$B$33:$B$776,K$119)+'СЕТ СН'!$I$11+СВЦЭМ!$D$10+'СЕТ СН'!$I$5-'СЕТ СН'!$I$21</f>
        <v>3855.5886910300001</v>
      </c>
      <c r="L130" s="36">
        <f>SUMIFS(СВЦЭМ!$D$33:$D$776,СВЦЭМ!$A$33:$A$776,$A130,СВЦЭМ!$B$33:$B$776,L$119)+'СЕТ СН'!$I$11+СВЦЭМ!$D$10+'СЕТ СН'!$I$5-'СЕТ СН'!$I$21</f>
        <v>3856.3027277400001</v>
      </c>
      <c r="M130" s="36">
        <f>SUMIFS(СВЦЭМ!$D$33:$D$776,СВЦЭМ!$A$33:$A$776,$A130,СВЦЭМ!$B$33:$B$776,M$119)+'СЕТ СН'!$I$11+СВЦЭМ!$D$10+'СЕТ СН'!$I$5-'СЕТ СН'!$I$21</f>
        <v>3859.2435035100002</v>
      </c>
      <c r="N130" s="36">
        <f>SUMIFS(СВЦЭМ!$D$33:$D$776,СВЦЭМ!$A$33:$A$776,$A130,СВЦЭМ!$B$33:$B$776,N$119)+'СЕТ СН'!$I$11+СВЦЭМ!$D$10+'СЕТ СН'!$I$5-'СЕТ СН'!$I$21</f>
        <v>3828.2834964100002</v>
      </c>
      <c r="O130" s="36">
        <f>SUMIFS(СВЦЭМ!$D$33:$D$776,СВЦЭМ!$A$33:$A$776,$A130,СВЦЭМ!$B$33:$B$776,O$119)+'СЕТ СН'!$I$11+СВЦЭМ!$D$10+'СЕТ СН'!$I$5-'СЕТ СН'!$I$21</f>
        <v>3803.7451152600001</v>
      </c>
      <c r="P130" s="36">
        <f>SUMIFS(СВЦЭМ!$D$33:$D$776,СВЦЭМ!$A$33:$A$776,$A130,СВЦЭМ!$B$33:$B$776,P$119)+'СЕТ СН'!$I$11+СВЦЭМ!$D$10+'СЕТ СН'!$I$5-'СЕТ СН'!$I$21</f>
        <v>3815.20682059</v>
      </c>
      <c r="Q130" s="36">
        <f>SUMIFS(СВЦЭМ!$D$33:$D$776,СВЦЭМ!$A$33:$A$776,$A130,СВЦЭМ!$B$33:$B$776,Q$119)+'СЕТ СН'!$I$11+СВЦЭМ!$D$10+'СЕТ СН'!$I$5-'СЕТ СН'!$I$21</f>
        <v>3816.3944913</v>
      </c>
      <c r="R130" s="36">
        <f>SUMIFS(СВЦЭМ!$D$33:$D$776,СВЦЭМ!$A$33:$A$776,$A130,СВЦЭМ!$B$33:$B$776,R$119)+'СЕТ СН'!$I$11+СВЦЭМ!$D$10+'СЕТ СН'!$I$5-'СЕТ СН'!$I$21</f>
        <v>3812.9851503700002</v>
      </c>
      <c r="S130" s="36">
        <f>SUMIFS(СВЦЭМ!$D$33:$D$776,СВЦЭМ!$A$33:$A$776,$A130,СВЦЭМ!$B$33:$B$776,S$119)+'СЕТ СН'!$I$11+СВЦЭМ!$D$10+'СЕТ СН'!$I$5-'СЕТ СН'!$I$21</f>
        <v>3802.5097745200001</v>
      </c>
      <c r="T130" s="36">
        <f>SUMIFS(СВЦЭМ!$D$33:$D$776,СВЦЭМ!$A$33:$A$776,$A130,СВЦЭМ!$B$33:$B$776,T$119)+'СЕТ СН'!$I$11+СВЦЭМ!$D$10+'СЕТ СН'!$I$5-'СЕТ СН'!$I$21</f>
        <v>3787.7507530000003</v>
      </c>
      <c r="U130" s="36">
        <f>SUMIFS(СВЦЭМ!$D$33:$D$776,СВЦЭМ!$A$33:$A$776,$A130,СВЦЭМ!$B$33:$B$776,U$119)+'СЕТ СН'!$I$11+СВЦЭМ!$D$10+'СЕТ СН'!$I$5-'СЕТ СН'!$I$21</f>
        <v>3813.5519679200002</v>
      </c>
      <c r="V130" s="36">
        <f>SUMIFS(СВЦЭМ!$D$33:$D$776,СВЦЭМ!$A$33:$A$776,$A130,СВЦЭМ!$B$33:$B$776,V$119)+'СЕТ СН'!$I$11+СВЦЭМ!$D$10+'СЕТ СН'!$I$5-'СЕТ СН'!$I$21</f>
        <v>3836.0137670300001</v>
      </c>
      <c r="W130" s="36">
        <f>SUMIFS(СВЦЭМ!$D$33:$D$776,СВЦЭМ!$A$33:$A$776,$A130,СВЦЭМ!$B$33:$B$776,W$119)+'СЕТ СН'!$I$11+СВЦЭМ!$D$10+'СЕТ СН'!$I$5-'СЕТ СН'!$I$21</f>
        <v>3842.8418324000004</v>
      </c>
      <c r="X130" s="36">
        <f>SUMIFS(СВЦЭМ!$D$33:$D$776,СВЦЭМ!$A$33:$A$776,$A130,СВЦЭМ!$B$33:$B$776,X$119)+'СЕТ СН'!$I$11+СВЦЭМ!$D$10+'СЕТ СН'!$I$5-'СЕТ СН'!$I$21</f>
        <v>3846.8118479900004</v>
      </c>
      <c r="Y130" s="36">
        <f>SUMIFS(СВЦЭМ!$D$33:$D$776,СВЦЭМ!$A$33:$A$776,$A130,СВЦЭМ!$B$33:$B$776,Y$119)+'СЕТ СН'!$I$11+СВЦЭМ!$D$10+'СЕТ СН'!$I$5-'СЕТ СН'!$I$21</f>
        <v>3880.2199311200002</v>
      </c>
    </row>
    <row r="131" spans="1:25" ht="15.75" x14ac:dyDescent="0.2">
      <c r="A131" s="35">
        <f t="shared" si="3"/>
        <v>43750</v>
      </c>
      <c r="B131" s="36">
        <f>SUMIFS(СВЦЭМ!$D$33:$D$776,СВЦЭМ!$A$33:$A$776,$A131,СВЦЭМ!$B$33:$B$776,B$119)+'СЕТ СН'!$I$11+СВЦЭМ!$D$10+'СЕТ СН'!$I$5-'СЕТ СН'!$I$21</f>
        <v>3871.4034858700002</v>
      </c>
      <c r="C131" s="36">
        <f>SUMIFS(СВЦЭМ!$D$33:$D$776,СВЦЭМ!$A$33:$A$776,$A131,СВЦЭМ!$B$33:$B$776,C$119)+'СЕТ СН'!$I$11+СВЦЭМ!$D$10+'СЕТ СН'!$I$5-'СЕТ СН'!$I$21</f>
        <v>3869.4293687899999</v>
      </c>
      <c r="D131" s="36">
        <f>SUMIFS(СВЦЭМ!$D$33:$D$776,СВЦЭМ!$A$33:$A$776,$A131,СВЦЭМ!$B$33:$B$776,D$119)+'СЕТ СН'!$I$11+СВЦЭМ!$D$10+'СЕТ СН'!$I$5-'СЕТ СН'!$I$21</f>
        <v>3869.9157025499999</v>
      </c>
      <c r="E131" s="36">
        <f>SUMIFS(СВЦЭМ!$D$33:$D$776,СВЦЭМ!$A$33:$A$776,$A131,СВЦЭМ!$B$33:$B$776,E$119)+'СЕТ СН'!$I$11+СВЦЭМ!$D$10+'СЕТ СН'!$I$5-'СЕТ СН'!$I$21</f>
        <v>3880.7087205799999</v>
      </c>
      <c r="F131" s="36">
        <f>SUMIFS(СВЦЭМ!$D$33:$D$776,СВЦЭМ!$A$33:$A$776,$A131,СВЦЭМ!$B$33:$B$776,F$119)+'СЕТ СН'!$I$11+СВЦЭМ!$D$10+'СЕТ СН'!$I$5-'СЕТ СН'!$I$21</f>
        <v>3887.6625050299999</v>
      </c>
      <c r="G131" s="36">
        <f>SUMIFS(СВЦЭМ!$D$33:$D$776,СВЦЭМ!$A$33:$A$776,$A131,СВЦЭМ!$B$33:$B$776,G$119)+'СЕТ СН'!$I$11+СВЦЭМ!$D$10+'СЕТ СН'!$I$5-'СЕТ СН'!$I$21</f>
        <v>3879.4359804700002</v>
      </c>
      <c r="H131" s="36">
        <f>SUMIFS(СВЦЭМ!$D$33:$D$776,СВЦЭМ!$A$33:$A$776,$A131,СВЦЭМ!$B$33:$B$776,H$119)+'СЕТ СН'!$I$11+СВЦЭМ!$D$10+'СЕТ СН'!$I$5-'СЕТ СН'!$I$21</f>
        <v>3858.2974092900004</v>
      </c>
      <c r="I131" s="36">
        <f>SUMIFS(СВЦЭМ!$D$33:$D$776,СВЦЭМ!$A$33:$A$776,$A131,СВЦЭМ!$B$33:$B$776,I$119)+'СЕТ СН'!$I$11+СВЦЭМ!$D$10+'СЕТ СН'!$I$5-'СЕТ СН'!$I$21</f>
        <v>3890.9761214700002</v>
      </c>
      <c r="J131" s="36">
        <f>SUMIFS(СВЦЭМ!$D$33:$D$776,СВЦЭМ!$A$33:$A$776,$A131,СВЦЭМ!$B$33:$B$776,J$119)+'СЕТ СН'!$I$11+СВЦЭМ!$D$10+'СЕТ СН'!$I$5-'СЕТ СН'!$I$21</f>
        <v>3899.1253237300002</v>
      </c>
      <c r="K131" s="36">
        <f>SUMIFS(СВЦЭМ!$D$33:$D$776,СВЦЭМ!$A$33:$A$776,$A131,СВЦЭМ!$B$33:$B$776,K$119)+'СЕТ СН'!$I$11+СВЦЭМ!$D$10+'СЕТ СН'!$I$5-'СЕТ СН'!$I$21</f>
        <v>3901.6901655400002</v>
      </c>
      <c r="L131" s="36">
        <f>SUMIFS(СВЦЭМ!$D$33:$D$776,СВЦЭМ!$A$33:$A$776,$A131,СВЦЭМ!$B$33:$B$776,L$119)+'СЕТ СН'!$I$11+СВЦЭМ!$D$10+'СЕТ СН'!$I$5-'СЕТ СН'!$I$21</f>
        <v>3901.07084682</v>
      </c>
      <c r="M131" s="36">
        <f>SUMIFS(СВЦЭМ!$D$33:$D$776,СВЦЭМ!$A$33:$A$776,$A131,СВЦЭМ!$B$33:$B$776,M$119)+'СЕТ СН'!$I$11+СВЦЭМ!$D$10+'СЕТ СН'!$I$5-'СЕТ СН'!$I$21</f>
        <v>3903.8720728100002</v>
      </c>
      <c r="N131" s="36">
        <f>SUMIFS(СВЦЭМ!$D$33:$D$776,СВЦЭМ!$A$33:$A$776,$A131,СВЦЭМ!$B$33:$B$776,N$119)+'СЕТ СН'!$I$11+СВЦЭМ!$D$10+'СЕТ СН'!$I$5-'СЕТ СН'!$I$21</f>
        <v>3850.7166351300002</v>
      </c>
      <c r="O131" s="36">
        <f>SUMIFS(СВЦЭМ!$D$33:$D$776,СВЦЭМ!$A$33:$A$776,$A131,СВЦЭМ!$B$33:$B$776,O$119)+'СЕТ СН'!$I$11+СВЦЭМ!$D$10+'СЕТ СН'!$I$5-'СЕТ СН'!$I$21</f>
        <v>3807.6760387900003</v>
      </c>
      <c r="P131" s="36">
        <f>SUMIFS(СВЦЭМ!$D$33:$D$776,СВЦЭМ!$A$33:$A$776,$A131,СВЦЭМ!$B$33:$B$776,P$119)+'СЕТ СН'!$I$11+СВЦЭМ!$D$10+'СЕТ СН'!$I$5-'СЕТ СН'!$I$21</f>
        <v>3797.7891029400002</v>
      </c>
      <c r="Q131" s="36">
        <f>SUMIFS(СВЦЭМ!$D$33:$D$776,СВЦЭМ!$A$33:$A$776,$A131,СВЦЭМ!$B$33:$B$776,Q$119)+'СЕТ СН'!$I$11+СВЦЭМ!$D$10+'СЕТ СН'!$I$5-'СЕТ СН'!$I$21</f>
        <v>3792.49719095</v>
      </c>
      <c r="R131" s="36">
        <f>SUMIFS(СВЦЭМ!$D$33:$D$776,СВЦЭМ!$A$33:$A$776,$A131,СВЦЭМ!$B$33:$B$776,R$119)+'СЕТ СН'!$I$11+СВЦЭМ!$D$10+'СЕТ СН'!$I$5-'СЕТ СН'!$I$21</f>
        <v>3789.4756674</v>
      </c>
      <c r="S131" s="36">
        <f>SUMIFS(СВЦЭМ!$D$33:$D$776,СВЦЭМ!$A$33:$A$776,$A131,СВЦЭМ!$B$33:$B$776,S$119)+'СЕТ СН'!$I$11+СВЦЭМ!$D$10+'СЕТ СН'!$I$5-'СЕТ СН'!$I$21</f>
        <v>3801.9146876600003</v>
      </c>
      <c r="T131" s="36">
        <f>SUMIFS(СВЦЭМ!$D$33:$D$776,СВЦЭМ!$A$33:$A$776,$A131,СВЦЭМ!$B$33:$B$776,T$119)+'СЕТ СН'!$I$11+СВЦЭМ!$D$10+'СЕТ СН'!$I$5-'СЕТ СН'!$I$21</f>
        <v>3810.7943454900001</v>
      </c>
      <c r="U131" s="36">
        <f>SUMIFS(СВЦЭМ!$D$33:$D$776,СВЦЭМ!$A$33:$A$776,$A131,СВЦЭМ!$B$33:$B$776,U$119)+'СЕТ СН'!$I$11+СВЦЭМ!$D$10+'СЕТ СН'!$I$5-'СЕТ СН'!$I$21</f>
        <v>3763.9044204500001</v>
      </c>
      <c r="V131" s="36">
        <f>SUMIFS(СВЦЭМ!$D$33:$D$776,СВЦЭМ!$A$33:$A$776,$A131,СВЦЭМ!$B$33:$B$776,V$119)+'СЕТ СН'!$I$11+СВЦЭМ!$D$10+'СЕТ СН'!$I$5-'СЕТ СН'!$I$21</f>
        <v>3760.1557743800004</v>
      </c>
      <c r="W131" s="36">
        <f>SUMIFS(СВЦЭМ!$D$33:$D$776,СВЦЭМ!$A$33:$A$776,$A131,СВЦЭМ!$B$33:$B$776,W$119)+'СЕТ СН'!$I$11+СВЦЭМ!$D$10+'СЕТ СН'!$I$5-'СЕТ СН'!$I$21</f>
        <v>3767.7576594700004</v>
      </c>
      <c r="X131" s="36">
        <f>SUMIFS(СВЦЭМ!$D$33:$D$776,СВЦЭМ!$A$33:$A$776,$A131,СВЦЭМ!$B$33:$B$776,X$119)+'СЕТ СН'!$I$11+СВЦЭМ!$D$10+'СЕТ СН'!$I$5-'СЕТ СН'!$I$21</f>
        <v>3785.76751848</v>
      </c>
      <c r="Y131" s="36">
        <f>SUMIFS(СВЦЭМ!$D$33:$D$776,СВЦЭМ!$A$33:$A$776,$A131,СВЦЭМ!$B$33:$B$776,Y$119)+'СЕТ СН'!$I$11+СВЦЭМ!$D$10+'СЕТ СН'!$I$5-'СЕТ СН'!$I$21</f>
        <v>3810.6033823000002</v>
      </c>
    </row>
    <row r="132" spans="1:25" ht="15.75" x14ac:dyDescent="0.2">
      <c r="A132" s="35">
        <f t="shared" si="3"/>
        <v>43751</v>
      </c>
      <c r="B132" s="36">
        <f>SUMIFS(СВЦЭМ!$D$33:$D$776,СВЦЭМ!$A$33:$A$776,$A132,СВЦЭМ!$B$33:$B$776,B$119)+'СЕТ СН'!$I$11+СВЦЭМ!$D$10+'СЕТ СН'!$I$5-'СЕТ СН'!$I$21</f>
        <v>3909.6074510600001</v>
      </c>
      <c r="C132" s="36">
        <f>SUMIFS(СВЦЭМ!$D$33:$D$776,СВЦЭМ!$A$33:$A$776,$A132,СВЦЭМ!$B$33:$B$776,C$119)+'СЕТ СН'!$I$11+СВЦЭМ!$D$10+'СЕТ СН'!$I$5-'СЕТ СН'!$I$21</f>
        <v>3948.5321467000003</v>
      </c>
      <c r="D132" s="36">
        <f>SUMIFS(СВЦЭМ!$D$33:$D$776,СВЦЭМ!$A$33:$A$776,$A132,СВЦЭМ!$B$33:$B$776,D$119)+'СЕТ СН'!$I$11+СВЦЭМ!$D$10+'СЕТ СН'!$I$5-'СЕТ СН'!$I$21</f>
        <v>3969.09624859</v>
      </c>
      <c r="E132" s="36">
        <f>SUMIFS(СВЦЭМ!$D$33:$D$776,СВЦЭМ!$A$33:$A$776,$A132,СВЦЭМ!$B$33:$B$776,E$119)+'СЕТ СН'!$I$11+СВЦЭМ!$D$10+'СЕТ СН'!$I$5-'СЕТ СН'!$I$21</f>
        <v>3986.46761986</v>
      </c>
      <c r="F132" s="36">
        <f>SUMIFS(СВЦЭМ!$D$33:$D$776,СВЦЭМ!$A$33:$A$776,$A132,СВЦЭМ!$B$33:$B$776,F$119)+'СЕТ СН'!$I$11+СВЦЭМ!$D$10+'СЕТ СН'!$I$5-'СЕТ СН'!$I$21</f>
        <v>3984.24604912</v>
      </c>
      <c r="G132" s="36">
        <f>SUMIFS(СВЦЭМ!$D$33:$D$776,СВЦЭМ!$A$33:$A$776,$A132,СВЦЭМ!$B$33:$B$776,G$119)+'СЕТ СН'!$I$11+СВЦЭМ!$D$10+'СЕТ СН'!$I$5-'СЕТ СН'!$I$21</f>
        <v>3973.2516428500003</v>
      </c>
      <c r="H132" s="36">
        <f>SUMIFS(СВЦЭМ!$D$33:$D$776,СВЦЭМ!$A$33:$A$776,$A132,СВЦЭМ!$B$33:$B$776,H$119)+'СЕТ СН'!$I$11+СВЦЭМ!$D$10+'СЕТ СН'!$I$5-'СЕТ СН'!$I$21</f>
        <v>3944.4583318499999</v>
      </c>
      <c r="I132" s="36">
        <f>SUMIFS(СВЦЭМ!$D$33:$D$776,СВЦЭМ!$A$33:$A$776,$A132,СВЦЭМ!$B$33:$B$776,I$119)+'СЕТ СН'!$I$11+СВЦЭМ!$D$10+'СЕТ СН'!$I$5-'СЕТ СН'!$I$21</f>
        <v>3898.1095554500002</v>
      </c>
      <c r="J132" s="36">
        <f>SUMIFS(СВЦЭМ!$D$33:$D$776,СВЦЭМ!$A$33:$A$776,$A132,СВЦЭМ!$B$33:$B$776,J$119)+'СЕТ СН'!$I$11+СВЦЭМ!$D$10+'СЕТ СН'!$I$5-'СЕТ СН'!$I$21</f>
        <v>3873.2333624000003</v>
      </c>
      <c r="K132" s="36">
        <f>SUMIFS(СВЦЭМ!$D$33:$D$776,СВЦЭМ!$A$33:$A$776,$A132,СВЦЭМ!$B$33:$B$776,K$119)+'СЕТ СН'!$I$11+СВЦЭМ!$D$10+'СЕТ СН'!$I$5-'СЕТ СН'!$I$21</f>
        <v>3884.8854185</v>
      </c>
      <c r="L132" s="36">
        <f>SUMIFS(СВЦЭМ!$D$33:$D$776,СВЦЭМ!$A$33:$A$776,$A132,СВЦЭМ!$B$33:$B$776,L$119)+'СЕТ СН'!$I$11+СВЦЭМ!$D$10+'СЕТ СН'!$I$5-'СЕТ СН'!$I$21</f>
        <v>3895.2112628499999</v>
      </c>
      <c r="M132" s="36">
        <f>SUMIFS(СВЦЭМ!$D$33:$D$776,СВЦЭМ!$A$33:$A$776,$A132,СВЦЭМ!$B$33:$B$776,M$119)+'СЕТ СН'!$I$11+СВЦЭМ!$D$10+'СЕТ СН'!$I$5-'СЕТ СН'!$I$21</f>
        <v>3885.12637804</v>
      </c>
      <c r="N132" s="36">
        <f>SUMIFS(СВЦЭМ!$D$33:$D$776,СВЦЭМ!$A$33:$A$776,$A132,СВЦЭМ!$B$33:$B$776,N$119)+'СЕТ СН'!$I$11+СВЦЭМ!$D$10+'СЕТ СН'!$I$5-'СЕТ СН'!$I$21</f>
        <v>3837.2879641</v>
      </c>
      <c r="O132" s="36">
        <f>SUMIFS(СВЦЭМ!$D$33:$D$776,СВЦЭМ!$A$33:$A$776,$A132,СВЦЭМ!$B$33:$B$776,O$119)+'СЕТ СН'!$I$11+СВЦЭМ!$D$10+'СЕТ СН'!$I$5-'СЕТ СН'!$I$21</f>
        <v>3799.9006662500001</v>
      </c>
      <c r="P132" s="36">
        <f>SUMIFS(СВЦЭМ!$D$33:$D$776,СВЦЭМ!$A$33:$A$776,$A132,СВЦЭМ!$B$33:$B$776,P$119)+'СЕТ СН'!$I$11+СВЦЭМ!$D$10+'СЕТ СН'!$I$5-'СЕТ СН'!$I$21</f>
        <v>3794.4702925800002</v>
      </c>
      <c r="Q132" s="36">
        <f>SUMIFS(СВЦЭМ!$D$33:$D$776,СВЦЭМ!$A$33:$A$776,$A132,СВЦЭМ!$B$33:$B$776,Q$119)+'СЕТ СН'!$I$11+СВЦЭМ!$D$10+'СЕТ СН'!$I$5-'СЕТ СН'!$I$21</f>
        <v>3799.0733265200001</v>
      </c>
      <c r="R132" s="36">
        <f>SUMIFS(СВЦЭМ!$D$33:$D$776,СВЦЭМ!$A$33:$A$776,$A132,СВЦЭМ!$B$33:$B$776,R$119)+'СЕТ СН'!$I$11+СВЦЭМ!$D$10+'СЕТ СН'!$I$5-'СЕТ СН'!$I$21</f>
        <v>3792.0024588800002</v>
      </c>
      <c r="S132" s="36">
        <f>SUMIFS(СВЦЭМ!$D$33:$D$776,СВЦЭМ!$A$33:$A$776,$A132,СВЦЭМ!$B$33:$B$776,S$119)+'СЕТ СН'!$I$11+СВЦЭМ!$D$10+'СЕТ СН'!$I$5-'СЕТ СН'!$I$21</f>
        <v>3800.4308224300003</v>
      </c>
      <c r="T132" s="36">
        <f>SUMIFS(СВЦЭМ!$D$33:$D$776,СВЦЭМ!$A$33:$A$776,$A132,СВЦЭМ!$B$33:$B$776,T$119)+'СЕТ СН'!$I$11+СВЦЭМ!$D$10+'СЕТ СН'!$I$5-'СЕТ СН'!$I$21</f>
        <v>3813.7196816200003</v>
      </c>
      <c r="U132" s="36">
        <f>SUMIFS(СВЦЭМ!$D$33:$D$776,СВЦЭМ!$A$33:$A$776,$A132,СВЦЭМ!$B$33:$B$776,U$119)+'СЕТ СН'!$I$11+СВЦЭМ!$D$10+'СЕТ СН'!$I$5-'СЕТ СН'!$I$21</f>
        <v>3774.6126013399999</v>
      </c>
      <c r="V132" s="36">
        <f>SUMIFS(СВЦЭМ!$D$33:$D$776,СВЦЭМ!$A$33:$A$776,$A132,СВЦЭМ!$B$33:$B$776,V$119)+'СЕТ СН'!$I$11+СВЦЭМ!$D$10+'СЕТ СН'!$I$5-'СЕТ СН'!$I$21</f>
        <v>3768.9775221500004</v>
      </c>
      <c r="W132" s="36">
        <f>SUMIFS(СВЦЭМ!$D$33:$D$776,СВЦЭМ!$A$33:$A$776,$A132,СВЦЭМ!$B$33:$B$776,W$119)+'СЕТ СН'!$I$11+СВЦЭМ!$D$10+'СЕТ СН'!$I$5-'СЕТ СН'!$I$21</f>
        <v>3791.9187576300001</v>
      </c>
      <c r="X132" s="36">
        <f>SUMIFS(СВЦЭМ!$D$33:$D$776,СВЦЭМ!$A$33:$A$776,$A132,СВЦЭМ!$B$33:$B$776,X$119)+'СЕТ СН'!$I$11+СВЦЭМ!$D$10+'СЕТ СН'!$I$5-'СЕТ СН'!$I$21</f>
        <v>3814.9420139700001</v>
      </c>
      <c r="Y132" s="36">
        <f>SUMIFS(СВЦЭМ!$D$33:$D$776,СВЦЭМ!$A$33:$A$776,$A132,СВЦЭМ!$B$33:$B$776,Y$119)+'СЕТ СН'!$I$11+СВЦЭМ!$D$10+'СЕТ СН'!$I$5-'СЕТ СН'!$I$21</f>
        <v>3859.4255688399999</v>
      </c>
    </row>
    <row r="133" spans="1:25" ht="15.75" x14ac:dyDescent="0.2">
      <c r="A133" s="35">
        <f t="shared" si="3"/>
        <v>43752</v>
      </c>
      <c r="B133" s="36">
        <f>SUMIFS(СВЦЭМ!$D$33:$D$776,СВЦЭМ!$A$33:$A$776,$A133,СВЦЭМ!$B$33:$B$776,B$119)+'СЕТ СН'!$I$11+СВЦЭМ!$D$10+'СЕТ СН'!$I$5-'СЕТ СН'!$I$21</f>
        <v>3882.6811887700001</v>
      </c>
      <c r="C133" s="36">
        <f>SUMIFS(СВЦЭМ!$D$33:$D$776,СВЦЭМ!$A$33:$A$776,$A133,СВЦЭМ!$B$33:$B$776,C$119)+'СЕТ СН'!$I$11+СВЦЭМ!$D$10+'СЕТ СН'!$I$5-'СЕТ СН'!$I$21</f>
        <v>3926.4922199100001</v>
      </c>
      <c r="D133" s="36">
        <f>SUMIFS(СВЦЭМ!$D$33:$D$776,СВЦЭМ!$A$33:$A$776,$A133,СВЦЭМ!$B$33:$B$776,D$119)+'СЕТ СН'!$I$11+СВЦЭМ!$D$10+'СЕТ СН'!$I$5-'СЕТ СН'!$I$21</f>
        <v>3936.0234972200001</v>
      </c>
      <c r="E133" s="36">
        <f>SUMIFS(СВЦЭМ!$D$33:$D$776,СВЦЭМ!$A$33:$A$776,$A133,СВЦЭМ!$B$33:$B$776,E$119)+'СЕТ СН'!$I$11+СВЦЭМ!$D$10+'СЕТ СН'!$I$5-'СЕТ СН'!$I$21</f>
        <v>3904.13050084</v>
      </c>
      <c r="F133" s="36">
        <f>SUMIFS(СВЦЭМ!$D$33:$D$776,СВЦЭМ!$A$33:$A$776,$A133,СВЦЭМ!$B$33:$B$776,F$119)+'СЕТ СН'!$I$11+СВЦЭМ!$D$10+'СЕТ СН'!$I$5-'СЕТ СН'!$I$21</f>
        <v>3908.5087712900004</v>
      </c>
      <c r="G133" s="36">
        <f>SUMIFS(СВЦЭМ!$D$33:$D$776,СВЦЭМ!$A$33:$A$776,$A133,СВЦЭМ!$B$33:$B$776,G$119)+'СЕТ СН'!$I$11+СВЦЭМ!$D$10+'СЕТ СН'!$I$5-'СЕТ СН'!$I$21</f>
        <v>3906.63130301</v>
      </c>
      <c r="H133" s="36">
        <f>SUMIFS(СВЦЭМ!$D$33:$D$776,СВЦЭМ!$A$33:$A$776,$A133,СВЦЭМ!$B$33:$B$776,H$119)+'СЕТ СН'!$I$11+СВЦЭМ!$D$10+'СЕТ СН'!$I$5-'СЕТ СН'!$I$21</f>
        <v>3910.8117713800002</v>
      </c>
      <c r="I133" s="36">
        <f>SUMIFS(СВЦЭМ!$D$33:$D$776,СВЦЭМ!$A$33:$A$776,$A133,СВЦЭМ!$B$33:$B$776,I$119)+'СЕТ СН'!$I$11+СВЦЭМ!$D$10+'СЕТ СН'!$I$5-'СЕТ СН'!$I$21</f>
        <v>3885.6390012800002</v>
      </c>
      <c r="J133" s="36">
        <f>SUMIFS(СВЦЭМ!$D$33:$D$776,СВЦЭМ!$A$33:$A$776,$A133,СВЦЭМ!$B$33:$B$776,J$119)+'СЕТ СН'!$I$11+СВЦЭМ!$D$10+'СЕТ СН'!$I$5-'СЕТ СН'!$I$21</f>
        <v>3854.7310963</v>
      </c>
      <c r="K133" s="36">
        <f>SUMIFS(СВЦЭМ!$D$33:$D$776,СВЦЭМ!$A$33:$A$776,$A133,СВЦЭМ!$B$33:$B$776,K$119)+'СЕТ СН'!$I$11+СВЦЭМ!$D$10+'СЕТ СН'!$I$5-'СЕТ СН'!$I$21</f>
        <v>3839.9362698700002</v>
      </c>
      <c r="L133" s="36">
        <f>SUMIFS(СВЦЭМ!$D$33:$D$776,СВЦЭМ!$A$33:$A$776,$A133,СВЦЭМ!$B$33:$B$776,L$119)+'СЕТ СН'!$I$11+СВЦЭМ!$D$10+'СЕТ СН'!$I$5-'СЕТ СН'!$I$21</f>
        <v>3834.1836260099999</v>
      </c>
      <c r="M133" s="36">
        <f>SUMIFS(СВЦЭМ!$D$33:$D$776,СВЦЭМ!$A$33:$A$776,$A133,СВЦЭМ!$B$33:$B$776,M$119)+'СЕТ СН'!$I$11+СВЦЭМ!$D$10+'СЕТ СН'!$I$5-'СЕТ СН'!$I$21</f>
        <v>3847.33251505</v>
      </c>
      <c r="N133" s="36">
        <f>SUMIFS(СВЦЭМ!$D$33:$D$776,СВЦЭМ!$A$33:$A$776,$A133,СВЦЭМ!$B$33:$B$776,N$119)+'СЕТ СН'!$I$11+СВЦЭМ!$D$10+'СЕТ СН'!$I$5-'СЕТ СН'!$I$21</f>
        <v>3817.5496291899999</v>
      </c>
      <c r="O133" s="36">
        <f>SUMIFS(СВЦЭМ!$D$33:$D$776,СВЦЭМ!$A$33:$A$776,$A133,СВЦЭМ!$B$33:$B$776,O$119)+'СЕТ СН'!$I$11+СВЦЭМ!$D$10+'СЕТ СН'!$I$5-'СЕТ СН'!$I$21</f>
        <v>3809.4360422200002</v>
      </c>
      <c r="P133" s="36">
        <f>SUMIFS(СВЦЭМ!$D$33:$D$776,СВЦЭМ!$A$33:$A$776,$A133,СВЦЭМ!$B$33:$B$776,P$119)+'СЕТ СН'!$I$11+СВЦЭМ!$D$10+'СЕТ СН'!$I$5-'СЕТ СН'!$I$21</f>
        <v>3799.0138364100003</v>
      </c>
      <c r="Q133" s="36">
        <f>SUMIFS(СВЦЭМ!$D$33:$D$776,СВЦЭМ!$A$33:$A$776,$A133,СВЦЭМ!$B$33:$B$776,Q$119)+'СЕТ СН'!$I$11+СВЦЭМ!$D$10+'СЕТ СН'!$I$5-'СЕТ СН'!$I$21</f>
        <v>3803.60124038</v>
      </c>
      <c r="R133" s="36">
        <f>SUMIFS(СВЦЭМ!$D$33:$D$776,СВЦЭМ!$A$33:$A$776,$A133,СВЦЭМ!$B$33:$B$776,R$119)+'СЕТ СН'!$I$11+СВЦЭМ!$D$10+'СЕТ СН'!$I$5-'СЕТ СН'!$I$21</f>
        <v>3796.1375340600002</v>
      </c>
      <c r="S133" s="36">
        <f>SUMIFS(СВЦЭМ!$D$33:$D$776,СВЦЭМ!$A$33:$A$776,$A133,СВЦЭМ!$B$33:$B$776,S$119)+'СЕТ СН'!$I$11+СВЦЭМ!$D$10+'СЕТ СН'!$I$5-'СЕТ СН'!$I$21</f>
        <v>3801.7037389800003</v>
      </c>
      <c r="T133" s="36">
        <f>SUMIFS(СВЦЭМ!$D$33:$D$776,СВЦЭМ!$A$33:$A$776,$A133,СВЦЭМ!$B$33:$B$776,T$119)+'СЕТ СН'!$I$11+СВЦЭМ!$D$10+'СЕТ СН'!$I$5-'СЕТ СН'!$I$21</f>
        <v>3822.7634973300001</v>
      </c>
      <c r="U133" s="36">
        <f>SUMIFS(СВЦЭМ!$D$33:$D$776,СВЦЭМ!$A$33:$A$776,$A133,СВЦЭМ!$B$33:$B$776,U$119)+'СЕТ СН'!$I$11+СВЦЭМ!$D$10+'СЕТ СН'!$I$5-'СЕТ СН'!$I$21</f>
        <v>3763.767452</v>
      </c>
      <c r="V133" s="36">
        <f>SUMIFS(СВЦЭМ!$D$33:$D$776,СВЦЭМ!$A$33:$A$776,$A133,СВЦЭМ!$B$33:$B$776,V$119)+'СЕТ СН'!$I$11+СВЦЭМ!$D$10+'СЕТ СН'!$I$5-'СЕТ СН'!$I$21</f>
        <v>3766.6075356700003</v>
      </c>
      <c r="W133" s="36">
        <f>SUMIFS(СВЦЭМ!$D$33:$D$776,СВЦЭМ!$A$33:$A$776,$A133,СВЦЭМ!$B$33:$B$776,W$119)+'СЕТ СН'!$I$11+СВЦЭМ!$D$10+'СЕТ СН'!$I$5-'СЕТ СН'!$I$21</f>
        <v>3789.8135320599999</v>
      </c>
      <c r="X133" s="36">
        <f>SUMIFS(СВЦЭМ!$D$33:$D$776,СВЦЭМ!$A$33:$A$776,$A133,СВЦЭМ!$B$33:$B$776,X$119)+'СЕТ СН'!$I$11+СВЦЭМ!$D$10+'СЕТ СН'!$I$5-'СЕТ СН'!$I$21</f>
        <v>3808.9696989100003</v>
      </c>
      <c r="Y133" s="36">
        <f>SUMIFS(СВЦЭМ!$D$33:$D$776,СВЦЭМ!$A$33:$A$776,$A133,СВЦЭМ!$B$33:$B$776,Y$119)+'СЕТ СН'!$I$11+СВЦЭМ!$D$10+'СЕТ СН'!$I$5-'СЕТ СН'!$I$21</f>
        <v>3841.4581107700001</v>
      </c>
    </row>
    <row r="134" spans="1:25" ht="15.75" x14ac:dyDescent="0.2">
      <c r="A134" s="35">
        <f t="shared" si="3"/>
        <v>43753</v>
      </c>
      <c r="B134" s="36">
        <f>SUMIFS(СВЦЭМ!$D$33:$D$776,СВЦЭМ!$A$33:$A$776,$A134,СВЦЭМ!$B$33:$B$776,B$119)+'СЕТ СН'!$I$11+СВЦЭМ!$D$10+'СЕТ СН'!$I$5-'СЕТ СН'!$I$21</f>
        <v>3908.6114055200001</v>
      </c>
      <c r="C134" s="36">
        <f>SUMIFS(СВЦЭМ!$D$33:$D$776,СВЦЭМ!$A$33:$A$776,$A134,СВЦЭМ!$B$33:$B$776,C$119)+'СЕТ СН'!$I$11+СВЦЭМ!$D$10+'СЕТ СН'!$I$5-'СЕТ СН'!$I$21</f>
        <v>3953.4274540400002</v>
      </c>
      <c r="D134" s="36">
        <f>SUMIFS(СВЦЭМ!$D$33:$D$776,СВЦЭМ!$A$33:$A$776,$A134,СВЦЭМ!$B$33:$B$776,D$119)+'СЕТ СН'!$I$11+СВЦЭМ!$D$10+'СЕТ СН'!$I$5-'СЕТ СН'!$I$21</f>
        <v>3976.2775158200002</v>
      </c>
      <c r="E134" s="36">
        <f>SUMIFS(СВЦЭМ!$D$33:$D$776,СВЦЭМ!$A$33:$A$776,$A134,СВЦЭМ!$B$33:$B$776,E$119)+'СЕТ СН'!$I$11+СВЦЭМ!$D$10+'СЕТ СН'!$I$5-'СЕТ СН'!$I$21</f>
        <v>3990.4000042900002</v>
      </c>
      <c r="F134" s="36">
        <f>SUMIFS(СВЦЭМ!$D$33:$D$776,СВЦЭМ!$A$33:$A$776,$A134,СВЦЭМ!$B$33:$B$776,F$119)+'СЕТ СН'!$I$11+СВЦЭМ!$D$10+'СЕТ СН'!$I$5-'СЕТ СН'!$I$21</f>
        <v>3991.5287923000001</v>
      </c>
      <c r="G134" s="36">
        <f>SUMIFS(СВЦЭМ!$D$33:$D$776,СВЦЭМ!$A$33:$A$776,$A134,СВЦЭМ!$B$33:$B$776,G$119)+'СЕТ СН'!$I$11+СВЦЭМ!$D$10+'СЕТ СН'!$I$5-'СЕТ СН'!$I$21</f>
        <v>3974.0859209300002</v>
      </c>
      <c r="H134" s="36">
        <f>SUMIFS(СВЦЭМ!$D$33:$D$776,СВЦЭМ!$A$33:$A$776,$A134,СВЦЭМ!$B$33:$B$776,H$119)+'СЕТ СН'!$I$11+СВЦЭМ!$D$10+'СЕТ СН'!$I$5-'СЕТ СН'!$I$21</f>
        <v>3931.9441680800001</v>
      </c>
      <c r="I134" s="36">
        <f>SUMIFS(СВЦЭМ!$D$33:$D$776,СВЦЭМ!$A$33:$A$776,$A134,СВЦЭМ!$B$33:$B$776,I$119)+'СЕТ СН'!$I$11+СВЦЭМ!$D$10+'СЕТ СН'!$I$5-'СЕТ СН'!$I$21</f>
        <v>3920.09801281</v>
      </c>
      <c r="J134" s="36">
        <f>SUMIFS(СВЦЭМ!$D$33:$D$776,СВЦЭМ!$A$33:$A$776,$A134,СВЦЭМ!$B$33:$B$776,J$119)+'СЕТ СН'!$I$11+СВЦЭМ!$D$10+'СЕТ СН'!$I$5-'СЕТ СН'!$I$21</f>
        <v>3897.4673197400002</v>
      </c>
      <c r="K134" s="36">
        <f>SUMIFS(СВЦЭМ!$D$33:$D$776,СВЦЭМ!$A$33:$A$776,$A134,СВЦЭМ!$B$33:$B$776,K$119)+'СЕТ СН'!$I$11+СВЦЭМ!$D$10+'СЕТ СН'!$I$5-'СЕТ СН'!$I$21</f>
        <v>3883.49861921</v>
      </c>
      <c r="L134" s="36">
        <f>SUMIFS(СВЦЭМ!$D$33:$D$776,СВЦЭМ!$A$33:$A$776,$A134,СВЦЭМ!$B$33:$B$776,L$119)+'СЕТ СН'!$I$11+СВЦЭМ!$D$10+'СЕТ СН'!$I$5-'СЕТ СН'!$I$21</f>
        <v>3887.8549883000001</v>
      </c>
      <c r="M134" s="36">
        <f>SUMIFS(СВЦЭМ!$D$33:$D$776,СВЦЭМ!$A$33:$A$776,$A134,СВЦЭМ!$B$33:$B$776,M$119)+'СЕТ СН'!$I$11+СВЦЭМ!$D$10+'СЕТ СН'!$I$5-'СЕТ СН'!$I$21</f>
        <v>3902.94980059</v>
      </c>
      <c r="N134" s="36">
        <f>SUMIFS(СВЦЭМ!$D$33:$D$776,СВЦЭМ!$A$33:$A$776,$A134,СВЦЭМ!$B$33:$B$776,N$119)+'СЕТ СН'!$I$11+СВЦЭМ!$D$10+'СЕТ СН'!$I$5-'СЕТ СН'!$I$21</f>
        <v>3862.0802217999999</v>
      </c>
      <c r="O134" s="36">
        <f>SUMIFS(СВЦЭМ!$D$33:$D$776,СВЦЭМ!$A$33:$A$776,$A134,СВЦЭМ!$B$33:$B$776,O$119)+'СЕТ СН'!$I$11+СВЦЭМ!$D$10+'СЕТ СН'!$I$5-'СЕТ СН'!$I$21</f>
        <v>3844.4065533800003</v>
      </c>
      <c r="P134" s="36">
        <f>SUMIFS(СВЦЭМ!$D$33:$D$776,СВЦЭМ!$A$33:$A$776,$A134,СВЦЭМ!$B$33:$B$776,P$119)+'СЕТ СН'!$I$11+СВЦЭМ!$D$10+'СЕТ СН'!$I$5-'СЕТ СН'!$I$21</f>
        <v>3835.0364605</v>
      </c>
      <c r="Q134" s="36">
        <f>SUMIFS(СВЦЭМ!$D$33:$D$776,СВЦЭМ!$A$33:$A$776,$A134,СВЦЭМ!$B$33:$B$776,Q$119)+'СЕТ СН'!$I$11+СВЦЭМ!$D$10+'СЕТ СН'!$I$5-'СЕТ СН'!$I$21</f>
        <v>3830.0407562400001</v>
      </c>
      <c r="R134" s="36">
        <f>SUMIFS(СВЦЭМ!$D$33:$D$776,СВЦЭМ!$A$33:$A$776,$A134,СВЦЭМ!$B$33:$B$776,R$119)+'СЕТ СН'!$I$11+СВЦЭМ!$D$10+'СЕТ СН'!$I$5-'СЕТ СН'!$I$21</f>
        <v>3826.8311719900003</v>
      </c>
      <c r="S134" s="36">
        <f>SUMIFS(СВЦЭМ!$D$33:$D$776,СВЦЭМ!$A$33:$A$776,$A134,СВЦЭМ!$B$33:$B$776,S$119)+'СЕТ СН'!$I$11+СВЦЭМ!$D$10+'СЕТ СН'!$I$5-'СЕТ СН'!$I$21</f>
        <v>3833.0430958300003</v>
      </c>
      <c r="T134" s="36">
        <f>SUMIFS(СВЦЭМ!$D$33:$D$776,СВЦЭМ!$A$33:$A$776,$A134,СВЦЭМ!$B$33:$B$776,T$119)+'СЕТ СН'!$I$11+СВЦЭМ!$D$10+'СЕТ СН'!$I$5-'СЕТ СН'!$I$21</f>
        <v>3851.8735106600002</v>
      </c>
      <c r="U134" s="36">
        <f>SUMIFS(СВЦЭМ!$D$33:$D$776,СВЦЭМ!$A$33:$A$776,$A134,СВЦЭМ!$B$33:$B$776,U$119)+'СЕТ СН'!$I$11+СВЦЭМ!$D$10+'СЕТ СН'!$I$5-'СЕТ СН'!$I$21</f>
        <v>3796.8530745100002</v>
      </c>
      <c r="V134" s="36">
        <f>SUMIFS(СВЦЭМ!$D$33:$D$776,СВЦЭМ!$A$33:$A$776,$A134,СВЦЭМ!$B$33:$B$776,V$119)+'СЕТ СН'!$I$11+СВЦЭМ!$D$10+'СЕТ СН'!$I$5-'СЕТ СН'!$I$21</f>
        <v>3799.56723835</v>
      </c>
      <c r="W134" s="36">
        <f>SUMIFS(СВЦЭМ!$D$33:$D$776,СВЦЭМ!$A$33:$A$776,$A134,СВЦЭМ!$B$33:$B$776,W$119)+'СЕТ СН'!$I$11+СВЦЭМ!$D$10+'СЕТ СН'!$I$5-'СЕТ СН'!$I$21</f>
        <v>3816.7425010699999</v>
      </c>
      <c r="X134" s="36">
        <f>SUMIFS(СВЦЭМ!$D$33:$D$776,СВЦЭМ!$A$33:$A$776,$A134,СВЦЭМ!$B$33:$B$776,X$119)+'СЕТ СН'!$I$11+СВЦЭМ!$D$10+'СЕТ СН'!$I$5-'СЕТ СН'!$I$21</f>
        <v>3809.1692417900003</v>
      </c>
      <c r="Y134" s="36">
        <f>SUMIFS(СВЦЭМ!$D$33:$D$776,СВЦЭМ!$A$33:$A$776,$A134,СВЦЭМ!$B$33:$B$776,Y$119)+'СЕТ СН'!$I$11+СВЦЭМ!$D$10+'СЕТ СН'!$I$5-'СЕТ СН'!$I$21</f>
        <v>3821.2057961400001</v>
      </c>
    </row>
    <row r="135" spans="1:25" ht="15.75" x14ac:dyDescent="0.2">
      <c r="A135" s="35">
        <f t="shared" si="3"/>
        <v>43754</v>
      </c>
      <c r="B135" s="36">
        <f>SUMIFS(СВЦЭМ!$D$33:$D$776,СВЦЭМ!$A$33:$A$776,$A135,СВЦЭМ!$B$33:$B$776,B$119)+'СЕТ СН'!$I$11+СВЦЭМ!$D$10+'СЕТ СН'!$I$5-'СЕТ СН'!$I$21</f>
        <v>3978.5001991500003</v>
      </c>
      <c r="C135" s="36">
        <f>SUMIFS(СВЦЭМ!$D$33:$D$776,СВЦЭМ!$A$33:$A$776,$A135,СВЦЭМ!$B$33:$B$776,C$119)+'СЕТ СН'!$I$11+СВЦЭМ!$D$10+'СЕТ СН'!$I$5-'СЕТ СН'!$I$21</f>
        <v>4022.7420651500001</v>
      </c>
      <c r="D135" s="36">
        <f>SUMIFS(СВЦЭМ!$D$33:$D$776,СВЦЭМ!$A$33:$A$776,$A135,СВЦЭМ!$B$33:$B$776,D$119)+'СЕТ СН'!$I$11+СВЦЭМ!$D$10+'СЕТ СН'!$I$5-'СЕТ СН'!$I$21</f>
        <v>4040.2416136800002</v>
      </c>
      <c r="E135" s="36">
        <f>SUMIFS(СВЦЭМ!$D$33:$D$776,СВЦЭМ!$A$33:$A$776,$A135,СВЦЭМ!$B$33:$B$776,E$119)+'СЕТ СН'!$I$11+СВЦЭМ!$D$10+'СЕТ СН'!$I$5-'СЕТ СН'!$I$21</f>
        <v>4048.06959319</v>
      </c>
      <c r="F135" s="36">
        <f>SUMIFS(СВЦЭМ!$D$33:$D$776,СВЦЭМ!$A$33:$A$776,$A135,СВЦЭМ!$B$33:$B$776,F$119)+'СЕТ СН'!$I$11+СВЦЭМ!$D$10+'СЕТ СН'!$I$5-'СЕТ СН'!$I$21</f>
        <v>4038.8068067700001</v>
      </c>
      <c r="G135" s="36">
        <f>SUMIFS(СВЦЭМ!$D$33:$D$776,СВЦЭМ!$A$33:$A$776,$A135,СВЦЭМ!$B$33:$B$776,G$119)+'СЕТ СН'!$I$11+СВЦЭМ!$D$10+'СЕТ СН'!$I$5-'СЕТ СН'!$I$21</f>
        <v>4002.9990734000003</v>
      </c>
      <c r="H135" s="36">
        <f>SUMIFS(СВЦЭМ!$D$33:$D$776,СВЦЭМ!$A$33:$A$776,$A135,СВЦЭМ!$B$33:$B$776,H$119)+'СЕТ СН'!$I$11+СВЦЭМ!$D$10+'СЕТ СН'!$I$5-'СЕТ СН'!$I$21</f>
        <v>3943.27341179</v>
      </c>
      <c r="I135" s="36">
        <f>SUMIFS(СВЦЭМ!$D$33:$D$776,СВЦЭМ!$A$33:$A$776,$A135,СВЦЭМ!$B$33:$B$776,I$119)+'СЕТ СН'!$I$11+СВЦЭМ!$D$10+'СЕТ СН'!$I$5-'СЕТ СН'!$I$21</f>
        <v>3893.9891600800001</v>
      </c>
      <c r="J135" s="36">
        <f>SUMIFS(СВЦЭМ!$D$33:$D$776,СВЦЭМ!$A$33:$A$776,$A135,СВЦЭМ!$B$33:$B$776,J$119)+'СЕТ СН'!$I$11+СВЦЭМ!$D$10+'СЕТ СН'!$I$5-'СЕТ СН'!$I$21</f>
        <v>3892.13068944</v>
      </c>
      <c r="K135" s="36">
        <f>SUMIFS(СВЦЭМ!$D$33:$D$776,СВЦЭМ!$A$33:$A$776,$A135,СВЦЭМ!$B$33:$B$776,K$119)+'СЕТ СН'!$I$11+СВЦЭМ!$D$10+'СЕТ СН'!$I$5-'СЕТ СН'!$I$21</f>
        <v>3890.7840006200004</v>
      </c>
      <c r="L135" s="36">
        <f>SUMIFS(СВЦЭМ!$D$33:$D$776,СВЦЭМ!$A$33:$A$776,$A135,СВЦЭМ!$B$33:$B$776,L$119)+'СЕТ СН'!$I$11+СВЦЭМ!$D$10+'СЕТ СН'!$I$5-'СЕТ СН'!$I$21</f>
        <v>3908.46581844</v>
      </c>
      <c r="M135" s="36">
        <f>SUMIFS(СВЦЭМ!$D$33:$D$776,СВЦЭМ!$A$33:$A$776,$A135,СВЦЭМ!$B$33:$B$776,M$119)+'СЕТ СН'!$I$11+СВЦЭМ!$D$10+'СЕТ СН'!$I$5-'СЕТ СН'!$I$21</f>
        <v>3909.75698917</v>
      </c>
      <c r="N135" s="36">
        <f>SUMIFS(СВЦЭМ!$D$33:$D$776,СВЦЭМ!$A$33:$A$776,$A135,СВЦЭМ!$B$33:$B$776,N$119)+'СЕТ СН'!$I$11+СВЦЭМ!$D$10+'СЕТ СН'!$I$5-'СЕТ СН'!$I$21</f>
        <v>3879.93783988</v>
      </c>
      <c r="O135" s="36">
        <f>SUMIFS(СВЦЭМ!$D$33:$D$776,СВЦЭМ!$A$33:$A$776,$A135,СВЦЭМ!$B$33:$B$776,O$119)+'СЕТ СН'!$I$11+СВЦЭМ!$D$10+'СЕТ СН'!$I$5-'СЕТ СН'!$I$21</f>
        <v>3844.3039081100001</v>
      </c>
      <c r="P135" s="36">
        <f>SUMIFS(СВЦЭМ!$D$33:$D$776,СВЦЭМ!$A$33:$A$776,$A135,СВЦЭМ!$B$33:$B$776,P$119)+'СЕТ СН'!$I$11+СВЦЭМ!$D$10+'СЕТ СН'!$I$5-'СЕТ СН'!$I$21</f>
        <v>3854.6241065000004</v>
      </c>
      <c r="Q135" s="36">
        <f>SUMIFS(СВЦЭМ!$D$33:$D$776,СВЦЭМ!$A$33:$A$776,$A135,СВЦЭМ!$B$33:$B$776,Q$119)+'СЕТ СН'!$I$11+СВЦЭМ!$D$10+'СЕТ СН'!$I$5-'СЕТ СН'!$I$21</f>
        <v>3861.3729674400001</v>
      </c>
      <c r="R135" s="36">
        <f>SUMIFS(СВЦЭМ!$D$33:$D$776,СВЦЭМ!$A$33:$A$776,$A135,СВЦЭМ!$B$33:$B$776,R$119)+'СЕТ СН'!$I$11+СВЦЭМ!$D$10+'СЕТ СН'!$I$5-'СЕТ СН'!$I$21</f>
        <v>3865.0974518900002</v>
      </c>
      <c r="S135" s="36">
        <f>SUMIFS(СВЦЭМ!$D$33:$D$776,СВЦЭМ!$A$33:$A$776,$A135,СВЦЭМ!$B$33:$B$776,S$119)+'СЕТ СН'!$I$11+СВЦЭМ!$D$10+'СЕТ СН'!$I$5-'СЕТ СН'!$I$21</f>
        <v>3860.3923616400002</v>
      </c>
      <c r="T135" s="36">
        <f>SUMIFS(СВЦЭМ!$D$33:$D$776,СВЦЭМ!$A$33:$A$776,$A135,СВЦЭМ!$B$33:$B$776,T$119)+'СЕТ СН'!$I$11+СВЦЭМ!$D$10+'СЕТ СН'!$I$5-'СЕТ СН'!$I$21</f>
        <v>3846.1944243400003</v>
      </c>
      <c r="U135" s="36">
        <f>SUMIFS(СВЦЭМ!$D$33:$D$776,СВЦЭМ!$A$33:$A$776,$A135,СВЦЭМ!$B$33:$B$776,U$119)+'СЕТ СН'!$I$11+СВЦЭМ!$D$10+'СЕТ СН'!$I$5-'СЕТ СН'!$I$21</f>
        <v>3866.7025020800002</v>
      </c>
      <c r="V135" s="36">
        <f>SUMIFS(СВЦЭМ!$D$33:$D$776,СВЦЭМ!$A$33:$A$776,$A135,СВЦЭМ!$B$33:$B$776,V$119)+'СЕТ СН'!$I$11+СВЦЭМ!$D$10+'СЕТ СН'!$I$5-'СЕТ СН'!$I$21</f>
        <v>3861.4703365400001</v>
      </c>
      <c r="W135" s="36">
        <f>SUMIFS(СВЦЭМ!$D$33:$D$776,СВЦЭМ!$A$33:$A$776,$A135,СВЦЭМ!$B$33:$B$776,W$119)+'СЕТ СН'!$I$11+СВЦЭМ!$D$10+'СЕТ СН'!$I$5-'СЕТ СН'!$I$21</f>
        <v>3845.9678289100002</v>
      </c>
      <c r="X135" s="36">
        <f>SUMIFS(СВЦЭМ!$D$33:$D$776,СВЦЭМ!$A$33:$A$776,$A135,СВЦЭМ!$B$33:$B$776,X$119)+'СЕТ СН'!$I$11+СВЦЭМ!$D$10+'СЕТ СН'!$I$5-'СЕТ СН'!$I$21</f>
        <v>3821.6687748200002</v>
      </c>
      <c r="Y135" s="36">
        <f>SUMIFS(СВЦЭМ!$D$33:$D$776,СВЦЭМ!$A$33:$A$776,$A135,СВЦЭМ!$B$33:$B$776,Y$119)+'СЕТ СН'!$I$11+СВЦЭМ!$D$10+'СЕТ СН'!$I$5-'СЕТ СН'!$I$21</f>
        <v>3874.7227350399999</v>
      </c>
    </row>
    <row r="136" spans="1:25" ht="15.75" x14ac:dyDescent="0.2">
      <c r="A136" s="35">
        <f t="shared" si="3"/>
        <v>43755</v>
      </c>
      <c r="B136" s="36">
        <f>SUMIFS(СВЦЭМ!$D$33:$D$776,СВЦЭМ!$A$33:$A$776,$A136,СВЦЭМ!$B$33:$B$776,B$119)+'СЕТ СН'!$I$11+СВЦЭМ!$D$10+'СЕТ СН'!$I$5-'СЕТ СН'!$I$21</f>
        <v>3954.1660398000004</v>
      </c>
      <c r="C136" s="36">
        <f>SUMIFS(СВЦЭМ!$D$33:$D$776,СВЦЭМ!$A$33:$A$776,$A136,СВЦЭМ!$B$33:$B$776,C$119)+'СЕТ СН'!$I$11+СВЦЭМ!$D$10+'СЕТ СН'!$I$5-'СЕТ СН'!$I$21</f>
        <v>4019.0262674099999</v>
      </c>
      <c r="D136" s="36">
        <f>SUMIFS(СВЦЭМ!$D$33:$D$776,СВЦЭМ!$A$33:$A$776,$A136,СВЦЭМ!$B$33:$B$776,D$119)+'СЕТ СН'!$I$11+СВЦЭМ!$D$10+'СЕТ СН'!$I$5-'СЕТ СН'!$I$21</f>
        <v>4064.66876581</v>
      </c>
      <c r="E136" s="36">
        <f>SUMIFS(СВЦЭМ!$D$33:$D$776,СВЦЭМ!$A$33:$A$776,$A136,СВЦЭМ!$B$33:$B$776,E$119)+'СЕТ СН'!$I$11+СВЦЭМ!$D$10+'СЕТ СН'!$I$5-'СЕТ СН'!$I$21</f>
        <v>4093.7601427200002</v>
      </c>
      <c r="F136" s="36">
        <f>SUMIFS(СВЦЭМ!$D$33:$D$776,СВЦЭМ!$A$33:$A$776,$A136,СВЦЭМ!$B$33:$B$776,F$119)+'СЕТ СН'!$I$11+СВЦЭМ!$D$10+'СЕТ СН'!$I$5-'СЕТ СН'!$I$21</f>
        <v>4102.81448748</v>
      </c>
      <c r="G136" s="36">
        <f>SUMIFS(СВЦЭМ!$D$33:$D$776,СВЦЭМ!$A$33:$A$776,$A136,СВЦЭМ!$B$33:$B$776,G$119)+'СЕТ СН'!$I$11+СВЦЭМ!$D$10+'СЕТ СН'!$I$5-'СЕТ СН'!$I$21</f>
        <v>4078.6963838700003</v>
      </c>
      <c r="H136" s="36">
        <f>SUMIFS(СВЦЭМ!$D$33:$D$776,СВЦЭМ!$A$33:$A$776,$A136,СВЦЭМ!$B$33:$B$776,H$119)+'СЕТ СН'!$I$11+СВЦЭМ!$D$10+'СЕТ СН'!$I$5-'СЕТ СН'!$I$21</f>
        <v>4023.1200663</v>
      </c>
      <c r="I136" s="36">
        <f>SUMIFS(СВЦЭМ!$D$33:$D$776,СВЦЭМ!$A$33:$A$776,$A136,СВЦЭМ!$B$33:$B$776,I$119)+'СЕТ СН'!$I$11+СВЦЭМ!$D$10+'СЕТ СН'!$I$5-'СЕТ СН'!$I$21</f>
        <v>3946.5119552000001</v>
      </c>
      <c r="J136" s="36">
        <f>SUMIFS(СВЦЭМ!$D$33:$D$776,СВЦЭМ!$A$33:$A$776,$A136,СВЦЭМ!$B$33:$B$776,J$119)+'СЕТ СН'!$I$11+СВЦЭМ!$D$10+'СЕТ СН'!$I$5-'СЕТ СН'!$I$21</f>
        <v>3953.3508608000002</v>
      </c>
      <c r="K136" s="36">
        <f>SUMIFS(СВЦЭМ!$D$33:$D$776,СВЦЭМ!$A$33:$A$776,$A136,СВЦЭМ!$B$33:$B$776,K$119)+'СЕТ СН'!$I$11+СВЦЭМ!$D$10+'СЕТ СН'!$I$5-'СЕТ СН'!$I$21</f>
        <v>3948.3322126000003</v>
      </c>
      <c r="L136" s="36">
        <f>SUMIFS(СВЦЭМ!$D$33:$D$776,СВЦЭМ!$A$33:$A$776,$A136,СВЦЭМ!$B$33:$B$776,L$119)+'СЕТ СН'!$I$11+СВЦЭМ!$D$10+'СЕТ СН'!$I$5-'СЕТ СН'!$I$21</f>
        <v>3943.8406346199999</v>
      </c>
      <c r="M136" s="36">
        <f>SUMIFS(СВЦЭМ!$D$33:$D$776,СВЦЭМ!$A$33:$A$776,$A136,СВЦЭМ!$B$33:$B$776,M$119)+'СЕТ СН'!$I$11+СВЦЭМ!$D$10+'СЕТ СН'!$I$5-'СЕТ СН'!$I$21</f>
        <v>3951.2537867000001</v>
      </c>
      <c r="N136" s="36">
        <f>SUMIFS(СВЦЭМ!$D$33:$D$776,СВЦЭМ!$A$33:$A$776,$A136,СВЦЭМ!$B$33:$B$776,N$119)+'СЕТ СН'!$I$11+СВЦЭМ!$D$10+'СЕТ СН'!$I$5-'СЕТ СН'!$I$21</f>
        <v>3914.9005768900001</v>
      </c>
      <c r="O136" s="36">
        <f>SUMIFS(СВЦЭМ!$D$33:$D$776,СВЦЭМ!$A$33:$A$776,$A136,СВЦЭМ!$B$33:$B$776,O$119)+'СЕТ СН'!$I$11+СВЦЭМ!$D$10+'СЕТ СН'!$I$5-'СЕТ СН'!$I$21</f>
        <v>3870.16354817</v>
      </c>
      <c r="P136" s="36">
        <f>SUMIFS(СВЦЭМ!$D$33:$D$776,СВЦЭМ!$A$33:$A$776,$A136,СВЦЭМ!$B$33:$B$776,P$119)+'СЕТ СН'!$I$11+СВЦЭМ!$D$10+'СЕТ СН'!$I$5-'СЕТ СН'!$I$21</f>
        <v>3877.2275597600001</v>
      </c>
      <c r="Q136" s="36">
        <f>SUMIFS(СВЦЭМ!$D$33:$D$776,СВЦЭМ!$A$33:$A$776,$A136,СВЦЭМ!$B$33:$B$776,Q$119)+'СЕТ СН'!$I$11+СВЦЭМ!$D$10+'СЕТ СН'!$I$5-'СЕТ СН'!$I$21</f>
        <v>3872.7830913799999</v>
      </c>
      <c r="R136" s="36">
        <f>SUMIFS(СВЦЭМ!$D$33:$D$776,СВЦЭМ!$A$33:$A$776,$A136,СВЦЭМ!$B$33:$B$776,R$119)+'СЕТ СН'!$I$11+СВЦЭМ!$D$10+'СЕТ СН'!$I$5-'СЕТ СН'!$I$21</f>
        <v>3876.5767630800001</v>
      </c>
      <c r="S136" s="36">
        <f>SUMIFS(СВЦЭМ!$D$33:$D$776,СВЦЭМ!$A$33:$A$776,$A136,СВЦЭМ!$B$33:$B$776,S$119)+'СЕТ СН'!$I$11+СВЦЭМ!$D$10+'СЕТ СН'!$I$5-'СЕТ СН'!$I$21</f>
        <v>3875.4305544100002</v>
      </c>
      <c r="T136" s="36">
        <f>SUMIFS(СВЦЭМ!$D$33:$D$776,СВЦЭМ!$A$33:$A$776,$A136,СВЦЭМ!$B$33:$B$776,T$119)+'СЕТ СН'!$I$11+СВЦЭМ!$D$10+'СЕТ СН'!$I$5-'СЕТ СН'!$I$21</f>
        <v>3849.1325575600004</v>
      </c>
      <c r="U136" s="36">
        <f>SUMIFS(СВЦЭМ!$D$33:$D$776,СВЦЭМ!$A$33:$A$776,$A136,СВЦЭМ!$B$33:$B$776,U$119)+'СЕТ СН'!$I$11+СВЦЭМ!$D$10+'СЕТ СН'!$I$5-'СЕТ СН'!$I$21</f>
        <v>3842.3789985100002</v>
      </c>
      <c r="V136" s="36">
        <f>SUMIFS(СВЦЭМ!$D$33:$D$776,СВЦЭМ!$A$33:$A$776,$A136,СВЦЭМ!$B$33:$B$776,V$119)+'СЕТ СН'!$I$11+СВЦЭМ!$D$10+'СЕТ СН'!$I$5-'СЕТ СН'!$I$21</f>
        <v>3830.2972460199999</v>
      </c>
      <c r="W136" s="36">
        <f>SUMIFS(СВЦЭМ!$D$33:$D$776,СВЦЭМ!$A$33:$A$776,$A136,СВЦЭМ!$B$33:$B$776,W$119)+'СЕТ СН'!$I$11+СВЦЭМ!$D$10+'СЕТ СН'!$I$5-'СЕТ СН'!$I$21</f>
        <v>3838.2692276799999</v>
      </c>
      <c r="X136" s="36">
        <f>SUMIFS(СВЦЭМ!$D$33:$D$776,СВЦЭМ!$A$33:$A$776,$A136,СВЦЭМ!$B$33:$B$776,X$119)+'СЕТ СН'!$I$11+СВЦЭМ!$D$10+'СЕТ СН'!$I$5-'СЕТ СН'!$I$21</f>
        <v>3859.4596137100002</v>
      </c>
      <c r="Y136" s="36">
        <f>SUMIFS(СВЦЭМ!$D$33:$D$776,СВЦЭМ!$A$33:$A$776,$A136,СВЦЭМ!$B$33:$B$776,Y$119)+'СЕТ СН'!$I$11+СВЦЭМ!$D$10+'СЕТ СН'!$I$5-'СЕТ СН'!$I$21</f>
        <v>3906.5020175</v>
      </c>
    </row>
    <row r="137" spans="1:25" ht="15.75" x14ac:dyDescent="0.2">
      <c r="A137" s="35">
        <f t="shared" si="3"/>
        <v>43756</v>
      </c>
      <c r="B137" s="36">
        <f>SUMIFS(СВЦЭМ!$D$33:$D$776,СВЦЭМ!$A$33:$A$776,$A137,СВЦЭМ!$B$33:$B$776,B$119)+'СЕТ СН'!$I$11+СВЦЭМ!$D$10+'СЕТ СН'!$I$5-'СЕТ СН'!$I$21</f>
        <v>4029.12438419</v>
      </c>
      <c r="C137" s="36">
        <f>SUMIFS(СВЦЭМ!$D$33:$D$776,СВЦЭМ!$A$33:$A$776,$A137,СВЦЭМ!$B$33:$B$776,C$119)+'СЕТ СН'!$I$11+СВЦЭМ!$D$10+'СЕТ СН'!$I$5-'СЕТ СН'!$I$21</f>
        <v>4030.60770877</v>
      </c>
      <c r="D137" s="36">
        <f>SUMIFS(СВЦЭМ!$D$33:$D$776,СВЦЭМ!$A$33:$A$776,$A137,СВЦЭМ!$B$33:$B$776,D$119)+'СЕТ СН'!$I$11+СВЦЭМ!$D$10+'СЕТ СН'!$I$5-'СЕТ СН'!$I$21</f>
        <v>4054.52403972</v>
      </c>
      <c r="E137" s="36">
        <f>SUMIFS(СВЦЭМ!$D$33:$D$776,СВЦЭМ!$A$33:$A$776,$A137,СВЦЭМ!$B$33:$B$776,E$119)+'СЕТ СН'!$I$11+СВЦЭМ!$D$10+'СЕТ СН'!$I$5-'СЕТ СН'!$I$21</f>
        <v>4064.6288152500001</v>
      </c>
      <c r="F137" s="36">
        <f>SUMIFS(СВЦЭМ!$D$33:$D$776,СВЦЭМ!$A$33:$A$776,$A137,СВЦЭМ!$B$33:$B$776,F$119)+'СЕТ СН'!$I$11+СВЦЭМ!$D$10+'СЕТ СН'!$I$5-'СЕТ СН'!$I$21</f>
        <v>4064.2477822700002</v>
      </c>
      <c r="G137" s="36">
        <f>SUMIFS(СВЦЭМ!$D$33:$D$776,СВЦЭМ!$A$33:$A$776,$A137,СВЦЭМ!$B$33:$B$776,G$119)+'СЕТ СН'!$I$11+СВЦЭМ!$D$10+'СЕТ СН'!$I$5-'СЕТ СН'!$I$21</f>
        <v>4038.2608726500002</v>
      </c>
      <c r="H137" s="36">
        <f>SUMIFS(СВЦЭМ!$D$33:$D$776,СВЦЭМ!$A$33:$A$776,$A137,СВЦЭМ!$B$33:$B$776,H$119)+'СЕТ СН'!$I$11+СВЦЭМ!$D$10+'СЕТ СН'!$I$5-'СЕТ СН'!$I$21</f>
        <v>3979.5845052</v>
      </c>
      <c r="I137" s="36">
        <f>SUMIFS(СВЦЭМ!$D$33:$D$776,СВЦЭМ!$A$33:$A$776,$A137,СВЦЭМ!$B$33:$B$776,I$119)+'СЕТ СН'!$I$11+СВЦЭМ!$D$10+'СЕТ СН'!$I$5-'СЕТ СН'!$I$21</f>
        <v>3912.2254728900002</v>
      </c>
      <c r="J137" s="36">
        <f>SUMIFS(СВЦЭМ!$D$33:$D$776,СВЦЭМ!$A$33:$A$776,$A137,СВЦЭМ!$B$33:$B$776,J$119)+'СЕТ СН'!$I$11+СВЦЭМ!$D$10+'СЕТ СН'!$I$5-'СЕТ СН'!$I$21</f>
        <v>3898.67542043</v>
      </c>
      <c r="K137" s="36">
        <f>SUMIFS(СВЦЭМ!$D$33:$D$776,СВЦЭМ!$A$33:$A$776,$A137,СВЦЭМ!$B$33:$B$776,K$119)+'СЕТ СН'!$I$11+СВЦЭМ!$D$10+'СЕТ СН'!$I$5-'СЕТ СН'!$I$21</f>
        <v>3893.7129572600002</v>
      </c>
      <c r="L137" s="36">
        <f>SUMIFS(СВЦЭМ!$D$33:$D$776,СВЦЭМ!$A$33:$A$776,$A137,СВЦЭМ!$B$33:$B$776,L$119)+'СЕТ СН'!$I$11+СВЦЭМ!$D$10+'СЕТ СН'!$I$5-'СЕТ СН'!$I$21</f>
        <v>3900.5836835800001</v>
      </c>
      <c r="M137" s="36">
        <f>SUMIFS(СВЦЭМ!$D$33:$D$776,СВЦЭМ!$A$33:$A$776,$A137,СВЦЭМ!$B$33:$B$776,M$119)+'СЕТ СН'!$I$11+СВЦЭМ!$D$10+'СЕТ СН'!$I$5-'СЕТ СН'!$I$21</f>
        <v>3907.86940095</v>
      </c>
      <c r="N137" s="36">
        <f>SUMIFS(СВЦЭМ!$D$33:$D$776,СВЦЭМ!$A$33:$A$776,$A137,СВЦЭМ!$B$33:$B$776,N$119)+'СЕТ СН'!$I$11+СВЦЭМ!$D$10+'СЕТ СН'!$I$5-'СЕТ СН'!$I$21</f>
        <v>3876.236187</v>
      </c>
      <c r="O137" s="36">
        <f>SUMIFS(СВЦЭМ!$D$33:$D$776,СВЦЭМ!$A$33:$A$776,$A137,СВЦЭМ!$B$33:$B$776,O$119)+'СЕТ СН'!$I$11+СВЦЭМ!$D$10+'СЕТ СН'!$I$5-'СЕТ СН'!$I$21</f>
        <v>3838.8094101699999</v>
      </c>
      <c r="P137" s="36">
        <f>SUMIFS(СВЦЭМ!$D$33:$D$776,СВЦЭМ!$A$33:$A$776,$A137,СВЦЭМ!$B$33:$B$776,P$119)+'СЕТ СН'!$I$11+СВЦЭМ!$D$10+'СЕТ СН'!$I$5-'СЕТ СН'!$I$21</f>
        <v>3849.9577463200003</v>
      </c>
      <c r="Q137" s="36">
        <f>SUMIFS(СВЦЭМ!$D$33:$D$776,СВЦЭМ!$A$33:$A$776,$A137,СВЦЭМ!$B$33:$B$776,Q$119)+'СЕТ СН'!$I$11+СВЦЭМ!$D$10+'СЕТ СН'!$I$5-'СЕТ СН'!$I$21</f>
        <v>3855.7518071200002</v>
      </c>
      <c r="R137" s="36">
        <f>SUMIFS(СВЦЭМ!$D$33:$D$776,СВЦЭМ!$A$33:$A$776,$A137,СВЦЭМ!$B$33:$B$776,R$119)+'СЕТ СН'!$I$11+СВЦЭМ!$D$10+'СЕТ СН'!$I$5-'СЕТ СН'!$I$21</f>
        <v>3845.01691102</v>
      </c>
      <c r="S137" s="36">
        <f>SUMIFS(СВЦЭМ!$D$33:$D$776,СВЦЭМ!$A$33:$A$776,$A137,СВЦЭМ!$B$33:$B$776,S$119)+'СЕТ СН'!$I$11+СВЦЭМ!$D$10+'СЕТ СН'!$I$5-'СЕТ СН'!$I$21</f>
        <v>3834.8346962400001</v>
      </c>
      <c r="T137" s="36">
        <f>SUMIFS(СВЦЭМ!$D$33:$D$776,СВЦЭМ!$A$33:$A$776,$A137,СВЦЭМ!$B$33:$B$776,T$119)+'СЕТ СН'!$I$11+СВЦЭМ!$D$10+'СЕТ СН'!$I$5-'СЕТ СН'!$I$21</f>
        <v>3838.43416682</v>
      </c>
      <c r="U137" s="36">
        <f>SUMIFS(СВЦЭМ!$D$33:$D$776,СВЦЭМ!$A$33:$A$776,$A137,СВЦЭМ!$B$33:$B$776,U$119)+'СЕТ СН'!$I$11+СВЦЭМ!$D$10+'СЕТ СН'!$I$5-'СЕТ СН'!$I$21</f>
        <v>3840.3767877700002</v>
      </c>
      <c r="V137" s="36">
        <f>SUMIFS(СВЦЭМ!$D$33:$D$776,СВЦЭМ!$A$33:$A$776,$A137,СВЦЭМ!$B$33:$B$776,V$119)+'СЕТ СН'!$I$11+СВЦЭМ!$D$10+'СЕТ СН'!$I$5-'СЕТ СН'!$I$21</f>
        <v>3833.8822600100002</v>
      </c>
      <c r="W137" s="36">
        <f>SUMIFS(СВЦЭМ!$D$33:$D$776,СВЦЭМ!$A$33:$A$776,$A137,СВЦЭМ!$B$33:$B$776,W$119)+'СЕТ СН'!$I$11+СВЦЭМ!$D$10+'СЕТ СН'!$I$5-'СЕТ СН'!$I$21</f>
        <v>3857.24570902</v>
      </c>
      <c r="X137" s="36">
        <f>SUMIFS(СВЦЭМ!$D$33:$D$776,СВЦЭМ!$A$33:$A$776,$A137,СВЦЭМ!$B$33:$B$776,X$119)+'СЕТ СН'!$I$11+СВЦЭМ!$D$10+'СЕТ СН'!$I$5-'СЕТ СН'!$I$21</f>
        <v>3875.2159677300001</v>
      </c>
      <c r="Y137" s="36">
        <f>SUMIFS(СВЦЭМ!$D$33:$D$776,СВЦЭМ!$A$33:$A$776,$A137,СВЦЭМ!$B$33:$B$776,Y$119)+'СЕТ СН'!$I$11+СВЦЭМ!$D$10+'СЕТ СН'!$I$5-'СЕТ СН'!$I$21</f>
        <v>3924.6288884400001</v>
      </c>
    </row>
    <row r="138" spans="1:25" ht="15.75" x14ac:dyDescent="0.2">
      <c r="A138" s="35">
        <f t="shared" si="3"/>
        <v>43757</v>
      </c>
      <c r="B138" s="36">
        <f>SUMIFS(СВЦЭМ!$D$33:$D$776,СВЦЭМ!$A$33:$A$776,$A138,СВЦЭМ!$B$33:$B$776,B$119)+'СЕТ СН'!$I$11+СВЦЭМ!$D$10+'СЕТ СН'!$I$5-'СЕТ СН'!$I$21</f>
        <v>3972.3268017200003</v>
      </c>
      <c r="C138" s="36">
        <f>SUMIFS(СВЦЭМ!$D$33:$D$776,СВЦЭМ!$A$33:$A$776,$A138,СВЦЭМ!$B$33:$B$776,C$119)+'СЕТ СН'!$I$11+СВЦЭМ!$D$10+'СЕТ СН'!$I$5-'СЕТ СН'!$I$21</f>
        <v>4025.5881732500002</v>
      </c>
      <c r="D138" s="36">
        <f>SUMIFS(СВЦЭМ!$D$33:$D$776,СВЦЭМ!$A$33:$A$776,$A138,СВЦЭМ!$B$33:$B$776,D$119)+'СЕТ СН'!$I$11+СВЦЭМ!$D$10+'СЕТ СН'!$I$5-'СЕТ СН'!$I$21</f>
        <v>4020.4351397099999</v>
      </c>
      <c r="E138" s="36">
        <f>SUMIFS(СВЦЭМ!$D$33:$D$776,СВЦЭМ!$A$33:$A$776,$A138,СВЦЭМ!$B$33:$B$776,E$119)+'СЕТ СН'!$I$11+СВЦЭМ!$D$10+'СЕТ СН'!$I$5-'СЕТ СН'!$I$21</f>
        <v>4019.4671149800001</v>
      </c>
      <c r="F138" s="36">
        <f>SUMIFS(СВЦЭМ!$D$33:$D$776,СВЦЭМ!$A$33:$A$776,$A138,СВЦЭМ!$B$33:$B$776,F$119)+'СЕТ СН'!$I$11+СВЦЭМ!$D$10+'СЕТ СН'!$I$5-'СЕТ СН'!$I$21</f>
        <v>4013.5151471700001</v>
      </c>
      <c r="G138" s="36">
        <f>SUMIFS(СВЦЭМ!$D$33:$D$776,СВЦЭМ!$A$33:$A$776,$A138,СВЦЭМ!$B$33:$B$776,G$119)+'СЕТ СН'!$I$11+СВЦЭМ!$D$10+'СЕТ СН'!$I$5-'СЕТ СН'!$I$21</f>
        <v>4001.4393294700003</v>
      </c>
      <c r="H138" s="36">
        <f>SUMIFS(СВЦЭМ!$D$33:$D$776,СВЦЭМ!$A$33:$A$776,$A138,СВЦЭМ!$B$33:$B$776,H$119)+'СЕТ СН'!$I$11+СВЦЭМ!$D$10+'СЕТ СН'!$I$5-'СЕТ СН'!$I$21</f>
        <v>3967.4928204799999</v>
      </c>
      <c r="I138" s="36">
        <f>SUMIFS(СВЦЭМ!$D$33:$D$776,СВЦЭМ!$A$33:$A$776,$A138,СВЦЭМ!$B$33:$B$776,I$119)+'СЕТ СН'!$I$11+СВЦЭМ!$D$10+'СЕТ СН'!$I$5-'СЕТ СН'!$I$21</f>
        <v>3936.7861225300003</v>
      </c>
      <c r="J138" s="36">
        <f>SUMIFS(СВЦЭМ!$D$33:$D$776,СВЦЭМ!$A$33:$A$776,$A138,СВЦЭМ!$B$33:$B$776,J$119)+'СЕТ СН'!$I$11+СВЦЭМ!$D$10+'СЕТ СН'!$I$5-'СЕТ СН'!$I$21</f>
        <v>3906.5277071800001</v>
      </c>
      <c r="K138" s="36">
        <f>SUMIFS(СВЦЭМ!$D$33:$D$776,СВЦЭМ!$A$33:$A$776,$A138,СВЦЭМ!$B$33:$B$776,K$119)+'СЕТ СН'!$I$11+СВЦЭМ!$D$10+'СЕТ СН'!$I$5-'СЕТ СН'!$I$21</f>
        <v>3896.8928075000003</v>
      </c>
      <c r="L138" s="36">
        <f>SUMIFS(СВЦЭМ!$D$33:$D$776,СВЦЭМ!$A$33:$A$776,$A138,СВЦЭМ!$B$33:$B$776,L$119)+'СЕТ СН'!$I$11+СВЦЭМ!$D$10+'СЕТ СН'!$I$5-'СЕТ СН'!$I$21</f>
        <v>3882.9155486700001</v>
      </c>
      <c r="M138" s="36">
        <f>SUMIFS(СВЦЭМ!$D$33:$D$776,СВЦЭМ!$A$33:$A$776,$A138,СВЦЭМ!$B$33:$B$776,M$119)+'СЕТ СН'!$I$11+СВЦЭМ!$D$10+'СЕТ СН'!$I$5-'СЕТ СН'!$I$21</f>
        <v>3877.4285001600001</v>
      </c>
      <c r="N138" s="36">
        <f>SUMIFS(СВЦЭМ!$D$33:$D$776,СВЦЭМ!$A$33:$A$776,$A138,СВЦЭМ!$B$33:$B$776,N$119)+'СЕТ СН'!$I$11+СВЦЭМ!$D$10+'СЕТ СН'!$I$5-'СЕТ СН'!$I$21</f>
        <v>3861.0286831500002</v>
      </c>
      <c r="O138" s="36">
        <f>SUMIFS(СВЦЭМ!$D$33:$D$776,СВЦЭМ!$A$33:$A$776,$A138,СВЦЭМ!$B$33:$B$776,O$119)+'СЕТ СН'!$I$11+СВЦЭМ!$D$10+'СЕТ СН'!$I$5-'СЕТ СН'!$I$21</f>
        <v>3836.8899110700004</v>
      </c>
      <c r="P138" s="36">
        <f>SUMIFS(СВЦЭМ!$D$33:$D$776,СВЦЭМ!$A$33:$A$776,$A138,СВЦЭМ!$B$33:$B$776,P$119)+'СЕТ СН'!$I$11+СВЦЭМ!$D$10+'СЕТ СН'!$I$5-'СЕТ СН'!$I$21</f>
        <v>3846.1844373499998</v>
      </c>
      <c r="Q138" s="36">
        <f>SUMIFS(СВЦЭМ!$D$33:$D$776,СВЦЭМ!$A$33:$A$776,$A138,СВЦЭМ!$B$33:$B$776,Q$119)+'СЕТ СН'!$I$11+СВЦЭМ!$D$10+'СЕТ СН'!$I$5-'СЕТ СН'!$I$21</f>
        <v>3849.5569065099999</v>
      </c>
      <c r="R138" s="36">
        <f>SUMIFS(СВЦЭМ!$D$33:$D$776,СВЦЭМ!$A$33:$A$776,$A138,СВЦЭМ!$B$33:$B$776,R$119)+'СЕТ СН'!$I$11+СВЦЭМ!$D$10+'СЕТ СН'!$I$5-'СЕТ СН'!$I$21</f>
        <v>3839.4633016799999</v>
      </c>
      <c r="S138" s="36">
        <f>SUMIFS(СВЦЭМ!$D$33:$D$776,СВЦЭМ!$A$33:$A$776,$A138,СВЦЭМ!$B$33:$B$776,S$119)+'СЕТ СН'!$I$11+СВЦЭМ!$D$10+'СЕТ СН'!$I$5-'СЕТ СН'!$I$21</f>
        <v>3831.9265430800001</v>
      </c>
      <c r="T138" s="36">
        <f>SUMIFS(СВЦЭМ!$D$33:$D$776,СВЦЭМ!$A$33:$A$776,$A138,СВЦЭМ!$B$33:$B$776,T$119)+'СЕТ СН'!$I$11+СВЦЭМ!$D$10+'СЕТ СН'!$I$5-'СЕТ СН'!$I$21</f>
        <v>3816.3398014700001</v>
      </c>
      <c r="U138" s="36">
        <f>SUMIFS(СВЦЭМ!$D$33:$D$776,СВЦЭМ!$A$33:$A$776,$A138,СВЦЭМ!$B$33:$B$776,U$119)+'СЕТ СН'!$I$11+СВЦЭМ!$D$10+'СЕТ СН'!$I$5-'СЕТ СН'!$I$21</f>
        <v>3832.9824986600001</v>
      </c>
      <c r="V138" s="36">
        <f>SUMIFS(СВЦЭМ!$D$33:$D$776,СВЦЭМ!$A$33:$A$776,$A138,СВЦЭМ!$B$33:$B$776,V$119)+'СЕТ СН'!$I$11+СВЦЭМ!$D$10+'СЕТ СН'!$I$5-'СЕТ СН'!$I$21</f>
        <v>3820.6616751500001</v>
      </c>
      <c r="W138" s="36">
        <f>SUMIFS(СВЦЭМ!$D$33:$D$776,СВЦЭМ!$A$33:$A$776,$A138,СВЦЭМ!$B$33:$B$776,W$119)+'СЕТ СН'!$I$11+СВЦЭМ!$D$10+'СЕТ СН'!$I$5-'СЕТ СН'!$I$21</f>
        <v>3829.8975434900003</v>
      </c>
      <c r="X138" s="36">
        <f>SUMIFS(СВЦЭМ!$D$33:$D$776,СВЦЭМ!$A$33:$A$776,$A138,СВЦЭМ!$B$33:$B$776,X$119)+'СЕТ СН'!$I$11+СВЦЭМ!$D$10+'СЕТ СН'!$I$5-'СЕТ СН'!$I$21</f>
        <v>3851.1607038700004</v>
      </c>
      <c r="Y138" s="36">
        <f>SUMIFS(СВЦЭМ!$D$33:$D$776,СВЦЭМ!$A$33:$A$776,$A138,СВЦЭМ!$B$33:$B$776,Y$119)+'СЕТ СН'!$I$11+СВЦЭМ!$D$10+'СЕТ СН'!$I$5-'СЕТ СН'!$I$21</f>
        <v>3904.90919175</v>
      </c>
    </row>
    <row r="139" spans="1:25" ht="15.75" x14ac:dyDescent="0.2">
      <c r="A139" s="35">
        <f t="shared" si="3"/>
        <v>43758</v>
      </c>
      <c r="B139" s="36">
        <f>SUMIFS(СВЦЭМ!$D$33:$D$776,СВЦЭМ!$A$33:$A$776,$A139,СВЦЭМ!$B$33:$B$776,B$119)+'СЕТ СН'!$I$11+СВЦЭМ!$D$10+'СЕТ СН'!$I$5-'СЕТ СН'!$I$21</f>
        <v>3966.8790546300002</v>
      </c>
      <c r="C139" s="36">
        <f>SUMIFS(СВЦЭМ!$D$33:$D$776,СВЦЭМ!$A$33:$A$776,$A139,СВЦЭМ!$B$33:$B$776,C$119)+'СЕТ СН'!$I$11+СВЦЭМ!$D$10+'СЕТ СН'!$I$5-'СЕТ СН'!$I$21</f>
        <v>4011.6697801</v>
      </c>
      <c r="D139" s="36">
        <f>SUMIFS(СВЦЭМ!$D$33:$D$776,СВЦЭМ!$A$33:$A$776,$A139,СВЦЭМ!$B$33:$B$776,D$119)+'СЕТ СН'!$I$11+СВЦЭМ!$D$10+'СЕТ СН'!$I$5-'СЕТ СН'!$I$21</f>
        <v>4035.0187570900002</v>
      </c>
      <c r="E139" s="36">
        <f>SUMIFS(СВЦЭМ!$D$33:$D$776,СВЦЭМ!$A$33:$A$776,$A139,СВЦЭМ!$B$33:$B$776,E$119)+'СЕТ СН'!$I$11+СВЦЭМ!$D$10+'СЕТ СН'!$I$5-'СЕТ СН'!$I$21</f>
        <v>4042.9075461800003</v>
      </c>
      <c r="F139" s="36">
        <f>SUMIFS(СВЦЭМ!$D$33:$D$776,СВЦЭМ!$A$33:$A$776,$A139,СВЦЭМ!$B$33:$B$776,F$119)+'СЕТ СН'!$I$11+СВЦЭМ!$D$10+'СЕТ СН'!$I$5-'СЕТ СН'!$I$21</f>
        <v>4042.0491849600003</v>
      </c>
      <c r="G139" s="36">
        <f>SUMIFS(СВЦЭМ!$D$33:$D$776,СВЦЭМ!$A$33:$A$776,$A139,СВЦЭМ!$B$33:$B$776,G$119)+'СЕТ СН'!$I$11+СВЦЭМ!$D$10+'СЕТ СН'!$I$5-'СЕТ СН'!$I$21</f>
        <v>4016.2132578600003</v>
      </c>
      <c r="H139" s="36">
        <f>SUMIFS(СВЦЭМ!$D$33:$D$776,СВЦЭМ!$A$33:$A$776,$A139,СВЦЭМ!$B$33:$B$776,H$119)+'СЕТ СН'!$I$11+СВЦЭМ!$D$10+'СЕТ СН'!$I$5-'СЕТ СН'!$I$21</f>
        <v>4004.86199889</v>
      </c>
      <c r="I139" s="36">
        <f>SUMIFS(СВЦЭМ!$D$33:$D$776,СВЦЭМ!$A$33:$A$776,$A139,СВЦЭМ!$B$33:$B$776,I$119)+'СЕТ СН'!$I$11+СВЦЭМ!$D$10+'СЕТ СН'!$I$5-'СЕТ СН'!$I$21</f>
        <v>3975.27986508</v>
      </c>
      <c r="J139" s="36">
        <f>SUMIFS(СВЦЭМ!$D$33:$D$776,СВЦЭМ!$A$33:$A$776,$A139,СВЦЭМ!$B$33:$B$776,J$119)+'СЕТ СН'!$I$11+СВЦЭМ!$D$10+'СЕТ СН'!$I$5-'СЕТ СН'!$I$21</f>
        <v>3914.1827955700001</v>
      </c>
      <c r="K139" s="36">
        <f>SUMIFS(СВЦЭМ!$D$33:$D$776,СВЦЭМ!$A$33:$A$776,$A139,СВЦЭМ!$B$33:$B$776,K$119)+'СЕТ СН'!$I$11+СВЦЭМ!$D$10+'СЕТ СН'!$I$5-'СЕТ СН'!$I$21</f>
        <v>3887.7356924000001</v>
      </c>
      <c r="L139" s="36">
        <f>SUMIFS(СВЦЭМ!$D$33:$D$776,СВЦЭМ!$A$33:$A$776,$A139,СВЦЭМ!$B$33:$B$776,L$119)+'СЕТ СН'!$I$11+СВЦЭМ!$D$10+'СЕТ СН'!$I$5-'СЕТ СН'!$I$21</f>
        <v>3892.5380495700001</v>
      </c>
      <c r="M139" s="36">
        <f>SUMIFS(СВЦЭМ!$D$33:$D$776,СВЦЭМ!$A$33:$A$776,$A139,СВЦЭМ!$B$33:$B$776,M$119)+'СЕТ СН'!$I$11+СВЦЭМ!$D$10+'СЕТ СН'!$I$5-'СЕТ СН'!$I$21</f>
        <v>3895.8710305200002</v>
      </c>
      <c r="N139" s="36">
        <f>SUMIFS(СВЦЭМ!$D$33:$D$776,СВЦЭМ!$A$33:$A$776,$A139,СВЦЭМ!$B$33:$B$776,N$119)+'СЕТ СН'!$I$11+СВЦЭМ!$D$10+'СЕТ СН'!$I$5-'СЕТ СН'!$I$21</f>
        <v>3851.6223432400002</v>
      </c>
      <c r="O139" s="36">
        <f>SUMIFS(СВЦЭМ!$D$33:$D$776,СВЦЭМ!$A$33:$A$776,$A139,СВЦЭМ!$B$33:$B$776,O$119)+'СЕТ СН'!$I$11+СВЦЭМ!$D$10+'СЕТ СН'!$I$5-'СЕТ СН'!$I$21</f>
        <v>3843.37629685</v>
      </c>
      <c r="P139" s="36">
        <f>SUMIFS(СВЦЭМ!$D$33:$D$776,СВЦЭМ!$A$33:$A$776,$A139,СВЦЭМ!$B$33:$B$776,P$119)+'СЕТ СН'!$I$11+СВЦЭМ!$D$10+'СЕТ СН'!$I$5-'СЕТ СН'!$I$21</f>
        <v>3851.97203515</v>
      </c>
      <c r="Q139" s="36">
        <f>SUMIFS(СВЦЭМ!$D$33:$D$776,СВЦЭМ!$A$33:$A$776,$A139,СВЦЭМ!$B$33:$B$776,Q$119)+'СЕТ СН'!$I$11+СВЦЭМ!$D$10+'СЕТ СН'!$I$5-'СЕТ СН'!$I$21</f>
        <v>3848.9412385700002</v>
      </c>
      <c r="R139" s="36">
        <f>SUMIFS(СВЦЭМ!$D$33:$D$776,СВЦЭМ!$A$33:$A$776,$A139,СВЦЭМ!$B$33:$B$776,R$119)+'СЕТ СН'!$I$11+СВЦЭМ!$D$10+'СЕТ СН'!$I$5-'СЕТ СН'!$I$21</f>
        <v>3850.01641109</v>
      </c>
      <c r="S139" s="36">
        <f>SUMIFS(СВЦЭМ!$D$33:$D$776,СВЦЭМ!$A$33:$A$776,$A139,СВЦЭМ!$B$33:$B$776,S$119)+'СЕТ СН'!$I$11+СВЦЭМ!$D$10+'СЕТ СН'!$I$5-'СЕТ СН'!$I$21</f>
        <v>3845.2633443100003</v>
      </c>
      <c r="T139" s="36">
        <f>SUMIFS(СВЦЭМ!$D$33:$D$776,СВЦЭМ!$A$33:$A$776,$A139,СВЦЭМ!$B$33:$B$776,T$119)+'СЕТ СН'!$I$11+СВЦЭМ!$D$10+'СЕТ СН'!$I$5-'СЕТ СН'!$I$21</f>
        <v>3835.7083815599999</v>
      </c>
      <c r="U139" s="36">
        <f>SUMIFS(СВЦЭМ!$D$33:$D$776,СВЦЭМ!$A$33:$A$776,$A139,СВЦЭМ!$B$33:$B$776,U$119)+'СЕТ СН'!$I$11+СВЦЭМ!$D$10+'СЕТ СН'!$I$5-'СЕТ СН'!$I$21</f>
        <v>3840.8596653900004</v>
      </c>
      <c r="V139" s="36">
        <f>SUMIFS(СВЦЭМ!$D$33:$D$776,СВЦЭМ!$A$33:$A$776,$A139,СВЦЭМ!$B$33:$B$776,V$119)+'СЕТ СН'!$I$11+СВЦЭМ!$D$10+'СЕТ СН'!$I$5-'СЕТ СН'!$I$21</f>
        <v>3825.98363681</v>
      </c>
      <c r="W139" s="36">
        <f>SUMIFS(СВЦЭМ!$D$33:$D$776,СВЦЭМ!$A$33:$A$776,$A139,СВЦЭМ!$B$33:$B$776,W$119)+'СЕТ СН'!$I$11+СВЦЭМ!$D$10+'СЕТ СН'!$I$5-'СЕТ СН'!$I$21</f>
        <v>3818.4343507500002</v>
      </c>
      <c r="X139" s="36">
        <f>SUMIFS(СВЦЭМ!$D$33:$D$776,СВЦЭМ!$A$33:$A$776,$A139,СВЦЭМ!$B$33:$B$776,X$119)+'СЕТ СН'!$I$11+СВЦЭМ!$D$10+'СЕТ СН'!$I$5-'СЕТ СН'!$I$21</f>
        <v>3827.8650374500003</v>
      </c>
      <c r="Y139" s="36">
        <f>SUMIFS(СВЦЭМ!$D$33:$D$776,СВЦЭМ!$A$33:$A$776,$A139,СВЦЭМ!$B$33:$B$776,Y$119)+'СЕТ СН'!$I$11+СВЦЭМ!$D$10+'СЕТ СН'!$I$5-'СЕТ СН'!$I$21</f>
        <v>3878.44562455</v>
      </c>
    </row>
    <row r="140" spans="1:25" ht="15.75" x14ac:dyDescent="0.2">
      <c r="A140" s="35">
        <f t="shared" si="3"/>
        <v>43759</v>
      </c>
      <c r="B140" s="36">
        <f>SUMIFS(СВЦЭМ!$D$33:$D$776,СВЦЭМ!$A$33:$A$776,$A140,СВЦЭМ!$B$33:$B$776,B$119)+'СЕТ СН'!$I$11+СВЦЭМ!$D$10+'СЕТ СН'!$I$5-'СЕТ СН'!$I$21</f>
        <v>3984.6473001200002</v>
      </c>
      <c r="C140" s="36">
        <f>SUMIFS(СВЦЭМ!$D$33:$D$776,СВЦЭМ!$A$33:$A$776,$A140,СВЦЭМ!$B$33:$B$776,C$119)+'СЕТ СН'!$I$11+СВЦЭМ!$D$10+'СЕТ СН'!$I$5-'СЕТ СН'!$I$21</f>
        <v>4031.0463231000003</v>
      </c>
      <c r="D140" s="36">
        <f>SUMIFS(СВЦЭМ!$D$33:$D$776,СВЦЭМ!$A$33:$A$776,$A140,СВЦЭМ!$B$33:$B$776,D$119)+'СЕТ СН'!$I$11+СВЦЭМ!$D$10+'СЕТ СН'!$I$5-'СЕТ СН'!$I$21</f>
        <v>4052.9819577900003</v>
      </c>
      <c r="E140" s="36">
        <f>SUMIFS(СВЦЭМ!$D$33:$D$776,СВЦЭМ!$A$33:$A$776,$A140,СВЦЭМ!$B$33:$B$776,E$119)+'СЕТ СН'!$I$11+СВЦЭМ!$D$10+'СЕТ СН'!$I$5-'СЕТ СН'!$I$21</f>
        <v>4059.76169256</v>
      </c>
      <c r="F140" s="36">
        <f>SUMIFS(СВЦЭМ!$D$33:$D$776,СВЦЭМ!$A$33:$A$776,$A140,СВЦЭМ!$B$33:$B$776,F$119)+'СЕТ СН'!$I$11+СВЦЭМ!$D$10+'СЕТ СН'!$I$5-'СЕТ СН'!$I$21</f>
        <v>4058.3549531100002</v>
      </c>
      <c r="G140" s="36">
        <f>SUMIFS(СВЦЭМ!$D$33:$D$776,СВЦЭМ!$A$33:$A$776,$A140,СВЦЭМ!$B$33:$B$776,G$119)+'СЕТ СН'!$I$11+СВЦЭМ!$D$10+'СЕТ СН'!$I$5-'СЕТ СН'!$I$21</f>
        <v>4033.0659130900003</v>
      </c>
      <c r="H140" s="36">
        <f>SUMIFS(СВЦЭМ!$D$33:$D$776,СВЦЭМ!$A$33:$A$776,$A140,СВЦЭМ!$B$33:$B$776,H$119)+'СЕТ СН'!$I$11+СВЦЭМ!$D$10+'СЕТ СН'!$I$5-'СЕТ СН'!$I$21</f>
        <v>3997.2515174999999</v>
      </c>
      <c r="I140" s="36">
        <f>SUMIFS(СВЦЭМ!$D$33:$D$776,СВЦЭМ!$A$33:$A$776,$A140,СВЦЭМ!$B$33:$B$776,I$119)+'СЕТ СН'!$I$11+СВЦЭМ!$D$10+'СЕТ СН'!$I$5-'СЕТ СН'!$I$21</f>
        <v>3954.18566328</v>
      </c>
      <c r="J140" s="36">
        <f>SUMIFS(СВЦЭМ!$D$33:$D$776,СВЦЭМ!$A$33:$A$776,$A140,СВЦЭМ!$B$33:$B$776,J$119)+'СЕТ СН'!$I$11+СВЦЭМ!$D$10+'СЕТ СН'!$I$5-'СЕТ СН'!$I$21</f>
        <v>3935.71946428</v>
      </c>
      <c r="K140" s="36">
        <f>SUMIFS(СВЦЭМ!$D$33:$D$776,СВЦЭМ!$A$33:$A$776,$A140,СВЦЭМ!$B$33:$B$776,K$119)+'СЕТ СН'!$I$11+СВЦЭМ!$D$10+'СЕТ СН'!$I$5-'СЕТ СН'!$I$21</f>
        <v>3923.5807370699999</v>
      </c>
      <c r="L140" s="36">
        <f>SUMIFS(СВЦЭМ!$D$33:$D$776,СВЦЭМ!$A$33:$A$776,$A140,СВЦЭМ!$B$33:$B$776,L$119)+'СЕТ СН'!$I$11+СВЦЭМ!$D$10+'СЕТ СН'!$I$5-'СЕТ СН'!$I$21</f>
        <v>3912.22879324</v>
      </c>
      <c r="M140" s="36">
        <f>SUMIFS(СВЦЭМ!$D$33:$D$776,СВЦЭМ!$A$33:$A$776,$A140,СВЦЭМ!$B$33:$B$776,M$119)+'СЕТ СН'!$I$11+СВЦЭМ!$D$10+'СЕТ СН'!$I$5-'СЕТ СН'!$I$21</f>
        <v>3915.7065011100003</v>
      </c>
      <c r="N140" s="36">
        <f>SUMIFS(СВЦЭМ!$D$33:$D$776,СВЦЭМ!$A$33:$A$776,$A140,СВЦЭМ!$B$33:$B$776,N$119)+'СЕТ СН'!$I$11+СВЦЭМ!$D$10+'СЕТ СН'!$I$5-'СЕТ СН'!$I$21</f>
        <v>3874.1423107700002</v>
      </c>
      <c r="O140" s="36">
        <f>SUMIFS(СВЦЭМ!$D$33:$D$776,СВЦЭМ!$A$33:$A$776,$A140,СВЦЭМ!$B$33:$B$776,O$119)+'СЕТ СН'!$I$11+СВЦЭМ!$D$10+'СЕТ СН'!$I$5-'СЕТ СН'!$I$21</f>
        <v>3836.9055590100002</v>
      </c>
      <c r="P140" s="36">
        <f>SUMIFS(СВЦЭМ!$D$33:$D$776,СВЦЭМ!$A$33:$A$776,$A140,СВЦЭМ!$B$33:$B$776,P$119)+'СЕТ СН'!$I$11+СВЦЭМ!$D$10+'СЕТ СН'!$I$5-'СЕТ СН'!$I$21</f>
        <v>3839.8692708799999</v>
      </c>
      <c r="Q140" s="36">
        <f>SUMIFS(СВЦЭМ!$D$33:$D$776,СВЦЭМ!$A$33:$A$776,$A140,СВЦЭМ!$B$33:$B$776,Q$119)+'СЕТ СН'!$I$11+СВЦЭМ!$D$10+'СЕТ СН'!$I$5-'СЕТ СН'!$I$21</f>
        <v>3840.7235232800003</v>
      </c>
      <c r="R140" s="36">
        <f>SUMIFS(СВЦЭМ!$D$33:$D$776,СВЦЭМ!$A$33:$A$776,$A140,СВЦЭМ!$B$33:$B$776,R$119)+'СЕТ СН'!$I$11+СВЦЭМ!$D$10+'СЕТ СН'!$I$5-'СЕТ СН'!$I$21</f>
        <v>3836.9751432200001</v>
      </c>
      <c r="S140" s="36">
        <f>SUMIFS(СВЦЭМ!$D$33:$D$776,СВЦЭМ!$A$33:$A$776,$A140,СВЦЭМ!$B$33:$B$776,S$119)+'СЕТ СН'!$I$11+СВЦЭМ!$D$10+'СЕТ СН'!$I$5-'СЕТ СН'!$I$21</f>
        <v>3841.8467315299999</v>
      </c>
      <c r="T140" s="36">
        <f>SUMIFS(СВЦЭМ!$D$33:$D$776,СВЦЭМ!$A$33:$A$776,$A140,СВЦЭМ!$B$33:$B$776,T$119)+'СЕТ СН'!$I$11+СВЦЭМ!$D$10+'СЕТ СН'!$I$5-'СЕТ СН'!$I$21</f>
        <v>3831.1870991400001</v>
      </c>
      <c r="U140" s="36">
        <f>SUMIFS(СВЦЭМ!$D$33:$D$776,СВЦЭМ!$A$33:$A$776,$A140,СВЦЭМ!$B$33:$B$776,U$119)+'СЕТ СН'!$I$11+СВЦЭМ!$D$10+'СЕТ СН'!$I$5-'СЕТ СН'!$I$21</f>
        <v>3828.1698201100003</v>
      </c>
      <c r="V140" s="36">
        <f>SUMIFS(СВЦЭМ!$D$33:$D$776,СВЦЭМ!$A$33:$A$776,$A140,СВЦЭМ!$B$33:$B$776,V$119)+'СЕТ СН'!$I$11+СВЦЭМ!$D$10+'СЕТ СН'!$I$5-'СЕТ СН'!$I$21</f>
        <v>3824.9793081000003</v>
      </c>
      <c r="W140" s="36">
        <f>SUMIFS(СВЦЭМ!$D$33:$D$776,СВЦЭМ!$A$33:$A$776,$A140,СВЦЭМ!$B$33:$B$776,W$119)+'СЕТ СН'!$I$11+СВЦЭМ!$D$10+'СЕТ СН'!$I$5-'СЕТ СН'!$I$21</f>
        <v>3854.9220762800001</v>
      </c>
      <c r="X140" s="36">
        <f>SUMIFS(СВЦЭМ!$D$33:$D$776,СВЦЭМ!$A$33:$A$776,$A140,СВЦЭМ!$B$33:$B$776,X$119)+'СЕТ СН'!$I$11+СВЦЭМ!$D$10+'СЕТ СН'!$I$5-'СЕТ СН'!$I$21</f>
        <v>3860.7357279799999</v>
      </c>
      <c r="Y140" s="36">
        <f>SUMIFS(СВЦЭМ!$D$33:$D$776,СВЦЭМ!$A$33:$A$776,$A140,СВЦЭМ!$B$33:$B$776,Y$119)+'СЕТ СН'!$I$11+СВЦЭМ!$D$10+'СЕТ СН'!$I$5-'СЕТ СН'!$I$21</f>
        <v>3909.1018806000002</v>
      </c>
    </row>
    <row r="141" spans="1:25" ht="15.75" x14ac:dyDescent="0.2">
      <c r="A141" s="35">
        <f t="shared" si="3"/>
        <v>43760</v>
      </c>
      <c r="B141" s="36">
        <f>SUMIFS(СВЦЭМ!$D$33:$D$776,СВЦЭМ!$A$33:$A$776,$A141,СВЦЭМ!$B$33:$B$776,B$119)+'СЕТ СН'!$I$11+СВЦЭМ!$D$10+'СЕТ СН'!$I$5-'СЕТ СН'!$I$21</f>
        <v>4018.6705357800001</v>
      </c>
      <c r="C141" s="36">
        <f>SUMIFS(СВЦЭМ!$D$33:$D$776,СВЦЭМ!$A$33:$A$776,$A141,СВЦЭМ!$B$33:$B$776,C$119)+'СЕТ СН'!$I$11+СВЦЭМ!$D$10+'СЕТ СН'!$I$5-'СЕТ СН'!$I$21</f>
        <v>4063.59277045</v>
      </c>
      <c r="D141" s="36">
        <f>SUMIFS(СВЦЭМ!$D$33:$D$776,СВЦЭМ!$A$33:$A$776,$A141,СВЦЭМ!$B$33:$B$776,D$119)+'СЕТ СН'!$I$11+СВЦЭМ!$D$10+'СЕТ СН'!$I$5-'СЕТ СН'!$I$21</f>
        <v>4084.27745491</v>
      </c>
      <c r="E141" s="36">
        <f>SUMIFS(СВЦЭМ!$D$33:$D$776,СВЦЭМ!$A$33:$A$776,$A141,СВЦЭМ!$B$33:$B$776,E$119)+'СЕТ СН'!$I$11+СВЦЭМ!$D$10+'СЕТ СН'!$I$5-'СЕТ СН'!$I$21</f>
        <v>4083.83222557</v>
      </c>
      <c r="F141" s="36">
        <f>SUMIFS(СВЦЭМ!$D$33:$D$776,СВЦЭМ!$A$33:$A$776,$A141,СВЦЭМ!$B$33:$B$776,F$119)+'СЕТ СН'!$I$11+СВЦЭМ!$D$10+'СЕТ СН'!$I$5-'СЕТ СН'!$I$21</f>
        <v>4079.6124111500003</v>
      </c>
      <c r="G141" s="36">
        <f>SUMIFS(СВЦЭМ!$D$33:$D$776,СВЦЭМ!$A$33:$A$776,$A141,СВЦЭМ!$B$33:$B$776,G$119)+'СЕТ СН'!$I$11+СВЦЭМ!$D$10+'СЕТ СН'!$I$5-'СЕТ СН'!$I$21</f>
        <v>4059.9759082199998</v>
      </c>
      <c r="H141" s="36">
        <f>SUMIFS(СВЦЭМ!$D$33:$D$776,СВЦЭМ!$A$33:$A$776,$A141,СВЦЭМ!$B$33:$B$776,H$119)+'СЕТ СН'!$I$11+СВЦЭМ!$D$10+'СЕТ СН'!$I$5-'СЕТ СН'!$I$21</f>
        <v>3992.8042801900001</v>
      </c>
      <c r="I141" s="36">
        <f>SUMIFS(СВЦЭМ!$D$33:$D$776,СВЦЭМ!$A$33:$A$776,$A141,СВЦЭМ!$B$33:$B$776,I$119)+'СЕТ СН'!$I$11+СВЦЭМ!$D$10+'СЕТ СН'!$I$5-'СЕТ СН'!$I$21</f>
        <v>3944.5592401000004</v>
      </c>
      <c r="J141" s="36">
        <f>SUMIFS(СВЦЭМ!$D$33:$D$776,СВЦЭМ!$A$33:$A$776,$A141,СВЦЭМ!$B$33:$B$776,J$119)+'СЕТ СН'!$I$11+СВЦЭМ!$D$10+'СЕТ СН'!$I$5-'СЕТ СН'!$I$21</f>
        <v>3924.0973016799999</v>
      </c>
      <c r="K141" s="36">
        <f>SUMIFS(СВЦЭМ!$D$33:$D$776,СВЦЭМ!$A$33:$A$776,$A141,СВЦЭМ!$B$33:$B$776,K$119)+'СЕТ СН'!$I$11+СВЦЭМ!$D$10+'СЕТ СН'!$I$5-'СЕТ СН'!$I$21</f>
        <v>3903.0543361300001</v>
      </c>
      <c r="L141" s="36">
        <f>SUMIFS(СВЦЭМ!$D$33:$D$776,СВЦЭМ!$A$33:$A$776,$A141,СВЦЭМ!$B$33:$B$776,L$119)+'СЕТ СН'!$I$11+СВЦЭМ!$D$10+'СЕТ СН'!$I$5-'СЕТ СН'!$I$21</f>
        <v>3902.3527418900003</v>
      </c>
      <c r="M141" s="36">
        <f>SUMIFS(СВЦЭМ!$D$33:$D$776,СВЦЭМ!$A$33:$A$776,$A141,СВЦЭМ!$B$33:$B$776,M$119)+'СЕТ СН'!$I$11+СВЦЭМ!$D$10+'СЕТ СН'!$I$5-'СЕТ СН'!$I$21</f>
        <v>3908.58577595</v>
      </c>
      <c r="N141" s="36">
        <f>SUMIFS(СВЦЭМ!$D$33:$D$776,СВЦЭМ!$A$33:$A$776,$A141,СВЦЭМ!$B$33:$B$776,N$119)+'СЕТ СН'!$I$11+СВЦЭМ!$D$10+'СЕТ СН'!$I$5-'СЕТ СН'!$I$21</f>
        <v>3872.4663450799999</v>
      </c>
      <c r="O141" s="36">
        <f>SUMIFS(СВЦЭМ!$D$33:$D$776,СВЦЭМ!$A$33:$A$776,$A141,СВЦЭМ!$B$33:$B$776,O$119)+'СЕТ СН'!$I$11+СВЦЭМ!$D$10+'СЕТ СН'!$I$5-'СЕТ СН'!$I$21</f>
        <v>3855.90143274</v>
      </c>
      <c r="P141" s="36">
        <f>SUMIFS(СВЦЭМ!$D$33:$D$776,СВЦЭМ!$A$33:$A$776,$A141,СВЦЭМ!$B$33:$B$776,P$119)+'СЕТ СН'!$I$11+СВЦЭМ!$D$10+'СЕТ СН'!$I$5-'СЕТ СН'!$I$21</f>
        <v>3862.2344426500003</v>
      </c>
      <c r="Q141" s="36">
        <f>SUMIFS(СВЦЭМ!$D$33:$D$776,СВЦЭМ!$A$33:$A$776,$A141,СВЦЭМ!$B$33:$B$776,Q$119)+'СЕТ СН'!$I$11+СВЦЭМ!$D$10+'СЕТ СН'!$I$5-'СЕТ СН'!$I$21</f>
        <v>3867.01951018</v>
      </c>
      <c r="R141" s="36">
        <f>SUMIFS(СВЦЭМ!$D$33:$D$776,СВЦЭМ!$A$33:$A$776,$A141,СВЦЭМ!$B$33:$B$776,R$119)+'СЕТ СН'!$I$11+СВЦЭМ!$D$10+'СЕТ СН'!$I$5-'СЕТ СН'!$I$21</f>
        <v>3854.6962214</v>
      </c>
      <c r="S141" s="36">
        <f>SUMIFS(СВЦЭМ!$D$33:$D$776,СВЦЭМ!$A$33:$A$776,$A141,СВЦЭМ!$B$33:$B$776,S$119)+'СЕТ СН'!$I$11+СВЦЭМ!$D$10+'СЕТ СН'!$I$5-'СЕТ СН'!$I$21</f>
        <v>3839.4000239900001</v>
      </c>
      <c r="T141" s="36">
        <f>SUMIFS(СВЦЭМ!$D$33:$D$776,СВЦЭМ!$A$33:$A$776,$A141,СВЦЭМ!$B$33:$B$776,T$119)+'СЕТ СН'!$I$11+СВЦЭМ!$D$10+'СЕТ СН'!$I$5-'СЕТ СН'!$I$21</f>
        <v>3812.7341970799998</v>
      </c>
      <c r="U141" s="36">
        <f>SUMIFS(СВЦЭМ!$D$33:$D$776,СВЦЭМ!$A$33:$A$776,$A141,СВЦЭМ!$B$33:$B$776,U$119)+'СЕТ СН'!$I$11+СВЦЭМ!$D$10+'СЕТ СН'!$I$5-'СЕТ СН'!$I$21</f>
        <v>3797.9788471500001</v>
      </c>
      <c r="V141" s="36">
        <f>SUMIFS(СВЦЭМ!$D$33:$D$776,СВЦЭМ!$A$33:$A$776,$A141,СВЦЭМ!$B$33:$B$776,V$119)+'СЕТ СН'!$I$11+СВЦЭМ!$D$10+'СЕТ СН'!$I$5-'СЕТ СН'!$I$21</f>
        <v>3800.04947829</v>
      </c>
      <c r="W141" s="36">
        <f>SUMIFS(СВЦЭМ!$D$33:$D$776,СВЦЭМ!$A$33:$A$776,$A141,СВЦЭМ!$B$33:$B$776,W$119)+'СЕТ СН'!$I$11+СВЦЭМ!$D$10+'СЕТ СН'!$I$5-'СЕТ СН'!$I$21</f>
        <v>3808.19136222</v>
      </c>
      <c r="X141" s="36">
        <f>SUMIFS(СВЦЭМ!$D$33:$D$776,СВЦЭМ!$A$33:$A$776,$A141,СВЦЭМ!$B$33:$B$776,X$119)+'СЕТ СН'!$I$11+СВЦЭМ!$D$10+'СЕТ СН'!$I$5-'СЕТ СН'!$I$21</f>
        <v>3836.8020974000001</v>
      </c>
      <c r="Y141" s="36">
        <f>SUMIFS(СВЦЭМ!$D$33:$D$776,СВЦЭМ!$A$33:$A$776,$A141,СВЦЭМ!$B$33:$B$776,Y$119)+'СЕТ СН'!$I$11+СВЦЭМ!$D$10+'СЕТ СН'!$I$5-'СЕТ СН'!$I$21</f>
        <v>3895.0580242000001</v>
      </c>
    </row>
    <row r="142" spans="1:25" ht="15.75" x14ac:dyDescent="0.2">
      <c r="A142" s="35">
        <f t="shared" si="3"/>
        <v>43761</v>
      </c>
      <c r="B142" s="36">
        <f>SUMIFS(СВЦЭМ!$D$33:$D$776,СВЦЭМ!$A$33:$A$776,$A142,СВЦЭМ!$B$33:$B$776,B$119)+'СЕТ СН'!$I$11+СВЦЭМ!$D$10+'СЕТ СН'!$I$5-'СЕТ СН'!$I$21</f>
        <v>3983.5920764000002</v>
      </c>
      <c r="C142" s="36">
        <f>SUMIFS(СВЦЭМ!$D$33:$D$776,СВЦЭМ!$A$33:$A$776,$A142,СВЦЭМ!$B$33:$B$776,C$119)+'СЕТ СН'!$I$11+СВЦЭМ!$D$10+'СЕТ СН'!$I$5-'СЕТ СН'!$I$21</f>
        <v>4018.6326956100002</v>
      </c>
      <c r="D142" s="36">
        <f>SUMIFS(СВЦЭМ!$D$33:$D$776,СВЦЭМ!$A$33:$A$776,$A142,СВЦЭМ!$B$33:$B$776,D$119)+'СЕТ СН'!$I$11+СВЦЭМ!$D$10+'СЕТ СН'!$I$5-'СЕТ СН'!$I$21</f>
        <v>4034.5416893800002</v>
      </c>
      <c r="E142" s="36">
        <f>SUMIFS(СВЦЭМ!$D$33:$D$776,СВЦЭМ!$A$33:$A$776,$A142,СВЦЭМ!$B$33:$B$776,E$119)+'СЕТ СН'!$I$11+СВЦЭМ!$D$10+'СЕТ СН'!$I$5-'СЕТ СН'!$I$21</f>
        <v>4060.96693258</v>
      </c>
      <c r="F142" s="36">
        <f>SUMIFS(СВЦЭМ!$D$33:$D$776,СВЦЭМ!$A$33:$A$776,$A142,СВЦЭМ!$B$33:$B$776,F$119)+'СЕТ СН'!$I$11+СВЦЭМ!$D$10+'СЕТ СН'!$I$5-'СЕТ СН'!$I$21</f>
        <v>4073.4008809699999</v>
      </c>
      <c r="G142" s="36">
        <f>SUMIFS(СВЦЭМ!$D$33:$D$776,СВЦЭМ!$A$33:$A$776,$A142,СВЦЭМ!$B$33:$B$776,G$119)+'СЕТ СН'!$I$11+СВЦЭМ!$D$10+'СЕТ СН'!$I$5-'СЕТ СН'!$I$21</f>
        <v>4046.9597003500003</v>
      </c>
      <c r="H142" s="36">
        <f>SUMIFS(СВЦЭМ!$D$33:$D$776,СВЦЭМ!$A$33:$A$776,$A142,СВЦЭМ!$B$33:$B$776,H$119)+'СЕТ СН'!$I$11+СВЦЭМ!$D$10+'СЕТ СН'!$I$5-'СЕТ СН'!$I$21</f>
        <v>3984.9117566200002</v>
      </c>
      <c r="I142" s="36">
        <f>SUMIFS(СВЦЭМ!$D$33:$D$776,СВЦЭМ!$A$33:$A$776,$A142,СВЦЭМ!$B$33:$B$776,I$119)+'СЕТ СН'!$I$11+СВЦЭМ!$D$10+'СЕТ СН'!$I$5-'СЕТ СН'!$I$21</f>
        <v>3936.8071682</v>
      </c>
      <c r="J142" s="36">
        <f>SUMIFS(СВЦЭМ!$D$33:$D$776,СВЦЭМ!$A$33:$A$776,$A142,СВЦЭМ!$B$33:$B$776,J$119)+'СЕТ СН'!$I$11+СВЦЭМ!$D$10+'СЕТ СН'!$I$5-'СЕТ СН'!$I$21</f>
        <v>3916.1613050300002</v>
      </c>
      <c r="K142" s="36">
        <f>SUMIFS(СВЦЭМ!$D$33:$D$776,СВЦЭМ!$A$33:$A$776,$A142,СВЦЭМ!$B$33:$B$776,K$119)+'СЕТ СН'!$I$11+СВЦЭМ!$D$10+'СЕТ СН'!$I$5-'СЕТ СН'!$I$21</f>
        <v>3902.4304817299999</v>
      </c>
      <c r="L142" s="36">
        <f>SUMIFS(СВЦЭМ!$D$33:$D$776,СВЦЭМ!$A$33:$A$776,$A142,СВЦЭМ!$B$33:$B$776,L$119)+'СЕТ СН'!$I$11+СВЦЭМ!$D$10+'СЕТ СН'!$I$5-'СЕТ СН'!$I$21</f>
        <v>3903.6197945200001</v>
      </c>
      <c r="M142" s="36">
        <f>SUMIFS(СВЦЭМ!$D$33:$D$776,СВЦЭМ!$A$33:$A$776,$A142,СВЦЭМ!$B$33:$B$776,M$119)+'СЕТ СН'!$I$11+СВЦЭМ!$D$10+'СЕТ СН'!$I$5-'СЕТ СН'!$I$21</f>
        <v>3908.05726383</v>
      </c>
      <c r="N142" s="36">
        <f>SUMIFS(СВЦЭМ!$D$33:$D$776,СВЦЭМ!$A$33:$A$776,$A142,СВЦЭМ!$B$33:$B$776,N$119)+'СЕТ СН'!$I$11+СВЦЭМ!$D$10+'СЕТ СН'!$I$5-'СЕТ СН'!$I$21</f>
        <v>3886.9172622800002</v>
      </c>
      <c r="O142" s="36">
        <f>SUMIFS(СВЦЭМ!$D$33:$D$776,СВЦЭМ!$A$33:$A$776,$A142,СВЦЭМ!$B$33:$B$776,O$119)+'СЕТ СН'!$I$11+СВЦЭМ!$D$10+'СЕТ СН'!$I$5-'СЕТ СН'!$I$21</f>
        <v>3871.8783314400002</v>
      </c>
      <c r="P142" s="36">
        <f>SUMIFS(СВЦЭМ!$D$33:$D$776,СВЦЭМ!$A$33:$A$776,$A142,СВЦЭМ!$B$33:$B$776,P$119)+'СЕТ СН'!$I$11+СВЦЭМ!$D$10+'СЕТ СН'!$I$5-'СЕТ СН'!$I$21</f>
        <v>3870.6906979599999</v>
      </c>
      <c r="Q142" s="36">
        <f>SUMIFS(СВЦЭМ!$D$33:$D$776,СВЦЭМ!$A$33:$A$776,$A142,СВЦЭМ!$B$33:$B$776,Q$119)+'СЕТ СН'!$I$11+СВЦЭМ!$D$10+'СЕТ СН'!$I$5-'СЕТ СН'!$I$21</f>
        <v>3866.5119867800004</v>
      </c>
      <c r="R142" s="36">
        <f>SUMIFS(СВЦЭМ!$D$33:$D$776,СВЦЭМ!$A$33:$A$776,$A142,СВЦЭМ!$B$33:$B$776,R$119)+'СЕТ СН'!$I$11+СВЦЭМ!$D$10+'СЕТ СН'!$I$5-'СЕТ СН'!$I$21</f>
        <v>3861.3535975200002</v>
      </c>
      <c r="S142" s="36">
        <f>SUMIFS(СВЦЭМ!$D$33:$D$776,СВЦЭМ!$A$33:$A$776,$A142,СВЦЭМ!$B$33:$B$776,S$119)+'СЕТ СН'!$I$11+СВЦЭМ!$D$10+'СЕТ СН'!$I$5-'СЕТ СН'!$I$21</f>
        <v>3863.2366750600004</v>
      </c>
      <c r="T142" s="36">
        <f>SUMIFS(СВЦЭМ!$D$33:$D$776,СВЦЭМ!$A$33:$A$776,$A142,СВЦЭМ!$B$33:$B$776,T$119)+'СЕТ СН'!$I$11+СВЦЭМ!$D$10+'СЕТ СН'!$I$5-'СЕТ СН'!$I$21</f>
        <v>3842.39963519</v>
      </c>
      <c r="U142" s="36">
        <f>SUMIFS(СВЦЭМ!$D$33:$D$776,СВЦЭМ!$A$33:$A$776,$A142,СВЦЭМ!$B$33:$B$776,U$119)+'СЕТ СН'!$I$11+СВЦЭМ!$D$10+'СЕТ СН'!$I$5-'СЕТ СН'!$I$21</f>
        <v>3795.4378849300001</v>
      </c>
      <c r="V142" s="36">
        <f>SUMIFS(СВЦЭМ!$D$33:$D$776,СВЦЭМ!$A$33:$A$776,$A142,СВЦЭМ!$B$33:$B$776,V$119)+'СЕТ СН'!$I$11+СВЦЭМ!$D$10+'СЕТ СН'!$I$5-'СЕТ СН'!$I$21</f>
        <v>3793.6223447800003</v>
      </c>
      <c r="W142" s="36">
        <f>SUMIFS(СВЦЭМ!$D$33:$D$776,СВЦЭМ!$A$33:$A$776,$A142,СВЦЭМ!$B$33:$B$776,W$119)+'СЕТ СН'!$I$11+СВЦЭМ!$D$10+'СЕТ СН'!$I$5-'СЕТ СН'!$I$21</f>
        <v>3806.9582473800001</v>
      </c>
      <c r="X142" s="36">
        <f>SUMIFS(СВЦЭМ!$D$33:$D$776,СВЦЭМ!$A$33:$A$776,$A142,СВЦЭМ!$B$33:$B$776,X$119)+'СЕТ СН'!$I$11+СВЦЭМ!$D$10+'СЕТ СН'!$I$5-'СЕТ СН'!$I$21</f>
        <v>3834.3569674600003</v>
      </c>
      <c r="Y142" s="36">
        <f>SUMIFS(СВЦЭМ!$D$33:$D$776,СВЦЭМ!$A$33:$A$776,$A142,СВЦЭМ!$B$33:$B$776,Y$119)+'СЕТ СН'!$I$11+СВЦЭМ!$D$10+'СЕТ СН'!$I$5-'СЕТ СН'!$I$21</f>
        <v>3885.0613588699998</v>
      </c>
    </row>
    <row r="143" spans="1:25" ht="15.75" x14ac:dyDescent="0.2">
      <c r="A143" s="35">
        <f t="shared" si="3"/>
        <v>43762</v>
      </c>
      <c r="B143" s="36">
        <f>SUMIFS(СВЦЭМ!$D$33:$D$776,СВЦЭМ!$A$33:$A$776,$A143,СВЦЭМ!$B$33:$B$776,B$119)+'СЕТ СН'!$I$11+СВЦЭМ!$D$10+'СЕТ СН'!$I$5-'СЕТ СН'!$I$21</f>
        <v>3990.12684386</v>
      </c>
      <c r="C143" s="36">
        <f>SUMIFS(СВЦЭМ!$D$33:$D$776,СВЦЭМ!$A$33:$A$776,$A143,СВЦЭМ!$B$33:$B$776,C$119)+'СЕТ СН'!$I$11+СВЦЭМ!$D$10+'СЕТ СН'!$I$5-'СЕТ СН'!$I$21</f>
        <v>4039.4985455200003</v>
      </c>
      <c r="D143" s="36">
        <f>SUMIFS(СВЦЭМ!$D$33:$D$776,СВЦЭМ!$A$33:$A$776,$A143,СВЦЭМ!$B$33:$B$776,D$119)+'СЕТ СН'!$I$11+СВЦЭМ!$D$10+'СЕТ СН'!$I$5-'СЕТ СН'!$I$21</f>
        <v>4056.6714696899999</v>
      </c>
      <c r="E143" s="36">
        <f>SUMIFS(СВЦЭМ!$D$33:$D$776,СВЦЭМ!$A$33:$A$776,$A143,СВЦЭМ!$B$33:$B$776,E$119)+'СЕТ СН'!$I$11+СВЦЭМ!$D$10+'СЕТ СН'!$I$5-'СЕТ СН'!$I$21</f>
        <v>4066.53658559</v>
      </c>
      <c r="F143" s="36">
        <f>SUMIFS(СВЦЭМ!$D$33:$D$776,СВЦЭМ!$A$33:$A$776,$A143,СВЦЭМ!$B$33:$B$776,F$119)+'СЕТ СН'!$I$11+СВЦЭМ!$D$10+'СЕТ СН'!$I$5-'СЕТ СН'!$I$21</f>
        <v>4064.9252271400001</v>
      </c>
      <c r="G143" s="36">
        <f>SUMIFS(СВЦЭМ!$D$33:$D$776,СВЦЭМ!$A$33:$A$776,$A143,СВЦЭМ!$B$33:$B$776,G$119)+'СЕТ СН'!$I$11+СВЦЭМ!$D$10+'СЕТ СН'!$I$5-'СЕТ СН'!$I$21</f>
        <v>4036.87949888</v>
      </c>
      <c r="H143" s="36">
        <f>SUMIFS(СВЦЭМ!$D$33:$D$776,СВЦЭМ!$A$33:$A$776,$A143,СВЦЭМ!$B$33:$B$776,H$119)+'СЕТ СН'!$I$11+СВЦЭМ!$D$10+'СЕТ СН'!$I$5-'СЕТ СН'!$I$21</f>
        <v>3972.5620454600003</v>
      </c>
      <c r="I143" s="36">
        <f>SUMIFS(СВЦЭМ!$D$33:$D$776,СВЦЭМ!$A$33:$A$776,$A143,СВЦЭМ!$B$33:$B$776,I$119)+'СЕТ СН'!$I$11+СВЦЭМ!$D$10+'СЕТ СН'!$I$5-'СЕТ СН'!$I$21</f>
        <v>3928.9383678499998</v>
      </c>
      <c r="J143" s="36">
        <f>SUMIFS(СВЦЭМ!$D$33:$D$776,СВЦЭМ!$A$33:$A$776,$A143,СВЦЭМ!$B$33:$B$776,J$119)+'СЕТ СН'!$I$11+СВЦЭМ!$D$10+'СЕТ СН'!$I$5-'СЕТ СН'!$I$21</f>
        <v>3920.1655321200001</v>
      </c>
      <c r="K143" s="36">
        <f>SUMIFS(СВЦЭМ!$D$33:$D$776,СВЦЭМ!$A$33:$A$776,$A143,СВЦЭМ!$B$33:$B$776,K$119)+'СЕТ СН'!$I$11+СВЦЭМ!$D$10+'СЕТ СН'!$I$5-'СЕТ СН'!$I$21</f>
        <v>3918.7673224700002</v>
      </c>
      <c r="L143" s="36">
        <f>SUMIFS(СВЦЭМ!$D$33:$D$776,СВЦЭМ!$A$33:$A$776,$A143,СВЦЭМ!$B$33:$B$776,L$119)+'СЕТ СН'!$I$11+СВЦЭМ!$D$10+'СЕТ СН'!$I$5-'СЕТ СН'!$I$21</f>
        <v>3926.37842353</v>
      </c>
      <c r="M143" s="36">
        <f>SUMIFS(СВЦЭМ!$D$33:$D$776,СВЦЭМ!$A$33:$A$776,$A143,СВЦЭМ!$B$33:$B$776,M$119)+'СЕТ СН'!$I$11+СВЦЭМ!$D$10+'СЕТ СН'!$I$5-'СЕТ СН'!$I$21</f>
        <v>3925.60372861</v>
      </c>
      <c r="N143" s="36">
        <f>SUMIFS(СВЦЭМ!$D$33:$D$776,СВЦЭМ!$A$33:$A$776,$A143,СВЦЭМ!$B$33:$B$776,N$119)+'СЕТ СН'!$I$11+СВЦЭМ!$D$10+'СЕТ СН'!$I$5-'СЕТ СН'!$I$21</f>
        <v>3892.3364812300001</v>
      </c>
      <c r="O143" s="36">
        <f>SUMIFS(СВЦЭМ!$D$33:$D$776,СВЦЭМ!$A$33:$A$776,$A143,СВЦЭМ!$B$33:$B$776,O$119)+'СЕТ СН'!$I$11+СВЦЭМ!$D$10+'СЕТ СН'!$I$5-'СЕТ СН'!$I$21</f>
        <v>3855.089293</v>
      </c>
      <c r="P143" s="36">
        <f>SUMIFS(СВЦЭМ!$D$33:$D$776,СВЦЭМ!$A$33:$A$776,$A143,СВЦЭМ!$B$33:$B$776,P$119)+'СЕТ СН'!$I$11+СВЦЭМ!$D$10+'СЕТ СН'!$I$5-'СЕТ СН'!$I$21</f>
        <v>3862.4284984400001</v>
      </c>
      <c r="Q143" s="36">
        <f>SUMIFS(СВЦЭМ!$D$33:$D$776,СВЦЭМ!$A$33:$A$776,$A143,СВЦЭМ!$B$33:$B$776,Q$119)+'СЕТ СН'!$I$11+СВЦЭМ!$D$10+'СЕТ СН'!$I$5-'СЕТ СН'!$I$21</f>
        <v>3861.18034416</v>
      </c>
      <c r="R143" s="36">
        <f>SUMIFS(СВЦЭМ!$D$33:$D$776,СВЦЭМ!$A$33:$A$776,$A143,СВЦЭМ!$B$33:$B$776,R$119)+'СЕТ СН'!$I$11+СВЦЭМ!$D$10+'СЕТ СН'!$I$5-'СЕТ СН'!$I$21</f>
        <v>3852.0847362</v>
      </c>
      <c r="S143" s="36">
        <f>SUMIFS(СВЦЭМ!$D$33:$D$776,СВЦЭМ!$A$33:$A$776,$A143,СВЦЭМ!$B$33:$B$776,S$119)+'СЕТ СН'!$I$11+СВЦЭМ!$D$10+'СЕТ СН'!$I$5-'СЕТ СН'!$I$21</f>
        <v>3847.0060430900003</v>
      </c>
      <c r="T143" s="36">
        <f>SUMIFS(СВЦЭМ!$D$33:$D$776,СВЦЭМ!$A$33:$A$776,$A143,СВЦЭМ!$B$33:$B$776,T$119)+'СЕТ СН'!$I$11+СВЦЭМ!$D$10+'СЕТ СН'!$I$5-'СЕТ СН'!$I$21</f>
        <v>3846.3023709300001</v>
      </c>
      <c r="U143" s="36">
        <f>SUMIFS(СВЦЭМ!$D$33:$D$776,СВЦЭМ!$A$33:$A$776,$A143,СВЦЭМ!$B$33:$B$776,U$119)+'СЕТ СН'!$I$11+СВЦЭМ!$D$10+'СЕТ СН'!$I$5-'СЕТ СН'!$I$21</f>
        <v>3822.42791188</v>
      </c>
      <c r="V143" s="36">
        <f>SUMIFS(СВЦЭМ!$D$33:$D$776,СВЦЭМ!$A$33:$A$776,$A143,СВЦЭМ!$B$33:$B$776,V$119)+'СЕТ СН'!$I$11+СВЦЭМ!$D$10+'СЕТ СН'!$I$5-'СЕТ СН'!$I$21</f>
        <v>3818.42385233</v>
      </c>
      <c r="W143" s="36">
        <f>SUMIFS(СВЦЭМ!$D$33:$D$776,СВЦЭМ!$A$33:$A$776,$A143,СВЦЭМ!$B$33:$B$776,W$119)+'СЕТ СН'!$I$11+СВЦЭМ!$D$10+'СЕТ СН'!$I$5-'СЕТ СН'!$I$21</f>
        <v>3823.96679008</v>
      </c>
      <c r="X143" s="36">
        <f>SUMIFS(СВЦЭМ!$D$33:$D$776,СВЦЭМ!$A$33:$A$776,$A143,СВЦЭМ!$B$33:$B$776,X$119)+'СЕТ СН'!$I$11+СВЦЭМ!$D$10+'СЕТ СН'!$I$5-'СЕТ СН'!$I$21</f>
        <v>3831.4106770100002</v>
      </c>
      <c r="Y143" s="36">
        <f>SUMIFS(СВЦЭМ!$D$33:$D$776,СВЦЭМ!$A$33:$A$776,$A143,СВЦЭМ!$B$33:$B$776,Y$119)+'СЕТ СН'!$I$11+СВЦЭМ!$D$10+'СЕТ СН'!$I$5-'СЕТ СН'!$I$21</f>
        <v>3871.4464427100002</v>
      </c>
    </row>
    <row r="144" spans="1:25" ht="15.75" x14ac:dyDescent="0.2">
      <c r="A144" s="35">
        <f t="shared" si="3"/>
        <v>43763</v>
      </c>
      <c r="B144" s="36">
        <f>SUMIFS(СВЦЭМ!$D$33:$D$776,СВЦЭМ!$A$33:$A$776,$A144,СВЦЭМ!$B$33:$B$776,B$119)+'СЕТ СН'!$I$11+СВЦЭМ!$D$10+'СЕТ СН'!$I$5-'СЕТ СН'!$I$21</f>
        <v>3984.53824945</v>
      </c>
      <c r="C144" s="36">
        <f>SUMIFS(СВЦЭМ!$D$33:$D$776,СВЦЭМ!$A$33:$A$776,$A144,СВЦЭМ!$B$33:$B$776,C$119)+'СЕТ СН'!$I$11+СВЦЭМ!$D$10+'СЕТ СН'!$I$5-'СЕТ СН'!$I$21</f>
        <v>4034.51692331</v>
      </c>
      <c r="D144" s="36">
        <f>SUMIFS(СВЦЭМ!$D$33:$D$776,СВЦЭМ!$A$33:$A$776,$A144,СВЦЭМ!$B$33:$B$776,D$119)+'СЕТ СН'!$I$11+СВЦЭМ!$D$10+'СЕТ СН'!$I$5-'СЕТ СН'!$I$21</f>
        <v>4052.5872007600001</v>
      </c>
      <c r="E144" s="36">
        <f>SUMIFS(СВЦЭМ!$D$33:$D$776,СВЦЭМ!$A$33:$A$776,$A144,СВЦЭМ!$B$33:$B$776,E$119)+'СЕТ СН'!$I$11+СВЦЭМ!$D$10+'СЕТ СН'!$I$5-'СЕТ СН'!$I$21</f>
        <v>4060.6740421100003</v>
      </c>
      <c r="F144" s="36">
        <f>SUMIFS(СВЦЭМ!$D$33:$D$776,СВЦЭМ!$A$33:$A$776,$A144,СВЦЭМ!$B$33:$B$776,F$119)+'СЕТ СН'!$I$11+СВЦЭМ!$D$10+'СЕТ СН'!$I$5-'СЕТ СН'!$I$21</f>
        <v>4051.9386246100003</v>
      </c>
      <c r="G144" s="36">
        <f>SUMIFS(СВЦЭМ!$D$33:$D$776,СВЦЭМ!$A$33:$A$776,$A144,СВЦЭМ!$B$33:$B$776,G$119)+'СЕТ СН'!$I$11+СВЦЭМ!$D$10+'СЕТ СН'!$I$5-'СЕТ СН'!$I$21</f>
        <v>4017.8617117600002</v>
      </c>
      <c r="H144" s="36">
        <f>SUMIFS(СВЦЭМ!$D$33:$D$776,СВЦЭМ!$A$33:$A$776,$A144,СВЦЭМ!$B$33:$B$776,H$119)+'СЕТ СН'!$I$11+СВЦЭМ!$D$10+'СЕТ СН'!$I$5-'СЕТ СН'!$I$21</f>
        <v>3968.2802096700002</v>
      </c>
      <c r="I144" s="36">
        <f>SUMIFS(СВЦЭМ!$D$33:$D$776,СВЦЭМ!$A$33:$A$776,$A144,СВЦЭМ!$B$33:$B$776,I$119)+'СЕТ СН'!$I$11+СВЦЭМ!$D$10+'СЕТ СН'!$I$5-'СЕТ СН'!$I$21</f>
        <v>3942.7953176600004</v>
      </c>
      <c r="J144" s="36">
        <f>SUMIFS(СВЦЭМ!$D$33:$D$776,СВЦЭМ!$A$33:$A$776,$A144,СВЦЭМ!$B$33:$B$776,J$119)+'СЕТ СН'!$I$11+СВЦЭМ!$D$10+'СЕТ СН'!$I$5-'СЕТ СН'!$I$21</f>
        <v>3931.47604916</v>
      </c>
      <c r="K144" s="36">
        <f>SUMIFS(СВЦЭМ!$D$33:$D$776,СВЦЭМ!$A$33:$A$776,$A144,СВЦЭМ!$B$33:$B$776,K$119)+'СЕТ СН'!$I$11+СВЦЭМ!$D$10+'СЕТ СН'!$I$5-'СЕТ СН'!$I$21</f>
        <v>3914.07021089</v>
      </c>
      <c r="L144" s="36">
        <f>SUMIFS(СВЦЭМ!$D$33:$D$776,СВЦЭМ!$A$33:$A$776,$A144,СВЦЭМ!$B$33:$B$776,L$119)+'СЕТ СН'!$I$11+СВЦЭМ!$D$10+'СЕТ СН'!$I$5-'СЕТ СН'!$I$21</f>
        <v>3918.8884619400001</v>
      </c>
      <c r="M144" s="36">
        <f>SUMIFS(СВЦЭМ!$D$33:$D$776,СВЦЭМ!$A$33:$A$776,$A144,СВЦЭМ!$B$33:$B$776,M$119)+'СЕТ СН'!$I$11+СВЦЭМ!$D$10+'СЕТ СН'!$I$5-'СЕТ СН'!$I$21</f>
        <v>3934.1397542600002</v>
      </c>
      <c r="N144" s="36">
        <f>SUMIFS(СВЦЭМ!$D$33:$D$776,СВЦЭМ!$A$33:$A$776,$A144,СВЦЭМ!$B$33:$B$776,N$119)+'СЕТ СН'!$I$11+СВЦЭМ!$D$10+'СЕТ СН'!$I$5-'СЕТ СН'!$I$21</f>
        <v>3904.0738324600002</v>
      </c>
      <c r="O144" s="36">
        <f>SUMIFS(СВЦЭМ!$D$33:$D$776,СВЦЭМ!$A$33:$A$776,$A144,СВЦЭМ!$B$33:$B$776,O$119)+'СЕТ СН'!$I$11+СВЦЭМ!$D$10+'СЕТ СН'!$I$5-'СЕТ СН'!$I$21</f>
        <v>3865.4024112100001</v>
      </c>
      <c r="P144" s="36">
        <f>SUMIFS(СВЦЭМ!$D$33:$D$776,СВЦЭМ!$A$33:$A$776,$A144,СВЦЭМ!$B$33:$B$776,P$119)+'СЕТ СН'!$I$11+СВЦЭМ!$D$10+'СЕТ СН'!$I$5-'СЕТ СН'!$I$21</f>
        <v>3871.8901333500003</v>
      </c>
      <c r="Q144" s="36">
        <f>SUMIFS(СВЦЭМ!$D$33:$D$776,СВЦЭМ!$A$33:$A$776,$A144,СВЦЭМ!$B$33:$B$776,Q$119)+'СЕТ СН'!$I$11+СВЦЭМ!$D$10+'СЕТ СН'!$I$5-'СЕТ СН'!$I$21</f>
        <v>3849.92922529</v>
      </c>
      <c r="R144" s="36">
        <f>SUMIFS(СВЦЭМ!$D$33:$D$776,СВЦЭМ!$A$33:$A$776,$A144,СВЦЭМ!$B$33:$B$776,R$119)+'СЕТ СН'!$I$11+СВЦЭМ!$D$10+'СЕТ СН'!$I$5-'СЕТ СН'!$I$21</f>
        <v>3855.5589507</v>
      </c>
      <c r="S144" s="36">
        <f>SUMIFS(СВЦЭМ!$D$33:$D$776,СВЦЭМ!$A$33:$A$776,$A144,СВЦЭМ!$B$33:$B$776,S$119)+'СЕТ СН'!$I$11+СВЦЭМ!$D$10+'СЕТ СН'!$I$5-'СЕТ СН'!$I$21</f>
        <v>3859.5737070599998</v>
      </c>
      <c r="T144" s="36">
        <f>SUMIFS(СВЦЭМ!$D$33:$D$776,СВЦЭМ!$A$33:$A$776,$A144,СВЦЭМ!$B$33:$B$776,T$119)+'СЕТ СН'!$I$11+СВЦЭМ!$D$10+'СЕТ СН'!$I$5-'СЕТ СН'!$I$21</f>
        <v>3872.8098269299999</v>
      </c>
      <c r="U144" s="36">
        <f>SUMIFS(СВЦЭМ!$D$33:$D$776,СВЦЭМ!$A$33:$A$776,$A144,СВЦЭМ!$B$33:$B$776,U$119)+'СЕТ СН'!$I$11+СВЦЭМ!$D$10+'СЕТ СН'!$I$5-'СЕТ СН'!$I$21</f>
        <v>3883.71374354</v>
      </c>
      <c r="V144" s="36">
        <f>SUMIFS(СВЦЭМ!$D$33:$D$776,СВЦЭМ!$A$33:$A$776,$A144,СВЦЭМ!$B$33:$B$776,V$119)+'СЕТ СН'!$I$11+СВЦЭМ!$D$10+'СЕТ СН'!$I$5-'СЕТ СН'!$I$21</f>
        <v>3873.3463037000001</v>
      </c>
      <c r="W144" s="36">
        <f>SUMIFS(СВЦЭМ!$D$33:$D$776,СВЦЭМ!$A$33:$A$776,$A144,СВЦЭМ!$B$33:$B$776,W$119)+'СЕТ СН'!$I$11+СВЦЭМ!$D$10+'СЕТ СН'!$I$5-'СЕТ СН'!$I$21</f>
        <v>3863.2751074100001</v>
      </c>
      <c r="X144" s="36">
        <f>SUMIFS(СВЦЭМ!$D$33:$D$776,СВЦЭМ!$A$33:$A$776,$A144,СВЦЭМ!$B$33:$B$776,X$119)+'СЕТ СН'!$I$11+СВЦЭМ!$D$10+'СЕТ СН'!$I$5-'СЕТ СН'!$I$21</f>
        <v>3852.7526128500003</v>
      </c>
      <c r="Y144" s="36">
        <f>SUMIFS(СВЦЭМ!$D$33:$D$776,СВЦЭМ!$A$33:$A$776,$A144,СВЦЭМ!$B$33:$B$776,Y$119)+'СЕТ СН'!$I$11+СВЦЭМ!$D$10+'СЕТ СН'!$I$5-'СЕТ СН'!$I$21</f>
        <v>3889.1819530299999</v>
      </c>
    </row>
    <row r="145" spans="1:27" ht="15.75" x14ac:dyDescent="0.2">
      <c r="A145" s="35">
        <f t="shared" si="3"/>
        <v>43764</v>
      </c>
      <c r="B145" s="36">
        <f>SUMIFS(СВЦЭМ!$D$33:$D$776,СВЦЭМ!$A$33:$A$776,$A145,СВЦЭМ!$B$33:$B$776,B$119)+'СЕТ СН'!$I$11+СВЦЭМ!$D$10+'СЕТ СН'!$I$5-'СЕТ СН'!$I$21</f>
        <v>3960.6130029700003</v>
      </c>
      <c r="C145" s="36">
        <f>SUMIFS(СВЦЭМ!$D$33:$D$776,СВЦЭМ!$A$33:$A$776,$A145,СВЦЭМ!$B$33:$B$776,C$119)+'СЕТ СН'!$I$11+СВЦЭМ!$D$10+'СЕТ СН'!$I$5-'СЕТ СН'!$I$21</f>
        <v>4000.5970395300001</v>
      </c>
      <c r="D145" s="36">
        <f>SUMIFS(СВЦЭМ!$D$33:$D$776,СВЦЭМ!$A$33:$A$776,$A145,СВЦЭМ!$B$33:$B$776,D$119)+'СЕТ СН'!$I$11+СВЦЭМ!$D$10+'СЕТ СН'!$I$5-'СЕТ СН'!$I$21</f>
        <v>4024.4016421200004</v>
      </c>
      <c r="E145" s="36">
        <f>SUMIFS(СВЦЭМ!$D$33:$D$776,СВЦЭМ!$A$33:$A$776,$A145,СВЦЭМ!$B$33:$B$776,E$119)+'СЕТ СН'!$I$11+СВЦЭМ!$D$10+'СЕТ СН'!$I$5-'СЕТ СН'!$I$21</f>
        <v>4029.4719490100001</v>
      </c>
      <c r="F145" s="36">
        <f>SUMIFS(СВЦЭМ!$D$33:$D$776,СВЦЭМ!$A$33:$A$776,$A145,СВЦЭМ!$B$33:$B$776,F$119)+'СЕТ СН'!$I$11+СВЦЭМ!$D$10+'СЕТ СН'!$I$5-'СЕТ СН'!$I$21</f>
        <v>4019.85050366</v>
      </c>
      <c r="G145" s="36">
        <f>SUMIFS(СВЦЭМ!$D$33:$D$776,СВЦЭМ!$A$33:$A$776,$A145,СВЦЭМ!$B$33:$B$776,G$119)+'СЕТ СН'!$I$11+СВЦЭМ!$D$10+'СЕТ СН'!$I$5-'СЕТ СН'!$I$21</f>
        <v>3992.5898283500001</v>
      </c>
      <c r="H145" s="36">
        <f>SUMIFS(СВЦЭМ!$D$33:$D$776,СВЦЭМ!$A$33:$A$776,$A145,СВЦЭМ!$B$33:$B$776,H$119)+'СЕТ СН'!$I$11+СВЦЭМ!$D$10+'СЕТ СН'!$I$5-'СЕТ СН'!$I$21</f>
        <v>3974.6523307799998</v>
      </c>
      <c r="I145" s="36">
        <f>SUMIFS(СВЦЭМ!$D$33:$D$776,СВЦЭМ!$A$33:$A$776,$A145,СВЦЭМ!$B$33:$B$776,I$119)+'СЕТ СН'!$I$11+СВЦЭМ!$D$10+'СЕТ СН'!$I$5-'СЕТ СН'!$I$21</f>
        <v>3952.5768737400003</v>
      </c>
      <c r="J145" s="36">
        <f>SUMIFS(СВЦЭМ!$D$33:$D$776,СВЦЭМ!$A$33:$A$776,$A145,СВЦЭМ!$B$33:$B$776,J$119)+'СЕТ СН'!$I$11+СВЦЭМ!$D$10+'СЕТ СН'!$I$5-'СЕТ СН'!$I$21</f>
        <v>3928.5085330500001</v>
      </c>
      <c r="K145" s="36">
        <f>SUMIFS(СВЦЭМ!$D$33:$D$776,СВЦЭМ!$A$33:$A$776,$A145,СВЦЭМ!$B$33:$B$776,K$119)+'СЕТ СН'!$I$11+СВЦЭМ!$D$10+'СЕТ СН'!$I$5-'СЕТ СН'!$I$21</f>
        <v>3915.9923255000003</v>
      </c>
      <c r="L145" s="36">
        <f>SUMIFS(СВЦЭМ!$D$33:$D$776,СВЦЭМ!$A$33:$A$776,$A145,СВЦЭМ!$B$33:$B$776,L$119)+'СЕТ СН'!$I$11+СВЦЭМ!$D$10+'СЕТ СН'!$I$5-'СЕТ СН'!$I$21</f>
        <v>3917.4057329300003</v>
      </c>
      <c r="M145" s="36">
        <f>SUMIFS(СВЦЭМ!$D$33:$D$776,СВЦЭМ!$A$33:$A$776,$A145,СВЦЭМ!$B$33:$B$776,M$119)+'СЕТ СН'!$I$11+СВЦЭМ!$D$10+'СЕТ СН'!$I$5-'СЕТ СН'!$I$21</f>
        <v>3915.0883195300003</v>
      </c>
      <c r="N145" s="36">
        <f>SUMIFS(СВЦЭМ!$D$33:$D$776,СВЦЭМ!$A$33:$A$776,$A145,СВЦЭМ!$B$33:$B$776,N$119)+'СЕТ СН'!$I$11+СВЦЭМ!$D$10+'СЕТ СН'!$I$5-'СЕТ СН'!$I$21</f>
        <v>3882.83925748</v>
      </c>
      <c r="O145" s="36">
        <f>SUMIFS(СВЦЭМ!$D$33:$D$776,СВЦЭМ!$A$33:$A$776,$A145,СВЦЭМ!$B$33:$B$776,O$119)+'СЕТ СН'!$I$11+СВЦЭМ!$D$10+'СЕТ СН'!$I$5-'СЕТ СН'!$I$21</f>
        <v>3847.5227905700003</v>
      </c>
      <c r="P145" s="36">
        <f>SUMIFS(СВЦЭМ!$D$33:$D$776,СВЦЭМ!$A$33:$A$776,$A145,СВЦЭМ!$B$33:$B$776,P$119)+'СЕТ СН'!$I$11+СВЦЭМ!$D$10+'СЕТ СН'!$I$5-'СЕТ СН'!$I$21</f>
        <v>3848.7845099900001</v>
      </c>
      <c r="Q145" s="36">
        <f>SUMIFS(СВЦЭМ!$D$33:$D$776,СВЦЭМ!$A$33:$A$776,$A145,СВЦЭМ!$B$33:$B$776,Q$119)+'СЕТ СН'!$I$11+СВЦЭМ!$D$10+'СЕТ СН'!$I$5-'СЕТ СН'!$I$21</f>
        <v>3842.5810723499999</v>
      </c>
      <c r="R145" s="36">
        <f>SUMIFS(СВЦЭМ!$D$33:$D$776,СВЦЭМ!$A$33:$A$776,$A145,СВЦЭМ!$B$33:$B$776,R$119)+'СЕТ СН'!$I$11+СВЦЭМ!$D$10+'СЕТ СН'!$I$5-'СЕТ СН'!$I$21</f>
        <v>3845.39738846</v>
      </c>
      <c r="S145" s="36">
        <f>SUMIFS(СВЦЭМ!$D$33:$D$776,СВЦЭМ!$A$33:$A$776,$A145,СВЦЭМ!$B$33:$B$776,S$119)+'СЕТ СН'!$I$11+СВЦЭМ!$D$10+'СЕТ СН'!$I$5-'СЕТ СН'!$I$21</f>
        <v>3848.9104588700002</v>
      </c>
      <c r="T145" s="36">
        <f>SUMIFS(СВЦЭМ!$D$33:$D$776,СВЦЭМ!$A$33:$A$776,$A145,СВЦЭМ!$B$33:$B$776,T$119)+'СЕТ СН'!$I$11+СВЦЭМ!$D$10+'СЕТ СН'!$I$5-'СЕТ СН'!$I$21</f>
        <v>3856.6352322500002</v>
      </c>
      <c r="U145" s="36">
        <f>SUMIFS(СВЦЭМ!$D$33:$D$776,СВЦЭМ!$A$33:$A$776,$A145,СВЦЭМ!$B$33:$B$776,U$119)+'СЕТ СН'!$I$11+СВЦЭМ!$D$10+'СЕТ СН'!$I$5-'СЕТ СН'!$I$21</f>
        <v>3865.9239717400001</v>
      </c>
      <c r="V145" s="36">
        <f>SUMIFS(СВЦЭМ!$D$33:$D$776,СВЦЭМ!$A$33:$A$776,$A145,СВЦЭМ!$B$33:$B$776,V$119)+'СЕТ СН'!$I$11+СВЦЭМ!$D$10+'СЕТ СН'!$I$5-'СЕТ СН'!$I$21</f>
        <v>3859.51594643</v>
      </c>
      <c r="W145" s="36">
        <f>SUMIFS(СВЦЭМ!$D$33:$D$776,СВЦЭМ!$A$33:$A$776,$A145,СВЦЭМ!$B$33:$B$776,W$119)+'СЕТ СН'!$I$11+СВЦЭМ!$D$10+'СЕТ СН'!$I$5-'СЕТ СН'!$I$21</f>
        <v>3855.3245368799999</v>
      </c>
      <c r="X145" s="36">
        <f>SUMIFS(СВЦЭМ!$D$33:$D$776,СВЦЭМ!$A$33:$A$776,$A145,СВЦЭМ!$B$33:$B$776,X$119)+'СЕТ СН'!$I$11+СВЦЭМ!$D$10+'СЕТ СН'!$I$5-'СЕТ СН'!$I$21</f>
        <v>3862.6315501500003</v>
      </c>
      <c r="Y145" s="36">
        <f>SUMIFS(СВЦЭМ!$D$33:$D$776,СВЦЭМ!$A$33:$A$776,$A145,СВЦЭМ!$B$33:$B$776,Y$119)+'СЕТ СН'!$I$11+СВЦЭМ!$D$10+'СЕТ СН'!$I$5-'СЕТ СН'!$I$21</f>
        <v>3899.6204456200003</v>
      </c>
    </row>
    <row r="146" spans="1:27" ht="15.75" x14ac:dyDescent="0.2">
      <c r="A146" s="35">
        <f t="shared" si="3"/>
        <v>43765</v>
      </c>
      <c r="B146" s="36">
        <f>SUMIFS(СВЦЭМ!$D$33:$D$776,СВЦЭМ!$A$33:$A$776,$A146,СВЦЭМ!$B$33:$B$776,B$119)+'СЕТ СН'!$I$11+СВЦЭМ!$D$10+'СЕТ СН'!$I$5-'СЕТ СН'!$I$21</f>
        <v>3999.1302704</v>
      </c>
      <c r="C146" s="36">
        <f>SUMIFS(СВЦЭМ!$D$33:$D$776,СВЦЭМ!$A$33:$A$776,$A146,СВЦЭМ!$B$33:$B$776,C$119)+'СЕТ СН'!$I$11+СВЦЭМ!$D$10+'СЕТ СН'!$I$5-'СЕТ СН'!$I$21</f>
        <v>4010.82999144</v>
      </c>
      <c r="D146" s="36">
        <f>SUMIFS(СВЦЭМ!$D$33:$D$776,СВЦЭМ!$A$33:$A$776,$A146,СВЦЭМ!$B$33:$B$776,D$119)+'СЕТ СН'!$I$11+СВЦЭМ!$D$10+'СЕТ СН'!$I$5-'СЕТ СН'!$I$21</f>
        <v>4010.2506411300001</v>
      </c>
      <c r="E146" s="36">
        <f>SUMIFS(СВЦЭМ!$D$33:$D$776,СВЦЭМ!$A$33:$A$776,$A146,СВЦЭМ!$B$33:$B$776,E$119)+'СЕТ СН'!$I$11+СВЦЭМ!$D$10+'СЕТ СН'!$I$5-'СЕТ СН'!$I$21</f>
        <v>4022.41010766</v>
      </c>
      <c r="F146" s="36">
        <f>SUMIFS(СВЦЭМ!$D$33:$D$776,СВЦЭМ!$A$33:$A$776,$A146,СВЦЭМ!$B$33:$B$776,F$119)+'СЕТ СН'!$I$11+СВЦЭМ!$D$10+'СЕТ СН'!$I$5-'СЕТ СН'!$I$21</f>
        <v>4021.4214782700001</v>
      </c>
      <c r="G146" s="36">
        <f>SUMIFS(СВЦЭМ!$D$33:$D$776,СВЦЭМ!$A$33:$A$776,$A146,СВЦЭМ!$B$33:$B$776,G$119)+'СЕТ СН'!$I$11+СВЦЭМ!$D$10+'СЕТ СН'!$I$5-'СЕТ СН'!$I$21</f>
        <v>4004.6937052000003</v>
      </c>
      <c r="H146" s="36">
        <f>SUMIFS(СВЦЭМ!$D$33:$D$776,СВЦЭМ!$A$33:$A$776,$A146,СВЦЭМ!$B$33:$B$776,H$119)+'СЕТ СН'!$I$11+СВЦЭМ!$D$10+'СЕТ СН'!$I$5-'СЕТ СН'!$I$21</f>
        <v>3979.6594159699998</v>
      </c>
      <c r="I146" s="36">
        <f>SUMIFS(СВЦЭМ!$D$33:$D$776,СВЦЭМ!$A$33:$A$776,$A146,СВЦЭМ!$B$33:$B$776,I$119)+'СЕТ СН'!$I$11+СВЦЭМ!$D$10+'СЕТ СН'!$I$5-'СЕТ СН'!$I$21</f>
        <v>3955.3771031400001</v>
      </c>
      <c r="J146" s="36">
        <f>SUMIFS(СВЦЭМ!$D$33:$D$776,СВЦЭМ!$A$33:$A$776,$A146,СВЦЭМ!$B$33:$B$776,J$119)+'СЕТ СН'!$I$11+СВЦЭМ!$D$10+'СЕТ СН'!$I$5-'СЕТ СН'!$I$21</f>
        <v>3938.7957231</v>
      </c>
      <c r="K146" s="36">
        <f>SUMIFS(СВЦЭМ!$D$33:$D$776,СВЦЭМ!$A$33:$A$776,$A146,СВЦЭМ!$B$33:$B$776,K$119)+'СЕТ СН'!$I$11+СВЦЭМ!$D$10+'СЕТ СН'!$I$5-'СЕТ СН'!$I$21</f>
        <v>3904.0589430600003</v>
      </c>
      <c r="L146" s="36">
        <f>SUMIFS(СВЦЭМ!$D$33:$D$776,СВЦЭМ!$A$33:$A$776,$A146,СВЦЭМ!$B$33:$B$776,L$119)+'СЕТ СН'!$I$11+СВЦЭМ!$D$10+'СЕТ СН'!$I$5-'СЕТ СН'!$I$21</f>
        <v>3903.53653579</v>
      </c>
      <c r="M146" s="36">
        <f>SUMIFS(СВЦЭМ!$D$33:$D$776,СВЦЭМ!$A$33:$A$776,$A146,СВЦЭМ!$B$33:$B$776,M$119)+'СЕТ СН'!$I$11+СВЦЭМ!$D$10+'СЕТ СН'!$I$5-'СЕТ СН'!$I$21</f>
        <v>3894.4865713300001</v>
      </c>
      <c r="N146" s="36">
        <f>SUMIFS(СВЦЭМ!$D$33:$D$776,СВЦЭМ!$A$33:$A$776,$A146,СВЦЭМ!$B$33:$B$776,N$119)+'СЕТ СН'!$I$11+СВЦЭМ!$D$10+'СЕТ СН'!$I$5-'СЕТ СН'!$I$21</f>
        <v>3861.2797359200003</v>
      </c>
      <c r="O146" s="36">
        <f>SUMIFS(СВЦЭМ!$D$33:$D$776,СВЦЭМ!$A$33:$A$776,$A146,СВЦЭМ!$B$33:$B$776,O$119)+'СЕТ СН'!$I$11+СВЦЭМ!$D$10+'СЕТ СН'!$I$5-'СЕТ СН'!$I$21</f>
        <v>3841.3272296599998</v>
      </c>
      <c r="P146" s="36">
        <f>SUMIFS(СВЦЭМ!$D$33:$D$776,СВЦЭМ!$A$33:$A$776,$A146,СВЦЭМ!$B$33:$B$776,P$119)+'СЕТ СН'!$I$11+СВЦЭМ!$D$10+'СЕТ СН'!$I$5-'СЕТ СН'!$I$21</f>
        <v>3854.8860273600003</v>
      </c>
      <c r="Q146" s="36">
        <f>SUMIFS(СВЦЭМ!$D$33:$D$776,СВЦЭМ!$A$33:$A$776,$A146,СВЦЭМ!$B$33:$B$776,Q$119)+'СЕТ СН'!$I$11+СВЦЭМ!$D$10+'СЕТ СН'!$I$5-'СЕТ СН'!$I$21</f>
        <v>3853.03918389</v>
      </c>
      <c r="R146" s="36">
        <f>SUMIFS(СВЦЭМ!$D$33:$D$776,СВЦЭМ!$A$33:$A$776,$A146,СВЦЭМ!$B$33:$B$776,R$119)+'СЕТ СН'!$I$11+СВЦЭМ!$D$10+'СЕТ СН'!$I$5-'СЕТ СН'!$I$21</f>
        <v>3840.53134331</v>
      </c>
      <c r="S146" s="36">
        <f>SUMIFS(СВЦЭМ!$D$33:$D$776,СВЦЭМ!$A$33:$A$776,$A146,СВЦЭМ!$B$33:$B$776,S$119)+'СЕТ СН'!$I$11+СВЦЭМ!$D$10+'СЕТ СН'!$I$5-'СЕТ СН'!$I$21</f>
        <v>3846.98374689</v>
      </c>
      <c r="T146" s="36">
        <f>SUMIFS(СВЦЭМ!$D$33:$D$776,СВЦЭМ!$A$33:$A$776,$A146,СВЦЭМ!$B$33:$B$776,T$119)+'СЕТ СН'!$I$11+СВЦЭМ!$D$10+'СЕТ СН'!$I$5-'СЕТ СН'!$I$21</f>
        <v>3836.4072356300003</v>
      </c>
      <c r="U146" s="36">
        <f>SUMIFS(СВЦЭМ!$D$33:$D$776,СВЦЭМ!$A$33:$A$776,$A146,СВЦЭМ!$B$33:$B$776,U$119)+'СЕТ СН'!$I$11+СВЦЭМ!$D$10+'СЕТ СН'!$I$5-'СЕТ СН'!$I$21</f>
        <v>3826.9379633899998</v>
      </c>
      <c r="V146" s="36">
        <f>SUMIFS(СВЦЭМ!$D$33:$D$776,СВЦЭМ!$A$33:$A$776,$A146,СВЦЭМ!$B$33:$B$776,V$119)+'СЕТ СН'!$I$11+СВЦЭМ!$D$10+'СЕТ СН'!$I$5-'СЕТ СН'!$I$21</f>
        <v>3827.51505911</v>
      </c>
      <c r="W146" s="36">
        <f>SUMIFS(СВЦЭМ!$D$33:$D$776,СВЦЭМ!$A$33:$A$776,$A146,СВЦЭМ!$B$33:$B$776,W$119)+'СЕТ СН'!$I$11+СВЦЭМ!$D$10+'СЕТ СН'!$I$5-'СЕТ СН'!$I$21</f>
        <v>3845.2990261100003</v>
      </c>
      <c r="X146" s="36">
        <f>SUMIFS(СВЦЭМ!$D$33:$D$776,СВЦЭМ!$A$33:$A$776,$A146,СВЦЭМ!$B$33:$B$776,X$119)+'СЕТ СН'!$I$11+СВЦЭМ!$D$10+'СЕТ СН'!$I$5-'СЕТ СН'!$I$21</f>
        <v>3840.0942834000002</v>
      </c>
      <c r="Y146" s="36">
        <f>SUMIFS(СВЦЭМ!$D$33:$D$776,СВЦЭМ!$A$33:$A$776,$A146,СВЦЭМ!$B$33:$B$776,Y$119)+'СЕТ СН'!$I$11+СВЦЭМ!$D$10+'СЕТ СН'!$I$5-'СЕТ СН'!$I$21</f>
        <v>3873.4771565999999</v>
      </c>
    </row>
    <row r="147" spans="1:27" ht="15.75" x14ac:dyDescent="0.2">
      <c r="A147" s="35">
        <f t="shared" si="3"/>
        <v>43766</v>
      </c>
      <c r="B147" s="36">
        <f>SUMIFS(СВЦЭМ!$D$33:$D$776,СВЦЭМ!$A$33:$A$776,$A147,СВЦЭМ!$B$33:$B$776,B$119)+'СЕТ СН'!$I$11+СВЦЭМ!$D$10+'СЕТ СН'!$I$5-'СЕТ СН'!$I$21</f>
        <v>3966.5182046099999</v>
      </c>
      <c r="C147" s="36">
        <f>SUMIFS(СВЦЭМ!$D$33:$D$776,СВЦЭМ!$A$33:$A$776,$A147,СВЦЭМ!$B$33:$B$776,C$119)+'СЕТ СН'!$I$11+СВЦЭМ!$D$10+'СЕТ СН'!$I$5-'СЕТ СН'!$I$21</f>
        <v>4016.8099845400002</v>
      </c>
      <c r="D147" s="36">
        <f>SUMIFS(СВЦЭМ!$D$33:$D$776,СВЦЭМ!$A$33:$A$776,$A147,СВЦЭМ!$B$33:$B$776,D$119)+'СЕТ СН'!$I$11+СВЦЭМ!$D$10+'СЕТ СН'!$I$5-'СЕТ СН'!$I$21</f>
        <v>4033.0053013900001</v>
      </c>
      <c r="E147" s="36">
        <f>SUMIFS(СВЦЭМ!$D$33:$D$776,СВЦЭМ!$A$33:$A$776,$A147,СВЦЭМ!$B$33:$B$776,E$119)+'СЕТ СН'!$I$11+СВЦЭМ!$D$10+'СЕТ СН'!$I$5-'СЕТ СН'!$I$21</f>
        <v>4036.84376866</v>
      </c>
      <c r="F147" s="36">
        <f>SUMIFS(СВЦЭМ!$D$33:$D$776,СВЦЭМ!$A$33:$A$776,$A147,СВЦЭМ!$B$33:$B$776,F$119)+'СЕТ СН'!$I$11+СВЦЭМ!$D$10+'СЕТ СН'!$I$5-'СЕТ СН'!$I$21</f>
        <v>4035.2699012800003</v>
      </c>
      <c r="G147" s="36">
        <f>SUMIFS(СВЦЭМ!$D$33:$D$776,СВЦЭМ!$A$33:$A$776,$A147,СВЦЭМ!$B$33:$B$776,G$119)+'СЕТ СН'!$I$11+СВЦЭМ!$D$10+'СЕТ СН'!$I$5-'СЕТ СН'!$I$21</f>
        <v>4015.1675818500003</v>
      </c>
      <c r="H147" s="36">
        <f>SUMIFS(СВЦЭМ!$D$33:$D$776,СВЦЭМ!$A$33:$A$776,$A147,СВЦЭМ!$B$33:$B$776,H$119)+'СЕТ СН'!$I$11+СВЦЭМ!$D$10+'СЕТ СН'!$I$5-'СЕТ СН'!$I$21</f>
        <v>3975.4437924100002</v>
      </c>
      <c r="I147" s="36">
        <f>SUMIFS(СВЦЭМ!$D$33:$D$776,СВЦЭМ!$A$33:$A$776,$A147,СВЦЭМ!$B$33:$B$776,I$119)+'СЕТ СН'!$I$11+СВЦЭМ!$D$10+'СЕТ СН'!$I$5-'СЕТ СН'!$I$21</f>
        <v>3953.6388755500002</v>
      </c>
      <c r="J147" s="36">
        <f>SUMIFS(СВЦЭМ!$D$33:$D$776,СВЦЭМ!$A$33:$A$776,$A147,СВЦЭМ!$B$33:$B$776,J$119)+'СЕТ СН'!$I$11+СВЦЭМ!$D$10+'СЕТ СН'!$I$5-'СЕТ СН'!$I$21</f>
        <v>3952.2624285299999</v>
      </c>
      <c r="K147" s="36">
        <f>SUMIFS(СВЦЭМ!$D$33:$D$776,СВЦЭМ!$A$33:$A$776,$A147,СВЦЭМ!$B$33:$B$776,K$119)+'СЕТ СН'!$I$11+СВЦЭМ!$D$10+'СЕТ СН'!$I$5-'СЕТ СН'!$I$21</f>
        <v>3911.2569914700002</v>
      </c>
      <c r="L147" s="36">
        <f>SUMIFS(СВЦЭМ!$D$33:$D$776,СВЦЭМ!$A$33:$A$776,$A147,СВЦЭМ!$B$33:$B$776,L$119)+'СЕТ СН'!$I$11+СВЦЭМ!$D$10+'СЕТ СН'!$I$5-'СЕТ СН'!$I$21</f>
        <v>3914.0247061200002</v>
      </c>
      <c r="M147" s="36">
        <f>SUMIFS(СВЦЭМ!$D$33:$D$776,СВЦЭМ!$A$33:$A$776,$A147,СВЦЭМ!$B$33:$B$776,M$119)+'СЕТ СН'!$I$11+СВЦЭМ!$D$10+'СЕТ СН'!$I$5-'СЕТ СН'!$I$21</f>
        <v>3920.0977527</v>
      </c>
      <c r="N147" s="36">
        <f>SUMIFS(СВЦЭМ!$D$33:$D$776,СВЦЭМ!$A$33:$A$776,$A147,СВЦЭМ!$B$33:$B$776,N$119)+'СЕТ СН'!$I$11+СВЦЭМ!$D$10+'СЕТ СН'!$I$5-'СЕТ СН'!$I$21</f>
        <v>3886.9238688400001</v>
      </c>
      <c r="O147" s="36">
        <f>SUMIFS(СВЦЭМ!$D$33:$D$776,СВЦЭМ!$A$33:$A$776,$A147,СВЦЭМ!$B$33:$B$776,O$119)+'СЕТ СН'!$I$11+СВЦЭМ!$D$10+'СЕТ СН'!$I$5-'СЕТ СН'!$I$21</f>
        <v>3857.6681345000002</v>
      </c>
      <c r="P147" s="36">
        <f>SUMIFS(СВЦЭМ!$D$33:$D$776,СВЦЭМ!$A$33:$A$776,$A147,СВЦЭМ!$B$33:$B$776,P$119)+'СЕТ СН'!$I$11+СВЦЭМ!$D$10+'СЕТ СН'!$I$5-'СЕТ СН'!$I$21</f>
        <v>3863.1115604200004</v>
      </c>
      <c r="Q147" s="36">
        <f>SUMIFS(СВЦЭМ!$D$33:$D$776,СВЦЭМ!$A$33:$A$776,$A147,СВЦЭМ!$B$33:$B$776,Q$119)+'СЕТ СН'!$I$11+СВЦЭМ!$D$10+'СЕТ СН'!$I$5-'СЕТ СН'!$I$21</f>
        <v>3859.2019871400003</v>
      </c>
      <c r="R147" s="36">
        <f>SUMIFS(СВЦЭМ!$D$33:$D$776,СВЦЭМ!$A$33:$A$776,$A147,СВЦЭМ!$B$33:$B$776,R$119)+'СЕТ СН'!$I$11+СВЦЭМ!$D$10+'СЕТ СН'!$I$5-'СЕТ СН'!$I$21</f>
        <v>3853.6198032700004</v>
      </c>
      <c r="S147" s="36">
        <f>SUMIFS(СВЦЭМ!$D$33:$D$776,СВЦЭМ!$A$33:$A$776,$A147,СВЦЭМ!$B$33:$B$776,S$119)+'СЕТ СН'!$I$11+СВЦЭМ!$D$10+'СЕТ СН'!$I$5-'СЕТ СН'!$I$21</f>
        <v>3863.7825961200001</v>
      </c>
      <c r="T147" s="36">
        <f>SUMIFS(СВЦЭМ!$D$33:$D$776,СВЦЭМ!$A$33:$A$776,$A147,СВЦЭМ!$B$33:$B$776,T$119)+'СЕТ СН'!$I$11+СВЦЭМ!$D$10+'СЕТ СН'!$I$5-'СЕТ СН'!$I$21</f>
        <v>3854.88538642</v>
      </c>
      <c r="U147" s="36">
        <f>SUMIFS(СВЦЭМ!$D$33:$D$776,СВЦЭМ!$A$33:$A$776,$A147,СВЦЭМ!$B$33:$B$776,U$119)+'СЕТ СН'!$I$11+СВЦЭМ!$D$10+'СЕТ СН'!$I$5-'СЕТ СН'!$I$21</f>
        <v>3863.2969270800004</v>
      </c>
      <c r="V147" s="36">
        <f>SUMIFS(СВЦЭМ!$D$33:$D$776,СВЦЭМ!$A$33:$A$776,$A147,СВЦЭМ!$B$33:$B$776,V$119)+'СЕТ СН'!$I$11+СВЦЭМ!$D$10+'СЕТ СН'!$I$5-'СЕТ СН'!$I$21</f>
        <v>3863.8192598800001</v>
      </c>
      <c r="W147" s="36">
        <f>SUMIFS(СВЦЭМ!$D$33:$D$776,СВЦЭМ!$A$33:$A$776,$A147,СВЦЭМ!$B$33:$B$776,W$119)+'СЕТ СН'!$I$11+СВЦЭМ!$D$10+'СЕТ СН'!$I$5-'СЕТ СН'!$I$21</f>
        <v>3877.4186711000002</v>
      </c>
      <c r="X147" s="36">
        <f>SUMIFS(СВЦЭМ!$D$33:$D$776,СВЦЭМ!$A$33:$A$776,$A147,СВЦЭМ!$B$33:$B$776,X$119)+'СЕТ СН'!$I$11+СВЦЭМ!$D$10+'СЕТ СН'!$I$5-'СЕТ СН'!$I$21</f>
        <v>3906.43589561</v>
      </c>
      <c r="Y147" s="36">
        <f>SUMIFS(СВЦЭМ!$D$33:$D$776,СВЦЭМ!$A$33:$A$776,$A147,СВЦЭМ!$B$33:$B$776,Y$119)+'СЕТ СН'!$I$11+СВЦЭМ!$D$10+'СЕТ СН'!$I$5-'СЕТ СН'!$I$21</f>
        <v>3960.3115016199999</v>
      </c>
    </row>
    <row r="148" spans="1:27" ht="15.75" x14ac:dyDescent="0.2">
      <c r="A148" s="35">
        <f t="shared" si="3"/>
        <v>43767</v>
      </c>
      <c r="B148" s="36">
        <f>SUMIFS(СВЦЭМ!$D$33:$D$776,СВЦЭМ!$A$33:$A$776,$A148,СВЦЭМ!$B$33:$B$776,B$119)+'СЕТ СН'!$I$11+СВЦЭМ!$D$10+'СЕТ СН'!$I$5-'СЕТ СН'!$I$21</f>
        <v>4012.7272756100001</v>
      </c>
      <c r="C148" s="36">
        <f>SUMIFS(СВЦЭМ!$D$33:$D$776,СВЦЭМ!$A$33:$A$776,$A148,СВЦЭМ!$B$33:$B$776,C$119)+'СЕТ СН'!$I$11+СВЦЭМ!$D$10+'СЕТ СН'!$I$5-'СЕТ СН'!$I$21</f>
        <v>4048.6058150400004</v>
      </c>
      <c r="D148" s="36">
        <f>SUMIFS(СВЦЭМ!$D$33:$D$776,СВЦЭМ!$A$33:$A$776,$A148,СВЦЭМ!$B$33:$B$776,D$119)+'СЕТ СН'!$I$11+СВЦЭМ!$D$10+'СЕТ СН'!$I$5-'СЕТ СН'!$I$21</f>
        <v>4070.1715064200002</v>
      </c>
      <c r="E148" s="36">
        <f>SUMIFS(СВЦЭМ!$D$33:$D$776,СВЦЭМ!$A$33:$A$776,$A148,СВЦЭМ!$B$33:$B$776,E$119)+'СЕТ СН'!$I$11+СВЦЭМ!$D$10+'СЕТ СН'!$I$5-'СЕТ СН'!$I$21</f>
        <v>4085.38067353</v>
      </c>
      <c r="F148" s="36">
        <f>SUMIFS(СВЦЭМ!$D$33:$D$776,СВЦЭМ!$A$33:$A$776,$A148,СВЦЭМ!$B$33:$B$776,F$119)+'СЕТ СН'!$I$11+СВЦЭМ!$D$10+'СЕТ СН'!$I$5-'СЕТ СН'!$I$21</f>
        <v>4073.5605292</v>
      </c>
      <c r="G148" s="36">
        <f>SUMIFS(СВЦЭМ!$D$33:$D$776,СВЦЭМ!$A$33:$A$776,$A148,СВЦЭМ!$B$33:$B$776,G$119)+'СЕТ СН'!$I$11+СВЦЭМ!$D$10+'СЕТ СН'!$I$5-'СЕТ СН'!$I$21</f>
        <v>4047.00403422</v>
      </c>
      <c r="H148" s="36">
        <f>SUMIFS(СВЦЭМ!$D$33:$D$776,СВЦЭМ!$A$33:$A$776,$A148,СВЦЭМ!$B$33:$B$776,H$119)+'СЕТ СН'!$I$11+СВЦЭМ!$D$10+'СЕТ СН'!$I$5-'СЕТ СН'!$I$21</f>
        <v>4001.5607758900001</v>
      </c>
      <c r="I148" s="36">
        <f>SUMIFS(СВЦЭМ!$D$33:$D$776,СВЦЭМ!$A$33:$A$776,$A148,СВЦЭМ!$B$33:$B$776,I$119)+'СЕТ СН'!$I$11+СВЦЭМ!$D$10+'СЕТ СН'!$I$5-'СЕТ СН'!$I$21</f>
        <v>3974.0823519200003</v>
      </c>
      <c r="J148" s="36">
        <f>SUMIFS(СВЦЭМ!$D$33:$D$776,СВЦЭМ!$A$33:$A$776,$A148,СВЦЭМ!$B$33:$B$776,J$119)+'СЕТ СН'!$I$11+СВЦЭМ!$D$10+'СЕТ СН'!$I$5-'СЕТ СН'!$I$21</f>
        <v>3965.6165447900003</v>
      </c>
      <c r="K148" s="36">
        <f>SUMIFS(СВЦЭМ!$D$33:$D$776,СВЦЭМ!$A$33:$A$776,$A148,СВЦЭМ!$B$33:$B$776,K$119)+'СЕТ СН'!$I$11+СВЦЭМ!$D$10+'СЕТ СН'!$I$5-'СЕТ СН'!$I$21</f>
        <v>3934.5815774100001</v>
      </c>
      <c r="L148" s="36">
        <f>SUMIFS(СВЦЭМ!$D$33:$D$776,СВЦЭМ!$A$33:$A$776,$A148,СВЦЭМ!$B$33:$B$776,L$119)+'СЕТ СН'!$I$11+СВЦЭМ!$D$10+'СЕТ СН'!$I$5-'СЕТ СН'!$I$21</f>
        <v>3942.51497492</v>
      </c>
      <c r="M148" s="36">
        <f>SUMIFS(СВЦЭМ!$D$33:$D$776,СВЦЭМ!$A$33:$A$776,$A148,СВЦЭМ!$B$33:$B$776,M$119)+'СЕТ СН'!$I$11+СВЦЭМ!$D$10+'СЕТ СН'!$I$5-'СЕТ СН'!$I$21</f>
        <v>3940.9399314500001</v>
      </c>
      <c r="N148" s="36">
        <f>SUMIFS(СВЦЭМ!$D$33:$D$776,СВЦЭМ!$A$33:$A$776,$A148,СВЦЭМ!$B$33:$B$776,N$119)+'СЕТ СН'!$I$11+СВЦЭМ!$D$10+'СЕТ СН'!$I$5-'СЕТ СН'!$I$21</f>
        <v>3903.5860456800001</v>
      </c>
      <c r="O148" s="36">
        <f>SUMIFS(СВЦЭМ!$D$33:$D$776,СВЦЭМ!$A$33:$A$776,$A148,СВЦЭМ!$B$33:$B$776,O$119)+'СЕТ СН'!$I$11+СВЦЭМ!$D$10+'СЕТ СН'!$I$5-'СЕТ СН'!$I$21</f>
        <v>3877.5335202200004</v>
      </c>
      <c r="P148" s="36">
        <f>SUMIFS(СВЦЭМ!$D$33:$D$776,СВЦЭМ!$A$33:$A$776,$A148,СВЦЭМ!$B$33:$B$776,P$119)+'СЕТ СН'!$I$11+СВЦЭМ!$D$10+'СЕТ СН'!$I$5-'СЕТ СН'!$I$21</f>
        <v>3879.7570568800002</v>
      </c>
      <c r="Q148" s="36">
        <f>SUMIFS(СВЦЭМ!$D$33:$D$776,СВЦЭМ!$A$33:$A$776,$A148,СВЦЭМ!$B$33:$B$776,Q$119)+'СЕТ СН'!$I$11+СВЦЭМ!$D$10+'СЕТ СН'!$I$5-'СЕТ СН'!$I$21</f>
        <v>3878.94547255</v>
      </c>
      <c r="R148" s="36">
        <f>SUMIFS(СВЦЭМ!$D$33:$D$776,СВЦЭМ!$A$33:$A$776,$A148,СВЦЭМ!$B$33:$B$776,R$119)+'СЕТ СН'!$I$11+СВЦЭМ!$D$10+'СЕТ СН'!$I$5-'СЕТ СН'!$I$21</f>
        <v>3870.2344069400001</v>
      </c>
      <c r="S148" s="36">
        <f>SUMIFS(СВЦЭМ!$D$33:$D$776,СВЦЭМ!$A$33:$A$776,$A148,СВЦЭМ!$B$33:$B$776,S$119)+'СЕТ СН'!$I$11+СВЦЭМ!$D$10+'СЕТ СН'!$I$5-'СЕТ СН'!$I$21</f>
        <v>3877.5859058000001</v>
      </c>
      <c r="T148" s="36">
        <f>SUMIFS(СВЦЭМ!$D$33:$D$776,СВЦЭМ!$A$33:$A$776,$A148,СВЦЭМ!$B$33:$B$776,T$119)+'СЕТ СН'!$I$11+СВЦЭМ!$D$10+'СЕТ СН'!$I$5-'СЕТ СН'!$I$21</f>
        <v>3867.8042865300004</v>
      </c>
      <c r="U148" s="36">
        <f>SUMIFS(СВЦЭМ!$D$33:$D$776,СВЦЭМ!$A$33:$A$776,$A148,СВЦЭМ!$B$33:$B$776,U$119)+'СЕТ СН'!$I$11+СВЦЭМ!$D$10+'СЕТ СН'!$I$5-'СЕТ СН'!$I$21</f>
        <v>3857.5975347200001</v>
      </c>
      <c r="V148" s="36">
        <f>SUMIFS(СВЦЭМ!$D$33:$D$776,СВЦЭМ!$A$33:$A$776,$A148,СВЦЭМ!$B$33:$B$776,V$119)+'СЕТ СН'!$I$11+СВЦЭМ!$D$10+'СЕТ СН'!$I$5-'СЕТ СН'!$I$21</f>
        <v>3848.8781590200001</v>
      </c>
      <c r="W148" s="36">
        <f>SUMIFS(СВЦЭМ!$D$33:$D$776,СВЦЭМ!$A$33:$A$776,$A148,СВЦЭМ!$B$33:$B$776,W$119)+'СЕТ СН'!$I$11+СВЦЭМ!$D$10+'СЕТ СН'!$I$5-'СЕТ СН'!$I$21</f>
        <v>3861.3743991000001</v>
      </c>
      <c r="X148" s="36">
        <f>SUMIFS(СВЦЭМ!$D$33:$D$776,СВЦЭМ!$A$33:$A$776,$A148,СВЦЭМ!$B$33:$B$776,X$119)+'СЕТ СН'!$I$11+СВЦЭМ!$D$10+'СЕТ СН'!$I$5-'СЕТ СН'!$I$21</f>
        <v>3867.88797355</v>
      </c>
      <c r="Y148" s="36">
        <f>SUMIFS(СВЦЭМ!$D$33:$D$776,СВЦЭМ!$A$33:$A$776,$A148,СВЦЭМ!$B$33:$B$776,Y$119)+'СЕТ СН'!$I$11+СВЦЭМ!$D$10+'СЕТ СН'!$I$5-'СЕТ СН'!$I$21</f>
        <v>3909.6620175600001</v>
      </c>
    </row>
    <row r="149" spans="1:27" ht="15.75" x14ac:dyDescent="0.2">
      <c r="A149" s="35">
        <f t="shared" si="3"/>
        <v>43768</v>
      </c>
      <c r="B149" s="36">
        <f>SUMIFS(СВЦЭМ!$D$33:$D$776,СВЦЭМ!$A$33:$A$776,$A149,СВЦЭМ!$B$33:$B$776,B$119)+'СЕТ СН'!$I$11+СВЦЭМ!$D$10+'СЕТ СН'!$I$5-'СЕТ СН'!$I$21</f>
        <v>4019.3555147000002</v>
      </c>
      <c r="C149" s="36">
        <f>SUMIFS(СВЦЭМ!$D$33:$D$776,СВЦЭМ!$A$33:$A$776,$A149,СВЦЭМ!$B$33:$B$776,C$119)+'СЕТ СН'!$I$11+СВЦЭМ!$D$10+'СЕТ СН'!$I$5-'СЕТ СН'!$I$21</f>
        <v>4066.7831921300003</v>
      </c>
      <c r="D149" s="36">
        <f>SUMIFS(СВЦЭМ!$D$33:$D$776,СВЦЭМ!$A$33:$A$776,$A149,СВЦЭМ!$B$33:$B$776,D$119)+'СЕТ СН'!$I$11+СВЦЭМ!$D$10+'СЕТ СН'!$I$5-'СЕТ СН'!$I$21</f>
        <v>4089.60215367</v>
      </c>
      <c r="E149" s="36">
        <f>SUMIFS(СВЦЭМ!$D$33:$D$776,СВЦЭМ!$A$33:$A$776,$A149,СВЦЭМ!$B$33:$B$776,E$119)+'СЕТ СН'!$I$11+СВЦЭМ!$D$10+'СЕТ СН'!$I$5-'СЕТ СН'!$I$21</f>
        <v>4097.8662273999998</v>
      </c>
      <c r="F149" s="36">
        <f>SUMIFS(СВЦЭМ!$D$33:$D$776,СВЦЭМ!$A$33:$A$776,$A149,СВЦЭМ!$B$33:$B$776,F$119)+'СЕТ СН'!$I$11+СВЦЭМ!$D$10+'СЕТ СН'!$I$5-'СЕТ СН'!$I$21</f>
        <v>4095.9642215500003</v>
      </c>
      <c r="G149" s="36">
        <f>SUMIFS(СВЦЭМ!$D$33:$D$776,СВЦЭМ!$A$33:$A$776,$A149,СВЦЭМ!$B$33:$B$776,G$119)+'СЕТ СН'!$I$11+СВЦЭМ!$D$10+'СЕТ СН'!$I$5-'СЕТ СН'!$I$21</f>
        <v>4071.2699372000002</v>
      </c>
      <c r="H149" s="36">
        <f>SUMIFS(СВЦЭМ!$D$33:$D$776,СВЦЭМ!$A$33:$A$776,$A149,СВЦЭМ!$B$33:$B$776,H$119)+'СЕТ СН'!$I$11+СВЦЭМ!$D$10+'СЕТ СН'!$I$5-'СЕТ СН'!$I$21</f>
        <v>4018.5922983099999</v>
      </c>
      <c r="I149" s="36">
        <f>SUMIFS(СВЦЭМ!$D$33:$D$776,СВЦЭМ!$A$33:$A$776,$A149,СВЦЭМ!$B$33:$B$776,I$119)+'СЕТ СН'!$I$11+СВЦЭМ!$D$10+'СЕТ СН'!$I$5-'СЕТ СН'!$I$21</f>
        <v>3981.1727961800002</v>
      </c>
      <c r="J149" s="36">
        <f>SUMIFS(СВЦЭМ!$D$33:$D$776,СВЦЭМ!$A$33:$A$776,$A149,СВЦЭМ!$B$33:$B$776,J$119)+'СЕТ СН'!$I$11+СВЦЭМ!$D$10+'СЕТ СН'!$I$5-'СЕТ СН'!$I$21</f>
        <v>3979.1009936099999</v>
      </c>
      <c r="K149" s="36">
        <f>SUMIFS(СВЦЭМ!$D$33:$D$776,СВЦЭМ!$A$33:$A$776,$A149,СВЦЭМ!$B$33:$B$776,K$119)+'СЕТ СН'!$I$11+СВЦЭМ!$D$10+'СЕТ СН'!$I$5-'СЕТ СН'!$I$21</f>
        <v>3967.7635169</v>
      </c>
      <c r="L149" s="36">
        <f>SUMIFS(СВЦЭМ!$D$33:$D$776,СВЦЭМ!$A$33:$A$776,$A149,СВЦЭМ!$B$33:$B$776,L$119)+'СЕТ СН'!$I$11+СВЦЭМ!$D$10+'СЕТ СН'!$I$5-'СЕТ СН'!$I$21</f>
        <v>3970.2888127599999</v>
      </c>
      <c r="M149" s="36">
        <f>SUMIFS(СВЦЭМ!$D$33:$D$776,СВЦЭМ!$A$33:$A$776,$A149,СВЦЭМ!$B$33:$B$776,M$119)+'СЕТ СН'!$I$11+СВЦЭМ!$D$10+'СЕТ СН'!$I$5-'СЕТ СН'!$I$21</f>
        <v>3964.5163044600004</v>
      </c>
      <c r="N149" s="36">
        <f>SUMIFS(СВЦЭМ!$D$33:$D$776,СВЦЭМ!$A$33:$A$776,$A149,СВЦЭМ!$B$33:$B$776,N$119)+'СЕТ СН'!$I$11+СВЦЭМ!$D$10+'СЕТ СН'!$I$5-'СЕТ СН'!$I$21</f>
        <v>3922.9791790500003</v>
      </c>
      <c r="O149" s="36">
        <f>SUMIFS(СВЦЭМ!$D$33:$D$776,СВЦЭМ!$A$33:$A$776,$A149,СВЦЭМ!$B$33:$B$776,O$119)+'СЕТ СН'!$I$11+СВЦЭМ!$D$10+'СЕТ СН'!$I$5-'СЕТ СН'!$I$21</f>
        <v>3887.23814606</v>
      </c>
      <c r="P149" s="36">
        <f>SUMIFS(СВЦЭМ!$D$33:$D$776,СВЦЭМ!$A$33:$A$776,$A149,СВЦЭМ!$B$33:$B$776,P$119)+'СЕТ СН'!$I$11+СВЦЭМ!$D$10+'СЕТ СН'!$I$5-'СЕТ СН'!$I$21</f>
        <v>3887.1263612399998</v>
      </c>
      <c r="Q149" s="36">
        <f>SUMIFS(СВЦЭМ!$D$33:$D$776,СВЦЭМ!$A$33:$A$776,$A149,СВЦЭМ!$B$33:$B$776,Q$119)+'СЕТ СН'!$I$11+СВЦЭМ!$D$10+'СЕТ СН'!$I$5-'СЕТ СН'!$I$21</f>
        <v>3887.5820781500001</v>
      </c>
      <c r="R149" s="36">
        <f>SUMIFS(СВЦЭМ!$D$33:$D$776,СВЦЭМ!$A$33:$A$776,$A149,СВЦЭМ!$B$33:$B$776,R$119)+'СЕТ СН'!$I$11+СВЦЭМ!$D$10+'СЕТ СН'!$I$5-'СЕТ СН'!$I$21</f>
        <v>3878.4744257100001</v>
      </c>
      <c r="S149" s="36">
        <f>SUMIFS(СВЦЭМ!$D$33:$D$776,СВЦЭМ!$A$33:$A$776,$A149,СВЦЭМ!$B$33:$B$776,S$119)+'СЕТ СН'!$I$11+СВЦЭМ!$D$10+'СЕТ СН'!$I$5-'СЕТ СН'!$I$21</f>
        <v>3876.9111370800001</v>
      </c>
      <c r="T149" s="36">
        <f>SUMIFS(СВЦЭМ!$D$33:$D$776,СВЦЭМ!$A$33:$A$776,$A149,СВЦЭМ!$B$33:$B$776,T$119)+'СЕТ СН'!$I$11+СВЦЭМ!$D$10+'СЕТ СН'!$I$5-'СЕТ СН'!$I$21</f>
        <v>3860.5652871000002</v>
      </c>
      <c r="U149" s="36">
        <f>SUMIFS(СВЦЭМ!$D$33:$D$776,СВЦЭМ!$A$33:$A$776,$A149,СВЦЭМ!$B$33:$B$776,U$119)+'СЕТ СН'!$I$11+СВЦЭМ!$D$10+'СЕТ СН'!$I$5-'СЕТ СН'!$I$21</f>
        <v>3868.6785986100003</v>
      </c>
      <c r="V149" s="36">
        <f>SUMIFS(СВЦЭМ!$D$33:$D$776,СВЦЭМ!$A$33:$A$776,$A149,СВЦЭМ!$B$33:$B$776,V$119)+'СЕТ СН'!$I$11+СВЦЭМ!$D$10+'СЕТ СН'!$I$5-'СЕТ СН'!$I$21</f>
        <v>3866.5161372900002</v>
      </c>
      <c r="W149" s="36">
        <f>SUMIFS(СВЦЭМ!$D$33:$D$776,СВЦЭМ!$A$33:$A$776,$A149,СВЦЭМ!$B$33:$B$776,W$119)+'СЕТ СН'!$I$11+СВЦЭМ!$D$10+'СЕТ СН'!$I$5-'СЕТ СН'!$I$21</f>
        <v>3867.1847357500001</v>
      </c>
      <c r="X149" s="36">
        <f>SUMIFS(СВЦЭМ!$D$33:$D$776,СВЦЭМ!$A$33:$A$776,$A149,СВЦЭМ!$B$33:$B$776,X$119)+'СЕТ СН'!$I$11+СВЦЭМ!$D$10+'СЕТ СН'!$I$5-'СЕТ СН'!$I$21</f>
        <v>3892.4387063499998</v>
      </c>
      <c r="Y149" s="36">
        <f>SUMIFS(СВЦЭМ!$D$33:$D$776,СВЦЭМ!$A$33:$A$776,$A149,СВЦЭМ!$B$33:$B$776,Y$119)+'СЕТ СН'!$I$11+СВЦЭМ!$D$10+'СЕТ СН'!$I$5-'СЕТ СН'!$I$21</f>
        <v>3930.2542000600001</v>
      </c>
    </row>
    <row r="150" spans="1:27" ht="15.75" x14ac:dyDescent="0.2">
      <c r="A150" s="35">
        <f t="shared" si="3"/>
        <v>43769</v>
      </c>
      <c r="B150" s="36">
        <f>SUMIFS(СВЦЭМ!$D$33:$D$776,СВЦЭМ!$A$33:$A$776,$A150,СВЦЭМ!$B$33:$B$776,B$119)+'СЕТ СН'!$I$11+СВЦЭМ!$D$10+'СЕТ СН'!$I$5-'СЕТ СН'!$I$21</f>
        <v>4005.9557471100002</v>
      </c>
      <c r="C150" s="36">
        <f>SUMIFS(СВЦЭМ!$D$33:$D$776,СВЦЭМ!$A$33:$A$776,$A150,СВЦЭМ!$B$33:$B$776,C$119)+'СЕТ СН'!$I$11+СВЦЭМ!$D$10+'СЕТ СН'!$I$5-'СЕТ СН'!$I$21</f>
        <v>4056.0396950600002</v>
      </c>
      <c r="D150" s="36">
        <f>SUMIFS(СВЦЭМ!$D$33:$D$776,СВЦЭМ!$A$33:$A$776,$A150,СВЦЭМ!$B$33:$B$776,D$119)+'СЕТ СН'!$I$11+СВЦЭМ!$D$10+'СЕТ СН'!$I$5-'СЕТ СН'!$I$21</f>
        <v>4078.8163826600003</v>
      </c>
      <c r="E150" s="36">
        <f>SUMIFS(СВЦЭМ!$D$33:$D$776,СВЦЭМ!$A$33:$A$776,$A150,СВЦЭМ!$B$33:$B$776,E$119)+'СЕТ СН'!$I$11+СВЦЭМ!$D$10+'СЕТ СН'!$I$5-'СЕТ СН'!$I$21</f>
        <v>4093.59033443</v>
      </c>
      <c r="F150" s="36">
        <f>SUMIFS(СВЦЭМ!$D$33:$D$776,СВЦЭМ!$A$33:$A$776,$A150,СВЦЭМ!$B$33:$B$776,F$119)+'СЕТ СН'!$I$11+СВЦЭМ!$D$10+'СЕТ СН'!$I$5-'СЕТ СН'!$I$21</f>
        <v>4093.6867863100001</v>
      </c>
      <c r="G150" s="36">
        <f>SUMIFS(СВЦЭМ!$D$33:$D$776,СВЦЭМ!$A$33:$A$776,$A150,СВЦЭМ!$B$33:$B$776,G$119)+'СЕТ СН'!$I$11+СВЦЭМ!$D$10+'СЕТ СН'!$I$5-'СЕТ СН'!$I$21</f>
        <v>4065.7306157000003</v>
      </c>
      <c r="H150" s="36">
        <f>SUMIFS(СВЦЭМ!$D$33:$D$776,СВЦЭМ!$A$33:$A$776,$A150,СВЦЭМ!$B$33:$B$776,H$119)+'СЕТ СН'!$I$11+СВЦЭМ!$D$10+'СЕТ СН'!$I$5-'СЕТ СН'!$I$21</f>
        <v>4019.2745279199999</v>
      </c>
      <c r="I150" s="36">
        <f>SUMIFS(СВЦЭМ!$D$33:$D$776,СВЦЭМ!$A$33:$A$776,$A150,СВЦЭМ!$B$33:$B$776,I$119)+'СЕТ СН'!$I$11+СВЦЭМ!$D$10+'СЕТ СН'!$I$5-'СЕТ СН'!$I$21</f>
        <v>3984.5642883700002</v>
      </c>
      <c r="J150" s="36">
        <f>SUMIFS(СВЦЭМ!$D$33:$D$776,СВЦЭМ!$A$33:$A$776,$A150,СВЦЭМ!$B$33:$B$776,J$119)+'СЕТ СН'!$I$11+СВЦЭМ!$D$10+'СЕТ СН'!$I$5-'СЕТ СН'!$I$21</f>
        <v>3986.5105314900002</v>
      </c>
      <c r="K150" s="36">
        <f>SUMIFS(СВЦЭМ!$D$33:$D$776,СВЦЭМ!$A$33:$A$776,$A150,СВЦЭМ!$B$33:$B$776,K$119)+'СЕТ СН'!$I$11+СВЦЭМ!$D$10+'СЕТ СН'!$I$5-'СЕТ СН'!$I$21</f>
        <v>3965.2315150600002</v>
      </c>
      <c r="L150" s="36">
        <f>SUMIFS(СВЦЭМ!$D$33:$D$776,СВЦЭМ!$A$33:$A$776,$A150,СВЦЭМ!$B$33:$B$776,L$119)+'СЕТ СН'!$I$11+СВЦЭМ!$D$10+'СЕТ СН'!$I$5-'СЕТ СН'!$I$21</f>
        <v>3966.36046317</v>
      </c>
      <c r="M150" s="36">
        <f>SUMIFS(СВЦЭМ!$D$33:$D$776,СВЦЭМ!$A$33:$A$776,$A150,СВЦЭМ!$B$33:$B$776,M$119)+'СЕТ СН'!$I$11+СВЦЭМ!$D$10+'СЕТ СН'!$I$5-'СЕТ СН'!$I$21</f>
        <v>3968.2461080900002</v>
      </c>
      <c r="N150" s="36">
        <f>SUMIFS(СВЦЭМ!$D$33:$D$776,СВЦЭМ!$A$33:$A$776,$A150,СВЦЭМ!$B$33:$B$776,N$119)+'СЕТ СН'!$I$11+СВЦЭМ!$D$10+'СЕТ СН'!$I$5-'СЕТ СН'!$I$21</f>
        <v>3930.6090446600001</v>
      </c>
      <c r="O150" s="36">
        <f>SUMIFS(СВЦЭМ!$D$33:$D$776,СВЦЭМ!$A$33:$A$776,$A150,СВЦЭМ!$B$33:$B$776,O$119)+'СЕТ СН'!$I$11+СВЦЭМ!$D$10+'СЕТ СН'!$I$5-'СЕТ СН'!$I$21</f>
        <v>3889.3879826700004</v>
      </c>
      <c r="P150" s="36">
        <f>SUMIFS(СВЦЭМ!$D$33:$D$776,СВЦЭМ!$A$33:$A$776,$A150,СВЦЭМ!$B$33:$B$776,P$119)+'СЕТ СН'!$I$11+СВЦЭМ!$D$10+'СЕТ СН'!$I$5-'СЕТ СН'!$I$21</f>
        <v>3902.21928058</v>
      </c>
      <c r="Q150" s="36">
        <f>SUMIFS(СВЦЭМ!$D$33:$D$776,СВЦЭМ!$A$33:$A$776,$A150,СВЦЭМ!$B$33:$B$776,Q$119)+'СЕТ СН'!$I$11+СВЦЭМ!$D$10+'СЕТ СН'!$I$5-'СЕТ СН'!$I$21</f>
        <v>3903.4431616400002</v>
      </c>
      <c r="R150" s="36">
        <f>SUMIFS(СВЦЭМ!$D$33:$D$776,СВЦЭМ!$A$33:$A$776,$A150,СВЦЭМ!$B$33:$B$776,R$119)+'СЕТ СН'!$I$11+СВЦЭМ!$D$10+'СЕТ СН'!$I$5-'СЕТ СН'!$I$21</f>
        <v>3905.4759166100002</v>
      </c>
      <c r="S150" s="36">
        <f>SUMIFS(СВЦЭМ!$D$33:$D$776,СВЦЭМ!$A$33:$A$776,$A150,СВЦЭМ!$B$33:$B$776,S$119)+'СЕТ СН'!$I$11+СВЦЭМ!$D$10+'СЕТ СН'!$I$5-'СЕТ СН'!$I$21</f>
        <v>3903.3971566200003</v>
      </c>
      <c r="T150" s="36">
        <f>SUMIFS(СВЦЭМ!$D$33:$D$776,СВЦЭМ!$A$33:$A$776,$A150,СВЦЭМ!$B$33:$B$776,T$119)+'СЕТ СН'!$I$11+СВЦЭМ!$D$10+'СЕТ СН'!$I$5-'СЕТ СН'!$I$21</f>
        <v>3876.8099397300002</v>
      </c>
      <c r="U150" s="36">
        <f>SUMIFS(СВЦЭМ!$D$33:$D$776,СВЦЭМ!$A$33:$A$776,$A150,СВЦЭМ!$B$33:$B$776,U$119)+'СЕТ СН'!$I$11+СВЦЭМ!$D$10+'СЕТ СН'!$I$5-'СЕТ СН'!$I$21</f>
        <v>3872.7838334600001</v>
      </c>
      <c r="V150" s="36">
        <f>SUMIFS(СВЦЭМ!$D$33:$D$776,СВЦЭМ!$A$33:$A$776,$A150,СВЦЭМ!$B$33:$B$776,V$119)+'СЕТ СН'!$I$11+СВЦЭМ!$D$10+'СЕТ СН'!$I$5-'СЕТ СН'!$I$21</f>
        <v>3865.0566145299999</v>
      </c>
      <c r="W150" s="36">
        <f>SUMIFS(СВЦЭМ!$D$33:$D$776,СВЦЭМ!$A$33:$A$776,$A150,СВЦЭМ!$B$33:$B$776,W$119)+'СЕТ СН'!$I$11+СВЦЭМ!$D$10+'СЕТ СН'!$I$5-'СЕТ СН'!$I$21</f>
        <v>3875.63194359</v>
      </c>
      <c r="X150" s="36">
        <f>SUMIFS(СВЦЭМ!$D$33:$D$776,СВЦЭМ!$A$33:$A$776,$A150,СВЦЭМ!$B$33:$B$776,X$119)+'СЕТ СН'!$I$11+СВЦЭМ!$D$10+'СЕТ СН'!$I$5-'СЕТ СН'!$I$21</f>
        <v>3831.7079238699998</v>
      </c>
      <c r="Y150" s="36">
        <f>SUMIFS(СВЦЭМ!$D$33:$D$776,СВЦЭМ!$A$33:$A$776,$A150,СВЦЭМ!$B$33:$B$776,Y$119)+'СЕТ СН'!$I$11+СВЦЭМ!$D$10+'СЕТ СН'!$I$5-'СЕТ СН'!$I$21</f>
        <v>3871.7498824100003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SUMIFS(СВЦЭМ!$E$33:$E$776,СВЦЭМ!$A$33:$A$776,$A156,СВЦЭМ!$B$33:$B$776,B$155)+'СЕТ СН'!$F$12</f>
        <v>118.77965399999999</v>
      </c>
      <c r="C156" s="36">
        <f>SUMIFS(СВЦЭМ!$E$33:$E$776,СВЦЭМ!$A$33:$A$776,$A156,СВЦЭМ!$B$33:$B$776,C$155)+'СЕТ СН'!$F$12</f>
        <v>134.78330165</v>
      </c>
      <c r="D156" s="36">
        <f>SUMIFS(СВЦЭМ!$E$33:$E$776,СВЦЭМ!$A$33:$A$776,$A156,СВЦЭМ!$B$33:$B$776,D$155)+'СЕТ СН'!$F$12</f>
        <v>149.73679439</v>
      </c>
      <c r="E156" s="36">
        <f>SUMIFS(СВЦЭМ!$E$33:$E$776,СВЦЭМ!$A$33:$A$776,$A156,СВЦЭМ!$B$33:$B$776,E$155)+'СЕТ СН'!$F$12</f>
        <v>154.37190729</v>
      </c>
      <c r="F156" s="36">
        <f>SUMIFS(СВЦЭМ!$E$33:$E$776,СВЦЭМ!$A$33:$A$776,$A156,СВЦЭМ!$B$33:$B$776,F$155)+'СЕТ СН'!$F$12</f>
        <v>154.01451094999999</v>
      </c>
      <c r="G156" s="36">
        <f>SUMIFS(СВЦЭМ!$E$33:$E$776,СВЦЭМ!$A$33:$A$776,$A156,СВЦЭМ!$B$33:$B$776,G$155)+'СЕТ СН'!$F$12</f>
        <v>150.89713445999999</v>
      </c>
      <c r="H156" s="36">
        <f>SUMIFS(СВЦЭМ!$E$33:$E$776,СВЦЭМ!$A$33:$A$776,$A156,СВЦЭМ!$B$33:$B$776,H$155)+'СЕТ СН'!$F$12</f>
        <v>137.38743177000001</v>
      </c>
      <c r="I156" s="36">
        <f>SUMIFS(СВЦЭМ!$E$33:$E$776,СВЦЭМ!$A$33:$A$776,$A156,СВЦЭМ!$B$33:$B$776,I$155)+'СЕТ СН'!$F$12</f>
        <v>120.89789879999999</v>
      </c>
      <c r="J156" s="36">
        <f>SUMIFS(СВЦЭМ!$E$33:$E$776,СВЦЭМ!$A$33:$A$776,$A156,СВЦЭМ!$B$33:$B$776,J$155)+'СЕТ СН'!$F$12</f>
        <v>119.86238247999999</v>
      </c>
      <c r="K156" s="36">
        <f>SUMIFS(СВЦЭМ!$E$33:$E$776,СВЦЭМ!$A$33:$A$776,$A156,СВЦЭМ!$B$33:$B$776,K$155)+'СЕТ СН'!$F$12</f>
        <v>121.53028465</v>
      </c>
      <c r="L156" s="36">
        <f>SUMIFS(СВЦЭМ!$E$33:$E$776,СВЦЭМ!$A$33:$A$776,$A156,СВЦЭМ!$B$33:$B$776,L$155)+'СЕТ СН'!$F$12</f>
        <v>120.98113284999999</v>
      </c>
      <c r="M156" s="36">
        <f>SUMIFS(СВЦЭМ!$E$33:$E$776,СВЦЭМ!$A$33:$A$776,$A156,СВЦЭМ!$B$33:$B$776,M$155)+'СЕТ СН'!$F$12</f>
        <v>118.87641683</v>
      </c>
      <c r="N156" s="36">
        <f>SUMIFS(СВЦЭМ!$E$33:$E$776,СВЦЭМ!$A$33:$A$776,$A156,СВЦЭМ!$B$33:$B$776,N$155)+'СЕТ СН'!$F$12</f>
        <v>115.89065479</v>
      </c>
      <c r="O156" s="36">
        <f>SUMIFS(СВЦЭМ!$E$33:$E$776,СВЦЭМ!$A$33:$A$776,$A156,СВЦЭМ!$B$33:$B$776,O$155)+'СЕТ СН'!$F$12</f>
        <v>115.47650714</v>
      </c>
      <c r="P156" s="36">
        <f>SUMIFS(СВЦЭМ!$E$33:$E$776,СВЦЭМ!$A$33:$A$776,$A156,СВЦЭМ!$B$33:$B$776,P$155)+'СЕТ СН'!$F$12</f>
        <v>115.78940016999999</v>
      </c>
      <c r="Q156" s="36">
        <f>SUMIFS(СВЦЭМ!$E$33:$E$776,СВЦЭМ!$A$33:$A$776,$A156,СВЦЭМ!$B$33:$B$776,Q$155)+'СЕТ СН'!$F$12</f>
        <v>117.71749856</v>
      </c>
      <c r="R156" s="36">
        <f>SUMIFS(СВЦЭМ!$E$33:$E$776,СВЦЭМ!$A$33:$A$776,$A156,СВЦЭМ!$B$33:$B$776,R$155)+'СЕТ СН'!$F$12</f>
        <v>117.52775373</v>
      </c>
      <c r="S156" s="36">
        <f>SUMIFS(СВЦЭМ!$E$33:$E$776,СВЦЭМ!$A$33:$A$776,$A156,СВЦЭМ!$B$33:$B$776,S$155)+'СЕТ СН'!$F$12</f>
        <v>116.46074498</v>
      </c>
      <c r="T156" s="36">
        <f>SUMIFS(СВЦЭМ!$E$33:$E$776,СВЦЭМ!$A$33:$A$776,$A156,СВЦЭМ!$B$33:$B$776,T$155)+'СЕТ СН'!$F$12</f>
        <v>115.99903119</v>
      </c>
      <c r="U156" s="36">
        <f>SUMIFS(СВЦЭМ!$E$33:$E$776,СВЦЭМ!$A$33:$A$776,$A156,СВЦЭМ!$B$33:$B$776,U$155)+'СЕТ СН'!$F$12</f>
        <v>120.07689358</v>
      </c>
      <c r="V156" s="36">
        <f>SUMIFS(СВЦЭМ!$E$33:$E$776,СВЦЭМ!$A$33:$A$776,$A156,СВЦЭМ!$B$33:$B$776,V$155)+'СЕТ СН'!$F$12</f>
        <v>120.95017688999999</v>
      </c>
      <c r="W156" s="36">
        <f>SUMIFS(СВЦЭМ!$E$33:$E$776,СВЦЭМ!$A$33:$A$776,$A156,СВЦЭМ!$B$33:$B$776,W$155)+'СЕТ СН'!$F$12</f>
        <v>121.51550738</v>
      </c>
      <c r="X156" s="36">
        <f>SUMIFS(СВЦЭМ!$E$33:$E$776,СВЦЭМ!$A$33:$A$776,$A156,СВЦЭМ!$B$33:$B$776,X$155)+'СЕТ СН'!$F$12</f>
        <v>119.67936207</v>
      </c>
      <c r="Y156" s="36">
        <f>SUMIFS(СВЦЭМ!$E$33:$E$776,СВЦЭМ!$A$33:$A$776,$A156,СВЦЭМ!$B$33:$B$776,Y$155)+'СЕТ СН'!$F$12</f>
        <v>132.25534585</v>
      </c>
      <c r="AA156" s="45"/>
    </row>
    <row r="157" spans="1:27" ht="15.75" x14ac:dyDescent="0.2">
      <c r="A157" s="35">
        <f>A156+1</f>
        <v>43740</v>
      </c>
      <c r="B157" s="36">
        <f>SUMIFS(СВЦЭМ!$E$33:$E$776,СВЦЭМ!$A$33:$A$776,$A157,СВЦЭМ!$B$33:$B$776,B$155)+'СЕТ СН'!$F$12</f>
        <v>141.00700001000001</v>
      </c>
      <c r="C157" s="36">
        <f>SUMIFS(СВЦЭМ!$E$33:$E$776,СВЦЭМ!$A$33:$A$776,$A157,СВЦЭМ!$B$33:$B$776,C$155)+'СЕТ СН'!$F$12</f>
        <v>146.16160982</v>
      </c>
      <c r="D157" s="36">
        <f>SUMIFS(СВЦЭМ!$E$33:$E$776,СВЦЭМ!$A$33:$A$776,$A157,СВЦЭМ!$B$33:$B$776,D$155)+'СЕТ СН'!$F$12</f>
        <v>149.01574689</v>
      </c>
      <c r="E157" s="36">
        <f>SUMIFS(СВЦЭМ!$E$33:$E$776,СВЦЭМ!$A$33:$A$776,$A157,СВЦЭМ!$B$33:$B$776,E$155)+'СЕТ СН'!$F$12</f>
        <v>150.15947449999999</v>
      </c>
      <c r="F157" s="36">
        <f>SUMIFS(СВЦЭМ!$E$33:$E$776,СВЦЭМ!$A$33:$A$776,$A157,СВЦЭМ!$B$33:$B$776,F$155)+'СЕТ СН'!$F$12</f>
        <v>153.38246298999999</v>
      </c>
      <c r="G157" s="36">
        <f>SUMIFS(СВЦЭМ!$E$33:$E$776,СВЦЭМ!$A$33:$A$776,$A157,СВЦЭМ!$B$33:$B$776,G$155)+'СЕТ СН'!$F$12</f>
        <v>149.66045170999999</v>
      </c>
      <c r="H157" s="36">
        <f>SUMIFS(СВЦЭМ!$E$33:$E$776,СВЦЭМ!$A$33:$A$776,$A157,СВЦЭМ!$B$33:$B$776,H$155)+'СЕТ СН'!$F$12</f>
        <v>137.60450301</v>
      </c>
      <c r="I157" s="36">
        <f>SUMIFS(СВЦЭМ!$E$33:$E$776,СВЦЭМ!$A$33:$A$776,$A157,СВЦЭМ!$B$33:$B$776,I$155)+'СЕТ СН'!$F$12</f>
        <v>120.57745659</v>
      </c>
      <c r="J157" s="36">
        <f>SUMIFS(СВЦЭМ!$E$33:$E$776,СВЦЭМ!$A$33:$A$776,$A157,СВЦЭМ!$B$33:$B$776,J$155)+'СЕТ СН'!$F$12</f>
        <v>119.73770682</v>
      </c>
      <c r="K157" s="36">
        <f>SUMIFS(СВЦЭМ!$E$33:$E$776,СВЦЭМ!$A$33:$A$776,$A157,СВЦЭМ!$B$33:$B$776,K$155)+'СЕТ СН'!$F$12</f>
        <v>121.76975976</v>
      </c>
      <c r="L157" s="36">
        <f>SUMIFS(СВЦЭМ!$E$33:$E$776,СВЦЭМ!$A$33:$A$776,$A157,СВЦЭМ!$B$33:$B$776,L$155)+'СЕТ СН'!$F$12</f>
        <v>121.78773040999999</v>
      </c>
      <c r="M157" s="36">
        <f>SUMIFS(СВЦЭМ!$E$33:$E$776,СВЦЭМ!$A$33:$A$776,$A157,СВЦЭМ!$B$33:$B$776,M$155)+'СЕТ СН'!$F$12</f>
        <v>120.08245802</v>
      </c>
      <c r="N157" s="36">
        <f>SUMIFS(СВЦЭМ!$E$33:$E$776,СВЦЭМ!$A$33:$A$776,$A157,СВЦЭМ!$B$33:$B$776,N$155)+'СЕТ СН'!$F$12</f>
        <v>119.10280804999999</v>
      </c>
      <c r="O157" s="36">
        <f>SUMIFS(СВЦЭМ!$E$33:$E$776,СВЦЭМ!$A$33:$A$776,$A157,СВЦЭМ!$B$33:$B$776,O$155)+'СЕТ СН'!$F$12</f>
        <v>119.54451075999999</v>
      </c>
      <c r="P157" s="36">
        <f>SUMIFS(СВЦЭМ!$E$33:$E$776,СВЦЭМ!$A$33:$A$776,$A157,СВЦЭМ!$B$33:$B$776,P$155)+'СЕТ СН'!$F$12</f>
        <v>120.33512962</v>
      </c>
      <c r="Q157" s="36">
        <f>SUMIFS(СВЦЭМ!$E$33:$E$776,СВЦЭМ!$A$33:$A$776,$A157,СВЦЭМ!$B$33:$B$776,Q$155)+'СЕТ СН'!$F$12</f>
        <v>120.80541651</v>
      </c>
      <c r="R157" s="36">
        <f>SUMIFS(СВЦЭМ!$E$33:$E$776,СВЦЭМ!$A$33:$A$776,$A157,СВЦЭМ!$B$33:$B$776,R$155)+'СЕТ СН'!$F$12</f>
        <v>121.7340615</v>
      </c>
      <c r="S157" s="36">
        <f>SUMIFS(СВЦЭМ!$E$33:$E$776,СВЦЭМ!$A$33:$A$776,$A157,СВЦЭМ!$B$33:$B$776,S$155)+'СЕТ СН'!$F$12</f>
        <v>120.72267261</v>
      </c>
      <c r="T157" s="36">
        <f>SUMIFS(СВЦЭМ!$E$33:$E$776,СВЦЭМ!$A$33:$A$776,$A157,СВЦЭМ!$B$33:$B$776,T$155)+'СЕТ СН'!$F$12</f>
        <v>121.79980083</v>
      </c>
      <c r="U157" s="36">
        <f>SUMIFS(СВЦЭМ!$E$33:$E$776,СВЦЭМ!$A$33:$A$776,$A157,СВЦЭМ!$B$33:$B$776,U$155)+'СЕТ СН'!$F$12</f>
        <v>126.01812461999999</v>
      </c>
      <c r="V157" s="36">
        <f>SUMIFS(СВЦЭМ!$E$33:$E$776,СВЦЭМ!$A$33:$A$776,$A157,СВЦЭМ!$B$33:$B$776,V$155)+'СЕТ СН'!$F$12</f>
        <v>125.56394414</v>
      </c>
      <c r="W157" s="36">
        <f>SUMIFS(СВЦЭМ!$E$33:$E$776,СВЦЭМ!$A$33:$A$776,$A157,СВЦЭМ!$B$33:$B$776,W$155)+'СЕТ СН'!$F$12</f>
        <v>121.89062414999999</v>
      </c>
      <c r="X157" s="36">
        <f>SUMIFS(СВЦЭМ!$E$33:$E$776,СВЦЭМ!$A$33:$A$776,$A157,СВЦЭМ!$B$33:$B$776,X$155)+'СЕТ СН'!$F$12</f>
        <v>119.95245774999999</v>
      </c>
      <c r="Y157" s="36">
        <f>SUMIFS(СВЦЭМ!$E$33:$E$776,СВЦЭМ!$A$33:$A$776,$A157,СВЦЭМ!$B$33:$B$776,Y$155)+'СЕТ СН'!$F$12</f>
        <v>134.01611439000001</v>
      </c>
    </row>
    <row r="158" spans="1:27" ht="15.75" x14ac:dyDescent="0.2">
      <c r="A158" s="35">
        <f t="shared" ref="A158:A186" si="4">A157+1</f>
        <v>43741</v>
      </c>
      <c r="B158" s="36">
        <f>SUMIFS(СВЦЭМ!$E$33:$E$776,СВЦЭМ!$A$33:$A$776,$A158,СВЦЭМ!$B$33:$B$776,B$155)+'СЕТ СН'!$F$12</f>
        <v>142.07333949</v>
      </c>
      <c r="C158" s="36">
        <f>SUMIFS(СВЦЭМ!$E$33:$E$776,СВЦЭМ!$A$33:$A$776,$A158,СВЦЭМ!$B$33:$B$776,C$155)+'СЕТ СН'!$F$12</f>
        <v>149.33667066999999</v>
      </c>
      <c r="D158" s="36">
        <f>SUMIFS(СВЦЭМ!$E$33:$E$776,СВЦЭМ!$A$33:$A$776,$A158,СВЦЭМ!$B$33:$B$776,D$155)+'СЕТ СН'!$F$12</f>
        <v>153.69849959000001</v>
      </c>
      <c r="E158" s="36">
        <f>SUMIFS(СВЦЭМ!$E$33:$E$776,СВЦЭМ!$A$33:$A$776,$A158,СВЦЭМ!$B$33:$B$776,E$155)+'СЕТ СН'!$F$12</f>
        <v>154.75411339999999</v>
      </c>
      <c r="F158" s="36">
        <f>SUMIFS(СВЦЭМ!$E$33:$E$776,СВЦЭМ!$A$33:$A$776,$A158,СВЦЭМ!$B$33:$B$776,F$155)+'СЕТ СН'!$F$12</f>
        <v>154.0945931</v>
      </c>
      <c r="G158" s="36">
        <f>SUMIFS(СВЦЭМ!$E$33:$E$776,СВЦЭМ!$A$33:$A$776,$A158,СВЦЭМ!$B$33:$B$776,G$155)+'СЕТ СН'!$F$12</f>
        <v>151.12076064999999</v>
      </c>
      <c r="H158" s="36">
        <f>SUMIFS(СВЦЭМ!$E$33:$E$776,СВЦЭМ!$A$33:$A$776,$A158,СВЦЭМ!$B$33:$B$776,H$155)+'СЕТ СН'!$F$12</f>
        <v>137.66098701999999</v>
      </c>
      <c r="I158" s="36">
        <f>SUMIFS(СВЦЭМ!$E$33:$E$776,СВЦЭМ!$A$33:$A$776,$A158,СВЦЭМ!$B$33:$B$776,I$155)+'СЕТ СН'!$F$12</f>
        <v>122.05519203</v>
      </c>
      <c r="J158" s="36">
        <f>SUMIFS(СВЦЭМ!$E$33:$E$776,СВЦЭМ!$A$33:$A$776,$A158,СВЦЭМ!$B$33:$B$776,J$155)+'СЕТ СН'!$F$12</f>
        <v>122.50577964999999</v>
      </c>
      <c r="K158" s="36">
        <f>SUMIFS(СВЦЭМ!$E$33:$E$776,СВЦЭМ!$A$33:$A$776,$A158,СВЦЭМ!$B$33:$B$776,K$155)+'СЕТ СН'!$F$12</f>
        <v>124.70303079</v>
      </c>
      <c r="L158" s="36">
        <f>SUMIFS(СВЦЭМ!$E$33:$E$776,СВЦЭМ!$A$33:$A$776,$A158,СВЦЭМ!$B$33:$B$776,L$155)+'СЕТ СН'!$F$12</f>
        <v>125.97456308</v>
      </c>
      <c r="M158" s="36">
        <f>SUMIFS(СВЦЭМ!$E$33:$E$776,СВЦЭМ!$A$33:$A$776,$A158,СВЦЭМ!$B$33:$B$776,M$155)+'СЕТ СН'!$F$12</f>
        <v>124.25863952</v>
      </c>
      <c r="N158" s="36">
        <f>SUMIFS(СВЦЭМ!$E$33:$E$776,СВЦЭМ!$A$33:$A$776,$A158,СВЦЭМ!$B$33:$B$776,N$155)+'СЕТ СН'!$F$12</f>
        <v>132.37604891000001</v>
      </c>
      <c r="O158" s="36">
        <f>SUMIFS(СВЦЭМ!$E$33:$E$776,СВЦЭМ!$A$33:$A$776,$A158,СВЦЭМ!$B$33:$B$776,O$155)+'СЕТ СН'!$F$12</f>
        <v>142.01238853000001</v>
      </c>
      <c r="P158" s="36">
        <f>SUMIFS(СВЦЭМ!$E$33:$E$776,СВЦЭМ!$A$33:$A$776,$A158,СВЦЭМ!$B$33:$B$776,P$155)+'СЕТ СН'!$F$12</f>
        <v>142.37760501</v>
      </c>
      <c r="Q158" s="36">
        <f>SUMIFS(СВЦЭМ!$E$33:$E$776,СВЦЭМ!$A$33:$A$776,$A158,СВЦЭМ!$B$33:$B$776,Q$155)+'СЕТ СН'!$F$12</f>
        <v>141.60847143999999</v>
      </c>
      <c r="R158" s="36">
        <f>SUMIFS(СВЦЭМ!$E$33:$E$776,СВЦЭМ!$A$33:$A$776,$A158,СВЦЭМ!$B$33:$B$776,R$155)+'СЕТ СН'!$F$12</f>
        <v>131.40270874000001</v>
      </c>
      <c r="S158" s="36">
        <f>SUMIFS(СВЦЭМ!$E$33:$E$776,СВЦЭМ!$A$33:$A$776,$A158,СВЦЭМ!$B$33:$B$776,S$155)+'СЕТ СН'!$F$12</f>
        <v>128.55210252000001</v>
      </c>
      <c r="T158" s="36">
        <f>SUMIFS(СВЦЭМ!$E$33:$E$776,СВЦЭМ!$A$33:$A$776,$A158,СВЦЭМ!$B$33:$B$776,T$155)+'СЕТ СН'!$F$12</f>
        <v>126.23938472</v>
      </c>
      <c r="U158" s="36">
        <f>SUMIFS(СВЦЭМ!$E$33:$E$776,СВЦЭМ!$A$33:$A$776,$A158,СВЦЭМ!$B$33:$B$776,U$155)+'СЕТ СН'!$F$12</f>
        <v>128.09973148</v>
      </c>
      <c r="V158" s="36">
        <f>SUMIFS(СВЦЭМ!$E$33:$E$776,СВЦЭМ!$A$33:$A$776,$A158,СВЦЭМ!$B$33:$B$776,V$155)+'СЕТ СН'!$F$12</f>
        <v>128.85489738000001</v>
      </c>
      <c r="W158" s="36">
        <f>SUMIFS(СВЦЭМ!$E$33:$E$776,СВЦЭМ!$A$33:$A$776,$A158,СВЦЭМ!$B$33:$B$776,W$155)+'СЕТ СН'!$F$12</f>
        <v>128.74080337999999</v>
      </c>
      <c r="X158" s="36">
        <f>SUMIFS(СВЦЭМ!$E$33:$E$776,СВЦЭМ!$A$33:$A$776,$A158,СВЦЭМ!$B$33:$B$776,X$155)+'СЕТ СН'!$F$12</f>
        <v>122.44111356000001</v>
      </c>
      <c r="Y158" s="36">
        <f>SUMIFS(СВЦЭМ!$E$33:$E$776,СВЦЭМ!$A$33:$A$776,$A158,СВЦЭМ!$B$33:$B$776,Y$155)+'СЕТ СН'!$F$12</f>
        <v>126.80346132</v>
      </c>
    </row>
    <row r="159" spans="1:27" ht="15.75" x14ac:dyDescent="0.2">
      <c r="A159" s="35">
        <f t="shared" si="4"/>
        <v>43742</v>
      </c>
      <c r="B159" s="36">
        <f>SUMIFS(СВЦЭМ!$E$33:$E$776,СВЦЭМ!$A$33:$A$776,$A159,СВЦЭМ!$B$33:$B$776,B$155)+'СЕТ СН'!$F$12</f>
        <v>140.90559802000001</v>
      </c>
      <c r="C159" s="36">
        <f>SUMIFS(СВЦЭМ!$E$33:$E$776,СВЦЭМ!$A$33:$A$776,$A159,СВЦЭМ!$B$33:$B$776,C$155)+'СЕТ СН'!$F$12</f>
        <v>147.23841858</v>
      </c>
      <c r="D159" s="36">
        <f>SUMIFS(СВЦЭМ!$E$33:$E$776,СВЦЭМ!$A$33:$A$776,$A159,СВЦЭМ!$B$33:$B$776,D$155)+'СЕТ СН'!$F$12</f>
        <v>147.81917614</v>
      </c>
      <c r="E159" s="36">
        <f>SUMIFS(СВЦЭМ!$E$33:$E$776,СВЦЭМ!$A$33:$A$776,$A159,СВЦЭМ!$B$33:$B$776,E$155)+'СЕТ СН'!$F$12</f>
        <v>151.83075332999999</v>
      </c>
      <c r="F159" s="36">
        <f>SUMIFS(СВЦЭМ!$E$33:$E$776,СВЦЭМ!$A$33:$A$776,$A159,СВЦЭМ!$B$33:$B$776,F$155)+'СЕТ СН'!$F$12</f>
        <v>147.62349706000001</v>
      </c>
      <c r="G159" s="36">
        <f>SUMIFS(СВЦЭМ!$E$33:$E$776,СВЦЭМ!$A$33:$A$776,$A159,СВЦЭМ!$B$33:$B$776,G$155)+'СЕТ СН'!$F$12</f>
        <v>142.76292470000001</v>
      </c>
      <c r="H159" s="36">
        <f>SUMIFS(СВЦЭМ!$E$33:$E$776,СВЦЭМ!$A$33:$A$776,$A159,СВЦЭМ!$B$33:$B$776,H$155)+'СЕТ СН'!$F$12</f>
        <v>133.51594922999999</v>
      </c>
      <c r="I159" s="36">
        <f>SUMIFS(СВЦЭМ!$E$33:$E$776,СВЦЭМ!$A$33:$A$776,$A159,СВЦЭМ!$B$33:$B$776,I$155)+'СЕТ СН'!$F$12</f>
        <v>117.4098075</v>
      </c>
      <c r="J159" s="36">
        <f>SUMIFS(СВЦЭМ!$E$33:$E$776,СВЦЭМ!$A$33:$A$776,$A159,СВЦЭМ!$B$33:$B$776,J$155)+'СЕТ СН'!$F$12</f>
        <v>118.0021618</v>
      </c>
      <c r="K159" s="36">
        <f>SUMIFS(СВЦЭМ!$E$33:$E$776,СВЦЭМ!$A$33:$A$776,$A159,СВЦЭМ!$B$33:$B$776,K$155)+'СЕТ СН'!$F$12</f>
        <v>121.32356488000001</v>
      </c>
      <c r="L159" s="36">
        <f>SUMIFS(СВЦЭМ!$E$33:$E$776,СВЦЭМ!$A$33:$A$776,$A159,СВЦЭМ!$B$33:$B$776,L$155)+'СЕТ СН'!$F$12</f>
        <v>121.82262188</v>
      </c>
      <c r="M159" s="36">
        <f>SUMIFS(СВЦЭМ!$E$33:$E$776,СВЦЭМ!$A$33:$A$776,$A159,СВЦЭМ!$B$33:$B$776,M$155)+'СЕТ СН'!$F$12</f>
        <v>120.39604961000001</v>
      </c>
      <c r="N159" s="36">
        <f>SUMIFS(СВЦЭМ!$E$33:$E$776,СВЦЭМ!$A$33:$A$776,$A159,СВЦЭМ!$B$33:$B$776,N$155)+'СЕТ СН'!$F$12</f>
        <v>119.69790981</v>
      </c>
      <c r="O159" s="36">
        <f>SUMIFS(СВЦЭМ!$E$33:$E$776,СВЦЭМ!$A$33:$A$776,$A159,СВЦЭМ!$B$33:$B$776,O$155)+'СЕТ СН'!$F$12</f>
        <v>119.68986554</v>
      </c>
      <c r="P159" s="36">
        <f>SUMIFS(СВЦЭМ!$E$33:$E$776,СВЦЭМ!$A$33:$A$776,$A159,СВЦЭМ!$B$33:$B$776,P$155)+'СЕТ СН'!$F$12</f>
        <v>119.70392712</v>
      </c>
      <c r="Q159" s="36">
        <f>SUMIFS(СВЦЭМ!$E$33:$E$776,СВЦЭМ!$A$33:$A$776,$A159,СВЦЭМ!$B$33:$B$776,Q$155)+'СЕТ СН'!$F$12</f>
        <v>119.40144984</v>
      </c>
      <c r="R159" s="36">
        <f>SUMIFS(СВЦЭМ!$E$33:$E$776,СВЦЭМ!$A$33:$A$776,$A159,СВЦЭМ!$B$33:$B$776,R$155)+'СЕТ СН'!$F$12</f>
        <v>118.48060298999999</v>
      </c>
      <c r="S159" s="36">
        <f>SUMIFS(СВЦЭМ!$E$33:$E$776,СВЦЭМ!$A$33:$A$776,$A159,СВЦЭМ!$B$33:$B$776,S$155)+'СЕТ СН'!$F$12</f>
        <v>118.34073299000001</v>
      </c>
      <c r="T159" s="36">
        <f>SUMIFS(СВЦЭМ!$E$33:$E$776,СВЦЭМ!$A$33:$A$776,$A159,СВЦЭМ!$B$33:$B$776,T$155)+'СЕТ СН'!$F$12</f>
        <v>118.98693264000001</v>
      </c>
      <c r="U159" s="36">
        <f>SUMIFS(СВЦЭМ!$E$33:$E$776,СВЦЭМ!$A$33:$A$776,$A159,СВЦЭМ!$B$33:$B$776,U$155)+'СЕТ СН'!$F$12</f>
        <v>122.03411281</v>
      </c>
      <c r="V159" s="36">
        <f>SUMIFS(СВЦЭМ!$E$33:$E$776,СВЦЭМ!$A$33:$A$776,$A159,СВЦЭМ!$B$33:$B$776,V$155)+'СЕТ СН'!$F$12</f>
        <v>120.92673463</v>
      </c>
      <c r="W159" s="36">
        <f>SUMIFS(СВЦЭМ!$E$33:$E$776,СВЦЭМ!$A$33:$A$776,$A159,СВЦЭМ!$B$33:$B$776,W$155)+'СЕТ СН'!$F$12</f>
        <v>117.51870889</v>
      </c>
      <c r="X159" s="36">
        <f>SUMIFS(СВЦЭМ!$E$33:$E$776,СВЦЭМ!$A$33:$A$776,$A159,СВЦЭМ!$B$33:$B$776,X$155)+'СЕТ СН'!$F$12</f>
        <v>123.02532625000001</v>
      </c>
      <c r="Y159" s="36">
        <f>SUMIFS(СВЦЭМ!$E$33:$E$776,СВЦЭМ!$A$33:$A$776,$A159,СВЦЭМ!$B$33:$B$776,Y$155)+'СЕТ СН'!$F$12</f>
        <v>135.02674755000001</v>
      </c>
    </row>
    <row r="160" spans="1:27" ht="15.75" x14ac:dyDescent="0.2">
      <c r="A160" s="35">
        <f t="shared" si="4"/>
        <v>43743</v>
      </c>
      <c r="B160" s="36">
        <f>SUMIFS(СВЦЭМ!$E$33:$E$776,СВЦЭМ!$A$33:$A$776,$A160,СВЦЭМ!$B$33:$B$776,B$155)+'СЕТ СН'!$F$12</f>
        <v>142.22321475000001</v>
      </c>
      <c r="C160" s="36">
        <f>SUMIFS(СВЦЭМ!$E$33:$E$776,СВЦЭМ!$A$33:$A$776,$A160,СВЦЭМ!$B$33:$B$776,C$155)+'СЕТ СН'!$F$12</f>
        <v>150.43252330999999</v>
      </c>
      <c r="D160" s="36">
        <f>SUMIFS(СВЦЭМ!$E$33:$E$776,СВЦЭМ!$A$33:$A$776,$A160,СВЦЭМ!$B$33:$B$776,D$155)+'СЕТ СН'!$F$12</f>
        <v>152.63300871000001</v>
      </c>
      <c r="E160" s="36">
        <f>SUMIFS(СВЦЭМ!$E$33:$E$776,СВЦЭМ!$A$33:$A$776,$A160,СВЦЭМ!$B$33:$B$776,E$155)+'СЕТ СН'!$F$12</f>
        <v>153.66546195999999</v>
      </c>
      <c r="F160" s="36">
        <f>SUMIFS(СВЦЭМ!$E$33:$E$776,СВЦЭМ!$A$33:$A$776,$A160,СВЦЭМ!$B$33:$B$776,F$155)+'СЕТ СН'!$F$12</f>
        <v>151.72786144</v>
      </c>
      <c r="G160" s="36">
        <f>SUMIFS(СВЦЭМ!$E$33:$E$776,СВЦЭМ!$A$33:$A$776,$A160,СВЦЭМ!$B$33:$B$776,G$155)+'СЕТ СН'!$F$12</f>
        <v>151.22648903999999</v>
      </c>
      <c r="H160" s="36">
        <f>SUMIFS(СВЦЭМ!$E$33:$E$776,СВЦЭМ!$A$33:$A$776,$A160,СВЦЭМ!$B$33:$B$776,H$155)+'СЕТ СН'!$F$12</f>
        <v>145.26877303000001</v>
      </c>
      <c r="I160" s="36">
        <f>SUMIFS(СВЦЭМ!$E$33:$E$776,СВЦЭМ!$A$33:$A$776,$A160,СВЦЭМ!$B$33:$B$776,I$155)+'СЕТ СН'!$F$12</f>
        <v>131.8315226</v>
      </c>
      <c r="J160" s="36">
        <f>SUMIFS(СВЦЭМ!$E$33:$E$776,СВЦЭМ!$A$33:$A$776,$A160,СВЦЭМ!$B$33:$B$776,J$155)+'СЕТ СН'!$F$12</f>
        <v>120.65444807999999</v>
      </c>
      <c r="K160" s="36">
        <f>SUMIFS(СВЦЭМ!$E$33:$E$776,СВЦЭМ!$A$33:$A$776,$A160,СВЦЭМ!$B$33:$B$776,K$155)+'СЕТ СН'!$F$12</f>
        <v>117.61117409000001</v>
      </c>
      <c r="L160" s="36">
        <f>SUMIFS(СВЦЭМ!$E$33:$E$776,СВЦЭМ!$A$33:$A$776,$A160,СВЦЭМ!$B$33:$B$776,L$155)+'СЕТ СН'!$F$12</f>
        <v>119.55599233</v>
      </c>
      <c r="M160" s="36">
        <f>SUMIFS(СВЦЭМ!$E$33:$E$776,СВЦЭМ!$A$33:$A$776,$A160,СВЦЭМ!$B$33:$B$776,M$155)+'СЕТ СН'!$F$12</f>
        <v>118.3010513</v>
      </c>
      <c r="N160" s="36">
        <f>SUMIFS(СВЦЭМ!$E$33:$E$776,СВЦЭМ!$A$33:$A$776,$A160,СВЦЭМ!$B$33:$B$776,N$155)+'СЕТ СН'!$F$12</f>
        <v>118.17757616999999</v>
      </c>
      <c r="O160" s="36">
        <f>SUMIFS(СВЦЭМ!$E$33:$E$776,СВЦЭМ!$A$33:$A$776,$A160,СВЦЭМ!$B$33:$B$776,O$155)+'СЕТ СН'!$F$12</f>
        <v>119.23366698</v>
      </c>
      <c r="P160" s="36">
        <f>SUMIFS(СВЦЭМ!$E$33:$E$776,СВЦЭМ!$A$33:$A$776,$A160,СВЦЭМ!$B$33:$B$776,P$155)+'СЕТ СН'!$F$12</f>
        <v>120.60670476</v>
      </c>
      <c r="Q160" s="36">
        <f>SUMIFS(СВЦЭМ!$E$33:$E$776,СВЦЭМ!$A$33:$A$776,$A160,СВЦЭМ!$B$33:$B$776,Q$155)+'СЕТ СН'!$F$12</f>
        <v>120.85089170000001</v>
      </c>
      <c r="R160" s="36">
        <f>SUMIFS(СВЦЭМ!$E$33:$E$776,СВЦЭМ!$A$33:$A$776,$A160,СВЦЭМ!$B$33:$B$776,R$155)+'СЕТ СН'!$F$12</f>
        <v>121.43861210999999</v>
      </c>
      <c r="S160" s="36">
        <f>SUMIFS(СВЦЭМ!$E$33:$E$776,СВЦЭМ!$A$33:$A$776,$A160,СВЦЭМ!$B$33:$B$776,S$155)+'СЕТ СН'!$F$12</f>
        <v>121.08765571000001</v>
      </c>
      <c r="T160" s="36">
        <f>SUMIFS(СВЦЭМ!$E$33:$E$776,СВЦЭМ!$A$33:$A$776,$A160,СВЦЭМ!$B$33:$B$776,T$155)+'СЕТ СН'!$F$12</f>
        <v>119.70112103</v>
      </c>
      <c r="U160" s="36">
        <f>SUMIFS(СВЦЭМ!$E$33:$E$776,СВЦЭМ!$A$33:$A$776,$A160,СВЦЭМ!$B$33:$B$776,U$155)+'СЕТ СН'!$F$12</f>
        <v>123.23883684</v>
      </c>
      <c r="V160" s="36">
        <f>SUMIFS(СВЦЭМ!$E$33:$E$776,СВЦЭМ!$A$33:$A$776,$A160,СВЦЭМ!$B$33:$B$776,V$155)+'СЕТ СН'!$F$12</f>
        <v>123.62498343999999</v>
      </c>
      <c r="W160" s="36">
        <f>SUMIFS(СВЦЭМ!$E$33:$E$776,СВЦЭМ!$A$33:$A$776,$A160,СВЦЭМ!$B$33:$B$776,W$155)+'СЕТ СН'!$F$12</f>
        <v>121.51878994</v>
      </c>
      <c r="X160" s="36">
        <f>SUMIFS(СВЦЭМ!$E$33:$E$776,СВЦЭМ!$A$33:$A$776,$A160,СВЦЭМ!$B$33:$B$776,X$155)+'СЕТ СН'!$F$12</f>
        <v>121.17219041</v>
      </c>
      <c r="Y160" s="36">
        <f>SUMIFS(СВЦЭМ!$E$33:$E$776,СВЦЭМ!$A$33:$A$776,$A160,СВЦЭМ!$B$33:$B$776,Y$155)+'СЕТ СН'!$F$12</f>
        <v>140.35487257</v>
      </c>
    </row>
    <row r="161" spans="1:25" ht="15.75" x14ac:dyDescent="0.2">
      <c r="A161" s="35">
        <f t="shared" si="4"/>
        <v>43744</v>
      </c>
      <c r="B161" s="36">
        <f>SUMIFS(СВЦЭМ!$E$33:$E$776,СВЦЭМ!$A$33:$A$776,$A161,СВЦЭМ!$B$33:$B$776,B$155)+'СЕТ СН'!$F$12</f>
        <v>139.27483895</v>
      </c>
      <c r="C161" s="36">
        <f>SUMIFS(СВЦЭМ!$E$33:$E$776,СВЦЭМ!$A$33:$A$776,$A161,СВЦЭМ!$B$33:$B$776,C$155)+'СЕТ СН'!$F$12</f>
        <v>145.28384893</v>
      </c>
      <c r="D161" s="36">
        <f>SUMIFS(СВЦЭМ!$E$33:$E$776,СВЦЭМ!$A$33:$A$776,$A161,СВЦЭМ!$B$33:$B$776,D$155)+'СЕТ СН'!$F$12</f>
        <v>149.86891983000001</v>
      </c>
      <c r="E161" s="36">
        <f>SUMIFS(СВЦЭМ!$E$33:$E$776,СВЦЭМ!$A$33:$A$776,$A161,СВЦЭМ!$B$33:$B$776,E$155)+'СЕТ СН'!$F$12</f>
        <v>151.65824259999999</v>
      </c>
      <c r="F161" s="36">
        <f>SUMIFS(СВЦЭМ!$E$33:$E$776,СВЦЭМ!$A$33:$A$776,$A161,СВЦЭМ!$B$33:$B$776,F$155)+'СЕТ СН'!$F$12</f>
        <v>151.55260572</v>
      </c>
      <c r="G161" s="36">
        <f>SUMIFS(СВЦЭМ!$E$33:$E$776,СВЦЭМ!$A$33:$A$776,$A161,СВЦЭМ!$B$33:$B$776,G$155)+'СЕТ СН'!$F$12</f>
        <v>151.54930433000001</v>
      </c>
      <c r="H161" s="36">
        <f>SUMIFS(СВЦЭМ!$E$33:$E$776,СВЦЭМ!$A$33:$A$776,$A161,СВЦЭМ!$B$33:$B$776,H$155)+'СЕТ СН'!$F$12</f>
        <v>141.70997273</v>
      </c>
      <c r="I161" s="36">
        <f>SUMIFS(СВЦЭМ!$E$33:$E$776,СВЦЭМ!$A$33:$A$776,$A161,СВЦЭМ!$B$33:$B$776,I$155)+'СЕТ СН'!$F$12</f>
        <v>125.73473654</v>
      </c>
      <c r="J161" s="36">
        <f>SUMIFS(СВЦЭМ!$E$33:$E$776,СВЦЭМ!$A$33:$A$776,$A161,СВЦЭМ!$B$33:$B$776,J$155)+'СЕТ СН'!$F$12</f>
        <v>115.94107022999999</v>
      </c>
      <c r="K161" s="36">
        <f>SUMIFS(СВЦЭМ!$E$33:$E$776,СВЦЭМ!$A$33:$A$776,$A161,СВЦЭМ!$B$33:$B$776,K$155)+'СЕТ СН'!$F$12</f>
        <v>117.15583678</v>
      </c>
      <c r="L161" s="36">
        <f>SUMIFS(СВЦЭМ!$E$33:$E$776,СВЦЭМ!$A$33:$A$776,$A161,СВЦЭМ!$B$33:$B$776,L$155)+'СЕТ СН'!$F$12</f>
        <v>183.04086674000001</v>
      </c>
      <c r="M161" s="36">
        <f>SUMIFS(СВЦЭМ!$E$33:$E$776,СВЦЭМ!$A$33:$A$776,$A161,СВЦЭМ!$B$33:$B$776,M$155)+'СЕТ СН'!$F$12</f>
        <v>180.94844269000001</v>
      </c>
      <c r="N161" s="36">
        <f>SUMIFS(СВЦЭМ!$E$33:$E$776,СВЦЭМ!$A$33:$A$776,$A161,СВЦЭМ!$B$33:$B$776,N$155)+'СЕТ СН'!$F$12</f>
        <v>177.82672532999999</v>
      </c>
      <c r="O161" s="36">
        <f>SUMIFS(СВЦЭМ!$E$33:$E$776,СВЦЭМ!$A$33:$A$776,$A161,СВЦЭМ!$B$33:$B$776,O$155)+'СЕТ СН'!$F$12</f>
        <v>178.12266663</v>
      </c>
      <c r="P161" s="36">
        <f>SUMIFS(СВЦЭМ!$E$33:$E$776,СВЦЭМ!$A$33:$A$776,$A161,СВЦЭМ!$B$33:$B$776,P$155)+'СЕТ СН'!$F$12</f>
        <v>177.89146865000001</v>
      </c>
      <c r="Q161" s="36">
        <f>SUMIFS(СВЦЭМ!$E$33:$E$776,СВЦЭМ!$A$33:$A$776,$A161,СВЦЭМ!$B$33:$B$776,Q$155)+'СЕТ СН'!$F$12</f>
        <v>179.12053595</v>
      </c>
      <c r="R161" s="36">
        <f>SUMIFS(СВЦЭМ!$E$33:$E$776,СВЦЭМ!$A$33:$A$776,$A161,СВЦЭМ!$B$33:$B$776,R$155)+'СЕТ СН'!$F$12</f>
        <v>115.99949506999999</v>
      </c>
      <c r="S161" s="36">
        <f>SUMIFS(СВЦЭМ!$E$33:$E$776,СВЦЭМ!$A$33:$A$776,$A161,СВЦЭМ!$B$33:$B$776,S$155)+'СЕТ СН'!$F$12</f>
        <v>117.464921</v>
      </c>
      <c r="T161" s="36">
        <f>SUMIFS(СВЦЭМ!$E$33:$E$776,СВЦЭМ!$A$33:$A$776,$A161,СВЦЭМ!$B$33:$B$776,T$155)+'СЕТ СН'!$F$12</f>
        <v>117.83916694</v>
      </c>
      <c r="U161" s="36">
        <f>SUMIFS(СВЦЭМ!$E$33:$E$776,СВЦЭМ!$A$33:$A$776,$A161,СВЦЭМ!$B$33:$B$776,U$155)+'СЕТ СН'!$F$12</f>
        <v>121.24388048</v>
      </c>
      <c r="V161" s="36">
        <f>SUMIFS(СВЦЭМ!$E$33:$E$776,СВЦЭМ!$A$33:$A$776,$A161,СВЦЭМ!$B$33:$B$776,V$155)+'СЕТ СН'!$F$12</f>
        <v>121.06635764000001</v>
      </c>
      <c r="W161" s="36">
        <f>SUMIFS(СВЦЭМ!$E$33:$E$776,СВЦЭМ!$A$33:$A$776,$A161,СВЦЭМ!$B$33:$B$776,W$155)+'СЕТ СН'!$F$12</f>
        <v>118.73558512</v>
      </c>
      <c r="X161" s="36">
        <f>SUMIFS(СВЦЭМ!$E$33:$E$776,СВЦЭМ!$A$33:$A$776,$A161,СВЦЭМ!$B$33:$B$776,X$155)+'СЕТ СН'!$F$12</f>
        <v>117.04751948000001</v>
      </c>
      <c r="Y161" s="36">
        <f>SUMIFS(СВЦЭМ!$E$33:$E$776,СВЦЭМ!$A$33:$A$776,$A161,СВЦЭМ!$B$33:$B$776,Y$155)+'СЕТ СН'!$F$12</f>
        <v>124.82199575999999</v>
      </c>
    </row>
    <row r="162" spans="1:25" ht="15.75" x14ac:dyDescent="0.2">
      <c r="A162" s="35">
        <f t="shared" si="4"/>
        <v>43745</v>
      </c>
      <c r="B162" s="36">
        <f>SUMIFS(СВЦЭМ!$E$33:$E$776,СВЦЭМ!$A$33:$A$776,$A162,СВЦЭМ!$B$33:$B$776,B$155)+'СЕТ СН'!$F$12</f>
        <v>143.08231062999999</v>
      </c>
      <c r="C162" s="36">
        <f>SUMIFS(СВЦЭМ!$E$33:$E$776,СВЦЭМ!$A$33:$A$776,$A162,СВЦЭМ!$B$33:$B$776,C$155)+'СЕТ СН'!$F$12</f>
        <v>146.856854</v>
      </c>
      <c r="D162" s="36">
        <f>SUMIFS(СВЦЭМ!$E$33:$E$776,СВЦЭМ!$A$33:$A$776,$A162,СВЦЭМ!$B$33:$B$776,D$155)+'СЕТ СН'!$F$12</f>
        <v>149.72315462</v>
      </c>
      <c r="E162" s="36">
        <f>SUMIFS(СВЦЭМ!$E$33:$E$776,СВЦЭМ!$A$33:$A$776,$A162,СВЦЭМ!$B$33:$B$776,E$155)+'СЕТ СН'!$F$12</f>
        <v>152.90385673</v>
      </c>
      <c r="F162" s="36">
        <f>SUMIFS(СВЦЭМ!$E$33:$E$776,СВЦЭМ!$A$33:$A$776,$A162,СВЦЭМ!$B$33:$B$776,F$155)+'СЕТ СН'!$F$12</f>
        <v>154.22684161000001</v>
      </c>
      <c r="G162" s="36">
        <f>SUMIFS(СВЦЭМ!$E$33:$E$776,СВЦЭМ!$A$33:$A$776,$A162,СВЦЭМ!$B$33:$B$776,G$155)+'СЕТ СН'!$F$12</f>
        <v>150.36584141</v>
      </c>
      <c r="H162" s="36">
        <f>SUMIFS(СВЦЭМ!$E$33:$E$776,СВЦЭМ!$A$33:$A$776,$A162,СВЦЭМ!$B$33:$B$776,H$155)+'СЕТ СН'!$F$12</f>
        <v>135.16204895000001</v>
      </c>
      <c r="I162" s="36">
        <f>SUMIFS(СВЦЭМ!$E$33:$E$776,СВЦЭМ!$A$33:$A$776,$A162,СВЦЭМ!$B$33:$B$776,I$155)+'СЕТ СН'!$F$12</f>
        <v>119.08912327</v>
      </c>
      <c r="J162" s="36">
        <f>SUMIFS(СВЦЭМ!$E$33:$E$776,СВЦЭМ!$A$33:$A$776,$A162,СВЦЭМ!$B$33:$B$776,J$155)+'СЕТ СН'!$F$12</f>
        <v>116.53880112</v>
      </c>
      <c r="K162" s="36">
        <f>SUMIFS(СВЦЭМ!$E$33:$E$776,СВЦЭМ!$A$33:$A$776,$A162,СВЦЭМ!$B$33:$B$776,K$155)+'СЕТ СН'!$F$12</f>
        <v>116.74940601</v>
      </c>
      <c r="L162" s="36">
        <f>SUMIFS(СВЦЭМ!$E$33:$E$776,СВЦЭМ!$A$33:$A$776,$A162,СВЦЭМ!$B$33:$B$776,L$155)+'СЕТ СН'!$F$12</f>
        <v>116.39933206000001</v>
      </c>
      <c r="M162" s="36">
        <f>SUMIFS(СВЦЭМ!$E$33:$E$776,СВЦЭМ!$A$33:$A$776,$A162,СВЦЭМ!$B$33:$B$776,M$155)+'СЕТ СН'!$F$12</f>
        <v>118.19830218</v>
      </c>
      <c r="N162" s="36">
        <f>SUMIFS(СВЦЭМ!$E$33:$E$776,СВЦЭМ!$A$33:$A$776,$A162,СВЦЭМ!$B$33:$B$776,N$155)+'СЕТ СН'!$F$12</f>
        <v>119.5186355</v>
      </c>
      <c r="O162" s="36">
        <f>SUMIFS(СВЦЭМ!$E$33:$E$776,СВЦЭМ!$A$33:$A$776,$A162,СВЦЭМ!$B$33:$B$776,O$155)+'СЕТ СН'!$F$12</f>
        <v>119.41241583</v>
      </c>
      <c r="P162" s="36">
        <f>SUMIFS(СВЦЭМ!$E$33:$E$776,СВЦЭМ!$A$33:$A$776,$A162,СВЦЭМ!$B$33:$B$776,P$155)+'СЕТ СН'!$F$12</f>
        <v>119.15642921</v>
      </c>
      <c r="Q162" s="36">
        <f>SUMIFS(СВЦЭМ!$E$33:$E$776,СВЦЭМ!$A$33:$A$776,$A162,СВЦЭМ!$B$33:$B$776,Q$155)+'СЕТ СН'!$F$12</f>
        <v>120.21813710000001</v>
      </c>
      <c r="R162" s="36">
        <f>SUMIFS(СВЦЭМ!$E$33:$E$776,СВЦЭМ!$A$33:$A$776,$A162,СВЦЭМ!$B$33:$B$776,R$155)+'СЕТ СН'!$F$12</f>
        <v>119.92147898</v>
      </c>
      <c r="S162" s="36">
        <f>SUMIFS(СВЦЭМ!$E$33:$E$776,СВЦЭМ!$A$33:$A$776,$A162,СВЦЭМ!$B$33:$B$776,S$155)+'СЕТ СН'!$F$12</f>
        <v>120.80516493</v>
      </c>
      <c r="T162" s="36">
        <f>SUMIFS(СВЦЭМ!$E$33:$E$776,СВЦЭМ!$A$33:$A$776,$A162,СВЦЭМ!$B$33:$B$776,T$155)+'СЕТ СН'!$F$12</f>
        <v>118.79039985</v>
      </c>
      <c r="U162" s="36">
        <f>SUMIFS(СВЦЭМ!$E$33:$E$776,СВЦЭМ!$A$33:$A$776,$A162,СВЦЭМ!$B$33:$B$776,U$155)+'СЕТ СН'!$F$12</f>
        <v>117.86518476000001</v>
      </c>
      <c r="V162" s="36">
        <f>SUMIFS(СВЦЭМ!$E$33:$E$776,СВЦЭМ!$A$33:$A$776,$A162,СВЦЭМ!$B$33:$B$776,V$155)+'СЕТ СН'!$F$12</f>
        <v>116.56424206</v>
      </c>
      <c r="W162" s="36">
        <f>SUMIFS(СВЦЭМ!$E$33:$E$776,СВЦЭМ!$A$33:$A$776,$A162,СВЦЭМ!$B$33:$B$776,W$155)+'СЕТ СН'!$F$12</f>
        <v>120.20304360999999</v>
      </c>
      <c r="X162" s="36">
        <f>SUMIFS(СВЦЭМ!$E$33:$E$776,СВЦЭМ!$A$33:$A$776,$A162,СВЦЭМ!$B$33:$B$776,X$155)+'СЕТ СН'!$F$12</f>
        <v>123.94430881</v>
      </c>
      <c r="Y162" s="36">
        <f>SUMIFS(СВЦЭМ!$E$33:$E$776,СВЦЭМ!$A$33:$A$776,$A162,СВЦЭМ!$B$33:$B$776,Y$155)+'СЕТ СН'!$F$12</f>
        <v>132.36928938</v>
      </c>
    </row>
    <row r="163" spans="1:25" ht="15.75" x14ac:dyDescent="0.2">
      <c r="A163" s="35">
        <f t="shared" si="4"/>
        <v>43746</v>
      </c>
      <c r="B163" s="36">
        <f>SUMIFS(СВЦЭМ!$E$33:$E$776,СВЦЭМ!$A$33:$A$776,$A163,СВЦЭМ!$B$33:$B$776,B$155)+'СЕТ СН'!$F$12</f>
        <v>125.59015362</v>
      </c>
      <c r="C163" s="36">
        <f>SUMIFS(СВЦЭМ!$E$33:$E$776,СВЦЭМ!$A$33:$A$776,$A163,СВЦЭМ!$B$33:$B$776,C$155)+'СЕТ СН'!$F$12</f>
        <v>136.41300262999999</v>
      </c>
      <c r="D163" s="36">
        <f>SUMIFS(СВЦЭМ!$E$33:$E$776,СВЦЭМ!$A$33:$A$776,$A163,СВЦЭМ!$B$33:$B$776,D$155)+'СЕТ СН'!$F$12</f>
        <v>134.87934482</v>
      </c>
      <c r="E163" s="36">
        <f>SUMIFS(СВЦЭМ!$E$33:$E$776,СВЦЭМ!$A$33:$A$776,$A163,СВЦЭМ!$B$33:$B$776,E$155)+'СЕТ СН'!$F$12</f>
        <v>137.51023896000001</v>
      </c>
      <c r="F163" s="36">
        <f>SUMIFS(СВЦЭМ!$E$33:$E$776,СВЦЭМ!$A$33:$A$776,$A163,СВЦЭМ!$B$33:$B$776,F$155)+'СЕТ СН'!$F$12</f>
        <v>137.17641309000001</v>
      </c>
      <c r="G163" s="36">
        <f>SUMIFS(СВЦЭМ!$E$33:$E$776,СВЦЭМ!$A$33:$A$776,$A163,СВЦЭМ!$B$33:$B$776,G$155)+'СЕТ СН'!$F$12</f>
        <v>135.02719021999999</v>
      </c>
      <c r="H163" s="36">
        <f>SUMIFS(СВЦЭМ!$E$33:$E$776,СВЦЭМ!$A$33:$A$776,$A163,СВЦЭМ!$B$33:$B$776,H$155)+'СЕТ СН'!$F$12</f>
        <v>130.31069328999999</v>
      </c>
      <c r="I163" s="36">
        <f>SUMIFS(СВЦЭМ!$E$33:$E$776,СВЦЭМ!$A$33:$A$776,$A163,СВЦЭМ!$B$33:$B$776,I$155)+'СЕТ СН'!$F$12</f>
        <v>122.591478</v>
      </c>
      <c r="J163" s="36">
        <f>SUMIFS(СВЦЭМ!$E$33:$E$776,СВЦЭМ!$A$33:$A$776,$A163,СВЦЭМ!$B$33:$B$776,J$155)+'СЕТ СН'!$F$12</f>
        <v>117.58827669</v>
      </c>
      <c r="K163" s="36">
        <f>SUMIFS(СВЦЭМ!$E$33:$E$776,СВЦЭМ!$A$33:$A$776,$A163,СВЦЭМ!$B$33:$B$776,K$155)+'СЕТ СН'!$F$12</f>
        <v>117.97954027999999</v>
      </c>
      <c r="L163" s="36">
        <f>SUMIFS(СВЦЭМ!$E$33:$E$776,СВЦЭМ!$A$33:$A$776,$A163,СВЦЭМ!$B$33:$B$776,L$155)+'СЕТ СН'!$F$12</f>
        <v>118.75651757</v>
      </c>
      <c r="M163" s="36">
        <f>SUMIFS(СВЦЭМ!$E$33:$E$776,СВЦЭМ!$A$33:$A$776,$A163,СВЦЭМ!$B$33:$B$776,M$155)+'СЕТ СН'!$F$12</f>
        <v>117.33947841</v>
      </c>
      <c r="N163" s="36">
        <f>SUMIFS(СВЦЭМ!$E$33:$E$776,СВЦЭМ!$A$33:$A$776,$A163,СВЦЭМ!$B$33:$B$776,N$155)+'СЕТ СН'!$F$12</f>
        <v>113.61096281</v>
      </c>
      <c r="O163" s="36">
        <f>SUMIFS(СВЦЭМ!$E$33:$E$776,СВЦЭМ!$A$33:$A$776,$A163,СВЦЭМ!$B$33:$B$776,O$155)+'СЕТ СН'!$F$12</f>
        <v>108.31537022000001</v>
      </c>
      <c r="P163" s="36">
        <f>SUMIFS(СВЦЭМ!$E$33:$E$776,СВЦЭМ!$A$33:$A$776,$A163,СВЦЭМ!$B$33:$B$776,P$155)+'СЕТ СН'!$F$12</f>
        <v>118.07828256000001</v>
      </c>
      <c r="Q163" s="36">
        <f>SUMIFS(СВЦЭМ!$E$33:$E$776,СВЦЭМ!$A$33:$A$776,$A163,СВЦЭМ!$B$33:$B$776,Q$155)+'СЕТ СН'!$F$12</f>
        <v>127.2348329</v>
      </c>
      <c r="R163" s="36">
        <f>SUMIFS(СВЦЭМ!$E$33:$E$776,СВЦЭМ!$A$33:$A$776,$A163,СВЦЭМ!$B$33:$B$776,R$155)+'СЕТ СН'!$F$12</f>
        <v>107.37350966</v>
      </c>
      <c r="S163" s="36">
        <f>SUMIFS(СВЦЭМ!$E$33:$E$776,СВЦЭМ!$A$33:$A$776,$A163,СВЦЭМ!$B$33:$B$776,S$155)+'СЕТ СН'!$F$12</f>
        <v>108.63412476000001</v>
      </c>
      <c r="T163" s="36">
        <f>SUMIFS(СВЦЭМ!$E$33:$E$776,СВЦЭМ!$A$33:$A$776,$A163,СВЦЭМ!$B$33:$B$776,T$155)+'СЕТ СН'!$F$12</f>
        <v>111.27519332999999</v>
      </c>
      <c r="U163" s="36">
        <f>SUMIFS(СВЦЭМ!$E$33:$E$776,СВЦЭМ!$A$33:$A$776,$A163,СВЦЭМ!$B$33:$B$776,U$155)+'СЕТ СН'!$F$12</f>
        <v>115.74915443</v>
      </c>
      <c r="V163" s="36">
        <f>SUMIFS(СВЦЭМ!$E$33:$E$776,СВЦЭМ!$A$33:$A$776,$A163,СВЦЭМ!$B$33:$B$776,V$155)+'СЕТ СН'!$F$12</f>
        <v>116.51007527</v>
      </c>
      <c r="W163" s="36">
        <f>SUMIFS(СВЦЭМ!$E$33:$E$776,СВЦЭМ!$A$33:$A$776,$A163,СВЦЭМ!$B$33:$B$776,W$155)+'СЕТ СН'!$F$12</f>
        <v>114.22733497999999</v>
      </c>
      <c r="X163" s="36">
        <f>SUMIFS(СВЦЭМ!$E$33:$E$776,СВЦЭМ!$A$33:$A$776,$A163,СВЦЭМ!$B$33:$B$776,X$155)+'СЕТ СН'!$F$12</f>
        <v>107.44759891</v>
      </c>
      <c r="Y163" s="36">
        <f>SUMIFS(СВЦЭМ!$E$33:$E$776,СВЦЭМ!$A$33:$A$776,$A163,СВЦЭМ!$B$33:$B$776,Y$155)+'СЕТ СН'!$F$12</f>
        <v>103.06542425000001</v>
      </c>
    </row>
    <row r="164" spans="1:25" ht="15.75" x14ac:dyDescent="0.2">
      <c r="A164" s="35">
        <f t="shared" si="4"/>
        <v>43747</v>
      </c>
      <c r="B164" s="36">
        <f>SUMIFS(СВЦЭМ!$E$33:$E$776,СВЦЭМ!$A$33:$A$776,$A164,СВЦЭМ!$B$33:$B$776,B$155)+'СЕТ СН'!$F$12</f>
        <v>129.56399150999999</v>
      </c>
      <c r="C164" s="36">
        <f>SUMIFS(СВЦЭМ!$E$33:$E$776,СВЦЭМ!$A$33:$A$776,$A164,СВЦЭМ!$B$33:$B$776,C$155)+'СЕТ СН'!$F$12</f>
        <v>136.30894526</v>
      </c>
      <c r="D164" s="36">
        <f>SUMIFS(СВЦЭМ!$E$33:$E$776,СВЦЭМ!$A$33:$A$776,$A164,СВЦЭМ!$B$33:$B$776,D$155)+'СЕТ СН'!$F$12</f>
        <v>141.24041051</v>
      </c>
      <c r="E164" s="36">
        <f>SUMIFS(СВЦЭМ!$E$33:$E$776,СВЦЭМ!$A$33:$A$776,$A164,СВЦЭМ!$B$33:$B$776,E$155)+'СЕТ СН'!$F$12</f>
        <v>143.51934673</v>
      </c>
      <c r="F164" s="36">
        <f>SUMIFS(СВЦЭМ!$E$33:$E$776,СВЦЭМ!$A$33:$A$776,$A164,СВЦЭМ!$B$33:$B$776,F$155)+'СЕТ СН'!$F$12</f>
        <v>143.88533892000001</v>
      </c>
      <c r="G164" s="36">
        <f>SUMIFS(СВЦЭМ!$E$33:$E$776,СВЦЭМ!$A$33:$A$776,$A164,СВЦЭМ!$B$33:$B$776,G$155)+'СЕТ СН'!$F$12</f>
        <v>140.15474778999999</v>
      </c>
      <c r="H164" s="36">
        <f>SUMIFS(СВЦЭМ!$E$33:$E$776,СВЦЭМ!$A$33:$A$776,$A164,СВЦЭМ!$B$33:$B$776,H$155)+'СЕТ СН'!$F$12</f>
        <v>133.06520326</v>
      </c>
      <c r="I164" s="36">
        <f>SUMIFS(СВЦЭМ!$E$33:$E$776,СВЦЭМ!$A$33:$A$776,$A164,СВЦЭМ!$B$33:$B$776,I$155)+'СЕТ СН'!$F$12</f>
        <v>128.18239098000001</v>
      </c>
      <c r="J164" s="36">
        <f>SUMIFS(СВЦЭМ!$E$33:$E$776,СВЦЭМ!$A$33:$A$776,$A164,СВЦЭМ!$B$33:$B$776,J$155)+'СЕТ СН'!$F$12</f>
        <v>129.1617751</v>
      </c>
      <c r="K164" s="36">
        <f>SUMIFS(СВЦЭМ!$E$33:$E$776,СВЦЭМ!$A$33:$A$776,$A164,СВЦЭМ!$B$33:$B$776,K$155)+'СЕТ СН'!$F$12</f>
        <v>131.59007679999999</v>
      </c>
      <c r="L164" s="36">
        <f>SUMIFS(СВЦЭМ!$E$33:$E$776,СВЦЭМ!$A$33:$A$776,$A164,СВЦЭМ!$B$33:$B$776,L$155)+'СЕТ СН'!$F$12</f>
        <v>132.08697946999999</v>
      </c>
      <c r="M164" s="36">
        <f>SUMIFS(СВЦЭМ!$E$33:$E$776,СВЦЭМ!$A$33:$A$776,$A164,СВЦЭМ!$B$33:$B$776,M$155)+'СЕТ СН'!$F$12</f>
        <v>131.20763607000001</v>
      </c>
      <c r="N164" s="36">
        <f>SUMIFS(СВЦЭМ!$E$33:$E$776,СВЦЭМ!$A$33:$A$776,$A164,СВЦЭМ!$B$33:$B$776,N$155)+'СЕТ СН'!$F$12</f>
        <v>121.9128436</v>
      </c>
      <c r="O164" s="36">
        <f>SUMIFS(СВЦЭМ!$E$33:$E$776,СВЦЭМ!$A$33:$A$776,$A164,СВЦЭМ!$B$33:$B$776,O$155)+'СЕТ СН'!$F$12</f>
        <v>117.67708435</v>
      </c>
      <c r="P164" s="36">
        <f>SUMIFS(СВЦЭМ!$E$33:$E$776,СВЦЭМ!$A$33:$A$776,$A164,СВЦЭМ!$B$33:$B$776,P$155)+'СЕТ СН'!$F$12</f>
        <v>117.96090572999999</v>
      </c>
      <c r="Q164" s="36">
        <f>SUMIFS(СВЦЭМ!$E$33:$E$776,СВЦЭМ!$A$33:$A$776,$A164,СВЦЭМ!$B$33:$B$776,Q$155)+'СЕТ СН'!$F$12</f>
        <v>117.86041461000001</v>
      </c>
      <c r="R164" s="36">
        <f>SUMIFS(СВЦЭМ!$E$33:$E$776,СВЦЭМ!$A$33:$A$776,$A164,СВЦЭМ!$B$33:$B$776,R$155)+'СЕТ СН'!$F$12</f>
        <v>116.31495716000001</v>
      </c>
      <c r="S164" s="36">
        <f>SUMIFS(СВЦЭМ!$E$33:$E$776,СВЦЭМ!$A$33:$A$776,$A164,СВЦЭМ!$B$33:$B$776,S$155)+'СЕТ СН'!$F$12</f>
        <v>116.90396653000001</v>
      </c>
      <c r="T164" s="36">
        <f>SUMIFS(СВЦЭМ!$E$33:$E$776,СВЦЭМ!$A$33:$A$776,$A164,СВЦЭМ!$B$33:$B$776,T$155)+'СЕТ СН'!$F$12</f>
        <v>121.26822092</v>
      </c>
      <c r="U164" s="36">
        <f>SUMIFS(СВЦЭМ!$E$33:$E$776,СВЦЭМ!$A$33:$A$776,$A164,СВЦЭМ!$B$33:$B$776,U$155)+'СЕТ СН'!$F$12</f>
        <v>119.52553666</v>
      </c>
      <c r="V164" s="36">
        <f>SUMIFS(СВЦЭМ!$E$33:$E$776,СВЦЭМ!$A$33:$A$776,$A164,СВЦЭМ!$B$33:$B$776,V$155)+'СЕТ СН'!$F$12</f>
        <v>118.02148154</v>
      </c>
      <c r="W164" s="36">
        <f>SUMIFS(СВЦЭМ!$E$33:$E$776,СВЦЭМ!$A$33:$A$776,$A164,СВЦЭМ!$B$33:$B$776,W$155)+'СЕТ СН'!$F$12</f>
        <v>121.12041358</v>
      </c>
      <c r="X164" s="36">
        <f>SUMIFS(СВЦЭМ!$E$33:$E$776,СВЦЭМ!$A$33:$A$776,$A164,СВЦЭМ!$B$33:$B$776,X$155)+'СЕТ СН'!$F$12</f>
        <v>116.68875967</v>
      </c>
      <c r="Y164" s="36">
        <f>SUMIFS(СВЦЭМ!$E$33:$E$776,СВЦЭМ!$A$33:$A$776,$A164,СВЦЭМ!$B$33:$B$776,Y$155)+'СЕТ СН'!$F$12</f>
        <v>119.10481537</v>
      </c>
    </row>
    <row r="165" spans="1:25" ht="15.75" x14ac:dyDescent="0.2">
      <c r="A165" s="35">
        <f t="shared" si="4"/>
        <v>43748</v>
      </c>
      <c r="B165" s="36">
        <f>SUMIFS(СВЦЭМ!$E$33:$E$776,СВЦЭМ!$A$33:$A$776,$A165,СВЦЭМ!$B$33:$B$776,B$155)+'СЕТ СН'!$F$12</f>
        <v>149.32193638999999</v>
      </c>
      <c r="C165" s="36">
        <f>SUMIFS(СВЦЭМ!$E$33:$E$776,СВЦЭМ!$A$33:$A$776,$A165,СВЦЭМ!$B$33:$B$776,C$155)+'СЕТ СН'!$F$12</f>
        <v>157.44468165000001</v>
      </c>
      <c r="D165" s="36">
        <f>SUMIFS(СВЦЭМ!$E$33:$E$776,СВЦЭМ!$A$33:$A$776,$A165,СВЦЭМ!$B$33:$B$776,D$155)+'СЕТ СН'!$F$12</f>
        <v>161.71766575999999</v>
      </c>
      <c r="E165" s="36">
        <f>SUMIFS(СВЦЭМ!$E$33:$E$776,СВЦЭМ!$A$33:$A$776,$A165,СВЦЭМ!$B$33:$B$776,E$155)+'СЕТ СН'!$F$12</f>
        <v>163.26699826000001</v>
      </c>
      <c r="F165" s="36">
        <f>SUMIFS(СВЦЭМ!$E$33:$E$776,СВЦЭМ!$A$33:$A$776,$A165,СВЦЭМ!$B$33:$B$776,F$155)+'СЕТ СН'!$F$12</f>
        <v>164.23098916000001</v>
      </c>
      <c r="G165" s="36">
        <f>SUMIFS(СВЦЭМ!$E$33:$E$776,СВЦЭМ!$A$33:$A$776,$A165,СВЦЭМ!$B$33:$B$776,G$155)+'СЕТ СН'!$F$12</f>
        <v>160.72653496999999</v>
      </c>
      <c r="H165" s="36">
        <f>SUMIFS(СВЦЭМ!$E$33:$E$776,СВЦЭМ!$A$33:$A$776,$A165,СВЦЭМ!$B$33:$B$776,H$155)+'СЕТ СН'!$F$12</f>
        <v>154.21743498999999</v>
      </c>
      <c r="I165" s="36">
        <f>SUMIFS(СВЦЭМ!$E$33:$E$776,СВЦЭМ!$A$33:$A$776,$A165,СВЦЭМ!$B$33:$B$776,I$155)+'СЕТ СН'!$F$12</f>
        <v>137.07499085000001</v>
      </c>
      <c r="J165" s="36">
        <f>SUMIFS(СВЦЭМ!$E$33:$E$776,СВЦЭМ!$A$33:$A$776,$A165,СВЦЭМ!$B$33:$B$776,J$155)+'СЕТ СН'!$F$12</f>
        <v>134.92114677999999</v>
      </c>
      <c r="K165" s="36">
        <f>SUMIFS(СВЦЭМ!$E$33:$E$776,СВЦЭМ!$A$33:$A$776,$A165,СВЦЭМ!$B$33:$B$776,K$155)+'СЕТ СН'!$F$12</f>
        <v>133.71127933</v>
      </c>
      <c r="L165" s="36">
        <f>SUMIFS(СВЦЭМ!$E$33:$E$776,СВЦЭМ!$A$33:$A$776,$A165,СВЦЭМ!$B$33:$B$776,L$155)+'СЕТ СН'!$F$12</f>
        <v>133.1386416</v>
      </c>
      <c r="M165" s="36">
        <f>SUMIFS(СВЦЭМ!$E$33:$E$776,СВЦЭМ!$A$33:$A$776,$A165,СВЦЭМ!$B$33:$B$776,M$155)+'СЕТ СН'!$F$12</f>
        <v>134.35588299</v>
      </c>
      <c r="N165" s="36">
        <f>SUMIFS(СВЦЭМ!$E$33:$E$776,СВЦЭМ!$A$33:$A$776,$A165,СВЦЭМ!$B$33:$B$776,N$155)+'СЕТ СН'!$F$12</f>
        <v>127.50601148</v>
      </c>
      <c r="O165" s="36">
        <f>SUMIFS(СВЦЭМ!$E$33:$E$776,СВЦЭМ!$A$33:$A$776,$A165,СВЦЭМ!$B$33:$B$776,O$155)+'СЕТ СН'!$F$12</f>
        <v>120.08160473</v>
      </c>
      <c r="P165" s="36">
        <f>SUMIFS(СВЦЭМ!$E$33:$E$776,СВЦЭМ!$A$33:$A$776,$A165,СВЦЭМ!$B$33:$B$776,P$155)+'СЕТ СН'!$F$12</f>
        <v>120.53927725</v>
      </c>
      <c r="Q165" s="36">
        <f>SUMIFS(СВЦЭМ!$E$33:$E$776,СВЦЭМ!$A$33:$A$776,$A165,СВЦЭМ!$B$33:$B$776,Q$155)+'СЕТ СН'!$F$12</f>
        <v>120.46151500000001</v>
      </c>
      <c r="R165" s="36">
        <f>SUMIFS(СВЦЭМ!$E$33:$E$776,СВЦЭМ!$A$33:$A$776,$A165,СВЦЭМ!$B$33:$B$776,R$155)+'СЕТ СН'!$F$12</f>
        <v>120.54930280000001</v>
      </c>
      <c r="S165" s="36">
        <f>SUMIFS(СВЦЭМ!$E$33:$E$776,СВЦЭМ!$A$33:$A$776,$A165,СВЦЭМ!$B$33:$B$776,S$155)+'СЕТ СН'!$F$12</f>
        <v>122.30512327</v>
      </c>
      <c r="T165" s="36">
        <f>SUMIFS(СВЦЭМ!$E$33:$E$776,СВЦЭМ!$A$33:$A$776,$A165,СВЦЭМ!$B$33:$B$776,T$155)+'СЕТ СН'!$F$12</f>
        <v>123.47085939999999</v>
      </c>
      <c r="U165" s="36">
        <f>SUMIFS(СВЦЭМ!$E$33:$E$776,СВЦЭМ!$A$33:$A$776,$A165,СВЦЭМ!$B$33:$B$776,U$155)+'СЕТ СН'!$F$12</f>
        <v>126.47949509999999</v>
      </c>
      <c r="V165" s="36">
        <f>SUMIFS(СВЦЭМ!$E$33:$E$776,СВЦЭМ!$A$33:$A$776,$A165,СВЦЭМ!$B$33:$B$776,V$155)+'СЕТ СН'!$F$12</f>
        <v>126.03873393000001</v>
      </c>
      <c r="W165" s="36">
        <f>SUMIFS(СВЦЭМ!$E$33:$E$776,СВЦЭМ!$A$33:$A$776,$A165,СВЦЭМ!$B$33:$B$776,W$155)+'СЕТ СН'!$F$12</f>
        <v>124.71010135</v>
      </c>
      <c r="X165" s="36">
        <f>SUMIFS(СВЦЭМ!$E$33:$E$776,СВЦЭМ!$A$33:$A$776,$A165,СВЦЭМ!$B$33:$B$776,X$155)+'СЕТ СН'!$F$12</f>
        <v>122.88926906</v>
      </c>
      <c r="Y165" s="36">
        <f>SUMIFS(СВЦЭМ!$E$33:$E$776,СВЦЭМ!$A$33:$A$776,$A165,СВЦЭМ!$B$33:$B$776,Y$155)+'СЕТ СН'!$F$12</f>
        <v>128.24993923</v>
      </c>
    </row>
    <row r="166" spans="1:25" ht="15.75" x14ac:dyDescent="0.2">
      <c r="A166" s="35">
        <f t="shared" si="4"/>
        <v>43749</v>
      </c>
      <c r="B166" s="36">
        <f>SUMIFS(СВЦЭМ!$E$33:$E$776,СВЦЭМ!$A$33:$A$776,$A166,СВЦЭМ!$B$33:$B$776,B$155)+'СЕТ СН'!$F$12</f>
        <v>140.92814067</v>
      </c>
      <c r="C166" s="36">
        <f>SUMIFS(СВЦЭМ!$E$33:$E$776,СВЦЭМ!$A$33:$A$776,$A166,СВЦЭМ!$B$33:$B$776,C$155)+'СЕТ СН'!$F$12</f>
        <v>152.08718346000001</v>
      </c>
      <c r="D166" s="36">
        <f>SUMIFS(СВЦЭМ!$E$33:$E$776,СВЦЭМ!$A$33:$A$776,$A166,СВЦЭМ!$B$33:$B$776,D$155)+'СЕТ СН'!$F$12</f>
        <v>154.17870146999999</v>
      </c>
      <c r="E166" s="36">
        <f>SUMIFS(СВЦЭМ!$E$33:$E$776,СВЦЭМ!$A$33:$A$776,$A166,СВЦЭМ!$B$33:$B$776,E$155)+'СЕТ СН'!$F$12</f>
        <v>155.24982550999999</v>
      </c>
      <c r="F166" s="36">
        <f>SUMIFS(СВЦЭМ!$E$33:$E$776,СВЦЭМ!$A$33:$A$776,$A166,СВЦЭМ!$B$33:$B$776,F$155)+'СЕТ СН'!$F$12</f>
        <v>154.16084477999999</v>
      </c>
      <c r="G166" s="36">
        <f>SUMIFS(СВЦЭМ!$E$33:$E$776,СВЦЭМ!$A$33:$A$776,$A166,СВЦЭМ!$B$33:$B$776,G$155)+'СЕТ СН'!$F$12</f>
        <v>150.97910626000001</v>
      </c>
      <c r="H166" s="36">
        <f>SUMIFS(СВЦЭМ!$E$33:$E$776,СВЦЭМ!$A$33:$A$776,$A166,СВЦЭМ!$B$33:$B$776,H$155)+'СЕТ СН'!$F$12</f>
        <v>142.75382866000001</v>
      </c>
      <c r="I166" s="36">
        <f>SUMIFS(СВЦЭМ!$E$33:$E$776,СВЦЭМ!$A$33:$A$776,$A166,СВЦЭМ!$B$33:$B$776,I$155)+'СЕТ СН'!$F$12</f>
        <v>138.29505549999999</v>
      </c>
      <c r="J166" s="36">
        <f>SUMIFS(СВЦЭМ!$E$33:$E$776,СВЦЭМ!$A$33:$A$776,$A166,СВЦЭМ!$B$33:$B$776,J$155)+'СЕТ СН'!$F$12</f>
        <v>134.22099612</v>
      </c>
      <c r="K166" s="36">
        <f>SUMIFS(СВЦЭМ!$E$33:$E$776,СВЦЭМ!$A$33:$A$776,$A166,СВЦЭМ!$B$33:$B$776,K$155)+'СЕТ СН'!$F$12</f>
        <v>132.08262665999999</v>
      </c>
      <c r="L166" s="36">
        <f>SUMIFS(СВЦЭМ!$E$33:$E$776,СВЦЭМ!$A$33:$A$776,$A166,СВЦЭМ!$B$33:$B$776,L$155)+'СЕТ СН'!$F$12</f>
        <v>132.21514235000001</v>
      </c>
      <c r="M166" s="36">
        <f>SUMIFS(СВЦЭМ!$E$33:$E$776,СВЦЭМ!$A$33:$A$776,$A166,СВЦЭМ!$B$33:$B$776,M$155)+'СЕТ СН'!$F$12</f>
        <v>132.76091112</v>
      </c>
      <c r="N166" s="36">
        <f>SUMIFS(СВЦЭМ!$E$33:$E$776,СВЦЭМ!$A$33:$A$776,$A166,СВЦЭМ!$B$33:$B$776,N$155)+'СЕТ СН'!$F$12</f>
        <v>127.01514664</v>
      </c>
      <c r="O166" s="36">
        <f>SUMIFS(СВЦЭМ!$E$33:$E$776,СВЦЭМ!$A$33:$A$776,$A166,СВЦЭМ!$B$33:$B$776,O$155)+'СЕТ СН'!$F$12</f>
        <v>122.46115030999999</v>
      </c>
      <c r="P166" s="36">
        <f>SUMIFS(СВЦЭМ!$E$33:$E$776,СВЦЭМ!$A$33:$A$776,$A166,СВЦЭМ!$B$33:$B$776,P$155)+'СЕТ СН'!$F$12</f>
        <v>124.58828998</v>
      </c>
      <c r="Q166" s="36">
        <f>SUMIFS(СВЦЭМ!$E$33:$E$776,СВЦЭМ!$A$33:$A$776,$A166,СВЦЭМ!$B$33:$B$776,Q$155)+'СЕТ СН'!$F$12</f>
        <v>124.80870582999999</v>
      </c>
      <c r="R166" s="36">
        <f>SUMIFS(СВЦЭМ!$E$33:$E$776,СВЦЭМ!$A$33:$A$776,$A166,СВЦЭМ!$B$33:$B$776,R$155)+'СЕТ СН'!$F$12</f>
        <v>124.17597762</v>
      </c>
      <c r="S166" s="36">
        <f>SUMIFS(СВЦЭМ!$E$33:$E$776,СВЦЭМ!$A$33:$A$776,$A166,СВЦЭМ!$B$33:$B$776,S$155)+'СЕТ СН'!$F$12</f>
        <v>122.23188755</v>
      </c>
      <c r="T166" s="36">
        <f>SUMIFS(СВЦЭМ!$E$33:$E$776,СВЦЭМ!$A$33:$A$776,$A166,СВЦЭМ!$B$33:$B$776,T$155)+'СЕТ СН'!$F$12</f>
        <v>119.49280996</v>
      </c>
      <c r="U166" s="36">
        <f>SUMIFS(СВЦЭМ!$E$33:$E$776,СВЦЭМ!$A$33:$A$776,$A166,СВЦЭМ!$B$33:$B$776,U$155)+'СЕТ СН'!$F$12</f>
        <v>124.28117140000001</v>
      </c>
      <c r="V166" s="36">
        <f>SUMIFS(СВЦЭМ!$E$33:$E$776,СВЦЭМ!$A$33:$A$776,$A166,СВЦЭМ!$B$33:$B$776,V$155)+'СЕТ СН'!$F$12</f>
        <v>128.44978179</v>
      </c>
      <c r="W166" s="36">
        <f>SUMIFS(СВЦЭМ!$E$33:$E$776,СВЦЭМ!$A$33:$A$776,$A166,СВЦЭМ!$B$33:$B$776,W$155)+'СЕТ СН'!$F$12</f>
        <v>129.71697967</v>
      </c>
      <c r="X166" s="36">
        <f>SUMIFS(СВЦЭМ!$E$33:$E$776,СВЦЭМ!$A$33:$A$776,$A166,СВЦЭМ!$B$33:$B$776,X$155)+'СЕТ СН'!$F$12</f>
        <v>130.45376161999999</v>
      </c>
      <c r="Y166" s="36">
        <f>SUMIFS(СВЦЭМ!$E$33:$E$776,СВЦЭМ!$A$33:$A$776,$A166,СВЦЭМ!$B$33:$B$776,Y$155)+'СЕТ СН'!$F$12</f>
        <v>136.65385635999999</v>
      </c>
    </row>
    <row r="167" spans="1:25" ht="15.75" x14ac:dyDescent="0.2">
      <c r="A167" s="35">
        <f t="shared" si="4"/>
        <v>43750</v>
      </c>
      <c r="B167" s="36">
        <f>SUMIFS(СВЦЭМ!$E$33:$E$776,СВЦЭМ!$A$33:$A$776,$A167,СВЦЭМ!$B$33:$B$776,B$155)+'СЕТ СН'!$F$12</f>
        <v>135.01764169</v>
      </c>
      <c r="C167" s="36">
        <f>SUMIFS(СВЦЭМ!$E$33:$E$776,СВЦЭМ!$A$33:$A$776,$A167,СВЦЭМ!$B$33:$B$776,C$155)+'СЕТ СН'!$F$12</f>
        <v>134.65127189</v>
      </c>
      <c r="D167" s="36">
        <f>SUMIFS(СВЦЭМ!$E$33:$E$776,СВЦЭМ!$A$33:$A$776,$A167,СВЦЭМ!$B$33:$B$776,D$155)+'СЕТ СН'!$F$12</f>
        <v>134.74152895</v>
      </c>
      <c r="E167" s="36">
        <f>SUMIFS(СВЦЭМ!$E$33:$E$776,СВЦЭМ!$A$33:$A$776,$A167,СВЦЭМ!$B$33:$B$776,E$155)+'СЕТ СН'!$F$12</f>
        <v>136.74456917000001</v>
      </c>
      <c r="F167" s="36">
        <f>SUMIFS(СВЦЭМ!$E$33:$E$776,СВЦЭМ!$A$33:$A$776,$A167,СВЦЭМ!$B$33:$B$776,F$155)+'СЕТ СН'!$F$12</f>
        <v>138.03509883999999</v>
      </c>
      <c r="G167" s="36">
        <f>SUMIFS(СВЦЭМ!$E$33:$E$776,СВЦЭМ!$A$33:$A$776,$A167,СВЦЭМ!$B$33:$B$776,G$155)+'СЕТ СН'!$F$12</f>
        <v>136.50836558</v>
      </c>
      <c r="H167" s="36">
        <f>SUMIFS(СВЦЭМ!$E$33:$E$776,СВЦЭМ!$A$33:$A$776,$A167,СВЦЭМ!$B$33:$B$776,H$155)+'СЕТ СН'!$F$12</f>
        <v>132.58532864</v>
      </c>
      <c r="I167" s="36">
        <f>SUMIFS(СВЦЭМ!$E$33:$E$776,СВЦЭМ!$A$33:$A$776,$A167,СВЦЭМ!$B$33:$B$776,I$155)+'СЕТ СН'!$F$12</f>
        <v>138.65006185999999</v>
      </c>
      <c r="J167" s="36">
        <f>SUMIFS(СВЦЭМ!$E$33:$E$776,СВЦЭМ!$A$33:$A$776,$A167,СВЦЭМ!$B$33:$B$776,J$155)+'СЕТ СН'!$F$12</f>
        <v>140.16244513000001</v>
      </c>
      <c r="K167" s="36">
        <f>SUMIFS(СВЦЭМ!$E$33:$E$776,СВЦЭМ!$A$33:$A$776,$A167,СВЦЭМ!$B$33:$B$776,K$155)+'СЕТ СН'!$F$12</f>
        <v>140.63844556999999</v>
      </c>
      <c r="L167" s="36">
        <f>SUMIFS(СВЦЭМ!$E$33:$E$776,СВЦЭМ!$A$33:$A$776,$A167,СВЦЭМ!$B$33:$B$776,L$155)+'СЕТ СН'!$F$12</f>
        <v>140.52350827999999</v>
      </c>
      <c r="M167" s="36">
        <f>SUMIFS(СВЦЭМ!$E$33:$E$776,СВЦЭМ!$A$33:$A$776,$A167,СВЦЭМ!$B$33:$B$776,M$155)+'СЕТ СН'!$F$12</f>
        <v>141.04337846999999</v>
      </c>
      <c r="N167" s="36">
        <f>SUMIFS(СВЦЭМ!$E$33:$E$776,СВЦЭМ!$A$33:$A$776,$A167,СВЦЭМ!$B$33:$B$776,N$155)+'СЕТ СН'!$F$12</f>
        <v>131.17843805000001</v>
      </c>
      <c r="O167" s="36">
        <f>SUMIFS(СВЦЭМ!$E$33:$E$776,СВЦЭМ!$A$33:$A$776,$A167,СВЦЭМ!$B$33:$B$776,O$155)+'СЕТ СН'!$F$12</f>
        <v>123.1906773</v>
      </c>
      <c r="P167" s="36">
        <f>SUMIFS(СВЦЭМ!$E$33:$E$776,СВЦЭМ!$A$33:$A$776,$A167,СВЦЭМ!$B$33:$B$776,P$155)+'СЕТ СН'!$F$12</f>
        <v>121.35579385</v>
      </c>
      <c r="Q167" s="36">
        <f>SUMIFS(СВЦЭМ!$E$33:$E$776,СВЦЭМ!$A$33:$A$776,$A167,СВЦЭМ!$B$33:$B$776,Q$155)+'СЕТ СН'!$F$12</f>
        <v>120.37368555</v>
      </c>
      <c r="R167" s="36">
        <f>SUMIFS(СВЦЭМ!$E$33:$E$776,СВЦЭМ!$A$33:$A$776,$A167,СВЦЭМ!$B$33:$B$776,R$155)+'СЕТ СН'!$F$12</f>
        <v>119.81293107</v>
      </c>
      <c r="S167" s="36">
        <f>SUMIFS(СВЦЭМ!$E$33:$E$776,СВЦЭМ!$A$33:$A$776,$A167,СВЦЭМ!$B$33:$B$776,S$155)+'СЕТ СН'!$F$12</f>
        <v>122.12144736</v>
      </c>
      <c r="T167" s="36">
        <f>SUMIFS(СВЦЭМ!$E$33:$E$776,СВЦЭМ!$A$33:$A$776,$A167,СВЦЭМ!$B$33:$B$776,T$155)+'СЕТ СН'!$F$12</f>
        <v>123.76939344</v>
      </c>
      <c r="U167" s="36">
        <f>SUMIFS(СВЦЭМ!$E$33:$E$776,СВЦЭМ!$A$33:$A$776,$A167,СВЦЭМ!$B$33:$B$776,U$155)+'СЕТ СН'!$F$12</f>
        <v>115.06724862</v>
      </c>
      <c r="V167" s="36">
        <f>SUMIFS(СВЦЭМ!$E$33:$E$776,СВЦЭМ!$A$33:$A$776,$A167,СВЦЭМ!$B$33:$B$776,V$155)+'СЕТ СН'!$F$12</f>
        <v>114.37154990000001</v>
      </c>
      <c r="W167" s="36">
        <f>SUMIFS(СВЦЭМ!$E$33:$E$776,СВЦЭМ!$A$33:$A$776,$A167,СВЦЭМ!$B$33:$B$776,W$155)+'СЕТ СН'!$F$12</f>
        <v>115.78235840000001</v>
      </c>
      <c r="X167" s="36">
        <f>SUMIFS(СВЦЭМ!$E$33:$E$776,СВЦЭМ!$A$33:$A$776,$A167,СВЦЭМ!$B$33:$B$776,X$155)+'СЕТ СН'!$F$12</f>
        <v>119.12474808</v>
      </c>
      <c r="Y167" s="36">
        <f>SUMIFS(СВЦЭМ!$E$33:$E$776,СВЦЭМ!$A$33:$A$776,$A167,СВЦЭМ!$B$33:$B$776,Y$155)+'СЕТ СН'!$F$12</f>
        <v>123.73395322</v>
      </c>
    </row>
    <row r="168" spans="1:25" ht="15.75" x14ac:dyDescent="0.2">
      <c r="A168" s="35">
        <f t="shared" si="4"/>
        <v>43751</v>
      </c>
      <c r="B168" s="36">
        <f>SUMIFS(СВЦЭМ!$E$33:$E$776,СВЦЭМ!$A$33:$A$776,$A168,СВЦЭМ!$B$33:$B$776,B$155)+'СЕТ СН'!$F$12</f>
        <v>142.10778819000001</v>
      </c>
      <c r="C168" s="36">
        <f>SUMIFS(СВЦЭМ!$E$33:$E$776,СВЦЭМ!$A$33:$A$776,$A168,СВЦЭМ!$B$33:$B$776,C$155)+'СЕТ СН'!$F$12</f>
        <v>149.33169265000001</v>
      </c>
      <c r="D168" s="36">
        <f>SUMIFS(СВЦЭМ!$E$33:$E$776,СВЦЭМ!$A$33:$A$776,$A168,СВЦЭМ!$B$33:$B$776,D$155)+'СЕТ СН'!$F$12</f>
        <v>153.14811574000001</v>
      </c>
      <c r="E168" s="36">
        <f>SUMIFS(СВЦЭМ!$E$33:$E$776,СВЦЭМ!$A$33:$A$776,$A168,СВЦЭМ!$B$33:$B$776,E$155)+'СЕТ СН'!$F$12</f>
        <v>156.37201060999999</v>
      </c>
      <c r="F168" s="36">
        <f>SUMIFS(СВЦЭМ!$E$33:$E$776,СВЦЭМ!$A$33:$A$776,$A168,СВЦЭМ!$B$33:$B$776,F$155)+'СЕТ СН'!$F$12</f>
        <v>155.9597167</v>
      </c>
      <c r="G168" s="36">
        <f>SUMIFS(СВЦЭМ!$E$33:$E$776,СВЦЭМ!$A$33:$A$776,$A168,СВЦЭМ!$B$33:$B$776,G$155)+'СЕТ СН'!$F$12</f>
        <v>153.91930151</v>
      </c>
      <c r="H168" s="36">
        <f>SUMIFS(СВЦЭМ!$E$33:$E$776,СВЦЭМ!$A$33:$A$776,$A168,СВЦЭМ!$B$33:$B$776,H$155)+'СЕТ СН'!$F$12</f>
        <v>148.57564694000001</v>
      </c>
      <c r="I168" s="36">
        <f>SUMIFS(СВЦЭМ!$E$33:$E$776,СВЦЭМ!$A$33:$A$776,$A168,СВЦЭМ!$B$33:$B$776,I$155)+'СЕТ СН'!$F$12</f>
        <v>139.97393209000001</v>
      </c>
      <c r="J168" s="36">
        <f>SUMIFS(СВЦЭМ!$E$33:$E$776,СВЦЭМ!$A$33:$A$776,$A168,СВЦЭМ!$B$33:$B$776,J$155)+'СЕТ СН'!$F$12</f>
        <v>135.35724236999999</v>
      </c>
      <c r="K168" s="36">
        <f>SUMIFS(СВЦЭМ!$E$33:$E$776,СВЦЭМ!$A$33:$A$776,$A168,СВЦЭМ!$B$33:$B$776,K$155)+'СЕТ СН'!$F$12</f>
        <v>137.51970861000001</v>
      </c>
      <c r="L168" s="36">
        <f>SUMIFS(СВЦЭМ!$E$33:$E$776,СВЦЭМ!$A$33:$A$776,$A168,СВЦЭМ!$B$33:$B$776,L$155)+'СЕТ СН'!$F$12</f>
        <v>139.43604762999999</v>
      </c>
      <c r="M168" s="36">
        <f>SUMIFS(СВЦЭМ!$E$33:$E$776,СВЦЭМ!$A$33:$A$776,$A168,СВЦЭМ!$B$33:$B$776,M$155)+'СЕТ СН'!$F$12</f>
        <v>137.56442749000001</v>
      </c>
      <c r="N168" s="36">
        <f>SUMIFS(СВЦЭМ!$E$33:$E$776,СВЦЭМ!$A$33:$A$776,$A168,СВЦЭМ!$B$33:$B$776,N$155)+'СЕТ СН'!$F$12</f>
        <v>128.68625577</v>
      </c>
      <c r="O168" s="36">
        <f>SUMIFS(СВЦЭМ!$E$33:$E$776,СВЦЭМ!$A$33:$A$776,$A168,СВЦЭМ!$B$33:$B$776,O$155)+'СЕТ СН'!$F$12</f>
        <v>121.74767184</v>
      </c>
      <c r="P168" s="36">
        <f>SUMIFS(СВЦЭМ!$E$33:$E$776,СВЦЭМ!$A$33:$A$776,$A168,СВЦЭМ!$B$33:$B$776,P$155)+'СЕТ СН'!$F$12</f>
        <v>120.7398669</v>
      </c>
      <c r="Q168" s="36">
        <f>SUMIFS(СВЦЭМ!$E$33:$E$776,СВЦЭМ!$A$33:$A$776,$A168,СВЦЭМ!$B$33:$B$776,Q$155)+'СЕТ СН'!$F$12</f>
        <v>121.59412862000001</v>
      </c>
      <c r="R168" s="36">
        <f>SUMIFS(СВЦЭМ!$E$33:$E$776,СВЦЭМ!$A$33:$A$776,$A168,СВЦЭМ!$B$33:$B$776,R$155)+'СЕТ СН'!$F$12</f>
        <v>120.28186986999999</v>
      </c>
      <c r="S168" s="36">
        <f>SUMIFS(СВЦЭМ!$E$33:$E$776,СВЦЭМ!$A$33:$A$776,$A168,СВЦЭМ!$B$33:$B$776,S$155)+'СЕТ СН'!$F$12</f>
        <v>121.84606176</v>
      </c>
      <c r="T168" s="36">
        <f>SUMIFS(СВЦЭМ!$E$33:$E$776,СВЦЭМ!$A$33:$A$776,$A168,СВЦЭМ!$B$33:$B$776,T$155)+'СЕТ СН'!$F$12</f>
        <v>124.31229682</v>
      </c>
      <c r="U168" s="36">
        <f>SUMIFS(СВЦЭМ!$E$33:$E$776,СВЦЭМ!$A$33:$A$776,$A168,СВЦЭМ!$B$33:$B$776,U$155)+'СЕТ СН'!$F$12</f>
        <v>117.0545442</v>
      </c>
      <c r="V168" s="36">
        <f>SUMIFS(СВЦЭМ!$E$33:$E$776,СВЦЭМ!$A$33:$A$776,$A168,СВЦЭМ!$B$33:$B$776,V$155)+'СЕТ СН'!$F$12</f>
        <v>116.00874865</v>
      </c>
      <c r="W168" s="36">
        <f>SUMIFS(СВЦЭМ!$E$33:$E$776,СВЦЭМ!$A$33:$A$776,$A168,СВЦЭМ!$B$33:$B$776,W$155)+'СЕТ СН'!$F$12</f>
        <v>120.26633604</v>
      </c>
      <c r="X168" s="36">
        <f>SUMIFS(СВЦЭМ!$E$33:$E$776,СВЦЭМ!$A$33:$A$776,$A168,СВЦЭМ!$B$33:$B$776,X$155)+'СЕТ СН'!$F$12</f>
        <v>124.53914541</v>
      </c>
      <c r="Y168" s="36">
        <f>SUMIFS(СВЦЭМ!$E$33:$E$776,СВЦЭМ!$A$33:$A$776,$A168,СВЦЭМ!$B$33:$B$776,Y$155)+'СЕТ СН'!$F$12</f>
        <v>132.79470001000001</v>
      </c>
    </row>
    <row r="169" spans="1:25" ht="15.75" x14ac:dyDescent="0.2">
      <c r="A169" s="35">
        <f t="shared" si="4"/>
        <v>43752</v>
      </c>
      <c r="B169" s="36">
        <f>SUMIFS(СВЦЭМ!$E$33:$E$776,СВЦЭМ!$A$33:$A$776,$A169,СВЦЭМ!$B$33:$B$776,B$155)+'СЕТ СН'!$F$12</f>
        <v>137.11063296</v>
      </c>
      <c r="C169" s="36">
        <f>SUMIFS(СВЦЭМ!$E$33:$E$776,СВЦЭМ!$A$33:$A$776,$A169,СВЦЭМ!$B$33:$B$776,C$155)+'СЕТ СН'!$F$12</f>
        <v>145.24137612999999</v>
      </c>
      <c r="D169" s="36">
        <f>SUMIFS(СВЦЭМ!$E$33:$E$776,СВЦЭМ!$A$33:$A$776,$A169,СВЦЭМ!$B$33:$B$776,D$155)+'СЕТ СН'!$F$12</f>
        <v>147.01025411000001</v>
      </c>
      <c r="E169" s="36">
        <f>SUMIFS(СВЦЭМ!$E$33:$E$776,СВЦЭМ!$A$33:$A$776,$A169,СВЦЭМ!$B$33:$B$776,E$155)+'СЕТ СН'!$F$12</f>
        <v>141.09133926000001</v>
      </c>
      <c r="F169" s="36">
        <f>SUMIFS(СВЦЭМ!$E$33:$E$776,СВЦЭМ!$A$33:$A$776,$A169,СВЦЭМ!$B$33:$B$776,F$155)+'СЕТ СН'!$F$12</f>
        <v>141.90388788000001</v>
      </c>
      <c r="G169" s="36">
        <f>SUMIFS(СВЦЭМ!$E$33:$E$776,СВЦЭМ!$A$33:$A$776,$A169,СВЦЭМ!$B$33:$B$776,G$155)+'СЕТ СН'!$F$12</f>
        <v>141.55545480000001</v>
      </c>
      <c r="H169" s="36">
        <f>SUMIFS(СВЦЭМ!$E$33:$E$776,СВЦЭМ!$A$33:$A$776,$A169,СВЦЭМ!$B$33:$B$776,H$155)+'СЕТ СН'!$F$12</f>
        <v>142.33129398</v>
      </c>
      <c r="I169" s="36">
        <f>SUMIFS(СВЦЭМ!$E$33:$E$776,СВЦЭМ!$A$33:$A$776,$A169,СВЦЭМ!$B$33:$B$776,I$155)+'СЕТ СН'!$F$12</f>
        <v>137.65956352000001</v>
      </c>
      <c r="J169" s="36">
        <f>SUMIFS(СВЦЭМ!$E$33:$E$776,СВЦЭМ!$A$33:$A$776,$A169,СВЦЭМ!$B$33:$B$776,J$155)+'СЕТ СН'!$F$12</f>
        <v>131.92346850999999</v>
      </c>
      <c r="K169" s="36">
        <f>SUMIFS(СВЦЭМ!$E$33:$E$776,СВЦЭМ!$A$33:$A$776,$A169,СВЦЭМ!$B$33:$B$776,K$155)+'СЕТ СН'!$F$12</f>
        <v>129.17774600999999</v>
      </c>
      <c r="L169" s="36">
        <f>SUMIFS(СВЦЭМ!$E$33:$E$776,СВЦЭМ!$A$33:$A$776,$A169,СВЦЭМ!$B$33:$B$776,L$155)+'СЕТ СН'!$F$12</f>
        <v>128.11013202000001</v>
      </c>
      <c r="M169" s="36">
        <f>SUMIFS(СВЦЭМ!$E$33:$E$776,СВЦЭМ!$A$33:$A$776,$A169,СВЦЭМ!$B$33:$B$776,M$155)+'СЕТ СН'!$F$12</f>
        <v>130.55039049000001</v>
      </c>
      <c r="N169" s="36">
        <f>SUMIFS(СВЦЭМ!$E$33:$E$776,СВЦЭМ!$A$33:$A$776,$A169,СВЦЭМ!$B$33:$B$776,N$155)+'СЕТ СН'!$F$12</f>
        <v>125.02308402</v>
      </c>
      <c r="O169" s="36">
        <f>SUMIFS(СВЦЭМ!$E$33:$E$776,СВЦЭМ!$A$33:$A$776,$A169,СВЦЭМ!$B$33:$B$776,O$155)+'СЕТ СН'!$F$12</f>
        <v>123.51731047</v>
      </c>
      <c r="P169" s="36">
        <f>SUMIFS(СВЦЭМ!$E$33:$E$776,СВЦЭМ!$A$33:$A$776,$A169,СВЦЭМ!$B$33:$B$776,P$155)+'СЕТ СН'!$F$12</f>
        <v>121.58308805</v>
      </c>
      <c r="Q169" s="36">
        <f>SUMIFS(СВЦЭМ!$E$33:$E$776,СВЦЭМ!$A$33:$A$776,$A169,СВЦЭМ!$B$33:$B$776,Q$155)+'СЕТ СН'!$F$12</f>
        <v>122.43444905</v>
      </c>
      <c r="R169" s="36">
        <f>SUMIFS(СВЦЭМ!$E$33:$E$776,СВЦЭМ!$A$33:$A$776,$A169,СВЦЭМ!$B$33:$B$776,R$155)+'СЕТ СН'!$F$12</f>
        <v>121.04928468999999</v>
      </c>
      <c r="S169" s="36">
        <f>SUMIFS(СВЦЭМ!$E$33:$E$776,СВЦЭМ!$A$33:$A$776,$A169,СВЦЭМ!$B$33:$B$776,S$155)+'СЕТ СН'!$F$12</f>
        <v>122.0822981</v>
      </c>
      <c r="T169" s="36">
        <f>SUMIFS(СВЦЭМ!$E$33:$E$776,СВЦЭМ!$A$33:$A$776,$A169,СВЦЭМ!$B$33:$B$776,T$155)+'СЕТ СН'!$F$12</f>
        <v>125.99070842</v>
      </c>
      <c r="U169" s="36">
        <f>SUMIFS(СВЦЭМ!$E$33:$E$776,СВЦЭМ!$A$33:$A$776,$A169,СВЦЭМ!$B$33:$B$776,U$155)+'СЕТ СН'!$F$12</f>
        <v>115.0418291</v>
      </c>
      <c r="V169" s="36">
        <f>SUMIFS(СВЦЭМ!$E$33:$E$776,СВЦЭМ!$A$33:$A$776,$A169,СВЦЭМ!$B$33:$B$776,V$155)+'СЕТ СН'!$F$12</f>
        <v>115.56891075999999</v>
      </c>
      <c r="W169" s="36">
        <f>SUMIFS(СВЦЭМ!$E$33:$E$776,СВЦЭМ!$A$33:$A$776,$A169,СВЦЭМ!$B$33:$B$776,W$155)+'СЕТ СН'!$F$12</f>
        <v>119.87563425</v>
      </c>
      <c r="X169" s="36">
        <f>SUMIFS(СВЦЭМ!$E$33:$E$776,СВЦЭМ!$A$33:$A$776,$A169,СВЦЭМ!$B$33:$B$776,X$155)+'СЕТ СН'!$F$12</f>
        <v>123.43076336999999</v>
      </c>
      <c r="Y169" s="36">
        <f>SUMIFS(СВЦЭМ!$E$33:$E$776,СВЦЭМ!$A$33:$A$776,$A169,СВЦЭМ!$B$33:$B$776,Y$155)+'СЕТ СН'!$F$12</f>
        <v>129.46017939000001</v>
      </c>
    </row>
    <row r="170" spans="1:25" ht="15.75" x14ac:dyDescent="0.2">
      <c r="A170" s="35">
        <f t="shared" si="4"/>
        <v>43753</v>
      </c>
      <c r="B170" s="36">
        <f>SUMIFS(СВЦЭМ!$E$33:$E$776,СВЦЭМ!$A$33:$A$776,$A170,СВЦЭМ!$B$33:$B$776,B$155)+'СЕТ СН'!$F$12</f>
        <v>141.92293541999999</v>
      </c>
      <c r="C170" s="36">
        <f>SUMIFS(СВЦЭМ!$E$33:$E$776,СВЦЭМ!$A$33:$A$776,$A170,СВЦЭМ!$B$33:$B$776,C$155)+'СЕТ СН'!$F$12</f>
        <v>150.24019641000001</v>
      </c>
      <c r="D170" s="36">
        <f>SUMIFS(СВЦЭМ!$E$33:$E$776,СВЦЭМ!$A$33:$A$776,$A170,СВЦЭМ!$B$33:$B$776,D$155)+'СЕТ СН'!$F$12</f>
        <v>154.48086318</v>
      </c>
      <c r="E170" s="36">
        <f>SUMIFS(СВЦЭМ!$E$33:$E$776,СВЦЭМ!$A$33:$A$776,$A170,СВЦЭМ!$B$33:$B$776,E$155)+'СЕТ СН'!$F$12</f>
        <v>157.10180872000001</v>
      </c>
      <c r="F170" s="36">
        <f>SUMIFS(СВЦЭМ!$E$33:$E$776,СВЦЭМ!$A$33:$A$776,$A170,СВЦЭМ!$B$33:$B$776,F$155)+'СЕТ СН'!$F$12</f>
        <v>157.31129672</v>
      </c>
      <c r="G170" s="36">
        <f>SUMIFS(СВЦЭМ!$E$33:$E$776,СВЦЭМ!$A$33:$A$776,$A170,СВЦЭМ!$B$33:$B$776,G$155)+'СЕТ СН'!$F$12</f>
        <v>154.07413238999999</v>
      </c>
      <c r="H170" s="36">
        <f>SUMIFS(СВЦЭМ!$E$33:$E$776,СВЦЭМ!$A$33:$A$776,$A170,СВЦЭМ!$B$33:$B$776,H$155)+'СЕТ СН'!$F$12</f>
        <v>146.25318501000001</v>
      </c>
      <c r="I170" s="36">
        <f>SUMIFS(СВЦЭМ!$E$33:$E$776,СВЦЭМ!$A$33:$A$776,$A170,СВЦЭМ!$B$33:$B$776,I$155)+'СЕТ СН'!$F$12</f>
        <v>144.05469656</v>
      </c>
      <c r="J170" s="36">
        <f>SUMIFS(СВЦЭМ!$E$33:$E$776,СВЦЭМ!$A$33:$A$776,$A170,СВЦЭМ!$B$33:$B$776,J$155)+'СЕТ СН'!$F$12</f>
        <v>139.85474170000001</v>
      </c>
      <c r="K170" s="36">
        <f>SUMIFS(СВЦЭМ!$E$33:$E$776,СВЦЭМ!$A$33:$A$776,$A170,СВЦЭМ!$B$33:$B$776,K$155)+'СЕТ СН'!$F$12</f>
        <v>137.26233715000001</v>
      </c>
      <c r="L170" s="36">
        <f>SUMIFS(СВЦЭМ!$E$33:$E$776,СВЦЭМ!$A$33:$A$776,$A170,СВЦЭМ!$B$33:$B$776,L$155)+'СЕТ СН'!$F$12</f>
        <v>138.07082116999999</v>
      </c>
      <c r="M170" s="36">
        <f>SUMIFS(СВЦЭМ!$E$33:$E$776,СВЦЭМ!$A$33:$A$776,$A170,СВЦЭМ!$B$33:$B$776,M$155)+'СЕТ СН'!$F$12</f>
        <v>140.87221704000001</v>
      </c>
      <c r="N170" s="36">
        <f>SUMIFS(СВЦЭМ!$E$33:$E$776,СВЦЭМ!$A$33:$A$776,$A170,СВЦЭМ!$B$33:$B$776,N$155)+'СЕТ СН'!$F$12</f>
        <v>133.2873682</v>
      </c>
      <c r="O170" s="36">
        <f>SUMIFS(СВЦЭМ!$E$33:$E$776,СВЦЭМ!$A$33:$A$776,$A170,СВЦЭМ!$B$33:$B$776,O$155)+'СЕТ СН'!$F$12</f>
        <v>130.00737101999999</v>
      </c>
      <c r="P170" s="36">
        <f>SUMIFS(СВЦЭМ!$E$33:$E$776,СВЦЭМ!$A$33:$A$776,$A170,СВЦЭМ!$B$33:$B$776,P$155)+'СЕТ СН'!$F$12</f>
        <v>128.26840673000001</v>
      </c>
      <c r="Q170" s="36">
        <f>SUMIFS(СВЦЭМ!$E$33:$E$776,СВЦЭМ!$A$33:$A$776,$A170,СВЦЭМ!$B$33:$B$776,Q$155)+'СЕТ СН'!$F$12</f>
        <v>127.34127063</v>
      </c>
      <c r="R170" s="36">
        <f>SUMIFS(СВЦЭМ!$E$33:$E$776,СВЦЭМ!$A$33:$A$776,$A170,СВЦЭМ!$B$33:$B$776,R$155)+'СЕТ СН'!$F$12</f>
        <v>126.7456146</v>
      </c>
      <c r="S170" s="36">
        <f>SUMIFS(СВЦЭМ!$E$33:$E$776,СВЦЭМ!$A$33:$A$776,$A170,СВЦЭМ!$B$33:$B$776,S$155)+'СЕТ СН'!$F$12</f>
        <v>127.89846482999999</v>
      </c>
      <c r="T170" s="36">
        <f>SUMIFS(СВЦЭМ!$E$33:$E$776,СВЦЭМ!$A$33:$A$776,$A170,СВЦЭМ!$B$33:$B$776,T$155)+'СЕТ СН'!$F$12</f>
        <v>131.39313872</v>
      </c>
      <c r="U170" s="36">
        <f>SUMIFS(СВЦЭМ!$E$33:$E$776,СВЦЭМ!$A$33:$A$776,$A170,СВЦЭМ!$B$33:$B$776,U$155)+'СЕТ СН'!$F$12</f>
        <v>121.18207945</v>
      </c>
      <c r="V170" s="36">
        <f>SUMIFS(СВЦЭМ!$E$33:$E$776,СВЦЭМ!$A$33:$A$776,$A170,СВЦЭМ!$B$33:$B$776,V$155)+'СЕТ СН'!$F$12</f>
        <v>121.68579207000001</v>
      </c>
      <c r="W170" s="36">
        <f>SUMIFS(СВЦЭМ!$E$33:$E$776,СВЦЭМ!$A$33:$A$776,$A170,СВЦЭМ!$B$33:$B$776,W$155)+'СЕТ СН'!$F$12</f>
        <v>124.8732918</v>
      </c>
      <c r="X170" s="36">
        <f>SUMIFS(СВЦЭМ!$E$33:$E$776,СВЦЭМ!$A$33:$A$776,$A170,СВЦЭМ!$B$33:$B$776,X$155)+'СЕТ СН'!$F$12</f>
        <v>123.46779587</v>
      </c>
      <c r="Y170" s="36">
        <f>SUMIFS(СВЦЭМ!$E$33:$E$776,СВЦЭМ!$A$33:$A$776,$A170,СВЦЭМ!$B$33:$B$776,Y$155)+'СЕТ СН'!$F$12</f>
        <v>125.70161985</v>
      </c>
    </row>
    <row r="171" spans="1:25" ht="15.75" x14ac:dyDescent="0.2">
      <c r="A171" s="35">
        <f t="shared" si="4"/>
        <v>43754</v>
      </c>
      <c r="B171" s="36">
        <f>SUMIFS(СВЦЭМ!$E$33:$E$776,СВЦЭМ!$A$33:$A$776,$A171,СВЦЭМ!$B$33:$B$776,B$155)+'СЕТ СН'!$F$12</f>
        <v>154.89336356999999</v>
      </c>
      <c r="C171" s="36">
        <f>SUMIFS(СВЦЭМ!$E$33:$E$776,СВЦЭМ!$A$33:$A$776,$A171,СВЦЭМ!$B$33:$B$776,C$155)+'СЕТ СН'!$F$12</f>
        <v>163.10406394</v>
      </c>
      <c r="D171" s="36">
        <f>SUMIFS(СВЦЭМ!$E$33:$E$776,СВЦЭМ!$A$33:$A$776,$A171,СВЦЭМ!$B$33:$B$776,D$155)+'СЕТ СН'!$F$12</f>
        <v>166.3517468</v>
      </c>
      <c r="E171" s="36">
        <f>SUMIFS(СВЦЭМ!$E$33:$E$776,СВЦЭМ!$A$33:$A$776,$A171,СВЦЭМ!$B$33:$B$776,E$155)+'СЕТ СН'!$F$12</f>
        <v>167.80451540999999</v>
      </c>
      <c r="F171" s="36">
        <f>SUMIFS(СВЦЭМ!$E$33:$E$776,СВЦЭМ!$A$33:$A$776,$A171,СВЦЭМ!$B$33:$B$776,F$155)+'СЕТ СН'!$F$12</f>
        <v>166.08546577000001</v>
      </c>
      <c r="G171" s="36">
        <f>SUMIFS(СВЦЭМ!$E$33:$E$776,СВЦЭМ!$A$33:$A$776,$A171,СВЦЭМ!$B$33:$B$776,G$155)+'СЕТ СН'!$F$12</f>
        <v>159.44002793999999</v>
      </c>
      <c r="H171" s="36">
        <f>SUMIFS(СВЦЭМ!$E$33:$E$776,СВЦЭМ!$A$33:$A$776,$A171,СВЦЭМ!$B$33:$B$776,H$155)+'СЕТ СН'!$F$12</f>
        <v>148.35574156999999</v>
      </c>
      <c r="I171" s="36">
        <f>SUMIFS(СВЦЭМ!$E$33:$E$776,СВЦЭМ!$A$33:$A$776,$A171,СВЦЭМ!$B$33:$B$776,I$155)+'СЕТ СН'!$F$12</f>
        <v>139.20924165</v>
      </c>
      <c r="J171" s="36">
        <f>SUMIFS(СВЦЭМ!$E$33:$E$776,СВЦЭМ!$A$33:$A$776,$A171,СВЦЭМ!$B$33:$B$776,J$155)+'СЕТ СН'!$F$12</f>
        <v>138.86433428000001</v>
      </c>
      <c r="K171" s="36">
        <f>SUMIFS(СВЦЭМ!$E$33:$E$776,СВЦЭМ!$A$33:$A$776,$A171,СВЦЭМ!$B$33:$B$776,K$155)+'СЕТ СН'!$F$12</f>
        <v>138.61440679</v>
      </c>
      <c r="L171" s="36">
        <f>SUMIFS(СВЦЭМ!$E$33:$E$776,СВЦЭМ!$A$33:$A$776,$A171,СВЦЭМ!$B$33:$B$776,L$155)+'СЕТ СН'!$F$12</f>
        <v>141.8959164</v>
      </c>
      <c r="M171" s="36">
        <f>SUMIFS(СВЦЭМ!$E$33:$E$776,СВЦЭМ!$A$33:$A$776,$A171,СВЦЭМ!$B$33:$B$776,M$155)+'СЕТ СН'!$F$12</f>
        <v>142.13554047</v>
      </c>
      <c r="N171" s="36">
        <f>SUMIFS(СВЦЭМ!$E$33:$E$776,СВЦЭМ!$A$33:$A$776,$A171,СВЦЭМ!$B$33:$B$776,N$155)+'СЕТ СН'!$F$12</f>
        <v>136.60150399</v>
      </c>
      <c r="O171" s="36">
        <f>SUMIFS(СВЦЭМ!$E$33:$E$776,СВЦЭМ!$A$33:$A$776,$A171,СВЦЭМ!$B$33:$B$776,O$155)+'СЕТ СН'!$F$12</f>
        <v>129.98832143000001</v>
      </c>
      <c r="P171" s="36">
        <f>SUMIFS(СВЦЭМ!$E$33:$E$776,СВЦЭМ!$A$33:$A$776,$A171,СВЦЭМ!$B$33:$B$776,P$155)+'СЕТ СН'!$F$12</f>
        <v>131.90361263</v>
      </c>
      <c r="Q171" s="36">
        <f>SUMIFS(СВЦЭМ!$E$33:$E$776,СВЦЭМ!$A$33:$A$776,$A171,СВЦЭМ!$B$33:$B$776,Q$155)+'СЕТ СН'!$F$12</f>
        <v>133.15611122999999</v>
      </c>
      <c r="R171" s="36">
        <f>SUMIFS(СВЦЭМ!$E$33:$E$776,СВЦЭМ!$A$33:$A$776,$A171,СВЦЭМ!$B$33:$B$776,R$155)+'СЕТ СН'!$F$12</f>
        <v>133.84732586999999</v>
      </c>
      <c r="S171" s="36">
        <f>SUMIFS(СВЦЭМ!$E$33:$E$776,СВЦЭМ!$A$33:$A$776,$A171,СВЦЭМ!$B$33:$B$776,S$155)+'СЕТ СН'!$F$12</f>
        <v>132.97412385999999</v>
      </c>
      <c r="T171" s="36">
        <f>SUMIFS(СВЦЭМ!$E$33:$E$776,СВЦЭМ!$A$33:$A$776,$A171,СВЦЭМ!$B$33:$B$776,T$155)+'СЕТ СН'!$F$12</f>
        <v>130.33917603</v>
      </c>
      <c r="U171" s="36">
        <f>SUMIFS(СВЦЭМ!$E$33:$E$776,СВЦЭМ!$A$33:$A$776,$A171,СВЦЭМ!$B$33:$B$776,U$155)+'СЕТ СН'!$F$12</f>
        <v>134.14520178999999</v>
      </c>
      <c r="V171" s="36">
        <f>SUMIFS(СВЦЭМ!$E$33:$E$776,СВЦЭМ!$A$33:$A$776,$A171,СВЦЭМ!$B$33:$B$776,V$155)+'СЕТ СН'!$F$12</f>
        <v>133.17418162999999</v>
      </c>
      <c r="W171" s="36">
        <f>SUMIFS(СВЦЭМ!$E$33:$E$776,СВЦЭМ!$A$33:$A$776,$A171,СВЦЭМ!$B$33:$B$776,W$155)+'СЕТ СН'!$F$12</f>
        <v>130.29712294000001</v>
      </c>
      <c r="X171" s="36">
        <f>SUMIFS(СВЦЭМ!$E$33:$E$776,СВЦЭМ!$A$33:$A$776,$A171,СВЦЭМ!$B$33:$B$776,X$155)+'СЕТ СН'!$F$12</f>
        <v>125.78754252</v>
      </c>
      <c r="Y171" s="36">
        <f>SUMIFS(СВЦЭМ!$E$33:$E$776,СВЦЭМ!$A$33:$A$776,$A171,СВЦЭМ!$B$33:$B$776,Y$155)+'СЕТ СН'!$F$12</f>
        <v>135.63365008</v>
      </c>
    </row>
    <row r="172" spans="1:25" ht="15.75" x14ac:dyDescent="0.2">
      <c r="A172" s="35">
        <f t="shared" si="4"/>
        <v>43755</v>
      </c>
      <c r="B172" s="36">
        <f>SUMIFS(СВЦЭМ!$E$33:$E$776,СВЦЭМ!$A$33:$A$776,$A172,СВЦЭМ!$B$33:$B$776,B$155)+'СЕТ СН'!$F$12</f>
        <v>150.37726807999999</v>
      </c>
      <c r="C172" s="36">
        <f>SUMIFS(СВЦЭМ!$E$33:$E$776,СВЦЭМ!$A$33:$A$776,$A172,СВЦЭМ!$B$33:$B$776,C$155)+'СЕТ СН'!$F$12</f>
        <v>162.41446142999999</v>
      </c>
      <c r="D172" s="36">
        <f>SUMIFS(СВЦЭМ!$E$33:$E$776,СВЦЭМ!$A$33:$A$776,$A172,СВЦЭМ!$B$33:$B$776,D$155)+'СЕТ СН'!$F$12</f>
        <v>170.88510049999999</v>
      </c>
      <c r="E172" s="36">
        <f>SUMIFS(СВЦЭМ!$E$33:$E$776,СВЦЭМ!$A$33:$A$776,$A172,СВЦЭМ!$B$33:$B$776,E$155)+'СЕТ СН'!$F$12</f>
        <v>176.28407213</v>
      </c>
      <c r="F172" s="36">
        <f>SUMIFS(СВЦЭМ!$E$33:$E$776,СВЦЭМ!$A$33:$A$776,$A172,СВЦЭМ!$B$33:$B$776,F$155)+'СЕТ СН'!$F$12</f>
        <v>177.96443778</v>
      </c>
      <c r="G172" s="36">
        <f>SUMIFS(СВЦЭМ!$E$33:$E$776,СВЦЭМ!$A$33:$A$776,$A172,СВЦЭМ!$B$33:$B$776,G$155)+'СЕТ СН'!$F$12</f>
        <v>173.48843936</v>
      </c>
      <c r="H172" s="36">
        <f>SUMIFS(СВЦЭМ!$E$33:$E$776,СВЦЭМ!$A$33:$A$776,$A172,СВЦЭМ!$B$33:$B$776,H$155)+'СЕТ СН'!$F$12</f>
        <v>163.17421591999999</v>
      </c>
      <c r="I172" s="36">
        <f>SUMIFS(СВЦЭМ!$E$33:$E$776,СВЦЭМ!$A$33:$A$776,$A172,СВЦЭМ!$B$33:$B$776,I$155)+'СЕТ СН'!$F$12</f>
        <v>148.95677205000001</v>
      </c>
      <c r="J172" s="36">
        <f>SUMIFS(СВЦЭМ!$E$33:$E$776,СВЦЭМ!$A$33:$A$776,$A172,СВЦЭМ!$B$33:$B$776,J$155)+'СЕТ СН'!$F$12</f>
        <v>150.22598173</v>
      </c>
      <c r="K172" s="36">
        <f>SUMIFS(СВЦЭМ!$E$33:$E$776,СВЦЭМ!$A$33:$A$776,$A172,СВЦЭМ!$B$33:$B$776,K$155)+'СЕТ СН'!$F$12</f>
        <v>149.29458754999999</v>
      </c>
      <c r="L172" s="36">
        <f>SUMIFS(СВЦЭМ!$E$33:$E$776,СВЦЭМ!$A$33:$A$776,$A172,СВЦЭМ!$B$33:$B$776,L$155)+'СЕТ СН'!$F$12</f>
        <v>148.46101057000001</v>
      </c>
      <c r="M172" s="36">
        <f>SUMIFS(СВЦЭМ!$E$33:$E$776,СВЦЭМ!$A$33:$A$776,$A172,СВЦЭМ!$B$33:$B$776,M$155)+'СЕТ СН'!$F$12</f>
        <v>149.83679273999999</v>
      </c>
      <c r="N172" s="36">
        <f>SUMIFS(СВЦЭМ!$E$33:$E$776,СВЦЭМ!$A$33:$A$776,$A172,СВЦЭМ!$B$33:$B$776,N$155)+'СЕТ СН'!$F$12</f>
        <v>143.09012175999999</v>
      </c>
      <c r="O172" s="36">
        <f>SUMIFS(СВЦЭМ!$E$33:$E$776,СВЦЭМ!$A$33:$A$776,$A172,СВЦЭМ!$B$33:$B$776,O$155)+'СЕТ СН'!$F$12</f>
        <v>134.78752578999999</v>
      </c>
      <c r="P172" s="36">
        <f>SUMIFS(СВЦЭМ!$E$33:$E$776,СВЦЭМ!$A$33:$A$776,$A172,СВЦЭМ!$B$33:$B$776,P$155)+'СЕТ СН'!$F$12</f>
        <v>136.09851214</v>
      </c>
      <c r="Q172" s="36">
        <f>SUMIFS(СВЦЭМ!$E$33:$E$776,СВЦЭМ!$A$33:$A$776,$A172,СВЦЭМ!$B$33:$B$776,Q$155)+'СЕТ СН'!$F$12</f>
        <v>135.27367808</v>
      </c>
      <c r="R172" s="36">
        <f>SUMIFS(СВЦЭМ!$E$33:$E$776,СВЦЭМ!$A$33:$A$776,$A172,СВЦЭМ!$B$33:$B$776,R$155)+'СЕТ СН'!$F$12</f>
        <v>135.97773296</v>
      </c>
      <c r="S172" s="36">
        <f>SUMIFS(СВЦЭМ!$E$33:$E$776,СВЦЭМ!$A$33:$A$776,$A172,СВЦЭМ!$B$33:$B$776,S$155)+'СЕТ СН'!$F$12</f>
        <v>135.76501191</v>
      </c>
      <c r="T172" s="36">
        <f>SUMIFS(СВЦЭМ!$E$33:$E$776,СВЦЭМ!$A$33:$A$776,$A172,СВЦЭМ!$B$33:$B$776,T$155)+'СЕТ СН'!$F$12</f>
        <v>130.88445436999999</v>
      </c>
      <c r="U172" s="36">
        <f>SUMIFS(СВЦЭМ!$E$33:$E$776,СВЦЭМ!$A$33:$A$776,$A172,СВЦЭМ!$B$33:$B$776,U$155)+'СЕТ СН'!$F$12</f>
        <v>129.63108387</v>
      </c>
      <c r="V172" s="36">
        <f>SUMIFS(СВЦЭМ!$E$33:$E$776,СВЦЭМ!$A$33:$A$776,$A172,СВЦЭМ!$B$33:$B$776,V$155)+'СЕТ СН'!$F$12</f>
        <v>127.38887172</v>
      </c>
      <c r="W172" s="36">
        <f>SUMIFS(СВЦЭМ!$E$33:$E$776,СВЦЭМ!$A$33:$A$776,$A172,СВЦЭМ!$B$33:$B$776,W$155)+'СЕТ СН'!$F$12</f>
        <v>128.86836521000001</v>
      </c>
      <c r="X172" s="36">
        <f>SUMIFS(СВЦЭМ!$E$33:$E$776,СВЦЭМ!$A$33:$A$776,$A172,СВЦЭМ!$B$33:$B$776,X$155)+'СЕТ СН'!$F$12</f>
        <v>132.80101829</v>
      </c>
      <c r="Y172" s="36">
        <f>SUMIFS(СВЦЭМ!$E$33:$E$776,СВЦЭМ!$A$33:$A$776,$A172,СВЦЭМ!$B$33:$B$776,Y$155)+'СЕТ СН'!$F$12</f>
        <v>141.53146113</v>
      </c>
    </row>
    <row r="173" spans="1:25" ht="15.75" x14ac:dyDescent="0.2">
      <c r="A173" s="35">
        <f t="shared" si="4"/>
        <v>43756</v>
      </c>
      <c r="B173" s="36">
        <f>SUMIFS(СВЦЭМ!$E$33:$E$776,СВЦЭМ!$A$33:$A$776,$A173,СВЦЭМ!$B$33:$B$776,B$155)+'СЕТ СН'!$F$12</f>
        <v>164.28853724999999</v>
      </c>
      <c r="C173" s="36">
        <f>SUMIFS(СВЦЭМ!$E$33:$E$776,СВЦЭМ!$A$33:$A$776,$A173,СВЦЭМ!$B$33:$B$776,C$155)+'СЕТ СН'!$F$12</f>
        <v>164.56382250999999</v>
      </c>
      <c r="D173" s="36">
        <f>SUMIFS(СВЦЭМ!$E$33:$E$776,СВЦЭМ!$A$33:$A$776,$A173,СВЦЭМ!$B$33:$B$776,D$155)+'СЕТ СН'!$F$12</f>
        <v>169.00237462000001</v>
      </c>
      <c r="E173" s="36">
        <f>SUMIFS(СВЦЭМ!$E$33:$E$776,СВЦЭМ!$A$33:$A$776,$A173,СВЦЭМ!$B$33:$B$776,E$155)+'СЕТ СН'!$F$12</f>
        <v>170.87768621000001</v>
      </c>
      <c r="F173" s="36">
        <f>SUMIFS(СВЦЭМ!$E$33:$E$776,СВЦЭМ!$A$33:$A$776,$A173,СВЦЭМ!$B$33:$B$776,F$155)+'СЕТ СН'!$F$12</f>
        <v>170.80697157</v>
      </c>
      <c r="G173" s="36">
        <f>SUMIFS(СВЦЭМ!$E$33:$E$776,СВЦЭМ!$A$33:$A$776,$A173,СВЦЭМ!$B$33:$B$776,G$155)+'СЕТ СН'!$F$12</f>
        <v>165.98414768000001</v>
      </c>
      <c r="H173" s="36">
        <f>SUMIFS(СВЦЭМ!$E$33:$E$776,СВЦЭМ!$A$33:$A$776,$A173,СВЦЭМ!$B$33:$B$776,H$155)+'СЕТ СН'!$F$12</f>
        <v>155.09459630999999</v>
      </c>
      <c r="I173" s="36">
        <f>SUMIFS(СВЦЭМ!$E$33:$E$776,СВЦЭМ!$A$33:$A$776,$A173,СВЦЭМ!$B$33:$B$776,I$155)+'СЕТ СН'!$F$12</f>
        <v>142.59365812999999</v>
      </c>
      <c r="J173" s="36">
        <f>SUMIFS(СВЦЭМ!$E$33:$E$776,СВЦЭМ!$A$33:$A$776,$A173,СВЦЭМ!$B$33:$B$776,J$155)+'СЕТ СН'!$F$12</f>
        <v>140.07894908</v>
      </c>
      <c r="K173" s="36">
        <f>SUMIFS(СВЦЭМ!$E$33:$E$776,СВЦЭМ!$A$33:$A$776,$A173,СВЦЭМ!$B$33:$B$776,K$155)+'СЕТ СН'!$F$12</f>
        <v>139.15798208999999</v>
      </c>
      <c r="L173" s="36">
        <f>SUMIFS(СВЦЭМ!$E$33:$E$776,СВЦЭМ!$A$33:$A$776,$A173,СВЦЭМ!$B$33:$B$776,L$155)+'СЕТ СН'!$F$12</f>
        <v>140.43309728</v>
      </c>
      <c r="M173" s="36">
        <f>SUMIFS(СВЦЭМ!$E$33:$E$776,СВЦЭМ!$A$33:$A$776,$A173,СВЦЭМ!$B$33:$B$776,M$155)+'СЕТ СН'!$F$12</f>
        <v>141.78522927</v>
      </c>
      <c r="N173" s="36">
        <f>SUMIFS(СВЦЭМ!$E$33:$E$776,СВЦЭМ!$A$33:$A$776,$A173,СВЦЭМ!$B$33:$B$776,N$155)+'СЕТ СН'!$F$12</f>
        <v>135.91452658</v>
      </c>
      <c r="O173" s="36">
        <f>SUMIFS(СВЦЭМ!$E$33:$E$776,СВЦЭМ!$A$33:$A$776,$A173,СВЦЭМ!$B$33:$B$776,O$155)+'СЕТ СН'!$F$12</f>
        <v>128.96861587999999</v>
      </c>
      <c r="P173" s="36">
        <f>SUMIFS(СВЦЭМ!$E$33:$E$776,СВЦЭМ!$A$33:$A$776,$A173,СВЦЭМ!$B$33:$B$776,P$155)+'СЕТ СН'!$F$12</f>
        <v>131.03759840000001</v>
      </c>
      <c r="Q173" s="36">
        <f>SUMIFS(СВЦЭМ!$E$33:$E$776,СВЦЭМ!$A$33:$A$776,$A173,СВЦЭМ!$B$33:$B$776,Q$155)+'СЕТ СН'!$F$12</f>
        <v>132.11289883000001</v>
      </c>
      <c r="R173" s="36">
        <f>SUMIFS(СВЦЭМ!$E$33:$E$776,СВЦЭМ!$A$33:$A$776,$A173,СВЦЭМ!$B$33:$B$776,R$155)+'СЕТ СН'!$F$12</f>
        <v>130.12064526</v>
      </c>
      <c r="S173" s="36">
        <f>SUMIFS(СВЦЭМ!$E$33:$E$776,СВЦЭМ!$A$33:$A$776,$A173,СВЦЭМ!$B$33:$B$776,S$155)+'СЕТ СН'!$F$12</f>
        <v>128.23096197000001</v>
      </c>
      <c r="T173" s="36">
        <f>SUMIFS(СВЦЭМ!$E$33:$E$776,СВЦЭМ!$A$33:$A$776,$A173,СВЦЭМ!$B$33:$B$776,T$155)+'СЕТ СН'!$F$12</f>
        <v>128.89897571</v>
      </c>
      <c r="U173" s="36">
        <f>SUMIFS(СВЦЭМ!$E$33:$E$776,СВЦЭМ!$A$33:$A$776,$A173,СВЦЭМ!$B$33:$B$776,U$155)+'СЕТ СН'!$F$12</f>
        <v>129.25950026000001</v>
      </c>
      <c r="V173" s="36">
        <f>SUMIFS(СВЦЭМ!$E$33:$E$776,СВЦЭМ!$A$33:$A$776,$A173,СВЦЭМ!$B$33:$B$776,V$155)+'СЕТ СН'!$F$12</f>
        <v>128.05420251000001</v>
      </c>
      <c r="W173" s="36">
        <f>SUMIFS(СВЦЭМ!$E$33:$E$776,СВЦЭМ!$A$33:$A$776,$A173,СВЦЭМ!$B$33:$B$776,W$155)+'СЕТ СН'!$F$12</f>
        <v>132.39014710000001</v>
      </c>
      <c r="X173" s="36">
        <f>SUMIFS(СВЦЭМ!$E$33:$E$776,СВЦЭМ!$A$33:$A$776,$A173,СВЦЭМ!$B$33:$B$776,X$155)+'СЕТ СН'!$F$12</f>
        <v>135.72518749</v>
      </c>
      <c r="Y173" s="36">
        <f>SUMIFS(СВЦЭМ!$E$33:$E$776,СВЦЭМ!$A$33:$A$776,$A173,СВЦЭМ!$B$33:$B$776,Y$155)+'СЕТ СН'!$F$12</f>
        <v>144.89556665999999</v>
      </c>
    </row>
    <row r="174" spans="1:25" ht="15.75" x14ac:dyDescent="0.2">
      <c r="A174" s="35">
        <f t="shared" si="4"/>
        <v>43757</v>
      </c>
      <c r="B174" s="36">
        <f>SUMIFS(СВЦЭМ!$E$33:$E$776,СВЦЭМ!$A$33:$A$776,$A174,СВЦЭМ!$B$33:$B$776,B$155)+'СЕТ СН'!$F$12</f>
        <v>153.74766332999999</v>
      </c>
      <c r="C174" s="36">
        <f>SUMIFS(СВЦЭМ!$E$33:$E$776,СВЦЭМ!$A$33:$A$776,$A174,СВЦЭМ!$B$33:$B$776,C$155)+'СЕТ СН'!$F$12</f>
        <v>163.63226365</v>
      </c>
      <c r="D174" s="36">
        <f>SUMIFS(СВЦЭМ!$E$33:$E$776,СВЦЭМ!$A$33:$A$776,$A174,СВЦЭМ!$B$33:$B$776,D$155)+'СЕТ СН'!$F$12</f>
        <v>162.67592934000001</v>
      </c>
      <c r="E174" s="36">
        <f>SUMIFS(СВЦЭМ!$E$33:$E$776,СВЦЭМ!$A$33:$A$776,$A174,СВЦЭМ!$B$33:$B$776,E$155)+'СЕТ СН'!$F$12</f>
        <v>162.49627685999999</v>
      </c>
      <c r="F174" s="36">
        <f>SUMIFS(СВЦЭМ!$E$33:$E$776,СВЦЭМ!$A$33:$A$776,$A174,СВЦЭМ!$B$33:$B$776,F$155)+'СЕТ СН'!$F$12</f>
        <v>161.391671</v>
      </c>
      <c r="G174" s="36">
        <f>SUMIFS(СВЦЭМ!$E$33:$E$776,СВЦЭМ!$A$33:$A$776,$A174,СВЦЭМ!$B$33:$B$776,G$155)+'СЕТ СН'!$F$12</f>
        <v>159.15056027</v>
      </c>
      <c r="H174" s="36">
        <f>SUMIFS(СВЦЭМ!$E$33:$E$776,СВЦЭМ!$A$33:$A$776,$A174,СВЦЭМ!$B$33:$B$776,H$155)+'СЕТ СН'!$F$12</f>
        <v>152.85054087</v>
      </c>
      <c r="I174" s="36">
        <f>SUMIFS(СВЦЭМ!$E$33:$E$776,СВЦЭМ!$A$33:$A$776,$A174,СВЦЭМ!$B$33:$B$776,I$155)+'СЕТ СН'!$F$12</f>
        <v>147.15178718999999</v>
      </c>
      <c r="J174" s="36">
        <f>SUMIFS(СВЦЭМ!$E$33:$E$776,СВЦЭМ!$A$33:$A$776,$A174,СВЦЭМ!$B$33:$B$776,J$155)+'СЕТ СН'!$F$12</f>
        <v>141.53622879</v>
      </c>
      <c r="K174" s="36">
        <f>SUMIFS(СВЦЭМ!$E$33:$E$776,СВЦЭМ!$A$33:$A$776,$A174,СВЦЭМ!$B$33:$B$776,K$155)+'СЕТ СН'!$F$12</f>
        <v>139.74811989</v>
      </c>
      <c r="L174" s="36">
        <f>SUMIFS(СВЦЭМ!$E$33:$E$776,СВЦЭМ!$A$33:$A$776,$A174,СВЦЭМ!$B$33:$B$776,L$155)+'СЕТ СН'!$F$12</f>
        <v>137.15412703999999</v>
      </c>
      <c r="M174" s="36">
        <f>SUMIFS(СВЦЭМ!$E$33:$E$776,СВЦЭМ!$A$33:$A$776,$A174,СВЦЭМ!$B$33:$B$776,M$155)+'СЕТ СН'!$F$12</f>
        <v>136.13580400000001</v>
      </c>
      <c r="N174" s="36">
        <f>SUMIFS(СВЦЭМ!$E$33:$E$776,СВЦЭМ!$A$33:$A$776,$A174,СВЦЭМ!$B$33:$B$776,N$155)+'СЕТ СН'!$F$12</f>
        <v>133.09221665000001</v>
      </c>
      <c r="O174" s="36">
        <f>SUMIFS(СВЦЭМ!$E$33:$E$776,СВЦЭМ!$A$33:$A$776,$A174,СВЦЭМ!$B$33:$B$776,O$155)+'СЕТ СН'!$F$12</f>
        <v>128.61238244</v>
      </c>
      <c r="P174" s="36">
        <f>SUMIFS(СВЦЭМ!$E$33:$E$776,СВЦЭМ!$A$33:$A$776,$A174,СВЦЭМ!$B$33:$B$776,P$155)+'СЕТ СН'!$F$12</f>
        <v>130.33732258000001</v>
      </c>
      <c r="Q174" s="36">
        <f>SUMIFS(СВЦЭМ!$E$33:$E$776,СВЦЭМ!$A$33:$A$776,$A174,СВЦЭМ!$B$33:$B$776,Q$155)+'СЕТ СН'!$F$12</f>
        <v>130.96320788</v>
      </c>
      <c r="R174" s="36">
        <f>SUMIFS(СВЦЭМ!$E$33:$E$776,СВЦЭМ!$A$33:$A$776,$A174,СВЦЭМ!$B$33:$B$776,R$155)+'СЕТ СН'!$F$12</f>
        <v>129.08996941999999</v>
      </c>
      <c r="S174" s="36">
        <f>SUMIFS(СВЦЭМ!$E$33:$E$776,СВЦЭМ!$A$33:$A$776,$A174,СВЦЭМ!$B$33:$B$776,S$155)+'СЕТ СН'!$F$12</f>
        <v>127.69124752</v>
      </c>
      <c r="T174" s="36">
        <f>SUMIFS(СВЦЭМ!$E$33:$E$776,СВЦЭМ!$A$33:$A$776,$A174,СВЦЭМ!$B$33:$B$776,T$155)+'СЕТ СН'!$F$12</f>
        <v>124.79855612999999</v>
      </c>
      <c r="U174" s="36">
        <f>SUMIFS(СВЦЭМ!$E$33:$E$776,СВЦЭМ!$A$33:$A$776,$A174,СВЦЭМ!$B$33:$B$776,U$155)+'СЕТ СН'!$F$12</f>
        <v>127.8872188</v>
      </c>
      <c r="V174" s="36">
        <f>SUMIFS(СВЦЭМ!$E$33:$E$776,СВЦЭМ!$A$33:$A$776,$A174,СВЦЭМ!$B$33:$B$776,V$155)+'СЕТ СН'!$F$12</f>
        <v>125.60063825</v>
      </c>
      <c r="W174" s="36">
        <f>SUMIFS(СВЦЭМ!$E$33:$E$776,СВЦЭМ!$A$33:$A$776,$A174,СВЦЭМ!$B$33:$B$776,W$155)+'СЕТ СН'!$F$12</f>
        <v>127.31469226</v>
      </c>
      <c r="X174" s="36">
        <f>SUMIFS(СВЦЭМ!$E$33:$E$776,СВЦЭМ!$A$33:$A$776,$A174,СВЦЭМ!$B$33:$B$776,X$155)+'СЕТ СН'!$F$12</f>
        <v>131.26085128</v>
      </c>
      <c r="Y174" s="36">
        <f>SUMIFS(СВЦЭМ!$E$33:$E$776,СВЦЭМ!$A$33:$A$776,$A174,СВЦЭМ!$B$33:$B$776,Y$155)+'СЕТ СН'!$F$12</f>
        <v>141.23585391</v>
      </c>
    </row>
    <row r="175" spans="1:25" ht="15.75" x14ac:dyDescent="0.2">
      <c r="A175" s="35">
        <f t="shared" si="4"/>
        <v>43758</v>
      </c>
      <c r="B175" s="36">
        <f>SUMIFS(СВЦЭМ!$E$33:$E$776,СВЦЭМ!$A$33:$A$776,$A175,СВЦЭМ!$B$33:$B$776,B$155)+'СЕТ СН'!$F$12</f>
        <v>152.73663411000001</v>
      </c>
      <c r="C175" s="36">
        <f>SUMIFS(СВЦЭМ!$E$33:$E$776,СВЦЭМ!$A$33:$A$776,$A175,СВЦЭМ!$B$33:$B$776,C$155)+'СЕТ СН'!$F$12</f>
        <v>161.04919548000001</v>
      </c>
      <c r="D175" s="36">
        <f>SUMIFS(СВЦЭМ!$E$33:$E$776,СВЦЭМ!$A$33:$A$776,$A175,СВЦЭМ!$B$33:$B$776,D$155)+'СЕТ СН'!$F$12</f>
        <v>165.38245426</v>
      </c>
      <c r="E175" s="36">
        <f>SUMIFS(СВЦЭМ!$E$33:$E$776,СВЦЭМ!$A$33:$A$776,$A175,СВЦЭМ!$B$33:$B$776,E$155)+'СЕТ СН'!$F$12</f>
        <v>166.84650832</v>
      </c>
      <c r="F175" s="36">
        <f>SUMIFS(СВЦЭМ!$E$33:$E$776,СВЦЭМ!$A$33:$A$776,$A175,СВЦЭМ!$B$33:$B$776,F$155)+'СЕТ СН'!$F$12</f>
        <v>166.68720791999999</v>
      </c>
      <c r="G175" s="36">
        <f>SUMIFS(СВЦЭМ!$E$33:$E$776,СВЦЭМ!$A$33:$A$776,$A175,СВЦЭМ!$B$33:$B$776,G$155)+'СЕТ СН'!$F$12</f>
        <v>161.89240437000001</v>
      </c>
      <c r="H175" s="36">
        <f>SUMIFS(СВЦЭМ!$E$33:$E$776,СВЦЭМ!$A$33:$A$776,$A175,СВЦЭМ!$B$33:$B$776,H$155)+'СЕТ СН'!$F$12</f>
        <v>159.78576207</v>
      </c>
      <c r="I175" s="36">
        <f>SUMIFS(СВЦЭМ!$E$33:$E$776,СВЦЭМ!$A$33:$A$776,$A175,СВЦЭМ!$B$33:$B$776,I$155)+'СЕТ СН'!$F$12</f>
        <v>154.29571250999999</v>
      </c>
      <c r="J175" s="36">
        <f>SUMIFS(СВЦЭМ!$E$33:$E$776,СВЦЭМ!$A$33:$A$776,$A175,СВЦЭМ!$B$33:$B$776,J$155)+'СЕТ СН'!$F$12</f>
        <v>142.95691112</v>
      </c>
      <c r="K175" s="36">
        <f>SUMIFS(СВЦЭМ!$E$33:$E$776,СВЦЭМ!$A$33:$A$776,$A175,СВЦЭМ!$B$33:$B$776,K$155)+'СЕТ СН'!$F$12</f>
        <v>138.04868144</v>
      </c>
      <c r="L175" s="36">
        <f>SUMIFS(СВЦЭМ!$E$33:$E$776,СВЦЭМ!$A$33:$A$776,$A175,СВЦЭМ!$B$33:$B$776,L$155)+'СЕТ СН'!$F$12</f>
        <v>138.93993488999999</v>
      </c>
      <c r="M175" s="36">
        <f>SUMIFS(СВЦЭМ!$E$33:$E$776,СВЦЭМ!$A$33:$A$776,$A175,СВЦЭМ!$B$33:$B$776,M$155)+'СЕТ СН'!$F$12</f>
        <v>139.55849171</v>
      </c>
      <c r="N175" s="36">
        <f>SUMIFS(СВЦЭМ!$E$33:$E$776,СВЦЭМ!$A$33:$A$776,$A175,СВЦЭМ!$B$33:$B$776,N$155)+'СЕТ СН'!$F$12</f>
        <v>131.34652539999999</v>
      </c>
      <c r="O175" s="36">
        <f>SUMIFS(СВЦЭМ!$E$33:$E$776,СВЦЭМ!$A$33:$A$776,$A175,СВЦЭМ!$B$33:$B$776,O$155)+'СЕТ СН'!$F$12</f>
        <v>129.81616914</v>
      </c>
      <c r="P175" s="36">
        <f>SUMIFS(СВЦЭМ!$E$33:$E$776,СВЦЭМ!$A$33:$A$776,$A175,СВЦЭМ!$B$33:$B$776,P$155)+'СЕТ СН'!$F$12</f>
        <v>131.41142354999999</v>
      </c>
      <c r="Q175" s="36">
        <f>SUMIFS(СВЦЭМ!$E$33:$E$776,СВЦЭМ!$A$33:$A$776,$A175,СВЦЭМ!$B$33:$B$776,Q$155)+'СЕТ СН'!$F$12</f>
        <v>130.84894811999999</v>
      </c>
      <c r="R175" s="36">
        <f>SUMIFS(СВЦЭМ!$E$33:$E$776,СВЦЭМ!$A$33:$A$776,$A175,СВЦЭМ!$B$33:$B$776,R$155)+'СЕТ СН'!$F$12</f>
        <v>131.04848580000001</v>
      </c>
      <c r="S175" s="36">
        <f>SUMIFS(СВЦЭМ!$E$33:$E$776,СВЦЭМ!$A$33:$A$776,$A175,СВЦЭМ!$B$33:$B$776,S$155)+'СЕТ СН'!$F$12</f>
        <v>130.16637999</v>
      </c>
      <c r="T175" s="36">
        <f>SUMIFS(СВЦЭМ!$E$33:$E$776,СВЦЭМ!$A$33:$A$776,$A175,СВЦЭМ!$B$33:$B$776,T$155)+'СЕТ СН'!$F$12</f>
        <v>128.39310631999999</v>
      </c>
      <c r="U175" s="36">
        <f>SUMIFS(СВЦЭМ!$E$33:$E$776,СВЦЭМ!$A$33:$A$776,$A175,СВЦЭМ!$B$33:$B$776,U$155)+'СЕТ СН'!$F$12</f>
        <v>129.34911589999999</v>
      </c>
      <c r="V175" s="36">
        <f>SUMIFS(СВЦЭМ!$E$33:$E$776,СВЦЭМ!$A$33:$A$776,$A175,СВЦЭМ!$B$33:$B$776,V$155)+'СЕТ СН'!$F$12</f>
        <v>126.58832337</v>
      </c>
      <c r="W175" s="36">
        <f>SUMIFS(СВЦЭМ!$E$33:$E$776,СВЦЭМ!$A$33:$A$776,$A175,СВЦЭМ!$B$33:$B$776,W$155)+'СЕТ СН'!$F$12</f>
        <v>125.18727654</v>
      </c>
      <c r="X175" s="36">
        <f>SUMIFS(СВЦЭМ!$E$33:$E$776,СВЦЭМ!$A$33:$A$776,$A175,СВЦЭМ!$B$33:$B$776,X$155)+'СЕТ СН'!$F$12</f>
        <v>126.93748624</v>
      </c>
      <c r="Y175" s="36">
        <f>SUMIFS(СВЦЭМ!$E$33:$E$776,СВЦЭМ!$A$33:$A$776,$A175,СВЦЭМ!$B$33:$B$776,Y$155)+'СЕТ СН'!$F$12</f>
        <v>136.32456873000001</v>
      </c>
    </row>
    <row r="176" spans="1:25" ht="15.75" x14ac:dyDescent="0.2">
      <c r="A176" s="35">
        <f t="shared" si="4"/>
        <v>43759</v>
      </c>
      <c r="B176" s="36">
        <f>SUMIFS(СВЦЭМ!$E$33:$E$776,СВЦЭМ!$A$33:$A$776,$A176,СВЦЭМ!$B$33:$B$776,B$155)+'СЕТ СН'!$F$12</f>
        <v>156.03418353999999</v>
      </c>
      <c r="C176" s="36">
        <f>SUMIFS(СВЦЭМ!$E$33:$E$776,СВЦЭМ!$A$33:$A$776,$A176,СВЦЭМ!$B$33:$B$776,C$155)+'СЕТ СН'!$F$12</f>
        <v>164.64522348</v>
      </c>
      <c r="D176" s="36">
        <f>SUMIFS(СВЦЭМ!$E$33:$E$776,СВЦЭМ!$A$33:$A$776,$A176,СВЦЭМ!$B$33:$B$776,D$155)+'СЕТ СН'!$F$12</f>
        <v>168.71618477999999</v>
      </c>
      <c r="E176" s="36">
        <f>SUMIFS(СВЦЭМ!$E$33:$E$776,СВЦЭМ!$A$33:$A$776,$A176,СВЦЭМ!$B$33:$B$776,E$155)+'СЕТ СН'!$F$12</f>
        <v>169.97441314</v>
      </c>
      <c r="F176" s="36">
        <f>SUMIFS(СВЦЭМ!$E$33:$E$776,СВЦЭМ!$A$33:$A$776,$A176,СВЦЭМ!$B$33:$B$776,F$155)+'СЕТ СН'!$F$12</f>
        <v>169.71334106</v>
      </c>
      <c r="G176" s="36">
        <f>SUMIFS(СВЦЭМ!$E$33:$E$776,СВЦЭМ!$A$33:$A$776,$A176,СВЦЭМ!$B$33:$B$776,G$155)+'СЕТ СН'!$F$12</f>
        <v>165.02003246000001</v>
      </c>
      <c r="H176" s="36">
        <f>SUMIFS(СВЦЭМ!$E$33:$E$776,СВЦЭМ!$A$33:$A$776,$A176,СВЦЭМ!$B$33:$B$776,H$155)+'СЕТ СН'!$F$12</f>
        <v>158.37335820999999</v>
      </c>
      <c r="I176" s="36">
        <f>SUMIFS(СВЦЭМ!$E$33:$E$776,СВЦЭМ!$A$33:$A$776,$A176,СВЦЭМ!$B$33:$B$776,I$155)+'СЕТ СН'!$F$12</f>
        <v>150.38090994000001</v>
      </c>
      <c r="J176" s="36">
        <f>SUMIFS(СВЦЭМ!$E$33:$E$776,СВЦЭМ!$A$33:$A$776,$A176,СВЦЭМ!$B$33:$B$776,J$155)+'СЕТ СН'!$F$12</f>
        <v>146.95382964999999</v>
      </c>
      <c r="K176" s="36">
        <f>SUMIFS(СВЦЭМ!$E$33:$E$776,СВЦЭМ!$A$33:$A$776,$A176,СВЦЭМ!$B$33:$B$776,K$155)+'СЕТ СН'!$F$12</f>
        <v>144.70104373999999</v>
      </c>
      <c r="L176" s="36">
        <f>SUMIFS(СВЦЭМ!$E$33:$E$776,СВЦЭМ!$A$33:$A$776,$A176,СВЦЭМ!$B$33:$B$776,L$155)+'СЕТ СН'!$F$12</f>
        <v>142.59427434</v>
      </c>
      <c r="M176" s="36">
        <f>SUMIFS(СВЦЭМ!$E$33:$E$776,СВЦЭМ!$A$33:$A$776,$A176,СВЦЭМ!$B$33:$B$776,M$155)+'СЕТ СН'!$F$12</f>
        <v>143.23969055000001</v>
      </c>
      <c r="N176" s="36">
        <f>SUMIFS(СВЦЭМ!$E$33:$E$776,СВЦЭМ!$A$33:$A$776,$A176,СВЦЭМ!$B$33:$B$776,N$155)+'СЕТ СН'!$F$12</f>
        <v>135.52593107000001</v>
      </c>
      <c r="O176" s="36">
        <f>SUMIFS(СВЦЭМ!$E$33:$E$776,СВЦЭМ!$A$33:$A$776,$A176,СВЦЭМ!$B$33:$B$776,O$155)+'СЕТ СН'!$F$12</f>
        <v>128.61528648999999</v>
      </c>
      <c r="P176" s="36">
        <f>SUMIFS(СВЦЭМ!$E$33:$E$776,СВЦЭМ!$A$33:$A$776,$A176,СВЦЭМ!$B$33:$B$776,P$155)+'СЕТ СН'!$F$12</f>
        <v>129.16531189</v>
      </c>
      <c r="Q176" s="36">
        <f>SUMIFS(СВЦЭМ!$E$33:$E$776,СВЦЭМ!$A$33:$A$776,$A176,СВЦЭМ!$B$33:$B$776,Q$155)+'СЕТ СН'!$F$12</f>
        <v>129.32384974000001</v>
      </c>
      <c r="R176" s="36">
        <f>SUMIFS(СВЦЭМ!$E$33:$E$776,СВЦЭМ!$A$33:$A$776,$A176,СВЦЭМ!$B$33:$B$776,R$155)+'СЕТ СН'!$F$12</f>
        <v>128.62820038999999</v>
      </c>
      <c r="S176" s="36">
        <f>SUMIFS(СВЦЭМ!$E$33:$E$776,СВЦЭМ!$A$33:$A$776,$A176,СВЦЭМ!$B$33:$B$776,S$155)+'СЕТ СН'!$F$12</f>
        <v>129.53230221999999</v>
      </c>
      <c r="T176" s="36">
        <f>SUMIFS(СВЦЭМ!$E$33:$E$776,СВЦЭМ!$A$33:$A$776,$A176,СВЦЭМ!$B$33:$B$776,T$155)+'СЕТ СН'!$F$12</f>
        <v>127.55401659</v>
      </c>
      <c r="U176" s="36">
        <f>SUMIFS(СВЦЭМ!$E$33:$E$776,СВЦЭМ!$A$33:$A$776,$A176,СВЦЭМ!$B$33:$B$776,U$155)+'СЕТ СН'!$F$12</f>
        <v>126.99404984</v>
      </c>
      <c r="V176" s="36">
        <f>SUMIFS(СВЦЭМ!$E$33:$E$776,СВЦЭМ!$A$33:$A$776,$A176,СВЦЭМ!$B$33:$B$776,V$155)+'СЕТ СН'!$F$12</f>
        <v>126.40193334999999</v>
      </c>
      <c r="W176" s="36">
        <f>SUMIFS(СВЦЭМ!$E$33:$E$776,СВЦЭМ!$A$33:$A$776,$A176,СВЦЭМ!$B$33:$B$776,W$155)+'СЕТ СН'!$F$12</f>
        <v>131.95891184999999</v>
      </c>
      <c r="X176" s="36">
        <f>SUMIFS(СВЦЭМ!$E$33:$E$776,СВЦЭМ!$A$33:$A$776,$A176,СВЦЭМ!$B$33:$B$776,X$155)+'СЕТ СН'!$F$12</f>
        <v>133.03784808</v>
      </c>
      <c r="Y176" s="36">
        <f>SUMIFS(СВЦЭМ!$E$33:$E$776,СВЦЭМ!$A$33:$A$776,$A176,СВЦЭМ!$B$33:$B$776,Y$155)+'СЕТ СН'!$F$12</f>
        <v>142.01396105000001</v>
      </c>
    </row>
    <row r="177" spans="1:27" ht="15.75" x14ac:dyDescent="0.2">
      <c r="A177" s="35">
        <f t="shared" si="4"/>
        <v>43760</v>
      </c>
      <c r="B177" s="36">
        <f>SUMIFS(СВЦЭМ!$E$33:$E$776,СВЦЭМ!$A$33:$A$776,$A177,СВЦЭМ!$B$33:$B$776,B$155)+'СЕТ СН'!$F$12</f>
        <v>162.34844239</v>
      </c>
      <c r="C177" s="36">
        <f>SUMIFS(СВЦЭМ!$E$33:$E$776,СВЦЭМ!$A$33:$A$776,$A177,СВЦЭМ!$B$33:$B$776,C$155)+'СЕТ СН'!$F$12</f>
        <v>170.68541010999999</v>
      </c>
      <c r="D177" s="36">
        <f>SUMIFS(СВЦЭМ!$E$33:$E$776,СВЦЭМ!$A$33:$A$776,$A177,СВЦЭМ!$B$33:$B$776,D$155)+'СЕТ СН'!$F$12</f>
        <v>174.52421172000001</v>
      </c>
      <c r="E177" s="36">
        <f>SUMIFS(СВЦЭМ!$E$33:$E$776,СВЦЭМ!$A$33:$A$776,$A177,СВЦЭМ!$B$33:$B$776,E$155)+'СЕТ СН'!$F$12</f>
        <v>174.4415831</v>
      </c>
      <c r="F177" s="36">
        <f>SUMIFS(СВЦЭМ!$E$33:$E$776,СВЦЭМ!$A$33:$A$776,$A177,СВЦЭМ!$B$33:$B$776,F$155)+'СЕТ СН'!$F$12</f>
        <v>173.65844181</v>
      </c>
      <c r="G177" s="36">
        <f>SUMIFS(СВЦЭМ!$E$33:$E$776,СВЦЭМ!$A$33:$A$776,$A177,СВЦЭМ!$B$33:$B$776,G$155)+'СЕТ СН'!$F$12</f>
        <v>170.01416871000001</v>
      </c>
      <c r="H177" s="36">
        <f>SUMIFS(СВЦЭМ!$E$33:$E$776,СВЦЭМ!$A$33:$A$776,$A177,СВЦЭМ!$B$33:$B$776,H$155)+'СЕТ СН'!$F$12</f>
        <v>157.54801026999999</v>
      </c>
      <c r="I177" s="36">
        <f>SUMIFS(СВЦЭМ!$E$33:$E$776,СВЦЭМ!$A$33:$A$776,$A177,СВЦЭМ!$B$33:$B$776,I$155)+'СЕТ СН'!$F$12</f>
        <v>148.59437416</v>
      </c>
      <c r="J177" s="36">
        <f>SUMIFS(СВЦЭМ!$E$33:$E$776,СВЦЭМ!$A$33:$A$776,$A177,СВЦЭМ!$B$33:$B$776,J$155)+'СЕТ СН'!$F$12</f>
        <v>144.79691124999999</v>
      </c>
      <c r="K177" s="36">
        <f>SUMIFS(СВЦЭМ!$E$33:$E$776,СВЦЭМ!$A$33:$A$776,$A177,СВЦЭМ!$B$33:$B$776,K$155)+'СЕТ СН'!$F$12</f>
        <v>140.89161744</v>
      </c>
      <c r="L177" s="36">
        <f>SUMIFS(СВЦЭМ!$E$33:$E$776,СВЦЭМ!$A$33:$A$776,$A177,СВЦЭМ!$B$33:$B$776,L$155)+'СЕТ СН'!$F$12</f>
        <v>140.76141091</v>
      </c>
      <c r="M177" s="36">
        <f>SUMIFS(СВЦЭМ!$E$33:$E$776,СВЦЭМ!$A$33:$A$776,$A177,СВЦЭМ!$B$33:$B$776,M$155)+'СЕТ СН'!$F$12</f>
        <v>141.91817890999999</v>
      </c>
      <c r="N177" s="36">
        <f>SUMIFS(СВЦЭМ!$E$33:$E$776,СВЦЭМ!$A$33:$A$776,$A177,СВЦЭМ!$B$33:$B$776,N$155)+'СЕТ СН'!$F$12</f>
        <v>135.21489419</v>
      </c>
      <c r="O177" s="36">
        <f>SUMIFS(СВЦЭМ!$E$33:$E$776,СВЦЭМ!$A$33:$A$776,$A177,СВЦЭМ!$B$33:$B$776,O$155)+'СЕТ СН'!$F$12</f>
        <v>132.14066735</v>
      </c>
      <c r="P177" s="36">
        <f>SUMIFS(СВЦЭМ!$E$33:$E$776,СВЦЭМ!$A$33:$A$776,$A177,СВЦЭМ!$B$33:$B$776,P$155)+'СЕТ СН'!$F$12</f>
        <v>133.31598954</v>
      </c>
      <c r="Q177" s="36">
        <f>SUMIFS(СВЦЭМ!$E$33:$E$776,СВЦЭМ!$A$33:$A$776,$A177,СВЦЭМ!$B$33:$B$776,Q$155)+'СЕТ СН'!$F$12</f>
        <v>134.20403425999999</v>
      </c>
      <c r="R177" s="36">
        <f>SUMIFS(СВЦЭМ!$E$33:$E$776,СВЦЭМ!$A$33:$A$776,$A177,СВЦЭМ!$B$33:$B$776,R$155)+'СЕТ СН'!$F$12</f>
        <v>131.91699618999999</v>
      </c>
      <c r="S177" s="36">
        <f>SUMIFS(СВЦЭМ!$E$33:$E$776,СВЦЭМ!$A$33:$A$776,$A177,СВЦЭМ!$B$33:$B$776,S$155)+'СЕТ СН'!$F$12</f>
        <v>129.07822591999999</v>
      </c>
      <c r="T177" s="36">
        <f>SUMIFS(СВЦЭМ!$E$33:$E$776,СВЦЭМ!$A$33:$A$776,$A177,СВЦЭМ!$B$33:$B$776,T$155)+'СЕТ СН'!$F$12</f>
        <v>124.12940403</v>
      </c>
      <c r="U177" s="36">
        <f>SUMIFS(СВЦЭМ!$E$33:$E$776,СВЦЭМ!$A$33:$A$776,$A177,СВЦЭМ!$B$33:$B$776,U$155)+'СЕТ СН'!$F$12</f>
        <v>121.39100784</v>
      </c>
      <c r="V177" s="36">
        <f>SUMIFS(СВЦЭМ!$E$33:$E$776,СВЦЭМ!$A$33:$A$776,$A177,СВЦЭМ!$B$33:$B$776,V$155)+'СЕТ СН'!$F$12</f>
        <v>121.77528937</v>
      </c>
      <c r="W177" s="36">
        <f>SUMIFS(СВЦЭМ!$E$33:$E$776,СВЦЭМ!$A$33:$A$776,$A177,СВЦЭМ!$B$33:$B$776,W$155)+'СЕТ СН'!$F$12</f>
        <v>123.28631446</v>
      </c>
      <c r="X177" s="36">
        <f>SUMIFS(СВЦЭМ!$E$33:$E$776,СВЦЭМ!$A$33:$A$776,$A177,СВЦЭМ!$B$33:$B$776,X$155)+'СЕТ СН'!$F$12</f>
        <v>128.59608539000001</v>
      </c>
      <c r="Y177" s="36">
        <f>SUMIFS(СВЦЭМ!$E$33:$E$776,СВЦЭМ!$A$33:$A$776,$A177,СВЦЭМ!$B$33:$B$776,Y$155)+'СЕТ СН'!$F$12</f>
        <v>139.40760857999999</v>
      </c>
    </row>
    <row r="178" spans="1:27" ht="15.75" x14ac:dyDescent="0.2">
      <c r="A178" s="35">
        <f t="shared" si="4"/>
        <v>43761</v>
      </c>
      <c r="B178" s="36">
        <f>SUMIFS(СВЦЭМ!$E$33:$E$776,СВЦЭМ!$A$33:$A$776,$A178,СВЦЭМ!$B$33:$B$776,B$155)+'СЕТ СН'!$F$12</f>
        <v>155.83834809000001</v>
      </c>
      <c r="C178" s="36">
        <f>SUMIFS(СВЦЭМ!$E$33:$E$776,СВЦЭМ!$A$33:$A$776,$A178,СВЦЭМ!$B$33:$B$776,C$155)+'СЕТ СН'!$F$12</f>
        <v>162.34141975</v>
      </c>
      <c r="D178" s="36">
        <f>SUMIFS(СВЦЭМ!$E$33:$E$776,СВЦЭМ!$A$33:$A$776,$A178,СВЦЭМ!$B$33:$B$776,D$155)+'СЕТ СН'!$F$12</f>
        <v>165.29391686</v>
      </c>
      <c r="E178" s="36">
        <f>SUMIFS(СВЦЭМ!$E$33:$E$776,СВЦЭМ!$A$33:$A$776,$A178,СВЦЭМ!$B$33:$B$776,E$155)+'СЕТ СН'!$F$12</f>
        <v>170.19808961999999</v>
      </c>
      <c r="F178" s="36">
        <f>SUMIFS(СВЦЭМ!$E$33:$E$776,СВЦЭМ!$A$33:$A$776,$A178,СВЦЭМ!$B$33:$B$776,F$155)+'СЕТ СН'!$F$12</f>
        <v>172.50566463999999</v>
      </c>
      <c r="G178" s="36">
        <f>SUMIFS(СВЦЭМ!$E$33:$E$776,СВЦЭМ!$A$33:$A$776,$A178,СВЦЭМ!$B$33:$B$776,G$155)+'СЕТ СН'!$F$12</f>
        <v>167.59853409999999</v>
      </c>
      <c r="H178" s="36">
        <f>SUMIFS(СВЦЭМ!$E$33:$E$776,СВЦЭМ!$A$33:$A$776,$A178,СВЦЭМ!$B$33:$B$776,H$155)+'СЕТ СН'!$F$12</f>
        <v>156.08326314000001</v>
      </c>
      <c r="I178" s="36">
        <f>SUMIFS(СВЦЭМ!$E$33:$E$776,СВЦЭМ!$A$33:$A$776,$A178,СВЦЭМ!$B$33:$B$776,I$155)+'СЕТ СН'!$F$12</f>
        <v>147.15569299000001</v>
      </c>
      <c r="J178" s="36">
        <f>SUMIFS(СВЦЭМ!$E$33:$E$776,СВЦЭМ!$A$33:$A$776,$A178,СВЦЭМ!$B$33:$B$776,J$155)+'СЕТ СН'!$F$12</f>
        <v>143.32409609000001</v>
      </c>
      <c r="K178" s="36">
        <f>SUMIFS(СВЦЭМ!$E$33:$E$776,СВЦЭМ!$A$33:$A$776,$A178,СВЦЭМ!$B$33:$B$776,K$155)+'СЕТ СН'!$F$12</f>
        <v>140.77583838999999</v>
      </c>
      <c r="L178" s="36">
        <f>SUMIFS(СВЦЭМ!$E$33:$E$776,СВЦЭМ!$A$33:$A$776,$A178,СВЦЭМ!$B$33:$B$776,L$155)+'СЕТ СН'!$F$12</f>
        <v>140.99655898</v>
      </c>
      <c r="M178" s="36">
        <f>SUMIFS(СВЦЭМ!$E$33:$E$776,СВЦЭМ!$A$33:$A$776,$A178,СВЦЭМ!$B$33:$B$776,M$155)+'СЕТ СН'!$F$12</f>
        <v>141.82009411000001</v>
      </c>
      <c r="N178" s="36">
        <f>SUMIFS(СВЦЭМ!$E$33:$E$776,СВЦЭМ!$A$33:$A$776,$A178,СВЦЭМ!$B$33:$B$776,N$155)+'СЕТ СН'!$F$12</f>
        <v>137.89679172000001</v>
      </c>
      <c r="O178" s="36">
        <f>SUMIFS(СВЦЭМ!$E$33:$E$776,СВЦЭМ!$A$33:$A$776,$A178,СВЦЭМ!$B$33:$B$776,O$155)+'СЕТ СН'!$F$12</f>
        <v>135.1057667</v>
      </c>
      <c r="P178" s="36">
        <f>SUMIFS(СВЦЭМ!$E$33:$E$776,СВЦЭМ!$A$33:$A$776,$A178,СВЦЭМ!$B$33:$B$776,P$155)+'СЕТ СН'!$F$12</f>
        <v>134.88535776000001</v>
      </c>
      <c r="Q178" s="36">
        <f>SUMIFS(СВЦЭМ!$E$33:$E$776,СВЦЭМ!$A$33:$A$776,$A178,СВЦЭМ!$B$33:$B$776,Q$155)+'СЕТ СН'!$F$12</f>
        <v>134.10984468999999</v>
      </c>
      <c r="R178" s="36">
        <f>SUMIFS(СВЦЭМ!$E$33:$E$776,СВЦЭМ!$A$33:$A$776,$A178,СВЦЭМ!$B$33:$B$776,R$155)+'СЕТ СН'!$F$12</f>
        <v>133.15251642999999</v>
      </c>
      <c r="S178" s="36">
        <f>SUMIFS(СВЦЭМ!$E$33:$E$776,СВЦЭМ!$A$33:$A$776,$A178,СВЦЭМ!$B$33:$B$776,S$155)+'СЕТ СН'!$F$12</f>
        <v>133.50199051000001</v>
      </c>
      <c r="T178" s="36">
        <f>SUMIFS(СВЦЭМ!$E$33:$E$776,СВЦЭМ!$A$33:$A$776,$A178,СВЦЭМ!$B$33:$B$776,T$155)+'СЕТ СН'!$F$12</f>
        <v>129.63491375999999</v>
      </c>
      <c r="U178" s="36">
        <f>SUMIFS(СВЦЭМ!$E$33:$E$776,СВЦЭМ!$A$33:$A$776,$A178,СВЦЭМ!$B$33:$B$776,U$155)+'СЕТ СН'!$F$12</f>
        <v>120.91943913999999</v>
      </c>
      <c r="V178" s="36">
        <f>SUMIFS(СВЦЭМ!$E$33:$E$776,СВЦЭМ!$A$33:$A$776,$A178,СВЦЭМ!$B$33:$B$776,V$155)+'СЕТ СН'!$F$12</f>
        <v>120.58249910000001</v>
      </c>
      <c r="W178" s="36">
        <f>SUMIFS(СВЦЭМ!$E$33:$E$776,СВЦЭМ!$A$33:$A$776,$A178,СВЦЭМ!$B$33:$B$776,W$155)+'СЕТ СН'!$F$12</f>
        <v>123.05746479</v>
      </c>
      <c r="X178" s="36">
        <f>SUMIFS(СВЦЭМ!$E$33:$E$776,СВЦЭМ!$A$33:$A$776,$A178,СВЦЭМ!$B$33:$B$776,X$155)+'СЕТ СН'!$F$12</f>
        <v>128.14230187999999</v>
      </c>
      <c r="Y178" s="36">
        <f>SUMIFS(СВЦЭМ!$E$33:$E$776,СВЦЭМ!$A$33:$A$776,$A178,СВЦЭМ!$B$33:$B$776,Y$155)+'СЕТ СН'!$F$12</f>
        <v>137.5523608</v>
      </c>
    </row>
    <row r="179" spans="1:27" ht="15.75" x14ac:dyDescent="0.2">
      <c r="A179" s="35">
        <f t="shared" si="4"/>
        <v>43762</v>
      </c>
      <c r="B179" s="36">
        <f>SUMIFS(СВЦЭМ!$E$33:$E$776,СВЦЭМ!$A$33:$A$776,$A179,СВЦЭМ!$B$33:$B$776,B$155)+'СЕТ СН'!$F$12</f>
        <v>157.05111378999999</v>
      </c>
      <c r="C179" s="36">
        <f>SUMIFS(СВЦЭМ!$E$33:$E$776,СВЦЭМ!$A$33:$A$776,$A179,СВЦЭМ!$B$33:$B$776,C$155)+'СЕТ СН'!$F$12</f>
        <v>166.21384326</v>
      </c>
      <c r="D179" s="36">
        <f>SUMIFS(СВЦЭМ!$E$33:$E$776,СВЦЭМ!$A$33:$A$776,$A179,СВЦЭМ!$B$33:$B$776,D$155)+'СЕТ СН'!$F$12</f>
        <v>169.40090899</v>
      </c>
      <c r="E179" s="36">
        <f>SUMIFS(СВЦЭМ!$E$33:$E$776,СВЦЭМ!$A$33:$A$776,$A179,СВЦЭМ!$B$33:$B$776,E$155)+'СЕТ СН'!$F$12</f>
        <v>171.23174295000001</v>
      </c>
      <c r="F179" s="36">
        <f>SUMIFS(СВЦЭМ!$E$33:$E$776,СВЦЭМ!$A$33:$A$776,$A179,СВЦЭМ!$B$33:$B$776,F$155)+'СЕТ СН'!$F$12</f>
        <v>170.93269631000001</v>
      </c>
      <c r="G179" s="36">
        <f>SUMIFS(СВЦЭМ!$E$33:$E$776,СВЦЭМ!$A$33:$A$776,$A179,СВЦЭМ!$B$33:$B$776,G$155)+'СЕТ СН'!$F$12</f>
        <v>165.72778312</v>
      </c>
      <c r="H179" s="36">
        <f>SUMIFS(СВЦЭМ!$E$33:$E$776,СВЦЭМ!$A$33:$A$776,$A179,СВЦЭМ!$B$33:$B$776,H$155)+'СЕТ СН'!$F$12</f>
        <v>153.79132143000001</v>
      </c>
      <c r="I179" s="36">
        <f>SUMIFS(СВЦЭМ!$E$33:$E$776,СВЦЭМ!$A$33:$A$776,$A179,СВЦЭМ!$B$33:$B$776,I$155)+'СЕТ СН'!$F$12</f>
        <v>145.69534856999999</v>
      </c>
      <c r="J179" s="36">
        <f>SUMIFS(СВЦЭМ!$E$33:$E$776,СВЦЭМ!$A$33:$A$776,$A179,СВЦЭМ!$B$33:$B$776,J$155)+'СЕТ СН'!$F$12</f>
        <v>144.06722725</v>
      </c>
      <c r="K179" s="36">
        <f>SUMIFS(СВЦЭМ!$E$33:$E$776,СВЦЭМ!$A$33:$A$776,$A179,СВЦЭМ!$B$33:$B$776,K$155)+'СЕТ СН'!$F$12</f>
        <v>143.80773818</v>
      </c>
      <c r="L179" s="36">
        <f>SUMIFS(СВЦЭМ!$E$33:$E$776,СВЦЭМ!$A$33:$A$776,$A179,СВЦЭМ!$B$33:$B$776,L$155)+'СЕТ СН'!$F$12</f>
        <v>145.22025704000001</v>
      </c>
      <c r="M179" s="36">
        <f>SUMIFS(СВЦЭМ!$E$33:$E$776,СВЦЭМ!$A$33:$A$776,$A179,СВЦЭМ!$B$33:$B$776,M$155)+'СЕТ СН'!$F$12</f>
        <v>145.07648399999999</v>
      </c>
      <c r="N179" s="36">
        <f>SUMIFS(СВЦЭМ!$E$33:$E$776,СВЦЭМ!$A$33:$A$776,$A179,СВЦЭМ!$B$33:$B$776,N$155)+'СЕТ СН'!$F$12</f>
        <v>138.90252649000001</v>
      </c>
      <c r="O179" s="36">
        <f>SUMIFS(СВЦЭМ!$E$33:$E$776,СВЦЭМ!$A$33:$A$776,$A179,СВЦЭМ!$B$33:$B$776,O$155)+'СЕТ СН'!$F$12</f>
        <v>131.98994504000001</v>
      </c>
      <c r="P179" s="36">
        <f>SUMIFS(СВЦЭМ!$E$33:$E$776,СВЦЭМ!$A$33:$A$776,$A179,СВЦЭМ!$B$33:$B$776,P$155)+'СЕТ СН'!$F$12</f>
        <v>133.35200370000001</v>
      </c>
      <c r="Q179" s="36">
        <f>SUMIFS(СВЦЭМ!$E$33:$E$776,СВЦЭМ!$A$33:$A$776,$A179,СВЦЭМ!$B$33:$B$776,Q$155)+'СЕТ СН'!$F$12</f>
        <v>133.12036291000001</v>
      </c>
      <c r="R179" s="36">
        <f>SUMIFS(СВЦЭМ!$E$33:$E$776,СВЦЭМ!$A$33:$A$776,$A179,СВЦЭМ!$B$33:$B$776,R$155)+'СЕТ СН'!$F$12</f>
        <v>131.43233935999999</v>
      </c>
      <c r="S179" s="36">
        <f>SUMIFS(СВЦЭМ!$E$33:$E$776,СВЦЭМ!$A$33:$A$776,$A179,СВЦЭМ!$B$33:$B$776,S$155)+'СЕТ СН'!$F$12</f>
        <v>130.48980164</v>
      </c>
      <c r="T179" s="36">
        <f>SUMIFS(СВЦЭМ!$E$33:$E$776,СВЦЭМ!$A$33:$A$776,$A179,СВЦЭМ!$B$33:$B$776,T$155)+'СЕТ СН'!$F$12</f>
        <v>130.35920948</v>
      </c>
      <c r="U179" s="36">
        <f>SUMIFS(СВЦЭМ!$E$33:$E$776,СВЦЭМ!$A$33:$A$776,$A179,СВЦЭМ!$B$33:$B$776,U$155)+'СЕТ СН'!$F$12</f>
        <v>125.92842824</v>
      </c>
      <c r="V179" s="36">
        <f>SUMIFS(СВЦЭМ!$E$33:$E$776,СВЦЭМ!$A$33:$A$776,$A179,СВЦЭМ!$B$33:$B$776,V$155)+'СЕТ СН'!$F$12</f>
        <v>125.18532818</v>
      </c>
      <c r="W179" s="36">
        <f>SUMIFS(СВЦЭМ!$E$33:$E$776,СВЦЭМ!$A$33:$A$776,$A179,СВЦЭМ!$B$33:$B$776,W$155)+'СЕТ СН'!$F$12</f>
        <v>126.21402351</v>
      </c>
      <c r="X179" s="36">
        <f>SUMIFS(СВЦЭМ!$E$33:$E$776,СВЦЭМ!$A$33:$A$776,$A179,СВЦЭМ!$B$33:$B$776,X$155)+'СЕТ СН'!$F$12</f>
        <v>127.59550966</v>
      </c>
      <c r="Y179" s="36">
        <f>SUMIFS(СВЦЭМ!$E$33:$E$776,СВЦЭМ!$A$33:$A$776,$A179,СВЦЭМ!$B$33:$B$776,Y$155)+'СЕТ СН'!$F$12</f>
        <v>135.02561391</v>
      </c>
    </row>
    <row r="180" spans="1:27" ht="15.75" x14ac:dyDescent="0.2">
      <c r="A180" s="35">
        <f t="shared" si="4"/>
        <v>43763</v>
      </c>
      <c r="B180" s="36">
        <f>SUMIFS(СВЦЭМ!$E$33:$E$776,СВЦЭМ!$A$33:$A$776,$A180,СВЦЭМ!$B$33:$B$776,B$155)+'СЕТ СН'!$F$12</f>
        <v>156.01394518999999</v>
      </c>
      <c r="C180" s="36">
        <f>SUMIFS(СВЦЭМ!$E$33:$E$776,СВЦЭМ!$A$33:$A$776,$A180,СВЦЭМ!$B$33:$B$776,C$155)+'СЕТ СН'!$F$12</f>
        <v>165.2893206</v>
      </c>
      <c r="D180" s="36">
        <f>SUMIFS(СВЦЭМ!$E$33:$E$776,СВЦЭМ!$A$33:$A$776,$A180,СВЦЭМ!$B$33:$B$776,D$155)+'СЕТ СН'!$F$12</f>
        <v>168.64292313999999</v>
      </c>
      <c r="E180" s="36">
        <f>SUMIFS(СВЦЭМ!$E$33:$E$776,СВЦЭМ!$A$33:$A$776,$A180,СВЦЭМ!$B$33:$B$776,E$155)+'СЕТ СН'!$F$12</f>
        <v>170.14373305000001</v>
      </c>
      <c r="F180" s="36">
        <f>SUMIFS(СВЦЭМ!$E$33:$E$776,СВЦЭМ!$A$33:$A$776,$A180,СВЦЭМ!$B$33:$B$776,F$155)+'СЕТ СН'!$F$12</f>
        <v>168.52255604999999</v>
      </c>
      <c r="G180" s="36">
        <f>SUMIFS(СВЦЭМ!$E$33:$E$776,СВЦЭМ!$A$33:$A$776,$A180,СВЦЭМ!$B$33:$B$776,G$155)+'СЕТ СН'!$F$12</f>
        <v>162.19833542999999</v>
      </c>
      <c r="H180" s="36">
        <f>SUMIFS(СВЦЭМ!$E$33:$E$776,СВЦЭМ!$A$33:$A$776,$A180,СВЦЭМ!$B$33:$B$776,H$155)+'СЕТ СН'!$F$12</f>
        <v>152.99666980000001</v>
      </c>
      <c r="I180" s="36">
        <f>SUMIFS(СВЦЭМ!$E$33:$E$776,СВЦЭМ!$A$33:$A$776,$A180,СВЦЭМ!$B$33:$B$776,I$155)+'СЕТ СН'!$F$12</f>
        <v>148.26701367999999</v>
      </c>
      <c r="J180" s="36">
        <f>SUMIFS(СВЦЭМ!$E$33:$E$776,СВЦЭМ!$A$33:$A$776,$A180,СВЦЭМ!$B$33:$B$776,J$155)+'СЕТ СН'!$F$12</f>
        <v>146.16630839000001</v>
      </c>
      <c r="K180" s="36">
        <f>SUMIFS(СВЦЭМ!$E$33:$E$776,СВЦЭМ!$A$33:$A$776,$A180,СВЦЭМ!$B$33:$B$776,K$155)+'СЕТ СН'!$F$12</f>
        <v>142.9360169</v>
      </c>
      <c r="L180" s="36">
        <f>SUMIFS(СВЦЭМ!$E$33:$E$776,СВЦЭМ!$A$33:$A$776,$A180,СВЦЭМ!$B$33:$B$776,L$155)+'СЕТ СН'!$F$12</f>
        <v>143.83022005000001</v>
      </c>
      <c r="M180" s="36">
        <f>SUMIFS(СВЦЭМ!$E$33:$E$776,СВЦЭМ!$A$33:$A$776,$A180,СВЦЭМ!$B$33:$B$776,M$155)+'СЕТ СН'!$F$12</f>
        <v>146.66065653000001</v>
      </c>
      <c r="N180" s="36">
        <f>SUMIFS(СВЦЭМ!$E$33:$E$776,СВЦЭМ!$A$33:$A$776,$A180,СВЦЭМ!$B$33:$B$776,N$155)+'СЕТ СН'!$F$12</f>
        <v>141.08082236999999</v>
      </c>
      <c r="O180" s="36">
        <f>SUMIFS(СВЦЭМ!$E$33:$E$776,СВЦЭМ!$A$33:$A$776,$A180,СВЦЭМ!$B$33:$B$776,O$155)+'СЕТ СН'!$F$12</f>
        <v>133.90392226</v>
      </c>
      <c r="P180" s="36">
        <f>SUMIFS(СВЦЭМ!$E$33:$E$776,СВЦЭМ!$A$33:$A$776,$A180,СВЦЭМ!$B$33:$B$776,P$155)+'СЕТ СН'!$F$12</f>
        <v>135.10795697</v>
      </c>
      <c r="Q180" s="36">
        <f>SUMIFS(СВЦЭМ!$E$33:$E$776,СВЦЭМ!$A$33:$A$776,$A180,СВЦЭМ!$B$33:$B$776,Q$155)+'СЕТ СН'!$F$12</f>
        <v>131.03230528</v>
      </c>
      <c r="R180" s="36">
        <f>SUMIFS(СВЦЭМ!$E$33:$E$776,СВЦЭМ!$A$33:$A$776,$A180,СВЦЭМ!$B$33:$B$776,R$155)+'СЕТ СН'!$F$12</f>
        <v>132.07710725000001</v>
      </c>
      <c r="S180" s="36">
        <f>SUMIFS(СВЦЭМ!$E$33:$E$776,СВЦЭМ!$A$33:$A$776,$A180,СВЦЭМ!$B$33:$B$776,S$155)+'СЕТ СН'!$F$12</f>
        <v>132.82219248999999</v>
      </c>
      <c r="T180" s="36">
        <f>SUMIFS(СВЦЭМ!$E$33:$E$776,СВЦЭМ!$A$33:$A$776,$A180,СВЦЭМ!$B$33:$B$776,T$155)+'СЕТ СН'!$F$12</f>
        <v>135.27863984000001</v>
      </c>
      <c r="U180" s="36">
        <f>SUMIFS(СВЦЭМ!$E$33:$E$776,СВЦЭМ!$A$33:$A$776,$A180,СВЦЭМ!$B$33:$B$776,U$155)+'СЕТ СН'!$F$12</f>
        <v>137.30226135999999</v>
      </c>
      <c r="V180" s="36">
        <f>SUMIFS(СВЦЭМ!$E$33:$E$776,СВЦЭМ!$A$33:$A$776,$A180,СВЦЭМ!$B$33:$B$776,V$155)+'СЕТ СН'!$F$12</f>
        <v>135.37820277</v>
      </c>
      <c r="W180" s="36">
        <f>SUMIFS(СВЦЭМ!$E$33:$E$776,СВЦЭМ!$A$33:$A$776,$A180,СВЦЭМ!$B$33:$B$776,W$155)+'СЕТ СН'!$F$12</f>
        <v>133.50912303999999</v>
      </c>
      <c r="X180" s="36">
        <f>SUMIFS(СВЦЭМ!$E$33:$E$776,СВЦЭМ!$A$33:$A$776,$A180,СВЦЭМ!$B$33:$B$776,X$155)+'СЕТ СН'!$F$12</f>
        <v>131.55628836</v>
      </c>
      <c r="Y180" s="36">
        <f>SUMIFS(СВЦЭМ!$E$33:$E$776,СВЦЭМ!$A$33:$A$776,$A180,СВЦЭМ!$B$33:$B$776,Y$155)+'СЕТ СН'!$F$12</f>
        <v>138.31708811999999</v>
      </c>
    </row>
    <row r="181" spans="1:27" ht="15.75" x14ac:dyDescent="0.2">
      <c r="A181" s="35">
        <f t="shared" si="4"/>
        <v>43764</v>
      </c>
      <c r="B181" s="36">
        <f>SUMIFS(СВЦЭМ!$E$33:$E$776,СВЦЭМ!$A$33:$A$776,$A181,СВЦЭМ!$B$33:$B$776,B$155)+'СЕТ СН'!$F$12</f>
        <v>151.57373848</v>
      </c>
      <c r="C181" s="36">
        <f>SUMIFS(СВЦЭМ!$E$33:$E$776,СВЦЭМ!$A$33:$A$776,$A181,СВЦЭМ!$B$33:$B$776,C$155)+'СЕТ СН'!$F$12</f>
        <v>158.99424249</v>
      </c>
      <c r="D181" s="36">
        <f>SUMIFS(СВЦЭМ!$E$33:$E$776,СВЦЭМ!$A$33:$A$776,$A181,СВЦЭМ!$B$33:$B$776,D$155)+'СЕТ СН'!$F$12</f>
        <v>163.41205930000001</v>
      </c>
      <c r="E181" s="36">
        <f>SUMIFS(СВЦЭМ!$E$33:$E$776,СВЦЭМ!$A$33:$A$776,$A181,СВЦЭМ!$B$33:$B$776,E$155)+'СЕТ СН'!$F$12</f>
        <v>164.35304065</v>
      </c>
      <c r="F181" s="36">
        <f>SUMIFS(СВЦЭМ!$E$33:$E$776,СВЦЭМ!$A$33:$A$776,$A181,СВЦЭМ!$B$33:$B$776,F$155)+'СЕТ СН'!$F$12</f>
        <v>162.56742869000001</v>
      </c>
      <c r="G181" s="36">
        <f>SUMIFS(СВЦЭМ!$E$33:$E$776,СВЦЭМ!$A$33:$A$776,$A181,СВЦЭМ!$B$33:$B$776,G$155)+'СЕТ СН'!$F$12</f>
        <v>157.50821087</v>
      </c>
      <c r="H181" s="36">
        <f>SUMIFS(СВЦЭМ!$E$33:$E$776,СВЦЭМ!$A$33:$A$776,$A181,СВЦЭМ!$B$33:$B$776,H$155)+'СЕТ СН'!$F$12</f>
        <v>154.17925051</v>
      </c>
      <c r="I181" s="36">
        <f>SUMIFS(СВЦЭМ!$E$33:$E$776,СВЦЭМ!$A$33:$A$776,$A181,СВЦЭМ!$B$33:$B$776,I$155)+'СЕТ СН'!$F$12</f>
        <v>150.08234005</v>
      </c>
      <c r="J181" s="36">
        <f>SUMIFS(СВЦЭМ!$E$33:$E$776,СВЦЭМ!$A$33:$A$776,$A181,СВЦЭМ!$B$33:$B$776,J$155)+'СЕТ СН'!$F$12</f>
        <v>145.61557697000001</v>
      </c>
      <c r="K181" s="36">
        <f>SUMIFS(СВЦЭМ!$E$33:$E$776,СВЦЭМ!$A$33:$A$776,$A181,СВЦЭМ!$B$33:$B$776,K$155)+'СЕТ СН'!$F$12</f>
        <v>143.29273574999999</v>
      </c>
      <c r="L181" s="36">
        <f>SUMIFS(СВЦЭМ!$E$33:$E$776,СВЦЭМ!$A$33:$A$776,$A181,СВЦЭМ!$B$33:$B$776,L$155)+'СЕТ СН'!$F$12</f>
        <v>143.55504532</v>
      </c>
      <c r="M181" s="36">
        <f>SUMIFS(СВЦЭМ!$E$33:$E$776,СВЦЭМ!$A$33:$A$776,$A181,СВЦЭМ!$B$33:$B$776,M$155)+'СЕТ СН'!$F$12</f>
        <v>143.12496429000001</v>
      </c>
      <c r="N181" s="36">
        <f>SUMIFS(СВЦЭМ!$E$33:$E$776,СВЦЭМ!$A$33:$A$776,$A181,СВЦЭМ!$B$33:$B$776,N$155)+'СЕТ СН'!$F$12</f>
        <v>137.13996840999999</v>
      </c>
      <c r="O181" s="36">
        <f>SUMIFS(СВЦЭМ!$E$33:$E$776,СВЦЭМ!$A$33:$A$776,$A181,СВЦЭМ!$B$33:$B$776,O$155)+'СЕТ СН'!$F$12</f>
        <v>130.58570309000001</v>
      </c>
      <c r="P181" s="36">
        <f>SUMIFS(СВЦЭМ!$E$33:$E$776,СВЦЭМ!$A$33:$A$776,$A181,СВЦЭМ!$B$33:$B$776,P$155)+'СЕТ СН'!$F$12</f>
        <v>130.81986139</v>
      </c>
      <c r="Q181" s="36">
        <f>SUMIFS(СВЦЭМ!$E$33:$E$776,СВЦЭМ!$A$33:$A$776,$A181,СВЦЭМ!$B$33:$B$776,Q$155)+'СЕТ СН'!$F$12</f>
        <v>129.66858608000001</v>
      </c>
      <c r="R181" s="36">
        <f>SUMIFS(СВЦЭМ!$E$33:$E$776,СВЦЭМ!$A$33:$A$776,$A181,СВЦЭМ!$B$33:$B$776,R$155)+'СЕТ СН'!$F$12</f>
        <v>130.19125679999999</v>
      </c>
      <c r="S181" s="36">
        <f>SUMIFS(СВЦЭМ!$E$33:$E$776,СВЦЭМ!$A$33:$A$776,$A181,СВЦЭМ!$B$33:$B$776,S$155)+'СЕТ СН'!$F$12</f>
        <v>130.84323581999999</v>
      </c>
      <c r="T181" s="36">
        <f>SUMIFS(СВЦЭМ!$E$33:$E$776,СВЦЭМ!$A$33:$A$776,$A181,СВЦЭМ!$B$33:$B$776,T$155)+'СЕТ СН'!$F$12</f>
        <v>132.27685074999999</v>
      </c>
      <c r="U181" s="36">
        <f>SUMIFS(СВЦЭМ!$E$33:$E$776,СВЦЭМ!$A$33:$A$776,$A181,СВЦЭМ!$B$33:$B$776,U$155)+'СЕТ СН'!$F$12</f>
        <v>134.00071693999999</v>
      </c>
      <c r="V181" s="36">
        <f>SUMIFS(СВЦЭМ!$E$33:$E$776,СВЦЭМ!$A$33:$A$776,$A181,СВЦЭМ!$B$33:$B$776,V$155)+'СЕТ СН'!$F$12</f>
        <v>132.81147289</v>
      </c>
      <c r="W181" s="36">
        <f>SUMIFS(СВЦЭМ!$E$33:$E$776,СВЦЭМ!$A$33:$A$776,$A181,СВЦЭМ!$B$33:$B$776,W$155)+'СЕТ СН'!$F$12</f>
        <v>132.03360316999999</v>
      </c>
      <c r="X181" s="36">
        <f>SUMIFS(СВЦЭМ!$E$33:$E$776,СВЦЭМ!$A$33:$A$776,$A181,СВЦЭМ!$B$33:$B$776,X$155)+'СЕТ СН'!$F$12</f>
        <v>133.38968739000001</v>
      </c>
      <c r="Y181" s="36">
        <f>SUMIFS(СВЦЭМ!$E$33:$E$776,СВЦЭМ!$A$33:$A$776,$A181,СВЦЭМ!$B$33:$B$776,Y$155)+'СЕТ СН'!$F$12</f>
        <v>140.25433315000001</v>
      </c>
    </row>
    <row r="182" spans="1:27" ht="15.75" x14ac:dyDescent="0.2">
      <c r="A182" s="35">
        <f t="shared" si="4"/>
        <v>43765</v>
      </c>
      <c r="B182" s="36">
        <f>SUMIFS(СВЦЭМ!$E$33:$E$776,СВЦЭМ!$A$33:$A$776,$A182,СВЦЭМ!$B$33:$B$776,B$155)+'СЕТ СН'!$F$12</f>
        <v>158.72202970000001</v>
      </c>
      <c r="C182" s="36">
        <f>SUMIFS(СВЦЭМ!$E$33:$E$776,СВЦЭМ!$A$33:$A$776,$A182,СВЦЭМ!$B$33:$B$776,C$155)+'СЕТ СН'!$F$12</f>
        <v>160.89334191</v>
      </c>
      <c r="D182" s="36">
        <f>SUMIFS(СВЦЭМ!$E$33:$E$776,СВЦЭМ!$A$33:$A$776,$A182,СВЦЭМ!$B$33:$B$776,D$155)+'СЕТ СН'!$F$12</f>
        <v>160.78582222</v>
      </c>
      <c r="E182" s="36">
        <f>SUMIFS(СВЦЭМ!$E$33:$E$776,СВЦЭМ!$A$33:$A$776,$A182,СВЦЭМ!$B$33:$B$776,E$155)+'СЕТ СН'!$F$12</f>
        <v>163.04245706</v>
      </c>
      <c r="F182" s="36">
        <f>SUMIFS(СВЦЭМ!$E$33:$E$776,СВЦЭМ!$A$33:$A$776,$A182,СВЦЭМ!$B$33:$B$776,F$155)+'СЕТ СН'!$F$12</f>
        <v>162.85898062999999</v>
      </c>
      <c r="G182" s="36">
        <f>SUMIFS(СВЦЭМ!$E$33:$E$776,СВЦЭМ!$A$33:$A$776,$A182,СВЦЭМ!$B$33:$B$776,G$155)+'СЕТ СН'!$F$12</f>
        <v>159.75452901</v>
      </c>
      <c r="H182" s="36">
        <f>SUMIFS(СВЦЭМ!$E$33:$E$776,СВЦЭМ!$A$33:$A$776,$A182,СВЦЭМ!$B$33:$B$776,H$155)+'СЕТ СН'!$F$12</f>
        <v>155.10849875</v>
      </c>
      <c r="I182" s="36">
        <f>SUMIFS(СВЦЭМ!$E$33:$E$776,СВЦЭМ!$A$33:$A$776,$A182,СВЦЭМ!$B$33:$B$776,I$155)+'СЕТ СН'!$F$12</f>
        <v>150.60202529</v>
      </c>
      <c r="J182" s="36">
        <f>SUMIFS(СВЦЭМ!$E$33:$E$776,СВЦЭМ!$A$33:$A$776,$A182,СВЦЭМ!$B$33:$B$776,J$155)+'СЕТ СН'!$F$12</f>
        <v>147.52474226000001</v>
      </c>
      <c r="K182" s="36">
        <f>SUMIFS(СВЦЭМ!$E$33:$E$776,СВЦЭМ!$A$33:$A$776,$A182,СВЦЭМ!$B$33:$B$776,K$155)+'СЕТ СН'!$F$12</f>
        <v>141.07805909000001</v>
      </c>
      <c r="L182" s="36">
        <f>SUMIFS(СВЦЭМ!$E$33:$E$776,СВЦЭМ!$A$33:$A$776,$A182,СВЦЭМ!$B$33:$B$776,L$155)+'СЕТ СН'!$F$12</f>
        <v>140.98110727</v>
      </c>
      <c r="M182" s="36">
        <f>SUMIFS(СВЦЭМ!$E$33:$E$776,СВЦЭМ!$A$33:$A$776,$A182,СВЦЭМ!$B$33:$B$776,M$155)+'СЕТ СН'!$F$12</f>
        <v>139.30155454999999</v>
      </c>
      <c r="N182" s="36">
        <f>SUMIFS(СВЦЭМ!$E$33:$E$776,СВЦЭМ!$A$33:$A$776,$A182,СВЦЭМ!$B$33:$B$776,N$155)+'СЕТ СН'!$F$12</f>
        <v>133.1388087</v>
      </c>
      <c r="O182" s="36">
        <f>SUMIFS(СВЦЭМ!$E$33:$E$776,СВЦЭМ!$A$33:$A$776,$A182,СВЦЭМ!$B$33:$B$776,O$155)+'СЕТ СН'!$F$12</f>
        <v>129.4358896</v>
      </c>
      <c r="P182" s="36">
        <f>SUMIFS(СВЦЭМ!$E$33:$E$776,СВЦЭМ!$A$33:$A$776,$A182,СВЦЭМ!$B$33:$B$776,P$155)+'СЕТ СН'!$F$12</f>
        <v>131.95222165000001</v>
      </c>
      <c r="Q182" s="36">
        <f>SUMIFS(СВЦЭМ!$E$33:$E$776,СВЦЭМ!$A$33:$A$776,$A182,СВЦЭМ!$B$33:$B$776,Q$155)+'СЕТ СН'!$F$12</f>
        <v>131.60947213</v>
      </c>
      <c r="R182" s="36">
        <f>SUMIFS(СВЦЭМ!$E$33:$E$776,СВЦЭМ!$A$33:$A$776,$A182,СВЦЭМ!$B$33:$B$776,R$155)+'СЕТ СН'!$F$12</f>
        <v>129.28818369999999</v>
      </c>
      <c r="S182" s="36">
        <f>SUMIFS(СВЦЭМ!$E$33:$E$776,СВЦЭМ!$A$33:$A$776,$A182,СВЦЭМ!$B$33:$B$776,S$155)+'СЕТ СН'!$F$12</f>
        <v>130.48566377</v>
      </c>
      <c r="T182" s="36">
        <f>SUMIFS(СВЦЭМ!$E$33:$E$776,СВЦЭМ!$A$33:$A$776,$A182,СВЦЭМ!$B$33:$B$776,T$155)+'СЕТ СН'!$F$12</f>
        <v>128.52280431</v>
      </c>
      <c r="U182" s="36">
        <f>SUMIFS(СВЦЭМ!$E$33:$E$776,СВЦЭМ!$A$33:$A$776,$A182,СВЦЭМ!$B$33:$B$776,U$155)+'СЕТ СН'!$F$12</f>
        <v>126.76543366</v>
      </c>
      <c r="V182" s="36">
        <f>SUMIFS(СВЦЭМ!$E$33:$E$776,СВЦЭМ!$A$33:$A$776,$A182,СВЦЭМ!$B$33:$B$776,V$155)+'СЕТ СН'!$F$12</f>
        <v>126.87253493</v>
      </c>
      <c r="W182" s="36">
        <f>SUMIFS(СВЦЭМ!$E$33:$E$776,СВЦЭМ!$A$33:$A$776,$A182,СВЦЭМ!$B$33:$B$776,W$155)+'СЕТ СН'!$F$12</f>
        <v>130.17300205999999</v>
      </c>
      <c r="X182" s="36">
        <f>SUMIFS(СВЦЭМ!$E$33:$E$776,СВЦЭМ!$A$33:$A$776,$A182,СВЦЭМ!$B$33:$B$776,X$155)+'СЕТ СН'!$F$12</f>
        <v>129.20707121000001</v>
      </c>
      <c r="Y182" s="36">
        <f>SUMIFS(СВЦЭМ!$E$33:$E$776,СВЦЭМ!$A$33:$A$776,$A182,СВЦЭМ!$B$33:$B$776,Y$155)+'СЕТ СН'!$F$12</f>
        <v>135.40248733000001</v>
      </c>
    </row>
    <row r="183" spans="1:27" ht="15.75" x14ac:dyDescent="0.2">
      <c r="A183" s="35">
        <f t="shared" si="4"/>
        <v>43766</v>
      </c>
      <c r="B183" s="36">
        <f>SUMIFS(СВЦЭМ!$E$33:$E$776,СВЦЭМ!$A$33:$A$776,$A183,СВЦЭМ!$B$33:$B$776,B$155)+'СЕТ СН'!$F$12</f>
        <v>152.66966515999999</v>
      </c>
      <c r="C183" s="36">
        <f>SUMIFS(СВЦЭМ!$E$33:$E$776,СВЦЭМ!$A$33:$A$776,$A183,СВЦЭМ!$B$33:$B$776,C$155)+'СЕТ СН'!$F$12</f>
        <v>162.00314888</v>
      </c>
      <c r="D183" s="36">
        <f>SUMIFS(СВЦЭМ!$E$33:$E$776,СВЦЭМ!$A$33:$A$776,$A183,СВЦЭМ!$B$33:$B$776,D$155)+'СЕТ СН'!$F$12</f>
        <v>165.00878373</v>
      </c>
      <c r="E183" s="36">
        <f>SUMIFS(СВЦЭМ!$E$33:$E$776,СВЦЭМ!$A$33:$A$776,$A183,СВЦЭМ!$B$33:$B$776,E$155)+'СЕТ СН'!$F$12</f>
        <v>165.72115206999999</v>
      </c>
      <c r="F183" s="36">
        <f>SUMIFS(СВЦЭМ!$E$33:$E$776,СВЦЭМ!$A$33:$A$776,$A183,СВЦЭМ!$B$33:$B$776,F$155)+'СЕТ СН'!$F$12</f>
        <v>165.42906327</v>
      </c>
      <c r="G183" s="36">
        <f>SUMIFS(СВЦЭМ!$E$33:$E$776,СВЦЭМ!$A$33:$A$776,$A183,СВЦЭМ!$B$33:$B$776,G$155)+'СЕТ СН'!$F$12</f>
        <v>161.69834084999999</v>
      </c>
      <c r="H183" s="36">
        <f>SUMIFS(СВЦЭМ!$E$33:$E$776,СВЦЭМ!$A$33:$A$776,$A183,СВЦЭМ!$B$33:$B$776,H$155)+'СЕТ СН'!$F$12</f>
        <v>154.32613523000001</v>
      </c>
      <c r="I183" s="36">
        <f>SUMIFS(СВЦЭМ!$E$33:$E$776,СВЦЭМ!$A$33:$A$776,$A183,СВЦЭМ!$B$33:$B$776,I$155)+'СЕТ СН'!$F$12</f>
        <v>150.27943343000001</v>
      </c>
      <c r="J183" s="36">
        <f>SUMIFS(СВЦЭМ!$E$33:$E$776,СВЦЭМ!$A$33:$A$776,$A183,СВЦЭМ!$B$33:$B$776,J$155)+'СЕТ СН'!$F$12</f>
        <v>150.02398321999999</v>
      </c>
      <c r="K183" s="36">
        <f>SUMIFS(СВЦЭМ!$E$33:$E$776,СВЦЭМ!$A$33:$A$776,$A183,СВЦЭМ!$B$33:$B$776,K$155)+'СЕТ СН'!$F$12</f>
        <v>142.41392089000001</v>
      </c>
      <c r="L183" s="36">
        <f>SUMIFS(СВЦЭМ!$E$33:$E$776,СВЦЭМ!$A$33:$A$776,$A183,СВЦЭМ!$B$33:$B$776,L$155)+'СЕТ СН'!$F$12</f>
        <v>142.92757183000001</v>
      </c>
      <c r="M183" s="36">
        <f>SUMIFS(СВЦЭМ!$E$33:$E$776,СВЦЭМ!$A$33:$A$776,$A183,СВЦЭМ!$B$33:$B$776,M$155)+'СЕТ СН'!$F$12</f>
        <v>144.05464828999999</v>
      </c>
      <c r="N183" s="36">
        <f>SUMIFS(СВЦЭМ!$E$33:$E$776,СВЦЭМ!$A$33:$A$776,$A183,СВЦЭМ!$B$33:$B$776,N$155)+'СЕТ СН'!$F$12</f>
        <v>137.89801781</v>
      </c>
      <c r="O183" s="36">
        <f>SUMIFS(СВЦЭМ!$E$33:$E$776,СВЦЭМ!$A$33:$A$776,$A183,СВЦЭМ!$B$33:$B$776,O$155)+'СЕТ СН'!$F$12</f>
        <v>132.46854363</v>
      </c>
      <c r="P183" s="36">
        <f>SUMIFS(СВЦЭМ!$E$33:$E$776,СВЦЭМ!$A$33:$A$776,$A183,СВЦЭМ!$B$33:$B$776,P$155)+'СЕТ СН'!$F$12</f>
        <v>133.4787709</v>
      </c>
      <c r="Q183" s="36">
        <f>SUMIFS(СВЦЭМ!$E$33:$E$776,СВЦЭМ!$A$33:$A$776,$A183,СВЦЭМ!$B$33:$B$776,Q$155)+'СЕТ СН'!$F$12</f>
        <v>132.75320622999999</v>
      </c>
      <c r="R183" s="36">
        <f>SUMIFS(СВЦЭМ!$E$33:$E$776,СВЦЭМ!$A$33:$A$776,$A183,СВЦЭМ!$B$33:$B$776,R$155)+'СЕТ СН'!$F$12</f>
        <v>131.71722733999999</v>
      </c>
      <c r="S183" s="36">
        <f>SUMIFS(СВЦЭМ!$E$33:$E$776,СВЦЭМ!$A$33:$A$776,$A183,СВЦЭМ!$B$33:$B$776,S$155)+'СЕТ СН'!$F$12</f>
        <v>133.60330618</v>
      </c>
      <c r="T183" s="36">
        <f>SUMIFS(СВЦЭМ!$E$33:$E$776,СВЦЭМ!$A$33:$A$776,$A183,СВЦЭМ!$B$33:$B$776,T$155)+'СЕТ СН'!$F$12</f>
        <v>131.95210270000001</v>
      </c>
      <c r="U183" s="36">
        <f>SUMIFS(СВЦЭМ!$E$33:$E$776,СВЦЭМ!$A$33:$A$776,$A183,СВЦЭМ!$B$33:$B$776,U$155)+'СЕТ СН'!$F$12</f>
        <v>133.51317248000001</v>
      </c>
      <c r="V183" s="36">
        <f>SUMIFS(СВЦЭМ!$E$33:$E$776,СВЦЭМ!$A$33:$A$776,$A183,СВЦЭМ!$B$33:$B$776,V$155)+'СЕТ СН'!$F$12</f>
        <v>133.61011048</v>
      </c>
      <c r="W183" s="36">
        <f>SUMIFS(СВЦЭМ!$E$33:$E$776,СВЦЭМ!$A$33:$A$776,$A183,СВЦЭМ!$B$33:$B$776,W$155)+'СЕТ СН'!$F$12</f>
        <v>136.13397986000001</v>
      </c>
      <c r="X183" s="36">
        <f>SUMIFS(СВЦЭМ!$E$33:$E$776,СВЦЭМ!$A$33:$A$776,$A183,СВЦЭМ!$B$33:$B$776,X$155)+'СЕТ СН'!$F$12</f>
        <v>141.51918979000001</v>
      </c>
      <c r="Y183" s="36">
        <f>SUMIFS(СВЦЭМ!$E$33:$E$776,СВЦЭМ!$A$33:$A$776,$A183,СВЦЭМ!$B$33:$B$776,Y$155)+'СЕТ СН'!$F$12</f>
        <v>151.51778385</v>
      </c>
    </row>
    <row r="184" spans="1:27" ht="15.75" x14ac:dyDescent="0.2">
      <c r="A184" s="35">
        <f t="shared" si="4"/>
        <v>43767</v>
      </c>
      <c r="B184" s="36">
        <f>SUMIFS(СВЦЭМ!$E$33:$E$776,СВЦЭМ!$A$33:$A$776,$A184,СВЦЭМ!$B$33:$B$776,B$155)+'СЕТ СН'!$F$12</f>
        <v>161.24545255000001</v>
      </c>
      <c r="C184" s="36">
        <f>SUMIFS(СВЦЭМ!$E$33:$E$776,СВЦЭМ!$A$33:$A$776,$A184,СВЦЭМ!$B$33:$B$776,C$155)+'СЕТ СН'!$F$12</f>
        <v>167.90403104000001</v>
      </c>
      <c r="D184" s="36">
        <f>SUMIFS(СВЦЭМ!$E$33:$E$776,СВЦЭМ!$A$33:$A$776,$A184,СВЦЭМ!$B$33:$B$776,D$155)+'СЕТ СН'!$F$12</f>
        <v>171.90633578000001</v>
      </c>
      <c r="E184" s="36">
        <f>SUMIFS(СВЦЭМ!$E$33:$E$776,СВЦЭМ!$A$33:$A$776,$A184,СВЦЭМ!$B$33:$B$776,E$155)+'СЕТ СН'!$F$12</f>
        <v>174.72895439000001</v>
      </c>
      <c r="F184" s="36">
        <f>SUMIFS(СВЦЭМ!$E$33:$E$776,СВЦЭМ!$A$33:$A$776,$A184,СВЦЭМ!$B$33:$B$776,F$155)+'СЕТ СН'!$F$12</f>
        <v>172.53529322</v>
      </c>
      <c r="G184" s="36">
        <f>SUMIFS(СВЦЭМ!$E$33:$E$776,СВЦЭМ!$A$33:$A$776,$A184,СВЦЭМ!$B$33:$B$776,G$155)+'СЕТ СН'!$F$12</f>
        <v>167.60676187999999</v>
      </c>
      <c r="H184" s="36">
        <f>SUMIFS(СВЦЭМ!$E$33:$E$776,СВЦЭМ!$A$33:$A$776,$A184,СВЦЭМ!$B$33:$B$776,H$155)+'СЕТ СН'!$F$12</f>
        <v>159.1730991</v>
      </c>
      <c r="I184" s="36">
        <f>SUMIFS(СВЦЭМ!$E$33:$E$776,СВЦЭМ!$A$33:$A$776,$A184,СВЦЭМ!$B$33:$B$776,I$155)+'СЕТ СН'!$F$12</f>
        <v>154.07347003000001</v>
      </c>
      <c r="J184" s="36">
        <f>SUMIFS(СВЦЭМ!$E$33:$E$776,СВЦЭМ!$A$33:$A$776,$A184,СВЦЭМ!$B$33:$B$776,J$155)+'СЕТ СН'!$F$12</f>
        <v>152.50232912000001</v>
      </c>
      <c r="K184" s="36">
        <f>SUMIFS(СВЦЭМ!$E$33:$E$776,СВЦЭМ!$A$33:$A$776,$A184,СВЦЭМ!$B$33:$B$776,K$155)+'СЕТ СН'!$F$12</f>
        <v>146.74265302000001</v>
      </c>
      <c r="L184" s="36">
        <f>SUMIFS(СВЦЭМ!$E$33:$E$776,СВЦЭМ!$A$33:$A$776,$A184,СВЦЭМ!$B$33:$B$776,L$155)+'СЕТ СН'!$F$12</f>
        <v>148.21498579999999</v>
      </c>
      <c r="M184" s="36">
        <f>SUMIFS(СВЦЭМ!$E$33:$E$776,СВЦЭМ!$A$33:$A$776,$A184,СВЦЭМ!$B$33:$B$776,M$155)+'СЕТ СН'!$F$12</f>
        <v>147.92267874000001</v>
      </c>
      <c r="N184" s="36">
        <f>SUMIFS(СВЦЭМ!$E$33:$E$776,СВЦЭМ!$A$33:$A$776,$A184,СВЦЭМ!$B$33:$B$776,N$155)+'СЕТ СН'!$F$12</f>
        <v>140.99029565000001</v>
      </c>
      <c r="O184" s="36">
        <f>SUMIFS(СВЦЭМ!$E$33:$E$776,СВЦЭМ!$A$33:$A$776,$A184,СВЦЭМ!$B$33:$B$776,O$155)+'СЕТ СН'!$F$12</f>
        <v>136.15529432</v>
      </c>
      <c r="P184" s="36">
        <f>SUMIFS(СВЦЭМ!$E$33:$E$776,СВЦЭМ!$A$33:$A$776,$A184,СВЦЭМ!$B$33:$B$776,P$155)+'СЕТ СН'!$F$12</f>
        <v>136.56795308</v>
      </c>
      <c r="Q184" s="36">
        <f>SUMIFS(СВЦЭМ!$E$33:$E$776,СВЦЭМ!$A$33:$A$776,$A184,СВЦЭМ!$B$33:$B$776,Q$155)+'СЕТ СН'!$F$12</f>
        <v>136.41733385000001</v>
      </c>
      <c r="R184" s="36">
        <f>SUMIFS(СВЦЭМ!$E$33:$E$776,СВЦЭМ!$A$33:$A$776,$A184,СВЦЭМ!$B$33:$B$776,R$155)+'СЕТ СН'!$F$12</f>
        <v>134.80067622999999</v>
      </c>
      <c r="S184" s="36">
        <f>SUMIFS(СВЦЭМ!$E$33:$E$776,СВЦЭМ!$A$33:$A$776,$A184,СВЦЭМ!$B$33:$B$776,S$155)+'СЕТ СН'!$F$12</f>
        <v>136.16501639000001</v>
      </c>
      <c r="T184" s="36">
        <f>SUMIFS(СВЦЭМ!$E$33:$E$776,СВЦЭМ!$A$33:$A$776,$A184,СВЦЭМ!$B$33:$B$776,T$155)+'СЕТ СН'!$F$12</f>
        <v>134.34967829000001</v>
      </c>
      <c r="U184" s="36">
        <f>SUMIFS(СВЦЭМ!$E$33:$E$776,СВЦЭМ!$A$33:$A$776,$A184,СВЦЭМ!$B$33:$B$776,U$155)+'СЕТ СН'!$F$12</f>
        <v>132.45544125999999</v>
      </c>
      <c r="V184" s="36">
        <f>SUMIFS(СВЦЭМ!$E$33:$E$776,СВЦЭМ!$A$33:$A$776,$A184,СВЦЭМ!$B$33:$B$776,V$155)+'СЕТ СН'!$F$12</f>
        <v>130.83724140000001</v>
      </c>
      <c r="W184" s="36">
        <f>SUMIFS(СВЦЭМ!$E$33:$E$776,СВЦЭМ!$A$33:$A$776,$A184,СВЦЭМ!$B$33:$B$776,W$155)+'СЕТ СН'!$F$12</f>
        <v>133.15637692000001</v>
      </c>
      <c r="X184" s="36">
        <f>SUMIFS(СВЦЭМ!$E$33:$E$776,СВЦЭМ!$A$33:$A$776,$A184,СВЦЭМ!$B$33:$B$776,X$155)+'СЕТ СН'!$F$12</f>
        <v>134.36520948</v>
      </c>
      <c r="Y184" s="36">
        <f>SUMIFS(СВЦЭМ!$E$33:$E$776,СВЦЭМ!$A$33:$A$776,$A184,СВЦЭМ!$B$33:$B$776,Y$155)+'СЕТ СН'!$F$12</f>
        <v>142.11791500000001</v>
      </c>
    </row>
    <row r="185" spans="1:27" ht="15.75" x14ac:dyDescent="0.2">
      <c r="A185" s="35">
        <f t="shared" si="4"/>
        <v>43768</v>
      </c>
      <c r="B185" s="36">
        <f>SUMIFS(СВЦЭМ!$E$33:$E$776,СВЦЭМ!$A$33:$A$776,$A185,СВЦЭМ!$B$33:$B$776,B$155)+'СЕТ СН'!$F$12</f>
        <v>162.47556534</v>
      </c>
      <c r="C185" s="36">
        <f>SUMIFS(СВЦЭМ!$E$33:$E$776,СВЦЭМ!$A$33:$A$776,$A185,СВЦЭМ!$B$33:$B$776,C$155)+'СЕТ СН'!$F$12</f>
        <v>171.27750983000001</v>
      </c>
      <c r="D185" s="36">
        <f>SUMIFS(СВЦЭМ!$E$33:$E$776,СВЦЭМ!$A$33:$A$776,$A185,СВЦЭМ!$B$33:$B$776,D$155)+'СЕТ СН'!$F$12</f>
        <v>175.51240480999999</v>
      </c>
      <c r="E185" s="36">
        <f>SUMIFS(СВЦЭМ!$E$33:$E$776,СВЦЭМ!$A$33:$A$776,$A185,СВЦЭМ!$B$33:$B$776,E$155)+'СЕТ СН'!$F$12</f>
        <v>177.04610668999999</v>
      </c>
      <c r="F185" s="36">
        <f>SUMIFS(СВЦЭМ!$E$33:$E$776,СВЦЭМ!$A$33:$A$776,$A185,СВЦЭМ!$B$33:$B$776,F$155)+'СЕТ СН'!$F$12</f>
        <v>176.69311977000001</v>
      </c>
      <c r="G185" s="36">
        <f>SUMIFS(СВЦЭМ!$E$33:$E$776,СВЦЭМ!$A$33:$A$776,$A185,СВЦЭМ!$B$33:$B$776,G$155)+'СЕТ СН'!$F$12</f>
        <v>172.11018988999999</v>
      </c>
      <c r="H185" s="36">
        <f>SUMIFS(СВЦЭМ!$E$33:$E$776,СВЦЭМ!$A$33:$A$776,$A185,СВЦЭМ!$B$33:$B$776,H$155)+'СЕТ СН'!$F$12</f>
        <v>162.33392255000001</v>
      </c>
      <c r="I185" s="36">
        <f>SUMIFS(СВЦЭМ!$E$33:$E$776,СВЦЭМ!$A$33:$A$776,$A185,СВЦЭМ!$B$33:$B$776,I$155)+'СЕТ СН'!$F$12</f>
        <v>155.38936193999999</v>
      </c>
      <c r="J185" s="36">
        <f>SUMIFS(СВЦЭМ!$E$33:$E$776,СВЦЭМ!$A$33:$A$776,$A185,СВЦЭМ!$B$33:$B$776,J$155)+'СЕТ СН'!$F$12</f>
        <v>155.00486301000001</v>
      </c>
      <c r="K185" s="36">
        <f>SUMIFS(СВЦЭМ!$E$33:$E$776,СВЦЭМ!$A$33:$A$776,$A185,СВЦЭМ!$B$33:$B$776,K$155)+'СЕТ СН'!$F$12</f>
        <v>152.90077851000001</v>
      </c>
      <c r="L185" s="36">
        <f>SUMIFS(СВЦЭМ!$E$33:$E$776,СВЦЭМ!$A$33:$A$776,$A185,СВЦЭМ!$B$33:$B$776,L$155)+'СЕТ СН'!$F$12</f>
        <v>153.36943975</v>
      </c>
      <c r="M185" s="36">
        <f>SUMIFS(СВЦЭМ!$E$33:$E$776,СВЦЭМ!$A$33:$A$776,$A185,СВЦЭМ!$B$33:$B$776,M$155)+'СЕТ СН'!$F$12</f>
        <v>152.29813919</v>
      </c>
      <c r="N185" s="36">
        <f>SUMIFS(СВЦЭМ!$E$33:$E$776,СВЦЭМ!$A$33:$A$776,$A185,СВЦЭМ!$B$33:$B$776,N$155)+'СЕТ СН'!$F$12</f>
        <v>144.5894026</v>
      </c>
      <c r="O185" s="36">
        <f>SUMIFS(СВЦЭМ!$E$33:$E$776,СВЦЭМ!$A$33:$A$776,$A185,СВЦЭМ!$B$33:$B$776,O$155)+'СЕТ СН'!$F$12</f>
        <v>137.95634347000001</v>
      </c>
      <c r="P185" s="36">
        <f>SUMIFS(СВЦЭМ!$E$33:$E$776,СВЦЭМ!$A$33:$A$776,$A185,СВЦЭМ!$B$33:$B$776,P$155)+'СЕТ СН'!$F$12</f>
        <v>137.93559769999999</v>
      </c>
      <c r="Q185" s="36">
        <f>SUMIFS(СВЦЭМ!$E$33:$E$776,СВЦЭМ!$A$33:$A$776,$A185,СВЦЭМ!$B$33:$B$776,Q$155)+'СЕТ СН'!$F$12</f>
        <v>138.02017268</v>
      </c>
      <c r="R185" s="36">
        <f>SUMIFS(СВЦЭМ!$E$33:$E$776,СВЦЭМ!$A$33:$A$776,$A185,СВЦЭМ!$B$33:$B$776,R$155)+'СЕТ СН'!$F$12</f>
        <v>136.32991383999999</v>
      </c>
      <c r="S185" s="36">
        <f>SUMIFS(СВЦЭМ!$E$33:$E$776,СВЦЭМ!$A$33:$A$776,$A185,СВЦЭМ!$B$33:$B$776,S$155)+'СЕТ СН'!$F$12</f>
        <v>136.03978831000001</v>
      </c>
      <c r="T185" s="36">
        <f>SUMIFS(СВЦЭМ!$E$33:$E$776,СВЦЭМ!$A$33:$A$776,$A185,СВЦЭМ!$B$33:$B$776,T$155)+'СЕТ СН'!$F$12</f>
        <v>133.00621652000001</v>
      </c>
      <c r="U185" s="36">
        <f>SUMIFS(СВЦЭМ!$E$33:$E$776,СВЦЭМ!$A$33:$A$776,$A185,СВЦЭМ!$B$33:$B$776,U$155)+'СЕТ СН'!$F$12</f>
        <v>134.51193895</v>
      </c>
      <c r="V185" s="36">
        <f>SUMIFS(СВЦЭМ!$E$33:$E$776,СВЦЭМ!$A$33:$A$776,$A185,СВЦЭМ!$B$33:$B$776,V$155)+'СЕТ СН'!$F$12</f>
        <v>134.11061497</v>
      </c>
      <c r="W185" s="36">
        <f>SUMIFS(СВЦЭМ!$E$33:$E$776,СВЦЭМ!$A$33:$A$776,$A185,СВЦЭМ!$B$33:$B$776,W$155)+'СЕТ СН'!$F$12</f>
        <v>134.23469792</v>
      </c>
      <c r="X185" s="36">
        <f>SUMIFS(СВЦЭМ!$E$33:$E$776,СВЦЭМ!$A$33:$A$776,$A185,СВЦЭМ!$B$33:$B$776,X$155)+'СЕТ СН'!$F$12</f>
        <v>138.92149810999999</v>
      </c>
      <c r="Y185" s="36">
        <f>SUMIFS(СВЦЭМ!$E$33:$E$776,СВЦЭМ!$A$33:$A$776,$A185,СВЦЭМ!$B$33:$B$776,Y$155)+'СЕТ СН'!$F$12</f>
        <v>145.93954948999999</v>
      </c>
    </row>
    <row r="186" spans="1:27" ht="15.75" x14ac:dyDescent="0.2">
      <c r="A186" s="35">
        <f t="shared" si="4"/>
        <v>43769</v>
      </c>
      <c r="B186" s="36">
        <f>SUMIFS(СВЦЭМ!$E$33:$E$776,СВЦЭМ!$A$33:$A$776,$A186,СВЦЭМ!$B$33:$B$776,B$155)+'СЕТ СН'!$F$12</f>
        <v>159.98874716</v>
      </c>
      <c r="C186" s="36">
        <f>SUMIFS(СВЦЭМ!$E$33:$E$776,СВЦЭМ!$A$33:$A$776,$A186,СВЦЭМ!$B$33:$B$776,C$155)+'СЕТ СН'!$F$12</f>
        <v>169.28366004</v>
      </c>
      <c r="D186" s="36">
        <f>SUMIFS(СВЦЭМ!$E$33:$E$776,СВЦЭМ!$A$33:$A$776,$A186,СВЦЭМ!$B$33:$B$776,D$155)+'СЕТ СН'!$F$12</f>
        <v>173.51070953999999</v>
      </c>
      <c r="E186" s="36">
        <f>SUMIFS(СВЦЭМ!$E$33:$E$776,СВЦЭМ!$A$33:$A$776,$A186,СВЦЭМ!$B$33:$B$776,E$155)+'СЕТ СН'!$F$12</f>
        <v>176.25255798000001</v>
      </c>
      <c r="F186" s="36">
        <f>SUMIFS(СВЦЭМ!$E$33:$E$776,СВЦЭМ!$A$33:$A$776,$A186,СВЦЭМ!$B$33:$B$776,F$155)+'СЕТ СН'!$F$12</f>
        <v>176.27045816</v>
      </c>
      <c r="G186" s="36">
        <f>SUMIFS(СВЦЭМ!$E$33:$E$776,СВЦЭМ!$A$33:$A$776,$A186,СВЦЭМ!$B$33:$B$776,G$155)+'СЕТ СН'!$F$12</f>
        <v>171.08216568</v>
      </c>
      <c r="H186" s="36">
        <f>SUMIFS(СВЦЭМ!$E$33:$E$776,СВЦЭМ!$A$33:$A$776,$A186,СВЦЭМ!$B$33:$B$776,H$155)+'СЕТ СН'!$F$12</f>
        <v>162.46053527000001</v>
      </c>
      <c r="I186" s="36">
        <f>SUMIFS(СВЦЭМ!$E$33:$E$776,СВЦЭМ!$A$33:$A$776,$A186,СВЦЭМ!$B$33:$B$776,I$155)+'СЕТ СН'!$F$12</f>
        <v>156.01877766000001</v>
      </c>
      <c r="J186" s="36">
        <f>SUMIFS(СВЦЭМ!$E$33:$E$776,СВЦЭМ!$A$33:$A$776,$A186,СВЦЭМ!$B$33:$B$776,J$155)+'СЕТ СН'!$F$12</f>
        <v>156.37997443</v>
      </c>
      <c r="K186" s="36">
        <f>SUMIFS(СВЦЭМ!$E$33:$E$776,СВЦЭМ!$A$33:$A$776,$A186,СВЦЭМ!$B$33:$B$776,K$155)+'СЕТ СН'!$F$12</f>
        <v>152.43087274000001</v>
      </c>
      <c r="L186" s="36">
        <f>SUMIFS(СВЦЭМ!$E$33:$E$776,СВЦЭМ!$A$33:$A$776,$A186,СВЦЭМ!$B$33:$B$776,L$155)+'СЕТ СН'!$F$12</f>
        <v>152.64039045000001</v>
      </c>
      <c r="M186" s="36">
        <f>SUMIFS(СВЦЭМ!$E$33:$E$776,СВЦЭМ!$A$33:$A$776,$A186,СВЦЭМ!$B$33:$B$776,M$155)+'СЕТ СН'!$F$12</f>
        <v>152.990341</v>
      </c>
      <c r="N186" s="36">
        <f>SUMIFS(СВЦЭМ!$E$33:$E$776,СВЦЭМ!$A$33:$A$776,$A186,СВЦЭМ!$B$33:$B$776,N$155)+'СЕТ СН'!$F$12</f>
        <v>146.00540391000001</v>
      </c>
      <c r="O186" s="36">
        <f>SUMIFS(СВЦЭМ!$E$33:$E$776,СВЦЭМ!$A$33:$A$776,$A186,СВЦЭМ!$B$33:$B$776,O$155)+'СЕТ СН'!$F$12</f>
        <v>138.35532448000001</v>
      </c>
      <c r="P186" s="36">
        <f>SUMIFS(СВЦЭМ!$E$33:$E$776,СВЦЭМ!$A$33:$A$776,$A186,СВЦЭМ!$B$33:$B$776,P$155)+'СЕТ СН'!$F$12</f>
        <v>140.73664227</v>
      </c>
      <c r="Q186" s="36">
        <f>SUMIFS(СВЦЭМ!$E$33:$E$776,СВЦЭМ!$A$33:$A$776,$A186,СВЦЭМ!$B$33:$B$776,Q$155)+'СЕТ СН'!$F$12</f>
        <v>140.96377827000001</v>
      </c>
      <c r="R186" s="36">
        <f>SUMIFS(СВЦЭМ!$E$33:$E$776,СВЦЭМ!$A$33:$A$776,$A186,СВЦЭМ!$B$33:$B$776,R$155)+'СЕТ СН'!$F$12</f>
        <v>141.34103049000001</v>
      </c>
      <c r="S186" s="36">
        <f>SUMIFS(СВЦЭМ!$E$33:$E$776,СВЦЭМ!$A$33:$A$776,$A186,СВЦЭМ!$B$33:$B$776,S$155)+'СЕТ СН'!$F$12</f>
        <v>140.95524035</v>
      </c>
      <c r="T186" s="36">
        <f>SUMIFS(СВЦЭМ!$E$33:$E$776,СВЦЭМ!$A$33:$A$776,$A186,СВЦЭМ!$B$33:$B$776,T$155)+'СЕТ СН'!$F$12</f>
        <v>136.02100743</v>
      </c>
      <c r="U186" s="36">
        <f>SUMIFS(СВЦЭМ!$E$33:$E$776,СВЦЭМ!$A$33:$A$776,$A186,СВЦЭМ!$B$33:$B$776,U$155)+'СЕТ СН'!$F$12</f>
        <v>135.27381579999999</v>
      </c>
      <c r="V186" s="36">
        <f>SUMIFS(СВЦЭМ!$E$33:$E$776,СВЦЭМ!$A$33:$A$776,$A186,СВЦЭМ!$B$33:$B$776,V$155)+'СЕТ СН'!$F$12</f>
        <v>133.83974699999999</v>
      </c>
      <c r="W186" s="36">
        <f>SUMIFS(СВЦЭМ!$E$33:$E$776,СВЦЭМ!$A$33:$A$776,$A186,СВЦЭМ!$B$33:$B$776,W$155)+'СЕТ СН'!$F$12</f>
        <v>135.80238706</v>
      </c>
      <c r="X186" s="36">
        <f>SUMIFS(СВЦЭМ!$E$33:$E$776,СВЦЭМ!$A$33:$A$776,$A186,СВЦЭМ!$B$33:$B$776,X$155)+'СЕТ СН'!$F$12</f>
        <v>127.65067471</v>
      </c>
      <c r="Y186" s="36">
        <f>SUMIFS(СВЦЭМ!$E$33:$E$776,СВЦЭМ!$A$33:$A$776,$A186,СВЦЭМ!$B$33:$B$776,Y$155)+'СЕТ СН'!$F$12</f>
        <v>135.08192826999999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01.10.2019</v>
      </c>
      <c r="B191" s="36">
        <f>SUMIFS(СВЦЭМ!$F$33:$F$776,СВЦЭМ!$A$33:$A$776,$A191,СВЦЭМ!$B$33:$B$776,B$190)+'СЕТ СН'!$F$12</f>
        <v>118.77965399999999</v>
      </c>
      <c r="C191" s="36">
        <f>SUMIFS(СВЦЭМ!$F$33:$F$776,СВЦЭМ!$A$33:$A$776,$A191,СВЦЭМ!$B$33:$B$776,C$190)+'СЕТ СН'!$F$12</f>
        <v>134.78330165</v>
      </c>
      <c r="D191" s="36">
        <f>SUMIFS(СВЦЭМ!$F$33:$F$776,СВЦЭМ!$A$33:$A$776,$A191,СВЦЭМ!$B$33:$B$776,D$190)+'СЕТ СН'!$F$12</f>
        <v>149.73679439</v>
      </c>
      <c r="E191" s="36">
        <f>SUMIFS(СВЦЭМ!$F$33:$F$776,СВЦЭМ!$A$33:$A$776,$A191,СВЦЭМ!$B$33:$B$776,E$190)+'СЕТ СН'!$F$12</f>
        <v>154.37190729</v>
      </c>
      <c r="F191" s="36">
        <f>SUMIFS(СВЦЭМ!$F$33:$F$776,СВЦЭМ!$A$33:$A$776,$A191,СВЦЭМ!$B$33:$B$776,F$190)+'СЕТ СН'!$F$12</f>
        <v>154.01451094999999</v>
      </c>
      <c r="G191" s="36">
        <f>SUMIFS(СВЦЭМ!$F$33:$F$776,СВЦЭМ!$A$33:$A$776,$A191,СВЦЭМ!$B$33:$B$776,G$190)+'СЕТ СН'!$F$12</f>
        <v>150.89713445999999</v>
      </c>
      <c r="H191" s="36">
        <f>SUMIFS(СВЦЭМ!$F$33:$F$776,СВЦЭМ!$A$33:$A$776,$A191,СВЦЭМ!$B$33:$B$776,H$190)+'СЕТ СН'!$F$12</f>
        <v>137.38743177000001</v>
      </c>
      <c r="I191" s="36">
        <f>SUMIFS(СВЦЭМ!$F$33:$F$776,СВЦЭМ!$A$33:$A$776,$A191,СВЦЭМ!$B$33:$B$776,I$190)+'СЕТ СН'!$F$12</f>
        <v>120.89789879999999</v>
      </c>
      <c r="J191" s="36">
        <f>SUMIFS(СВЦЭМ!$F$33:$F$776,СВЦЭМ!$A$33:$A$776,$A191,СВЦЭМ!$B$33:$B$776,J$190)+'СЕТ СН'!$F$12</f>
        <v>119.86238247999999</v>
      </c>
      <c r="K191" s="36">
        <f>SUMIFS(СВЦЭМ!$F$33:$F$776,СВЦЭМ!$A$33:$A$776,$A191,СВЦЭМ!$B$33:$B$776,K$190)+'СЕТ СН'!$F$12</f>
        <v>121.53028465</v>
      </c>
      <c r="L191" s="36">
        <f>SUMIFS(СВЦЭМ!$F$33:$F$776,СВЦЭМ!$A$33:$A$776,$A191,СВЦЭМ!$B$33:$B$776,L$190)+'СЕТ СН'!$F$12</f>
        <v>120.98113284999999</v>
      </c>
      <c r="M191" s="36">
        <f>SUMIFS(СВЦЭМ!$F$33:$F$776,СВЦЭМ!$A$33:$A$776,$A191,СВЦЭМ!$B$33:$B$776,M$190)+'СЕТ СН'!$F$12</f>
        <v>118.87641683</v>
      </c>
      <c r="N191" s="36">
        <f>SUMIFS(СВЦЭМ!$F$33:$F$776,СВЦЭМ!$A$33:$A$776,$A191,СВЦЭМ!$B$33:$B$776,N$190)+'СЕТ СН'!$F$12</f>
        <v>115.89065479</v>
      </c>
      <c r="O191" s="36">
        <f>SUMIFS(СВЦЭМ!$F$33:$F$776,СВЦЭМ!$A$33:$A$776,$A191,СВЦЭМ!$B$33:$B$776,O$190)+'СЕТ СН'!$F$12</f>
        <v>115.47650714</v>
      </c>
      <c r="P191" s="36">
        <f>SUMIFS(СВЦЭМ!$F$33:$F$776,СВЦЭМ!$A$33:$A$776,$A191,СВЦЭМ!$B$33:$B$776,P$190)+'СЕТ СН'!$F$12</f>
        <v>115.78940016999999</v>
      </c>
      <c r="Q191" s="36">
        <f>SUMIFS(СВЦЭМ!$F$33:$F$776,СВЦЭМ!$A$33:$A$776,$A191,СВЦЭМ!$B$33:$B$776,Q$190)+'СЕТ СН'!$F$12</f>
        <v>117.71749856</v>
      </c>
      <c r="R191" s="36">
        <f>SUMIFS(СВЦЭМ!$F$33:$F$776,СВЦЭМ!$A$33:$A$776,$A191,СВЦЭМ!$B$33:$B$776,R$190)+'СЕТ СН'!$F$12</f>
        <v>117.52775373</v>
      </c>
      <c r="S191" s="36">
        <f>SUMIFS(СВЦЭМ!$F$33:$F$776,СВЦЭМ!$A$33:$A$776,$A191,СВЦЭМ!$B$33:$B$776,S$190)+'СЕТ СН'!$F$12</f>
        <v>116.46074498</v>
      </c>
      <c r="T191" s="36">
        <f>SUMIFS(СВЦЭМ!$F$33:$F$776,СВЦЭМ!$A$33:$A$776,$A191,СВЦЭМ!$B$33:$B$776,T$190)+'СЕТ СН'!$F$12</f>
        <v>115.99903119</v>
      </c>
      <c r="U191" s="36">
        <f>SUMIFS(СВЦЭМ!$F$33:$F$776,СВЦЭМ!$A$33:$A$776,$A191,СВЦЭМ!$B$33:$B$776,U$190)+'СЕТ СН'!$F$12</f>
        <v>120.07689358</v>
      </c>
      <c r="V191" s="36">
        <f>SUMIFS(СВЦЭМ!$F$33:$F$776,СВЦЭМ!$A$33:$A$776,$A191,СВЦЭМ!$B$33:$B$776,V$190)+'СЕТ СН'!$F$12</f>
        <v>120.95017688999999</v>
      </c>
      <c r="W191" s="36">
        <f>SUMIFS(СВЦЭМ!$F$33:$F$776,СВЦЭМ!$A$33:$A$776,$A191,СВЦЭМ!$B$33:$B$776,W$190)+'СЕТ СН'!$F$12</f>
        <v>121.51550738</v>
      </c>
      <c r="X191" s="36">
        <f>SUMIFS(СВЦЭМ!$F$33:$F$776,СВЦЭМ!$A$33:$A$776,$A191,СВЦЭМ!$B$33:$B$776,X$190)+'СЕТ СН'!$F$12</f>
        <v>119.67936207</v>
      </c>
      <c r="Y191" s="36">
        <f>SUMIFS(СВЦЭМ!$F$33:$F$776,СВЦЭМ!$A$33:$A$776,$A191,СВЦЭМ!$B$33:$B$776,Y$190)+'СЕТ СН'!$F$12</f>
        <v>132.25534585</v>
      </c>
      <c r="AA191" s="45"/>
    </row>
    <row r="192" spans="1:27" ht="15.75" x14ac:dyDescent="0.2">
      <c r="A192" s="35">
        <f>A191+1</f>
        <v>43740</v>
      </c>
      <c r="B192" s="36">
        <f>SUMIFS(СВЦЭМ!$F$33:$F$776,СВЦЭМ!$A$33:$A$776,$A192,СВЦЭМ!$B$33:$B$776,B$190)+'СЕТ СН'!$F$12</f>
        <v>141.00700001000001</v>
      </c>
      <c r="C192" s="36">
        <f>SUMIFS(СВЦЭМ!$F$33:$F$776,СВЦЭМ!$A$33:$A$776,$A192,СВЦЭМ!$B$33:$B$776,C$190)+'СЕТ СН'!$F$12</f>
        <v>146.16160982</v>
      </c>
      <c r="D192" s="36">
        <f>SUMIFS(СВЦЭМ!$F$33:$F$776,СВЦЭМ!$A$33:$A$776,$A192,СВЦЭМ!$B$33:$B$776,D$190)+'СЕТ СН'!$F$12</f>
        <v>149.01574689</v>
      </c>
      <c r="E192" s="36">
        <f>SUMIFS(СВЦЭМ!$F$33:$F$776,СВЦЭМ!$A$33:$A$776,$A192,СВЦЭМ!$B$33:$B$776,E$190)+'СЕТ СН'!$F$12</f>
        <v>150.15947449999999</v>
      </c>
      <c r="F192" s="36">
        <f>SUMIFS(СВЦЭМ!$F$33:$F$776,СВЦЭМ!$A$33:$A$776,$A192,СВЦЭМ!$B$33:$B$776,F$190)+'СЕТ СН'!$F$12</f>
        <v>153.38246298999999</v>
      </c>
      <c r="G192" s="36">
        <f>SUMIFS(СВЦЭМ!$F$33:$F$776,СВЦЭМ!$A$33:$A$776,$A192,СВЦЭМ!$B$33:$B$776,G$190)+'СЕТ СН'!$F$12</f>
        <v>149.66045170999999</v>
      </c>
      <c r="H192" s="36">
        <f>SUMIFS(СВЦЭМ!$F$33:$F$776,СВЦЭМ!$A$33:$A$776,$A192,СВЦЭМ!$B$33:$B$776,H$190)+'СЕТ СН'!$F$12</f>
        <v>137.60450301</v>
      </c>
      <c r="I192" s="36">
        <f>SUMIFS(СВЦЭМ!$F$33:$F$776,СВЦЭМ!$A$33:$A$776,$A192,СВЦЭМ!$B$33:$B$776,I$190)+'СЕТ СН'!$F$12</f>
        <v>120.57745659</v>
      </c>
      <c r="J192" s="36">
        <f>SUMIFS(СВЦЭМ!$F$33:$F$776,СВЦЭМ!$A$33:$A$776,$A192,СВЦЭМ!$B$33:$B$776,J$190)+'СЕТ СН'!$F$12</f>
        <v>119.73770682</v>
      </c>
      <c r="K192" s="36">
        <f>SUMIFS(СВЦЭМ!$F$33:$F$776,СВЦЭМ!$A$33:$A$776,$A192,СВЦЭМ!$B$33:$B$776,K$190)+'СЕТ СН'!$F$12</f>
        <v>121.76975976</v>
      </c>
      <c r="L192" s="36">
        <f>SUMIFS(СВЦЭМ!$F$33:$F$776,СВЦЭМ!$A$33:$A$776,$A192,СВЦЭМ!$B$33:$B$776,L$190)+'СЕТ СН'!$F$12</f>
        <v>121.78773040999999</v>
      </c>
      <c r="M192" s="36">
        <f>SUMIFS(СВЦЭМ!$F$33:$F$776,СВЦЭМ!$A$33:$A$776,$A192,СВЦЭМ!$B$33:$B$776,M$190)+'СЕТ СН'!$F$12</f>
        <v>120.08245802</v>
      </c>
      <c r="N192" s="36">
        <f>SUMIFS(СВЦЭМ!$F$33:$F$776,СВЦЭМ!$A$33:$A$776,$A192,СВЦЭМ!$B$33:$B$776,N$190)+'СЕТ СН'!$F$12</f>
        <v>119.10280804999999</v>
      </c>
      <c r="O192" s="36">
        <f>SUMIFS(СВЦЭМ!$F$33:$F$776,СВЦЭМ!$A$33:$A$776,$A192,СВЦЭМ!$B$33:$B$776,O$190)+'СЕТ СН'!$F$12</f>
        <v>119.54451075999999</v>
      </c>
      <c r="P192" s="36">
        <f>SUMIFS(СВЦЭМ!$F$33:$F$776,СВЦЭМ!$A$33:$A$776,$A192,СВЦЭМ!$B$33:$B$776,P$190)+'СЕТ СН'!$F$12</f>
        <v>120.33512962</v>
      </c>
      <c r="Q192" s="36">
        <f>SUMIFS(СВЦЭМ!$F$33:$F$776,СВЦЭМ!$A$33:$A$776,$A192,СВЦЭМ!$B$33:$B$776,Q$190)+'СЕТ СН'!$F$12</f>
        <v>120.80541651</v>
      </c>
      <c r="R192" s="36">
        <f>SUMIFS(СВЦЭМ!$F$33:$F$776,СВЦЭМ!$A$33:$A$776,$A192,СВЦЭМ!$B$33:$B$776,R$190)+'СЕТ СН'!$F$12</f>
        <v>121.7340615</v>
      </c>
      <c r="S192" s="36">
        <f>SUMIFS(СВЦЭМ!$F$33:$F$776,СВЦЭМ!$A$33:$A$776,$A192,СВЦЭМ!$B$33:$B$776,S$190)+'СЕТ СН'!$F$12</f>
        <v>120.72267261</v>
      </c>
      <c r="T192" s="36">
        <f>SUMIFS(СВЦЭМ!$F$33:$F$776,СВЦЭМ!$A$33:$A$776,$A192,СВЦЭМ!$B$33:$B$776,T$190)+'СЕТ СН'!$F$12</f>
        <v>121.79980083</v>
      </c>
      <c r="U192" s="36">
        <f>SUMIFS(СВЦЭМ!$F$33:$F$776,СВЦЭМ!$A$33:$A$776,$A192,СВЦЭМ!$B$33:$B$776,U$190)+'СЕТ СН'!$F$12</f>
        <v>126.01812461999999</v>
      </c>
      <c r="V192" s="36">
        <f>SUMIFS(СВЦЭМ!$F$33:$F$776,СВЦЭМ!$A$33:$A$776,$A192,СВЦЭМ!$B$33:$B$776,V$190)+'СЕТ СН'!$F$12</f>
        <v>125.56394414</v>
      </c>
      <c r="W192" s="36">
        <f>SUMIFS(СВЦЭМ!$F$33:$F$776,СВЦЭМ!$A$33:$A$776,$A192,СВЦЭМ!$B$33:$B$776,W$190)+'СЕТ СН'!$F$12</f>
        <v>121.89062414999999</v>
      </c>
      <c r="X192" s="36">
        <f>SUMIFS(СВЦЭМ!$F$33:$F$776,СВЦЭМ!$A$33:$A$776,$A192,СВЦЭМ!$B$33:$B$776,X$190)+'СЕТ СН'!$F$12</f>
        <v>119.95245774999999</v>
      </c>
      <c r="Y192" s="36">
        <f>SUMIFS(СВЦЭМ!$F$33:$F$776,СВЦЭМ!$A$33:$A$776,$A192,СВЦЭМ!$B$33:$B$776,Y$190)+'СЕТ СН'!$F$12</f>
        <v>134.01611439000001</v>
      </c>
    </row>
    <row r="193" spans="1:25" ht="15.75" x14ac:dyDescent="0.2">
      <c r="A193" s="35">
        <f t="shared" ref="A193:A221" si="5">A192+1</f>
        <v>43741</v>
      </c>
      <c r="B193" s="36">
        <f>SUMIFS(СВЦЭМ!$F$33:$F$776,СВЦЭМ!$A$33:$A$776,$A193,СВЦЭМ!$B$33:$B$776,B$190)+'СЕТ СН'!$F$12</f>
        <v>142.07333949</v>
      </c>
      <c r="C193" s="36">
        <f>SUMIFS(СВЦЭМ!$F$33:$F$776,СВЦЭМ!$A$33:$A$776,$A193,СВЦЭМ!$B$33:$B$776,C$190)+'СЕТ СН'!$F$12</f>
        <v>149.33667066999999</v>
      </c>
      <c r="D193" s="36">
        <f>SUMIFS(СВЦЭМ!$F$33:$F$776,СВЦЭМ!$A$33:$A$776,$A193,СВЦЭМ!$B$33:$B$776,D$190)+'СЕТ СН'!$F$12</f>
        <v>153.69849959000001</v>
      </c>
      <c r="E193" s="36">
        <f>SUMIFS(СВЦЭМ!$F$33:$F$776,СВЦЭМ!$A$33:$A$776,$A193,СВЦЭМ!$B$33:$B$776,E$190)+'СЕТ СН'!$F$12</f>
        <v>154.75411339999999</v>
      </c>
      <c r="F193" s="36">
        <f>SUMIFS(СВЦЭМ!$F$33:$F$776,СВЦЭМ!$A$33:$A$776,$A193,СВЦЭМ!$B$33:$B$776,F$190)+'СЕТ СН'!$F$12</f>
        <v>154.0945931</v>
      </c>
      <c r="G193" s="36">
        <f>SUMIFS(СВЦЭМ!$F$33:$F$776,СВЦЭМ!$A$33:$A$776,$A193,СВЦЭМ!$B$33:$B$776,G$190)+'СЕТ СН'!$F$12</f>
        <v>151.12076064999999</v>
      </c>
      <c r="H193" s="36">
        <f>SUMIFS(СВЦЭМ!$F$33:$F$776,СВЦЭМ!$A$33:$A$776,$A193,СВЦЭМ!$B$33:$B$776,H$190)+'СЕТ СН'!$F$12</f>
        <v>137.66098701999999</v>
      </c>
      <c r="I193" s="36">
        <f>SUMIFS(СВЦЭМ!$F$33:$F$776,СВЦЭМ!$A$33:$A$776,$A193,СВЦЭМ!$B$33:$B$776,I$190)+'СЕТ СН'!$F$12</f>
        <v>122.05519203</v>
      </c>
      <c r="J193" s="36">
        <f>SUMIFS(СВЦЭМ!$F$33:$F$776,СВЦЭМ!$A$33:$A$776,$A193,СВЦЭМ!$B$33:$B$776,J$190)+'СЕТ СН'!$F$12</f>
        <v>122.50577964999999</v>
      </c>
      <c r="K193" s="36">
        <f>SUMIFS(СВЦЭМ!$F$33:$F$776,СВЦЭМ!$A$33:$A$776,$A193,СВЦЭМ!$B$33:$B$776,K$190)+'СЕТ СН'!$F$12</f>
        <v>124.70303079</v>
      </c>
      <c r="L193" s="36">
        <f>SUMIFS(СВЦЭМ!$F$33:$F$776,СВЦЭМ!$A$33:$A$776,$A193,СВЦЭМ!$B$33:$B$776,L$190)+'СЕТ СН'!$F$12</f>
        <v>125.97456308</v>
      </c>
      <c r="M193" s="36">
        <f>SUMIFS(СВЦЭМ!$F$33:$F$776,СВЦЭМ!$A$33:$A$776,$A193,СВЦЭМ!$B$33:$B$776,M$190)+'СЕТ СН'!$F$12</f>
        <v>124.25863952</v>
      </c>
      <c r="N193" s="36">
        <f>SUMIFS(СВЦЭМ!$F$33:$F$776,СВЦЭМ!$A$33:$A$776,$A193,СВЦЭМ!$B$33:$B$776,N$190)+'СЕТ СН'!$F$12</f>
        <v>132.37604891000001</v>
      </c>
      <c r="O193" s="36">
        <f>SUMIFS(СВЦЭМ!$F$33:$F$776,СВЦЭМ!$A$33:$A$776,$A193,СВЦЭМ!$B$33:$B$776,O$190)+'СЕТ СН'!$F$12</f>
        <v>142.01238853000001</v>
      </c>
      <c r="P193" s="36">
        <f>SUMIFS(СВЦЭМ!$F$33:$F$776,СВЦЭМ!$A$33:$A$776,$A193,СВЦЭМ!$B$33:$B$776,P$190)+'СЕТ СН'!$F$12</f>
        <v>142.37760501</v>
      </c>
      <c r="Q193" s="36">
        <f>SUMIFS(СВЦЭМ!$F$33:$F$776,СВЦЭМ!$A$33:$A$776,$A193,СВЦЭМ!$B$33:$B$776,Q$190)+'СЕТ СН'!$F$12</f>
        <v>141.60847143999999</v>
      </c>
      <c r="R193" s="36">
        <f>SUMIFS(СВЦЭМ!$F$33:$F$776,СВЦЭМ!$A$33:$A$776,$A193,СВЦЭМ!$B$33:$B$776,R$190)+'СЕТ СН'!$F$12</f>
        <v>131.40270874000001</v>
      </c>
      <c r="S193" s="36">
        <f>SUMIFS(СВЦЭМ!$F$33:$F$776,СВЦЭМ!$A$33:$A$776,$A193,СВЦЭМ!$B$33:$B$776,S$190)+'СЕТ СН'!$F$12</f>
        <v>128.55210252000001</v>
      </c>
      <c r="T193" s="36">
        <f>SUMIFS(СВЦЭМ!$F$33:$F$776,СВЦЭМ!$A$33:$A$776,$A193,СВЦЭМ!$B$33:$B$776,T$190)+'СЕТ СН'!$F$12</f>
        <v>126.23938472</v>
      </c>
      <c r="U193" s="36">
        <f>SUMIFS(СВЦЭМ!$F$33:$F$776,СВЦЭМ!$A$33:$A$776,$A193,СВЦЭМ!$B$33:$B$776,U$190)+'СЕТ СН'!$F$12</f>
        <v>128.09973148</v>
      </c>
      <c r="V193" s="36">
        <f>SUMIFS(СВЦЭМ!$F$33:$F$776,СВЦЭМ!$A$33:$A$776,$A193,СВЦЭМ!$B$33:$B$776,V$190)+'СЕТ СН'!$F$12</f>
        <v>128.85489738000001</v>
      </c>
      <c r="W193" s="36">
        <f>SUMIFS(СВЦЭМ!$F$33:$F$776,СВЦЭМ!$A$33:$A$776,$A193,СВЦЭМ!$B$33:$B$776,W$190)+'СЕТ СН'!$F$12</f>
        <v>128.74080337999999</v>
      </c>
      <c r="X193" s="36">
        <f>SUMIFS(СВЦЭМ!$F$33:$F$776,СВЦЭМ!$A$33:$A$776,$A193,СВЦЭМ!$B$33:$B$776,X$190)+'СЕТ СН'!$F$12</f>
        <v>122.44111356000001</v>
      </c>
      <c r="Y193" s="36">
        <f>SUMIFS(СВЦЭМ!$F$33:$F$776,СВЦЭМ!$A$33:$A$776,$A193,СВЦЭМ!$B$33:$B$776,Y$190)+'СЕТ СН'!$F$12</f>
        <v>126.80346132</v>
      </c>
    </row>
    <row r="194" spans="1:25" ht="15.75" x14ac:dyDescent="0.2">
      <c r="A194" s="35">
        <f t="shared" si="5"/>
        <v>43742</v>
      </c>
      <c r="B194" s="36">
        <f>SUMIFS(СВЦЭМ!$F$33:$F$776,СВЦЭМ!$A$33:$A$776,$A194,СВЦЭМ!$B$33:$B$776,B$190)+'СЕТ СН'!$F$12</f>
        <v>140.90559802000001</v>
      </c>
      <c r="C194" s="36">
        <f>SUMIFS(СВЦЭМ!$F$33:$F$776,СВЦЭМ!$A$33:$A$776,$A194,СВЦЭМ!$B$33:$B$776,C$190)+'СЕТ СН'!$F$12</f>
        <v>147.23841858</v>
      </c>
      <c r="D194" s="36">
        <f>SUMIFS(СВЦЭМ!$F$33:$F$776,СВЦЭМ!$A$33:$A$776,$A194,СВЦЭМ!$B$33:$B$776,D$190)+'СЕТ СН'!$F$12</f>
        <v>147.81917614</v>
      </c>
      <c r="E194" s="36">
        <f>SUMIFS(СВЦЭМ!$F$33:$F$776,СВЦЭМ!$A$33:$A$776,$A194,СВЦЭМ!$B$33:$B$776,E$190)+'СЕТ СН'!$F$12</f>
        <v>151.83075332999999</v>
      </c>
      <c r="F194" s="36">
        <f>SUMIFS(СВЦЭМ!$F$33:$F$776,СВЦЭМ!$A$33:$A$776,$A194,СВЦЭМ!$B$33:$B$776,F$190)+'СЕТ СН'!$F$12</f>
        <v>147.62349706000001</v>
      </c>
      <c r="G194" s="36">
        <f>SUMIFS(СВЦЭМ!$F$33:$F$776,СВЦЭМ!$A$33:$A$776,$A194,СВЦЭМ!$B$33:$B$776,G$190)+'СЕТ СН'!$F$12</f>
        <v>142.76292470000001</v>
      </c>
      <c r="H194" s="36">
        <f>SUMIFS(СВЦЭМ!$F$33:$F$776,СВЦЭМ!$A$33:$A$776,$A194,СВЦЭМ!$B$33:$B$776,H$190)+'СЕТ СН'!$F$12</f>
        <v>133.51594922999999</v>
      </c>
      <c r="I194" s="36">
        <f>SUMIFS(СВЦЭМ!$F$33:$F$776,СВЦЭМ!$A$33:$A$776,$A194,СВЦЭМ!$B$33:$B$776,I$190)+'СЕТ СН'!$F$12</f>
        <v>117.4098075</v>
      </c>
      <c r="J194" s="36">
        <f>SUMIFS(СВЦЭМ!$F$33:$F$776,СВЦЭМ!$A$33:$A$776,$A194,СВЦЭМ!$B$33:$B$776,J$190)+'СЕТ СН'!$F$12</f>
        <v>118.0021618</v>
      </c>
      <c r="K194" s="36">
        <f>SUMIFS(СВЦЭМ!$F$33:$F$776,СВЦЭМ!$A$33:$A$776,$A194,СВЦЭМ!$B$33:$B$776,K$190)+'СЕТ СН'!$F$12</f>
        <v>121.32356488000001</v>
      </c>
      <c r="L194" s="36">
        <f>SUMIFS(СВЦЭМ!$F$33:$F$776,СВЦЭМ!$A$33:$A$776,$A194,СВЦЭМ!$B$33:$B$776,L$190)+'СЕТ СН'!$F$12</f>
        <v>121.82262188</v>
      </c>
      <c r="M194" s="36">
        <f>SUMIFS(СВЦЭМ!$F$33:$F$776,СВЦЭМ!$A$33:$A$776,$A194,СВЦЭМ!$B$33:$B$776,M$190)+'СЕТ СН'!$F$12</f>
        <v>120.39604961000001</v>
      </c>
      <c r="N194" s="36">
        <f>SUMIFS(СВЦЭМ!$F$33:$F$776,СВЦЭМ!$A$33:$A$776,$A194,СВЦЭМ!$B$33:$B$776,N$190)+'СЕТ СН'!$F$12</f>
        <v>119.69790981</v>
      </c>
      <c r="O194" s="36">
        <f>SUMIFS(СВЦЭМ!$F$33:$F$776,СВЦЭМ!$A$33:$A$776,$A194,СВЦЭМ!$B$33:$B$776,O$190)+'СЕТ СН'!$F$12</f>
        <v>119.68986554</v>
      </c>
      <c r="P194" s="36">
        <f>SUMIFS(СВЦЭМ!$F$33:$F$776,СВЦЭМ!$A$33:$A$776,$A194,СВЦЭМ!$B$33:$B$776,P$190)+'СЕТ СН'!$F$12</f>
        <v>119.70392712</v>
      </c>
      <c r="Q194" s="36">
        <f>SUMIFS(СВЦЭМ!$F$33:$F$776,СВЦЭМ!$A$33:$A$776,$A194,СВЦЭМ!$B$33:$B$776,Q$190)+'СЕТ СН'!$F$12</f>
        <v>119.40144984</v>
      </c>
      <c r="R194" s="36">
        <f>SUMIFS(СВЦЭМ!$F$33:$F$776,СВЦЭМ!$A$33:$A$776,$A194,СВЦЭМ!$B$33:$B$776,R$190)+'СЕТ СН'!$F$12</f>
        <v>118.48060298999999</v>
      </c>
      <c r="S194" s="36">
        <f>SUMIFS(СВЦЭМ!$F$33:$F$776,СВЦЭМ!$A$33:$A$776,$A194,СВЦЭМ!$B$33:$B$776,S$190)+'СЕТ СН'!$F$12</f>
        <v>118.34073299000001</v>
      </c>
      <c r="T194" s="36">
        <f>SUMIFS(СВЦЭМ!$F$33:$F$776,СВЦЭМ!$A$33:$A$776,$A194,СВЦЭМ!$B$33:$B$776,T$190)+'СЕТ СН'!$F$12</f>
        <v>118.98693264000001</v>
      </c>
      <c r="U194" s="36">
        <f>SUMIFS(СВЦЭМ!$F$33:$F$776,СВЦЭМ!$A$33:$A$776,$A194,СВЦЭМ!$B$33:$B$776,U$190)+'СЕТ СН'!$F$12</f>
        <v>122.03411281</v>
      </c>
      <c r="V194" s="36">
        <f>SUMIFS(СВЦЭМ!$F$33:$F$776,СВЦЭМ!$A$33:$A$776,$A194,СВЦЭМ!$B$33:$B$776,V$190)+'СЕТ СН'!$F$12</f>
        <v>120.92673463</v>
      </c>
      <c r="W194" s="36">
        <f>SUMIFS(СВЦЭМ!$F$33:$F$776,СВЦЭМ!$A$33:$A$776,$A194,СВЦЭМ!$B$33:$B$776,W$190)+'СЕТ СН'!$F$12</f>
        <v>117.51870889</v>
      </c>
      <c r="X194" s="36">
        <f>SUMIFS(СВЦЭМ!$F$33:$F$776,СВЦЭМ!$A$33:$A$776,$A194,СВЦЭМ!$B$33:$B$776,X$190)+'СЕТ СН'!$F$12</f>
        <v>123.02532625000001</v>
      </c>
      <c r="Y194" s="36">
        <f>SUMIFS(СВЦЭМ!$F$33:$F$776,СВЦЭМ!$A$33:$A$776,$A194,СВЦЭМ!$B$33:$B$776,Y$190)+'СЕТ СН'!$F$12</f>
        <v>135.02674755000001</v>
      </c>
    </row>
    <row r="195" spans="1:25" ht="15.75" x14ac:dyDescent="0.2">
      <c r="A195" s="35">
        <f t="shared" si="5"/>
        <v>43743</v>
      </c>
      <c r="B195" s="36">
        <f>SUMIFS(СВЦЭМ!$F$33:$F$776,СВЦЭМ!$A$33:$A$776,$A195,СВЦЭМ!$B$33:$B$776,B$190)+'СЕТ СН'!$F$12</f>
        <v>142.22321475000001</v>
      </c>
      <c r="C195" s="36">
        <f>SUMIFS(СВЦЭМ!$F$33:$F$776,СВЦЭМ!$A$33:$A$776,$A195,СВЦЭМ!$B$33:$B$776,C$190)+'СЕТ СН'!$F$12</f>
        <v>150.43252330999999</v>
      </c>
      <c r="D195" s="36">
        <f>SUMIFS(СВЦЭМ!$F$33:$F$776,СВЦЭМ!$A$33:$A$776,$A195,СВЦЭМ!$B$33:$B$776,D$190)+'СЕТ СН'!$F$12</f>
        <v>152.63300871000001</v>
      </c>
      <c r="E195" s="36">
        <f>SUMIFS(СВЦЭМ!$F$33:$F$776,СВЦЭМ!$A$33:$A$776,$A195,СВЦЭМ!$B$33:$B$776,E$190)+'СЕТ СН'!$F$12</f>
        <v>153.66546195999999</v>
      </c>
      <c r="F195" s="36">
        <f>SUMIFS(СВЦЭМ!$F$33:$F$776,СВЦЭМ!$A$33:$A$776,$A195,СВЦЭМ!$B$33:$B$776,F$190)+'СЕТ СН'!$F$12</f>
        <v>151.72786144</v>
      </c>
      <c r="G195" s="36">
        <f>SUMIFS(СВЦЭМ!$F$33:$F$776,СВЦЭМ!$A$33:$A$776,$A195,СВЦЭМ!$B$33:$B$776,G$190)+'СЕТ СН'!$F$12</f>
        <v>151.22648903999999</v>
      </c>
      <c r="H195" s="36">
        <f>SUMIFS(СВЦЭМ!$F$33:$F$776,СВЦЭМ!$A$33:$A$776,$A195,СВЦЭМ!$B$33:$B$776,H$190)+'СЕТ СН'!$F$12</f>
        <v>145.26877303000001</v>
      </c>
      <c r="I195" s="36">
        <f>SUMIFS(СВЦЭМ!$F$33:$F$776,СВЦЭМ!$A$33:$A$776,$A195,СВЦЭМ!$B$33:$B$776,I$190)+'СЕТ СН'!$F$12</f>
        <v>131.8315226</v>
      </c>
      <c r="J195" s="36">
        <f>SUMIFS(СВЦЭМ!$F$33:$F$776,СВЦЭМ!$A$33:$A$776,$A195,СВЦЭМ!$B$33:$B$776,J$190)+'СЕТ СН'!$F$12</f>
        <v>120.65444807999999</v>
      </c>
      <c r="K195" s="36">
        <f>SUMIFS(СВЦЭМ!$F$33:$F$776,СВЦЭМ!$A$33:$A$776,$A195,СВЦЭМ!$B$33:$B$776,K$190)+'СЕТ СН'!$F$12</f>
        <v>117.61117409000001</v>
      </c>
      <c r="L195" s="36">
        <f>SUMIFS(СВЦЭМ!$F$33:$F$776,СВЦЭМ!$A$33:$A$776,$A195,СВЦЭМ!$B$33:$B$776,L$190)+'СЕТ СН'!$F$12</f>
        <v>119.55599233</v>
      </c>
      <c r="M195" s="36">
        <f>SUMIFS(СВЦЭМ!$F$33:$F$776,СВЦЭМ!$A$33:$A$776,$A195,СВЦЭМ!$B$33:$B$776,M$190)+'СЕТ СН'!$F$12</f>
        <v>118.3010513</v>
      </c>
      <c r="N195" s="36">
        <f>SUMIFS(СВЦЭМ!$F$33:$F$776,СВЦЭМ!$A$33:$A$776,$A195,СВЦЭМ!$B$33:$B$776,N$190)+'СЕТ СН'!$F$12</f>
        <v>118.17757616999999</v>
      </c>
      <c r="O195" s="36">
        <f>SUMIFS(СВЦЭМ!$F$33:$F$776,СВЦЭМ!$A$33:$A$776,$A195,СВЦЭМ!$B$33:$B$776,O$190)+'СЕТ СН'!$F$12</f>
        <v>119.23366698</v>
      </c>
      <c r="P195" s="36">
        <f>SUMIFS(СВЦЭМ!$F$33:$F$776,СВЦЭМ!$A$33:$A$776,$A195,СВЦЭМ!$B$33:$B$776,P$190)+'СЕТ СН'!$F$12</f>
        <v>120.60670476</v>
      </c>
      <c r="Q195" s="36">
        <f>SUMIFS(СВЦЭМ!$F$33:$F$776,СВЦЭМ!$A$33:$A$776,$A195,СВЦЭМ!$B$33:$B$776,Q$190)+'СЕТ СН'!$F$12</f>
        <v>120.85089170000001</v>
      </c>
      <c r="R195" s="36">
        <f>SUMIFS(СВЦЭМ!$F$33:$F$776,СВЦЭМ!$A$33:$A$776,$A195,СВЦЭМ!$B$33:$B$776,R$190)+'СЕТ СН'!$F$12</f>
        <v>121.43861210999999</v>
      </c>
      <c r="S195" s="36">
        <f>SUMIFS(СВЦЭМ!$F$33:$F$776,СВЦЭМ!$A$33:$A$776,$A195,СВЦЭМ!$B$33:$B$776,S$190)+'СЕТ СН'!$F$12</f>
        <v>121.08765571000001</v>
      </c>
      <c r="T195" s="36">
        <f>SUMIFS(СВЦЭМ!$F$33:$F$776,СВЦЭМ!$A$33:$A$776,$A195,СВЦЭМ!$B$33:$B$776,T$190)+'СЕТ СН'!$F$12</f>
        <v>119.70112103</v>
      </c>
      <c r="U195" s="36">
        <f>SUMIFS(СВЦЭМ!$F$33:$F$776,СВЦЭМ!$A$33:$A$776,$A195,СВЦЭМ!$B$33:$B$776,U$190)+'СЕТ СН'!$F$12</f>
        <v>123.23883684</v>
      </c>
      <c r="V195" s="36">
        <f>SUMIFS(СВЦЭМ!$F$33:$F$776,СВЦЭМ!$A$33:$A$776,$A195,СВЦЭМ!$B$33:$B$776,V$190)+'СЕТ СН'!$F$12</f>
        <v>123.62498343999999</v>
      </c>
      <c r="W195" s="36">
        <f>SUMIFS(СВЦЭМ!$F$33:$F$776,СВЦЭМ!$A$33:$A$776,$A195,СВЦЭМ!$B$33:$B$776,W$190)+'СЕТ СН'!$F$12</f>
        <v>121.51878994</v>
      </c>
      <c r="X195" s="36">
        <f>SUMIFS(СВЦЭМ!$F$33:$F$776,СВЦЭМ!$A$33:$A$776,$A195,СВЦЭМ!$B$33:$B$776,X$190)+'СЕТ СН'!$F$12</f>
        <v>121.17219041</v>
      </c>
      <c r="Y195" s="36">
        <f>SUMIFS(СВЦЭМ!$F$33:$F$776,СВЦЭМ!$A$33:$A$776,$A195,СВЦЭМ!$B$33:$B$776,Y$190)+'СЕТ СН'!$F$12</f>
        <v>140.35487257</v>
      </c>
    </row>
    <row r="196" spans="1:25" ht="15.75" x14ac:dyDescent="0.2">
      <c r="A196" s="35">
        <f t="shared" si="5"/>
        <v>43744</v>
      </c>
      <c r="B196" s="36">
        <f>SUMIFS(СВЦЭМ!$F$33:$F$776,СВЦЭМ!$A$33:$A$776,$A196,СВЦЭМ!$B$33:$B$776,B$190)+'СЕТ СН'!$F$12</f>
        <v>139.27483895</v>
      </c>
      <c r="C196" s="36">
        <f>SUMIFS(СВЦЭМ!$F$33:$F$776,СВЦЭМ!$A$33:$A$776,$A196,СВЦЭМ!$B$33:$B$776,C$190)+'СЕТ СН'!$F$12</f>
        <v>145.28384893</v>
      </c>
      <c r="D196" s="36">
        <f>SUMIFS(СВЦЭМ!$F$33:$F$776,СВЦЭМ!$A$33:$A$776,$A196,СВЦЭМ!$B$33:$B$776,D$190)+'СЕТ СН'!$F$12</f>
        <v>149.86891983000001</v>
      </c>
      <c r="E196" s="36">
        <f>SUMIFS(СВЦЭМ!$F$33:$F$776,СВЦЭМ!$A$33:$A$776,$A196,СВЦЭМ!$B$33:$B$776,E$190)+'СЕТ СН'!$F$12</f>
        <v>151.65824259999999</v>
      </c>
      <c r="F196" s="36">
        <f>SUMIFS(СВЦЭМ!$F$33:$F$776,СВЦЭМ!$A$33:$A$776,$A196,СВЦЭМ!$B$33:$B$776,F$190)+'СЕТ СН'!$F$12</f>
        <v>151.55260572</v>
      </c>
      <c r="G196" s="36">
        <f>SUMIFS(СВЦЭМ!$F$33:$F$776,СВЦЭМ!$A$33:$A$776,$A196,СВЦЭМ!$B$33:$B$776,G$190)+'СЕТ СН'!$F$12</f>
        <v>151.54930433000001</v>
      </c>
      <c r="H196" s="36">
        <f>SUMIFS(СВЦЭМ!$F$33:$F$776,СВЦЭМ!$A$33:$A$776,$A196,СВЦЭМ!$B$33:$B$776,H$190)+'СЕТ СН'!$F$12</f>
        <v>141.70997273</v>
      </c>
      <c r="I196" s="36">
        <f>SUMIFS(СВЦЭМ!$F$33:$F$776,СВЦЭМ!$A$33:$A$776,$A196,СВЦЭМ!$B$33:$B$776,I$190)+'СЕТ СН'!$F$12</f>
        <v>125.73473654</v>
      </c>
      <c r="J196" s="36">
        <f>SUMIFS(СВЦЭМ!$F$33:$F$776,СВЦЭМ!$A$33:$A$776,$A196,СВЦЭМ!$B$33:$B$776,J$190)+'СЕТ СН'!$F$12</f>
        <v>115.94107022999999</v>
      </c>
      <c r="K196" s="36">
        <f>SUMIFS(СВЦЭМ!$F$33:$F$776,СВЦЭМ!$A$33:$A$776,$A196,СВЦЭМ!$B$33:$B$776,K$190)+'СЕТ СН'!$F$12</f>
        <v>117.15583678</v>
      </c>
      <c r="L196" s="36">
        <f>SUMIFS(СВЦЭМ!$F$33:$F$776,СВЦЭМ!$A$33:$A$776,$A196,СВЦЭМ!$B$33:$B$776,L$190)+'СЕТ СН'!$F$12</f>
        <v>183.04086674000001</v>
      </c>
      <c r="M196" s="36">
        <f>SUMIFS(СВЦЭМ!$F$33:$F$776,СВЦЭМ!$A$33:$A$776,$A196,СВЦЭМ!$B$33:$B$776,M$190)+'СЕТ СН'!$F$12</f>
        <v>180.94844269000001</v>
      </c>
      <c r="N196" s="36">
        <f>SUMIFS(СВЦЭМ!$F$33:$F$776,СВЦЭМ!$A$33:$A$776,$A196,СВЦЭМ!$B$33:$B$776,N$190)+'СЕТ СН'!$F$12</f>
        <v>177.82672532999999</v>
      </c>
      <c r="O196" s="36">
        <f>SUMIFS(СВЦЭМ!$F$33:$F$776,СВЦЭМ!$A$33:$A$776,$A196,СВЦЭМ!$B$33:$B$776,O$190)+'СЕТ СН'!$F$12</f>
        <v>178.12266663</v>
      </c>
      <c r="P196" s="36">
        <f>SUMIFS(СВЦЭМ!$F$33:$F$776,СВЦЭМ!$A$33:$A$776,$A196,СВЦЭМ!$B$33:$B$776,P$190)+'СЕТ СН'!$F$12</f>
        <v>177.89146865000001</v>
      </c>
      <c r="Q196" s="36">
        <f>SUMIFS(СВЦЭМ!$F$33:$F$776,СВЦЭМ!$A$33:$A$776,$A196,СВЦЭМ!$B$33:$B$776,Q$190)+'СЕТ СН'!$F$12</f>
        <v>179.12053595</v>
      </c>
      <c r="R196" s="36">
        <f>SUMIFS(СВЦЭМ!$F$33:$F$776,СВЦЭМ!$A$33:$A$776,$A196,СВЦЭМ!$B$33:$B$776,R$190)+'СЕТ СН'!$F$12</f>
        <v>115.99949506999999</v>
      </c>
      <c r="S196" s="36">
        <f>SUMIFS(СВЦЭМ!$F$33:$F$776,СВЦЭМ!$A$33:$A$776,$A196,СВЦЭМ!$B$33:$B$776,S$190)+'СЕТ СН'!$F$12</f>
        <v>117.464921</v>
      </c>
      <c r="T196" s="36">
        <f>SUMIFS(СВЦЭМ!$F$33:$F$776,СВЦЭМ!$A$33:$A$776,$A196,СВЦЭМ!$B$33:$B$776,T$190)+'СЕТ СН'!$F$12</f>
        <v>117.83916694</v>
      </c>
      <c r="U196" s="36">
        <f>SUMIFS(СВЦЭМ!$F$33:$F$776,СВЦЭМ!$A$33:$A$776,$A196,СВЦЭМ!$B$33:$B$776,U$190)+'СЕТ СН'!$F$12</f>
        <v>121.24388048</v>
      </c>
      <c r="V196" s="36">
        <f>SUMIFS(СВЦЭМ!$F$33:$F$776,СВЦЭМ!$A$33:$A$776,$A196,СВЦЭМ!$B$33:$B$776,V$190)+'СЕТ СН'!$F$12</f>
        <v>121.06635764000001</v>
      </c>
      <c r="W196" s="36">
        <f>SUMIFS(СВЦЭМ!$F$33:$F$776,СВЦЭМ!$A$33:$A$776,$A196,СВЦЭМ!$B$33:$B$776,W$190)+'СЕТ СН'!$F$12</f>
        <v>118.73558512</v>
      </c>
      <c r="X196" s="36">
        <f>SUMIFS(СВЦЭМ!$F$33:$F$776,СВЦЭМ!$A$33:$A$776,$A196,СВЦЭМ!$B$33:$B$776,X$190)+'СЕТ СН'!$F$12</f>
        <v>117.04751948000001</v>
      </c>
      <c r="Y196" s="36">
        <f>SUMIFS(СВЦЭМ!$F$33:$F$776,СВЦЭМ!$A$33:$A$776,$A196,СВЦЭМ!$B$33:$B$776,Y$190)+'СЕТ СН'!$F$12</f>
        <v>124.82199575999999</v>
      </c>
    </row>
    <row r="197" spans="1:25" ht="15.75" x14ac:dyDescent="0.2">
      <c r="A197" s="35">
        <f t="shared" si="5"/>
        <v>43745</v>
      </c>
      <c r="B197" s="36">
        <f>SUMIFS(СВЦЭМ!$F$33:$F$776,СВЦЭМ!$A$33:$A$776,$A197,СВЦЭМ!$B$33:$B$776,B$190)+'СЕТ СН'!$F$12</f>
        <v>143.08231062999999</v>
      </c>
      <c r="C197" s="36">
        <f>SUMIFS(СВЦЭМ!$F$33:$F$776,СВЦЭМ!$A$33:$A$776,$A197,СВЦЭМ!$B$33:$B$776,C$190)+'СЕТ СН'!$F$12</f>
        <v>146.856854</v>
      </c>
      <c r="D197" s="36">
        <f>SUMIFS(СВЦЭМ!$F$33:$F$776,СВЦЭМ!$A$33:$A$776,$A197,СВЦЭМ!$B$33:$B$776,D$190)+'СЕТ СН'!$F$12</f>
        <v>149.72315462</v>
      </c>
      <c r="E197" s="36">
        <f>SUMIFS(СВЦЭМ!$F$33:$F$776,СВЦЭМ!$A$33:$A$776,$A197,СВЦЭМ!$B$33:$B$776,E$190)+'СЕТ СН'!$F$12</f>
        <v>152.90385673</v>
      </c>
      <c r="F197" s="36">
        <f>SUMIFS(СВЦЭМ!$F$33:$F$776,СВЦЭМ!$A$33:$A$776,$A197,СВЦЭМ!$B$33:$B$776,F$190)+'СЕТ СН'!$F$12</f>
        <v>154.22684161000001</v>
      </c>
      <c r="G197" s="36">
        <f>SUMIFS(СВЦЭМ!$F$33:$F$776,СВЦЭМ!$A$33:$A$776,$A197,СВЦЭМ!$B$33:$B$776,G$190)+'СЕТ СН'!$F$12</f>
        <v>150.36584141</v>
      </c>
      <c r="H197" s="36">
        <f>SUMIFS(СВЦЭМ!$F$33:$F$776,СВЦЭМ!$A$33:$A$776,$A197,СВЦЭМ!$B$33:$B$776,H$190)+'СЕТ СН'!$F$12</f>
        <v>135.16204895000001</v>
      </c>
      <c r="I197" s="36">
        <f>SUMIFS(СВЦЭМ!$F$33:$F$776,СВЦЭМ!$A$33:$A$776,$A197,СВЦЭМ!$B$33:$B$776,I$190)+'СЕТ СН'!$F$12</f>
        <v>119.08912327</v>
      </c>
      <c r="J197" s="36">
        <f>SUMIFS(СВЦЭМ!$F$33:$F$776,СВЦЭМ!$A$33:$A$776,$A197,СВЦЭМ!$B$33:$B$776,J$190)+'СЕТ СН'!$F$12</f>
        <v>116.53880112</v>
      </c>
      <c r="K197" s="36">
        <f>SUMIFS(СВЦЭМ!$F$33:$F$776,СВЦЭМ!$A$33:$A$776,$A197,СВЦЭМ!$B$33:$B$776,K$190)+'СЕТ СН'!$F$12</f>
        <v>116.74940601</v>
      </c>
      <c r="L197" s="36">
        <f>SUMIFS(СВЦЭМ!$F$33:$F$776,СВЦЭМ!$A$33:$A$776,$A197,СВЦЭМ!$B$33:$B$776,L$190)+'СЕТ СН'!$F$12</f>
        <v>116.39933206000001</v>
      </c>
      <c r="M197" s="36">
        <f>SUMIFS(СВЦЭМ!$F$33:$F$776,СВЦЭМ!$A$33:$A$776,$A197,СВЦЭМ!$B$33:$B$776,M$190)+'СЕТ СН'!$F$12</f>
        <v>118.19830218</v>
      </c>
      <c r="N197" s="36">
        <f>SUMIFS(СВЦЭМ!$F$33:$F$776,СВЦЭМ!$A$33:$A$776,$A197,СВЦЭМ!$B$33:$B$776,N$190)+'СЕТ СН'!$F$12</f>
        <v>119.5186355</v>
      </c>
      <c r="O197" s="36">
        <f>SUMIFS(СВЦЭМ!$F$33:$F$776,СВЦЭМ!$A$33:$A$776,$A197,СВЦЭМ!$B$33:$B$776,O$190)+'СЕТ СН'!$F$12</f>
        <v>119.41241583</v>
      </c>
      <c r="P197" s="36">
        <f>SUMIFS(СВЦЭМ!$F$33:$F$776,СВЦЭМ!$A$33:$A$776,$A197,СВЦЭМ!$B$33:$B$776,P$190)+'СЕТ СН'!$F$12</f>
        <v>119.15642921</v>
      </c>
      <c r="Q197" s="36">
        <f>SUMIFS(СВЦЭМ!$F$33:$F$776,СВЦЭМ!$A$33:$A$776,$A197,СВЦЭМ!$B$33:$B$776,Q$190)+'СЕТ СН'!$F$12</f>
        <v>120.21813710000001</v>
      </c>
      <c r="R197" s="36">
        <f>SUMIFS(СВЦЭМ!$F$33:$F$776,СВЦЭМ!$A$33:$A$776,$A197,СВЦЭМ!$B$33:$B$776,R$190)+'СЕТ СН'!$F$12</f>
        <v>119.92147898</v>
      </c>
      <c r="S197" s="36">
        <f>SUMIFS(СВЦЭМ!$F$33:$F$776,СВЦЭМ!$A$33:$A$776,$A197,СВЦЭМ!$B$33:$B$776,S$190)+'СЕТ СН'!$F$12</f>
        <v>120.80516493</v>
      </c>
      <c r="T197" s="36">
        <f>SUMIFS(СВЦЭМ!$F$33:$F$776,СВЦЭМ!$A$33:$A$776,$A197,СВЦЭМ!$B$33:$B$776,T$190)+'СЕТ СН'!$F$12</f>
        <v>118.79039985</v>
      </c>
      <c r="U197" s="36">
        <f>SUMIFS(СВЦЭМ!$F$33:$F$776,СВЦЭМ!$A$33:$A$776,$A197,СВЦЭМ!$B$33:$B$776,U$190)+'СЕТ СН'!$F$12</f>
        <v>117.86518476000001</v>
      </c>
      <c r="V197" s="36">
        <f>SUMIFS(СВЦЭМ!$F$33:$F$776,СВЦЭМ!$A$33:$A$776,$A197,СВЦЭМ!$B$33:$B$776,V$190)+'СЕТ СН'!$F$12</f>
        <v>116.56424206</v>
      </c>
      <c r="W197" s="36">
        <f>SUMIFS(СВЦЭМ!$F$33:$F$776,СВЦЭМ!$A$33:$A$776,$A197,СВЦЭМ!$B$33:$B$776,W$190)+'СЕТ СН'!$F$12</f>
        <v>120.20304360999999</v>
      </c>
      <c r="X197" s="36">
        <f>SUMIFS(СВЦЭМ!$F$33:$F$776,СВЦЭМ!$A$33:$A$776,$A197,СВЦЭМ!$B$33:$B$776,X$190)+'СЕТ СН'!$F$12</f>
        <v>123.94430881</v>
      </c>
      <c r="Y197" s="36">
        <f>SUMIFS(СВЦЭМ!$F$33:$F$776,СВЦЭМ!$A$33:$A$776,$A197,СВЦЭМ!$B$33:$B$776,Y$190)+'СЕТ СН'!$F$12</f>
        <v>132.36928938</v>
      </c>
    </row>
    <row r="198" spans="1:25" ht="15.75" x14ac:dyDescent="0.2">
      <c r="A198" s="35">
        <f t="shared" si="5"/>
        <v>43746</v>
      </c>
      <c r="B198" s="36">
        <f>SUMIFS(СВЦЭМ!$F$33:$F$776,СВЦЭМ!$A$33:$A$776,$A198,СВЦЭМ!$B$33:$B$776,B$190)+'СЕТ СН'!$F$12</f>
        <v>125.59015362</v>
      </c>
      <c r="C198" s="36">
        <f>SUMIFS(СВЦЭМ!$F$33:$F$776,СВЦЭМ!$A$33:$A$776,$A198,СВЦЭМ!$B$33:$B$776,C$190)+'СЕТ СН'!$F$12</f>
        <v>136.41300262999999</v>
      </c>
      <c r="D198" s="36">
        <f>SUMIFS(СВЦЭМ!$F$33:$F$776,СВЦЭМ!$A$33:$A$776,$A198,СВЦЭМ!$B$33:$B$776,D$190)+'СЕТ СН'!$F$12</f>
        <v>134.87934482</v>
      </c>
      <c r="E198" s="36">
        <f>SUMIFS(СВЦЭМ!$F$33:$F$776,СВЦЭМ!$A$33:$A$776,$A198,СВЦЭМ!$B$33:$B$776,E$190)+'СЕТ СН'!$F$12</f>
        <v>137.51023896000001</v>
      </c>
      <c r="F198" s="36">
        <f>SUMIFS(СВЦЭМ!$F$33:$F$776,СВЦЭМ!$A$33:$A$776,$A198,СВЦЭМ!$B$33:$B$776,F$190)+'СЕТ СН'!$F$12</f>
        <v>137.17641309000001</v>
      </c>
      <c r="G198" s="36">
        <f>SUMIFS(СВЦЭМ!$F$33:$F$776,СВЦЭМ!$A$33:$A$776,$A198,СВЦЭМ!$B$33:$B$776,G$190)+'СЕТ СН'!$F$12</f>
        <v>135.02719021999999</v>
      </c>
      <c r="H198" s="36">
        <f>SUMIFS(СВЦЭМ!$F$33:$F$776,СВЦЭМ!$A$33:$A$776,$A198,СВЦЭМ!$B$33:$B$776,H$190)+'СЕТ СН'!$F$12</f>
        <v>130.31069328999999</v>
      </c>
      <c r="I198" s="36">
        <f>SUMIFS(СВЦЭМ!$F$33:$F$776,СВЦЭМ!$A$33:$A$776,$A198,СВЦЭМ!$B$33:$B$776,I$190)+'СЕТ СН'!$F$12</f>
        <v>122.591478</v>
      </c>
      <c r="J198" s="36">
        <f>SUMIFS(СВЦЭМ!$F$33:$F$776,СВЦЭМ!$A$33:$A$776,$A198,СВЦЭМ!$B$33:$B$776,J$190)+'СЕТ СН'!$F$12</f>
        <v>117.58827669</v>
      </c>
      <c r="K198" s="36">
        <f>SUMIFS(СВЦЭМ!$F$33:$F$776,СВЦЭМ!$A$33:$A$776,$A198,СВЦЭМ!$B$33:$B$776,K$190)+'СЕТ СН'!$F$12</f>
        <v>117.97954027999999</v>
      </c>
      <c r="L198" s="36">
        <f>SUMIFS(СВЦЭМ!$F$33:$F$776,СВЦЭМ!$A$33:$A$776,$A198,СВЦЭМ!$B$33:$B$776,L$190)+'СЕТ СН'!$F$12</f>
        <v>118.75651757</v>
      </c>
      <c r="M198" s="36">
        <f>SUMIFS(СВЦЭМ!$F$33:$F$776,СВЦЭМ!$A$33:$A$776,$A198,СВЦЭМ!$B$33:$B$776,M$190)+'СЕТ СН'!$F$12</f>
        <v>117.33947841</v>
      </c>
      <c r="N198" s="36">
        <f>SUMIFS(СВЦЭМ!$F$33:$F$776,СВЦЭМ!$A$33:$A$776,$A198,СВЦЭМ!$B$33:$B$776,N$190)+'СЕТ СН'!$F$12</f>
        <v>113.61096281</v>
      </c>
      <c r="O198" s="36">
        <f>SUMIFS(СВЦЭМ!$F$33:$F$776,СВЦЭМ!$A$33:$A$776,$A198,СВЦЭМ!$B$33:$B$776,O$190)+'СЕТ СН'!$F$12</f>
        <v>108.31537022000001</v>
      </c>
      <c r="P198" s="36">
        <f>SUMIFS(СВЦЭМ!$F$33:$F$776,СВЦЭМ!$A$33:$A$776,$A198,СВЦЭМ!$B$33:$B$776,P$190)+'СЕТ СН'!$F$12</f>
        <v>118.07828256000001</v>
      </c>
      <c r="Q198" s="36">
        <f>SUMIFS(СВЦЭМ!$F$33:$F$776,СВЦЭМ!$A$33:$A$776,$A198,СВЦЭМ!$B$33:$B$776,Q$190)+'СЕТ СН'!$F$12</f>
        <v>127.2348329</v>
      </c>
      <c r="R198" s="36">
        <f>SUMIFS(СВЦЭМ!$F$33:$F$776,СВЦЭМ!$A$33:$A$776,$A198,СВЦЭМ!$B$33:$B$776,R$190)+'СЕТ СН'!$F$12</f>
        <v>107.37350966</v>
      </c>
      <c r="S198" s="36">
        <f>SUMIFS(СВЦЭМ!$F$33:$F$776,СВЦЭМ!$A$33:$A$776,$A198,СВЦЭМ!$B$33:$B$776,S$190)+'СЕТ СН'!$F$12</f>
        <v>108.63412476000001</v>
      </c>
      <c r="T198" s="36">
        <f>SUMIFS(СВЦЭМ!$F$33:$F$776,СВЦЭМ!$A$33:$A$776,$A198,СВЦЭМ!$B$33:$B$776,T$190)+'СЕТ СН'!$F$12</f>
        <v>111.27519332999999</v>
      </c>
      <c r="U198" s="36">
        <f>SUMIFS(СВЦЭМ!$F$33:$F$776,СВЦЭМ!$A$33:$A$776,$A198,СВЦЭМ!$B$33:$B$776,U$190)+'СЕТ СН'!$F$12</f>
        <v>115.74915443</v>
      </c>
      <c r="V198" s="36">
        <f>SUMIFS(СВЦЭМ!$F$33:$F$776,СВЦЭМ!$A$33:$A$776,$A198,СВЦЭМ!$B$33:$B$776,V$190)+'СЕТ СН'!$F$12</f>
        <v>116.51007527</v>
      </c>
      <c r="W198" s="36">
        <f>SUMIFS(СВЦЭМ!$F$33:$F$776,СВЦЭМ!$A$33:$A$776,$A198,СВЦЭМ!$B$33:$B$776,W$190)+'СЕТ СН'!$F$12</f>
        <v>114.22733497999999</v>
      </c>
      <c r="X198" s="36">
        <f>SUMIFS(СВЦЭМ!$F$33:$F$776,СВЦЭМ!$A$33:$A$776,$A198,СВЦЭМ!$B$33:$B$776,X$190)+'СЕТ СН'!$F$12</f>
        <v>107.44759891</v>
      </c>
      <c r="Y198" s="36">
        <f>SUMIFS(СВЦЭМ!$F$33:$F$776,СВЦЭМ!$A$33:$A$776,$A198,СВЦЭМ!$B$33:$B$776,Y$190)+'СЕТ СН'!$F$12</f>
        <v>103.06542425000001</v>
      </c>
    </row>
    <row r="199" spans="1:25" ht="15.75" x14ac:dyDescent="0.2">
      <c r="A199" s="35">
        <f t="shared" si="5"/>
        <v>43747</v>
      </c>
      <c r="B199" s="36">
        <f>SUMIFS(СВЦЭМ!$F$33:$F$776,СВЦЭМ!$A$33:$A$776,$A199,СВЦЭМ!$B$33:$B$776,B$190)+'СЕТ СН'!$F$12</f>
        <v>129.56399150999999</v>
      </c>
      <c r="C199" s="36">
        <f>SUMIFS(СВЦЭМ!$F$33:$F$776,СВЦЭМ!$A$33:$A$776,$A199,СВЦЭМ!$B$33:$B$776,C$190)+'СЕТ СН'!$F$12</f>
        <v>136.30894526</v>
      </c>
      <c r="D199" s="36">
        <f>SUMIFS(СВЦЭМ!$F$33:$F$776,СВЦЭМ!$A$33:$A$776,$A199,СВЦЭМ!$B$33:$B$776,D$190)+'СЕТ СН'!$F$12</f>
        <v>141.24041051</v>
      </c>
      <c r="E199" s="36">
        <f>SUMIFS(СВЦЭМ!$F$33:$F$776,СВЦЭМ!$A$33:$A$776,$A199,СВЦЭМ!$B$33:$B$776,E$190)+'СЕТ СН'!$F$12</f>
        <v>143.51934673</v>
      </c>
      <c r="F199" s="36">
        <f>SUMIFS(СВЦЭМ!$F$33:$F$776,СВЦЭМ!$A$33:$A$776,$A199,СВЦЭМ!$B$33:$B$776,F$190)+'СЕТ СН'!$F$12</f>
        <v>143.88533892000001</v>
      </c>
      <c r="G199" s="36">
        <f>SUMIFS(СВЦЭМ!$F$33:$F$776,СВЦЭМ!$A$33:$A$776,$A199,СВЦЭМ!$B$33:$B$776,G$190)+'СЕТ СН'!$F$12</f>
        <v>140.15474778999999</v>
      </c>
      <c r="H199" s="36">
        <f>SUMIFS(СВЦЭМ!$F$33:$F$776,СВЦЭМ!$A$33:$A$776,$A199,СВЦЭМ!$B$33:$B$776,H$190)+'СЕТ СН'!$F$12</f>
        <v>133.06520326</v>
      </c>
      <c r="I199" s="36">
        <f>SUMIFS(СВЦЭМ!$F$33:$F$776,СВЦЭМ!$A$33:$A$776,$A199,СВЦЭМ!$B$33:$B$776,I$190)+'СЕТ СН'!$F$12</f>
        <v>128.18239098000001</v>
      </c>
      <c r="J199" s="36">
        <f>SUMIFS(СВЦЭМ!$F$33:$F$776,СВЦЭМ!$A$33:$A$776,$A199,СВЦЭМ!$B$33:$B$776,J$190)+'СЕТ СН'!$F$12</f>
        <v>129.1617751</v>
      </c>
      <c r="K199" s="36">
        <f>SUMIFS(СВЦЭМ!$F$33:$F$776,СВЦЭМ!$A$33:$A$776,$A199,СВЦЭМ!$B$33:$B$776,K$190)+'СЕТ СН'!$F$12</f>
        <v>131.59007679999999</v>
      </c>
      <c r="L199" s="36">
        <f>SUMIFS(СВЦЭМ!$F$33:$F$776,СВЦЭМ!$A$33:$A$776,$A199,СВЦЭМ!$B$33:$B$776,L$190)+'СЕТ СН'!$F$12</f>
        <v>132.08697946999999</v>
      </c>
      <c r="M199" s="36">
        <f>SUMIFS(СВЦЭМ!$F$33:$F$776,СВЦЭМ!$A$33:$A$776,$A199,СВЦЭМ!$B$33:$B$776,M$190)+'СЕТ СН'!$F$12</f>
        <v>131.20763607000001</v>
      </c>
      <c r="N199" s="36">
        <f>SUMIFS(СВЦЭМ!$F$33:$F$776,СВЦЭМ!$A$33:$A$776,$A199,СВЦЭМ!$B$33:$B$776,N$190)+'СЕТ СН'!$F$12</f>
        <v>121.9128436</v>
      </c>
      <c r="O199" s="36">
        <f>SUMIFS(СВЦЭМ!$F$33:$F$776,СВЦЭМ!$A$33:$A$776,$A199,СВЦЭМ!$B$33:$B$776,O$190)+'СЕТ СН'!$F$12</f>
        <v>117.67708435</v>
      </c>
      <c r="P199" s="36">
        <f>SUMIFS(СВЦЭМ!$F$33:$F$776,СВЦЭМ!$A$33:$A$776,$A199,СВЦЭМ!$B$33:$B$776,P$190)+'СЕТ СН'!$F$12</f>
        <v>117.96090572999999</v>
      </c>
      <c r="Q199" s="36">
        <f>SUMIFS(СВЦЭМ!$F$33:$F$776,СВЦЭМ!$A$33:$A$776,$A199,СВЦЭМ!$B$33:$B$776,Q$190)+'СЕТ СН'!$F$12</f>
        <v>117.86041461000001</v>
      </c>
      <c r="R199" s="36">
        <f>SUMIFS(СВЦЭМ!$F$33:$F$776,СВЦЭМ!$A$33:$A$776,$A199,СВЦЭМ!$B$33:$B$776,R$190)+'СЕТ СН'!$F$12</f>
        <v>116.31495716000001</v>
      </c>
      <c r="S199" s="36">
        <f>SUMIFS(СВЦЭМ!$F$33:$F$776,СВЦЭМ!$A$33:$A$776,$A199,СВЦЭМ!$B$33:$B$776,S$190)+'СЕТ СН'!$F$12</f>
        <v>116.90396653000001</v>
      </c>
      <c r="T199" s="36">
        <f>SUMIFS(СВЦЭМ!$F$33:$F$776,СВЦЭМ!$A$33:$A$776,$A199,СВЦЭМ!$B$33:$B$776,T$190)+'СЕТ СН'!$F$12</f>
        <v>121.26822092</v>
      </c>
      <c r="U199" s="36">
        <f>SUMIFS(СВЦЭМ!$F$33:$F$776,СВЦЭМ!$A$33:$A$776,$A199,СВЦЭМ!$B$33:$B$776,U$190)+'СЕТ СН'!$F$12</f>
        <v>119.52553666</v>
      </c>
      <c r="V199" s="36">
        <f>SUMIFS(СВЦЭМ!$F$33:$F$776,СВЦЭМ!$A$33:$A$776,$A199,СВЦЭМ!$B$33:$B$776,V$190)+'СЕТ СН'!$F$12</f>
        <v>118.02148154</v>
      </c>
      <c r="W199" s="36">
        <f>SUMIFS(СВЦЭМ!$F$33:$F$776,СВЦЭМ!$A$33:$A$776,$A199,СВЦЭМ!$B$33:$B$776,W$190)+'СЕТ СН'!$F$12</f>
        <v>121.12041358</v>
      </c>
      <c r="X199" s="36">
        <f>SUMIFS(СВЦЭМ!$F$33:$F$776,СВЦЭМ!$A$33:$A$776,$A199,СВЦЭМ!$B$33:$B$776,X$190)+'СЕТ СН'!$F$12</f>
        <v>116.68875967</v>
      </c>
      <c r="Y199" s="36">
        <f>SUMIFS(СВЦЭМ!$F$33:$F$776,СВЦЭМ!$A$33:$A$776,$A199,СВЦЭМ!$B$33:$B$776,Y$190)+'СЕТ СН'!$F$12</f>
        <v>119.10481537</v>
      </c>
    </row>
    <row r="200" spans="1:25" ht="15.75" x14ac:dyDescent="0.2">
      <c r="A200" s="35">
        <f t="shared" si="5"/>
        <v>43748</v>
      </c>
      <c r="B200" s="36">
        <f>SUMIFS(СВЦЭМ!$F$33:$F$776,СВЦЭМ!$A$33:$A$776,$A200,СВЦЭМ!$B$33:$B$776,B$190)+'СЕТ СН'!$F$12</f>
        <v>149.32193638999999</v>
      </c>
      <c r="C200" s="36">
        <f>SUMIFS(СВЦЭМ!$F$33:$F$776,СВЦЭМ!$A$33:$A$776,$A200,СВЦЭМ!$B$33:$B$776,C$190)+'СЕТ СН'!$F$12</f>
        <v>157.44468165000001</v>
      </c>
      <c r="D200" s="36">
        <f>SUMIFS(СВЦЭМ!$F$33:$F$776,СВЦЭМ!$A$33:$A$776,$A200,СВЦЭМ!$B$33:$B$776,D$190)+'СЕТ СН'!$F$12</f>
        <v>161.71766575999999</v>
      </c>
      <c r="E200" s="36">
        <f>SUMIFS(СВЦЭМ!$F$33:$F$776,СВЦЭМ!$A$33:$A$776,$A200,СВЦЭМ!$B$33:$B$776,E$190)+'СЕТ СН'!$F$12</f>
        <v>163.26699826000001</v>
      </c>
      <c r="F200" s="36">
        <f>SUMIFS(СВЦЭМ!$F$33:$F$776,СВЦЭМ!$A$33:$A$776,$A200,СВЦЭМ!$B$33:$B$776,F$190)+'СЕТ СН'!$F$12</f>
        <v>164.23098916000001</v>
      </c>
      <c r="G200" s="36">
        <f>SUMIFS(СВЦЭМ!$F$33:$F$776,СВЦЭМ!$A$33:$A$776,$A200,СВЦЭМ!$B$33:$B$776,G$190)+'СЕТ СН'!$F$12</f>
        <v>160.72653496999999</v>
      </c>
      <c r="H200" s="36">
        <f>SUMIFS(СВЦЭМ!$F$33:$F$776,СВЦЭМ!$A$33:$A$776,$A200,СВЦЭМ!$B$33:$B$776,H$190)+'СЕТ СН'!$F$12</f>
        <v>154.21743498999999</v>
      </c>
      <c r="I200" s="36">
        <f>SUMIFS(СВЦЭМ!$F$33:$F$776,СВЦЭМ!$A$33:$A$776,$A200,СВЦЭМ!$B$33:$B$776,I$190)+'СЕТ СН'!$F$12</f>
        <v>137.07499085000001</v>
      </c>
      <c r="J200" s="36">
        <f>SUMIFS(СВЦЭМ!$F$33:$F$776,СВЦЭМ!$A$33:$A$776,$A200,СВЦЭМ!$B$33:$B$776,J$190)+'СЕТ СН'!$F$12</f>
        <v>134.92114677999999</v>
      </c>
      <c r="K200" s="36">
        <f>SUMIFS(СВЦЭМ!$F$33:$F$776,СВЦЭМ!$A$33:$A$776,$A200,СВЦЭМ!$B$33:$B$776,K$190)+'СЕТ СН'!$F$12</f>
        <v>133.71127933</v>
      </c>
      <c r="L200" s="36">
        <f>SUMIFS(СВЦЭМ!$F$33:$F$776,СВЦЭМ!$A$33:$A$776,$A200,СВЦЭМ!$B$33:$B$776,L$190)+'СЕТ СН'!$F$12</f>
        <v>133.1386416</v>
      </c>
      <c r="M200" s="36">
        <f>SUMIFS(СВЦЭМ!$F$33:$F$776,СВЦЭМ!$A$33:$A$776,$A200,СВЦЭМ!$B$33:$B$776,M$190)+'СЕТ СН'!$F$12</f>
        <v>134.35588299</v>
      </c>
      <c r="N200" s="36">
        <f>SUMIFS(СВЦЭМ!$F$33:$F$776,СВЦЭМ!$A$33:$A$776,$A200,СВЦЭМ!$B$33:$B$776,N$190)+'СЕТ СН'!$F$12</f>
        <v>127.50601148</v>
      </c>
      <c r="O200" s="36">
        <f>SUMIFS(СВЦЭМ!$F$33:$F$776,СВЦЭМ!$A$33:$A$776,$A200,СВЦЭМ!$B$33:$B$776,O$190)+'СЕТ СН'!$F$12</f>
        <v>120.08160473</v>
      </c>
      <c r="P200" s="36">
        <f>SUMIFS(СВЦЭМ!$F$33:$F$776,СВЦЭМ!$A$33:$A$776,$A200,СВЦЭМ!$B$33:$B$776,P$190)+'СЕТ СН'!$F$12</f>
        <v>120.53927725</v>
      </c>
      <c r="Q200" s="36">
        <f>SUMIFS(СВЦЭМ!$F$33:$F$776,СВЦЭМ!$A$33:$A$776,$A200,СВЦЭМ!$B$33:$B$776,Q$190)+'СЕТ СН'!$F$12</f>
        <v>120.46151500000001</v>
      </c>
      <c r="R200" s="36">
        <f>SUMIFS(СВЦЭМ!$F$33:$F$776,СВЦЭМ!$A$33:$A$776,$A200,СВЦЭМ!$B$33:$B$776,R$190)+'СЕТ СН'!$F$12</f>
        <v>120.54930280000001</v>
      </c>
      <c r="S200" s="36">
        <f>SUMIFS(СВЦЭМ!$F$33:$F$776,СВЦЭМ!$A$33:$A$776,$A200,СВЦЭМ!$B$33:$B$776,S$190)+'СЕТ СН'!$F$12</f>
        <v>122.30512327</v>
      </c>
      <c r="T200" s="36">
        <f>SUMIFS(СВЦЭМ!$F$33:$F$776,СВЦЭМ!$A$33:$A$776,$A200,СВЦЭМ!$B$33:$B$776,T$190)+'СЕТ СН'!$F$12</f>
        <v>123.47085939999999</v>
      </c>
      <c r="U200" s="36">
        <f>SUMIFS(СВЦЭМ!$F$33:$F$776,СВЦЭМ!$A$33:$A$776,$A200,СВЦЭМ!$B$33:$B$776,U$190)+'СЕТ СН'!$F$12</f>
        <v>126.47949509999999</v>
      </c>
      <c r="V200" s="36">
        <f>SUMIFS(СВЦЭМ!$F$33:$F$776,СВЦЭМ!$A$33:$A$776,$A200,СВЦЭМ!$B$33:$B$776,V$190)+'СЕТ СН'!$F$12</f>
        <v>126.03873393000001</v>
      </c>
      <c r="W200" s="36">
        <f>SUMIFS(СВЦЭМ!$F$33:$F$776,СВЦЭМ!$A$33:$A$776,$A200,СВЦЭМ!$B$33:$B$776,W$190)+'СЕТ СН'!$F$12</f>
        <v>124.71010135</v>
      </c>
      <c r="X200" s="36">
        <f>SUMIFS(СВЦЭМ!$F$33:$F$776,СВЦЭМ!$A$33:$A$776,$A200,СВЦЭМ!$B$33:$B$776,X$190)+'СЕТ СН'!$F$12</f>
        <v>122.88926906</v>
      </c>
      <c r="Y200" s="36">
        <f>SUMIFS(СВЦЭМ!$F$33:$F$776,СВЦЭМ!$A$33:$A$776,$A200,СВЦЭМ!$B$33:$B$776,Y$190)+'СЕТ СН'!$F$12</f>
        <v>128.24993923</v>
      </c>
    </row>
    <row r="201" spans="1:25" ht="15.75" x14ac:dyDescent="0.2">
      <c r="A201" s="35">
        <f t="shared" si="5"/>
        <v>43749</v>
      </c>
      <c r="B201" s="36">
        <f>SUMIFS(СВЦЭМ!$F$33:$F$776,СВЦЭМ!$A$33:$A$776,$A201,СВЦЭМ!$B$33:$B$776,B$190)+'СЕТ СН'!$F$12</f>
        <v>140.92814067</v>
      </c>
      <c r="C201" s="36">
        <f>SUMIFS(СВЦЭМ!$F$33:$F$776,СВЦЭМ!$A$33:$A$776,$A201,СВЦЭМ!$B$33:$B$776,C$190)+'СЕТ СН'!$F$12</f>
        <v>152.08718346000001</v>
      </c>
      <c r="D201" s="36">
        <f>SUMIFS(СВЦЭМ!$F$33:$F$776,СВЦЭМ!$A$33:$A$776,$A201,СВЦЭМ!$B$33:$B$776,D$190)+'СЕТ СН'!$F$12</f>
        <v>154.17870146999999</v>
      </c>
      <c r="E201" s="36">
        <f>SUMIFS(СВЦЭМ!$F$33:$F$776,СВЦЭМ!$A$33:$A$776,$A201,СВЦЭМ!$B$33:$B$776,E$190)+'СЕТ СН'!$F$12</f>
        <v>155.24982550999999</v>
      </c>
      <c r="F201" s="36">
        <f>SUMIFS(СВЦЭМ!$F$33:$F$776,СВЦЭМ!$A$33:$A$776,$A201,СВЦЭМ!$B$33:$B$776,F$190)+'СЕТ СН'!$F$12</f>
        <v>154.16084477999999</v>
      </c>
      <c r="G201" s="36">
        <f>SUMIFS(СВЦЭМ!$F$33:$F$776,СВЦЭМ!$A$33:$A$776,$A201,СВЦЭМ!$B$33:$B$776,G$190)+'СЕТ СН'!$F$12</f>
        <v>150.97910626000001</v>
      </c>
      <c r="H201" s="36">
        <f>SUMIFS(СВЦЭМ!$F$33:$F$776,СВЦЭМ!$A$33:$A$776,$A201,СВЦЭМ!$B$33:$B$776,H$190)+'СЕТ СН'!$F$12</f>
        <v>142.75382866000001</v>
      </c>
      <c r="I201" s="36">
        <f>SUMIFS(СВЦЭМ!$F$33:$F$776,СВЦЭМ!$A$33:$A$776,$A201,СВЦЭМ!$B$33:$B$776,I$190)+'СЕТ СН'!$F$12</f>
        <v>138.29505549999999</v>
      </c>
      <c r="J201" s="36">
        <f>SUMIFS(СВЦЭМ!$F$33:$F$776,СВЦЭМ!$A$33:$A$776,$A201,СВЦЭМ!$B$33:$B$776,J$190)+'СЕТ СН'!$F$12</f>
        <v>134.22099612</v>
      </c>
      <c r="K201" s="36">
        <f>SUMIFS(СВЦЭМ!$F$33:$F$776,СВЦЭМ!$A$33:$A$776,$A201,СВЦЭМ!$B$33:$B$776,K$190)+'СЕТ СН'!$F$12</f>
        <v>132.08262665999999</v>
      </c>
      <c r="L201" s="36">
        <f>SUMIFS(СВЦЭМ!$F$33:$F$776,СВЦЭМ!$A$33:$A$776,$A201,СВЦЭМ!$B$33:$B$776,L$190)+'СЕТ СН'!$F$12</f>
        <v>132.21514235000001</v>
      </c>
      <c r="M201" s="36">
        <f>SUMIFS(СВЦЭМ!$F$33:$F$776,СВЦЭМ!$A$33:$A$776,$A201,СВЦЭМ!$B$33:$B$776,M$190)+'СЕТ СН'!$F$12</f>
        <v>132.76091112</v>
      </c>
      <c r="N201" s="36">
        <f>SUMIFS(СВЦЭМ!$F$33:$F$776,СВЦЭМ!$A$33:$A$776,$A201,СВЦЭМ!$B$33:$B$776,N$190)+'СЕТ СН'!$F$12</f>
        <v>127.01514664</v>
      </c>
      <c r="O201" s="36">
        <f>SUMIFS(СВЦЭМ!$F$33:$F$776,СВЦЭМ!$A$33:$A$776,$A201,СВЦЭМ!$B$33:$B$776,O$190)+'СЕТ СН'!$F$12</f>
        <v>122.46115030999999</v>
      </c>
      <c r="P201" s="36">
        <f>SUMIFS(СВЦЭМ!$F$33:$F$776,СВЦЭМ!$A$33:$A$776,$A201,СВЦЭМ!$B$33:$B$776,P$190)+'СЕТ СН'!$F$12</f>
        <v>124.58828998</v>
      </c>
      <c r="Q201" s="36">
        <f>SUMIFS(СВЦЭМ!$F$33:$F$776,СВЦЭМ!$A$33:$A$776,$A201,СВЦЭМ!$B$33:$B$776,Q$190)+'СЕТ СН'!$F$12</f>
        <v>124.80870582999999</v>
      </c>
      <c r="R201" s="36">
        <f>SUMIFS(СВЦЭМ!$F$33:$F$776,СВЦЭМ!$A$33:$A$776,$A201,СВЦЭМ!$B$33:$B$776,R$190)+'СЕТ СН'!$F$12</f>
        <v>124.17597762</v>
      </c>
      <c r="S201" s="36">
        <f>SUMIFS(СВЦЭМ!$F$33:$F$776,СВЦЭМ!$A$33:$A$776,$A201,СВЦЭМ!$B$33:$B$776,S$190)+'СЕТ СН'!$F$12</f>
        <v>122.23188755</v>
      </c>
      <c r="T201" s="36">
        <f>SUMIFS(СВЦЭМ!$F$33:$F$776,СВЦЭМ!$A$33:$A$776,$A201,СВЦЭМ!$B$33:$B$776,T$190)+'СЕТ СН'!$F$12</f>
        <v>119.49280996</v>
      </c>
      <c r="U201" s="36">
        <f>SUMIFS(СВЦЭМ!$F$33:$F$776,СВЦЭМ!$A$33:$A$776,$A201,СВЦЭМ!$B$33:$B$776,U$190)+'СЕТ СН'!$F$12</f>
        <v>124.28117140000001</v>
      </c>
      <c r="V201" s="36">
        <f>SUMIFS(СВЦЭМ!$F$33:$F$776,СВЦЭМ!$A$33:$A$776,$A201,СВЦЭМ!$B$33:$B$776,V$190)+'СЕТ СН'!$F$12</f>
        <v>128.44978179</v>
      </c>
      <c r="W201" s="36">
        <f>SUMIFS(СВЦЭМ!$F$33:$F$776,СВЦЭМ!$A$33:$A$776,$A201,СВЦЭМ!$B$33:$B$776,W$190)+'СЕТ СН'!$F$12</f>
        <v>129.71697967</v>
      </c>
      <c r="X201" s="36">
        <f>SUMIFS(СВЦЭМ!$F$33:$F$776,СВЦЭМ!$A$33:$A$776,$A201,СВЦЭМ!$B$33:$B$776,X$190)+'СЕТ СН'!$F$12</f>
        <v>130.45376161999999</v>
      </c>
      <c r="Y201" s="36">
        <f>SUMIFS(СВЦЭМ!$F$33:$F$776,СВЦЭМ!$A$33:$A$776,$A201,СВЦЭМ!$B$33:$B$776,Y$190)+'СЕТ СН'!$F$12</f>
        <v>136.65385635999999</v>
      </c>
    </row>
    <row r="202" spans="1:25" ht="15.75" x14ac:dyDescent="0.2">
      <c r="A202" s="35">
        <f t="shared" si="5"/>
        <v>43750</v>
      </c>
      <c r="B202" s="36">
        <f>SUMIFS(СВЦЭМ!$F$33:$F$776,СВЦЭМ!$A$33:$A$776,$A202,СВЦЭМ!$B$33:$B$776,B$190)+'СЕТ СН'!$F$12</f>
        <v>135.01764169</v>
      </c>
      <c r="C202" s="36">
        <f>SUMIFS(СВЦЭМ!$F$33:$F$776,СВЦЭМ!$A$33:$A$776,$A202,СВЦЭМ!$B$33:$B$776,C$190)+'СЕТ СН'!$F$12</f>
        <v>134.65127189</v>
      </c>
      <c r="D202" s="36">
        <f>SUMIFS(СВЦЭМ!$F$33:$F$776,СВЦЭМ!$A$33:$A$776,$A202,СВЦЭМ!$B$33:$B$776,D$190)+'СЕТ СН'!$F$12</f>
        <v>134.74152895</v>
      </c>
      <c r="E202" s="36">
        <f>SUMIFS(СВЦЭМ!$F$33:$F$776,СВЦЭМ!$A$33:$A$776,$A202,СВЦЭМ!$B$33:$B$776,E$190)+'СЕТ СН'!$F$12</f>
        <v>136.74456917000001</v>
      </c>
      <c r="F202" s="36">
        <f>SUMIFS(СВЦЭМ!$F$33:$F$776,СВЦЭМ!$A$33:$A$776,$A202,СВЦЭМ!$B$33:$B$776,F$190)+'СЕТ СН'!$F$12</f>
        <v>138.03509883999999</v>
      </c>
      <c r="G202" s="36">
        <f>SUMIFS(СВЦЭМ!$F$33:$F$776,СВЦЭМ!$A$33:$A$776,$A202,СВЦЭМ!$B$33:$B$776,G$190)+'СЕТ СН'!$F$12</f>
        <v>136.50836558</v>
      </c>
      <c r="H202" s="36">
        <f>SUMIFS(СВЦЭМ!$F$33:$F$776,СВЦЭМ!$A$33:$A$776,$A202,СВЦЭМ!$B$33:$B$776,H$190)+'СЕТ СН'!$F$12</f>
        <v>132.58532864</v>
      </c>
      <c r="I202" s="36">
        <f>SUMIFS(СВЦЭМ!$F$33:$F$776,СВЦЭМ!$A$33:$A$776,$A202,СВЦЭМ!$B$33:$B$776,I$190)+'СЕТ СН'!$F$12</f>
        <v>138.65006185999999</v>
      </c>
      <c r="J202" s="36">
        <f>SUMIFS(СВЦЭМ!$F$33:$F$776,СВЦЭМ!$A$33:$A$776,$A202,СВЦЭМ!$B$33:$B$776,J$190)+'СЕТ СН'!$F$12</f>
        <v>140.16244513000001</v>
      </c>
      <c r="K202" s="36">
        <f>SUMIFS(СВЦЭМ!$F$33:$F$776,СВЦЭМ!$A$33:$A$776,$A202,СВЦЭМ!$B$33:$B$776,K$190)+'СЕТ СН'!$F$12</f>
        <v>140.63844556999999</v>
      </c>
      <c r="L202" s="36">
        <f>SUMIFS(СВЦЭМ!$F$33:$F$776,СВЦЭМ!$A$33:$A$776,$A202,СВЦЭМ!$B$33:$B$776,L$190)+'СЕТ СН'!$F$12</f>
        <v>140.52350827999999</v>
      </c>
      <c r="M202" s="36">
        <f>SUMIFS(СВЦЭМ!$F$33:$F$776,СВЦЭМ!$A$33:$A$776,$A202,СВЦЭМ!$B$33:$B$776,M$190)+'СЕТ СН'!$F$12</f>
        <v>141.04337846999999</v>
      </c>
      <c r="N202" s="36">
        <f>SUMIFS(СВЦЭМ!$F$33:$F$776,СВЦЭМ!$A$33:$A$776,$A202,СВЦЭМ!$B$33:$B$776,N$190)+'СЕТ СН'!$F$12</f>
        <v>131.17843805000001</v>
      </c>
      <c r="O202" s="36">
        <f>SUMIFS(СВЦЭМ!$F$33:$F$776,СВЦЭМ!$A$33:$A$776,$A202,СВЦЭМ!$B$33:$B$776,O$190)+'СЕТ СН'!$F$12</f>
        <v>123.1906773</v>
      </c>
      <c r="P202" s="36">
        <f>SUMIFS(СВЦЭМ!$F$33:$F$776,СВЦЭМ!$A$33:$A$776,$A202,СВЦЭМ!$B$33:$B$776,P$190)+'СЕТ СН'!$F$12</f>
        <v>121.35579385</v>
      </c>
      <c r="Q202" s="36">
        <f>SUMIFS(СВЦЭМ!$F$33:$F$776,СВЦЭМ!$A$33:$A$776,$A202,СВЦЭМ!$B$33:$B$776,Q$190)+'СЕТ СН'!$F$12</f>
        <v>120.37368555</v>
      </c>
      <c r="R202" s="36">
        <f>SUMIFS(СВЦЭМ!$F$33:$F$776,СВЦЭМ!$A$33:$A$776,$A202,СВЦЭМ!$B$33:$B$776,R$190)+'СЕТ СН'!$F$12</f>
        <v>119.81293107</v>
      </c>
      <c r="S202" s="36">
        <f>SUMIFS(СВЦЭМ!$F$33:$F$776,СВЦЭМ!$A$33:$A$776,$A202,СВЦЭМ!$B$33:$B$776,S$190)+'СЕТ СН'!$F$12</f>
        <v>122.12144736</v>
      </c>
      <c r="T202" s="36">
        <f>SUMIFS(СВЦЭМ!$F$33:$F$776,СВЦЭМ!$A$33:$A$776,$A202,СВЦЭМ!$B$33:$B$776,T$190)+'СЕТ СН'!$F$12</f>
        <v>123.76939344</v>
      </c>
      <c r="U202" s="36">
        <f>SUMIFS(СВЦЭМ!$F$33:$F$776,СВЦЭМ!$A$33:$A$776,$A202,СВЦЭМ!$B$33:$B$776,U$190)+'СЕТ СН'!$F$12</f>
        <v>115.06724862</v>
      </c>
      <c r="V202" s="36">
        <f>SUMIFS(СВЦЭМ!$F$33:$F$776,СВЦЭМ!$A$33:$A$776,$A202,СВЦЭМ!$B$33:$B$776,V$190)+'СЕТ СН'!$F$12</f>
        <v>114.37154990000001</v>
      </c>
      <c r="W202" s="36">
        <f>SUMIFS(СВЦЭМ!$F$33:$F$776,СВЦЭМ!$A$33:$A$776,$A202,СВЦЭМ!$B$33:$B$776,W$190)+'СЕТ СН'!$F$12</f>
        <v>115.78235840000001</v>
      </c>
      <c r="X202" s="36">
        <f>SUMIFS(СВЦЭМ!$F$33:$F$776,СВЦЭМ!$A$33:$A$776,$A202,СВЦЭМ!$B$33:$B$776,X$190)+'СЕТ СН'!$F$12</f>
        <v>119.12474808</v>
      </c>
      <c r="Y202" s="36">
        <f>SUMIFS(СВЦЭМ!$F$33:$F$776,СВЦЭМ!$A$33:$A$776,$A202,СВЦЭМ!$B$33:$B$776,Y$190)+'СЕТ СН'!$F$12</f>
        <v>123.73395322</v>
      </c>
    </row>
    <row r="203" spans="1:25" ht="15.75" x14ac:dyDescent="0.2">
      <c r="A203" s="35">
        <f t="shared" si="5"/>
        <v>43751</v>
      </c>
      <c r="B203" s="36">
        <f>SUMIFS(СВЦЭМ!$F$33:$F$776,СВЦЭМ!$A$33:$A$776,$A203,СВЦЭМ!$B$33:$B$776,B$190)+'СЕТ СН'!$F$12</f>
        <v>142.10778819000001</v>
      </c>
      <c r="C203" s="36">
        <f>SUMIFS(СВЦЭМ!$F$33:$F$776,СВЦЭМ!$A$33:$A$776,$A203,СВЦЭМ!$B$33:$B$776,C$190)+'СЕТ СН'!$F$12</f>
        <v>149.33169265000001</v>
      </c>
      <c r="D203" s="36">
        <f>SUMIFS(СВЦЭМ!$F$33:$F$776,СВЦЭМ!$A$33:$A$776,$A203,СВЦЭМ!$B$33:$B$776,D$190)+'СЕТ СН'!$F$12</f>
        <v>153.14811574000001</v>
      </c>
      <c r="E203" s="36">
        <f>SUMIFS(СВЦЭМ!$F$33:$F$776,СВЦЭМ!$A$33:$A$776,$A203,СВЦЭМ!$B$33:$B$776,E$190)+'СЕТ СН'!$F$12</f>
        <v>156.37201060999999</v>
      </c>
      <c r="F203" s="36">
        <f>SUMIFS(СВЦЭМ!$F$33:$F$776,СВЦЭМ!$A$33:$A$776,$A203,СВЦЭМ!$B$33:$B$776,F$190)+'СЕТ СН'!$F$12</f>
        <v>155.9597167</v>
      </c>
      <c r="G203" s="36">
        <f>SUMIFS(СВЦЭМ!$F$33:$F$776,СВЦЭМ!$A$33:$A$776,$A203,СВЦЭМ!$B$33:$B$776,G$190)+'СЕТ СН'!$F$12</f>
        <v>153.91930151</v>
      </c>
      <c r="H203" s="36">
        <f>SUMIFS(СВЦЭМ!$F$33:$F$776,СВЦЭМ!$A$33:$A$776,$A203,СВЦЭМ!$B$33:$B$776,H$190)+'СЕТ СН'!$F$12</f>
        <v>148.57564694000001</v>
      </c>
      <c r="I203" s="36">
        <f>SUMIFS(СВЦЭМ!$F$33:$F$776,СВЦЭМ!$A$33:$A$776,$A203,СВЦЭМ!$B$33:$B$776,I$190)+'СЕТ СН'!$F$12</f>
        <v>139.97393209000001</v>
      </c>
      <c r="J203" s="36">
        <f>SUMIFS(СВЦЭМ!$F$33:$F$776,СВЦЭМ!$A$33:$A$776,$A203,СВЦЭМ!$B$33:$B$776,J$190)+'СЕТ СН'!$F$12</f>
        <v>135.35724236999999</v>
      </c>
      <c r="K203" s="36">
        <f>SUMIFS(СВЦЭМ!$F$33:$F$776,СВЦЭМ!$A$33:$A$776,$A203,СВЦЭМ!$B$33:$B$776,K$190)+'СЕТ СН'!$F$12</f>
        <v>137.51970861000001</v>
      </c>
      <c r="L203" s="36">
        <f>SUMIFS(СВЦЭМ!$F$33:$F$776,СВЦЭМ!$A$33:$A$776,$A203,СВЦЭМ!$B$33:$B$776,L$190)+'СЕТ СН'!$F$12</f>
        <v>139.43604762999999</v>
      </c>
      <c r="M203" s="36">
        <f>SUMIFS(СВЦЭМ!$F$33:$F$776,СВЦЭМ!$A$33:$A$776,$A203,СВЦЭМ!$B$33:$B$776,M$190)+'СЕТ СН'!$F$12</f>
        <v>137.56442749000001</v>
      </c>
      <c r="N203" s="36">
        <f>SUMIFS(СВЦЭМ!$F$33:$F$776,СВЦЭМ!$A$33:$A$776,$A203,СВЦЭМ!$B$33:$B$776,N$190)+'СЕТ СН'!$F$12</f>
        <v>128.68625577</v>
      </c>
      <c r="O203" s="36">
        <f>SUMIFS(СВЦЭМ!$F$33:$F$776,СВЦЭМ!$A$33:$A$776,$A203,СВЦЭМ!$B$33:$B$776,O$190)+'СЕТ СН'!$F$12</f>
        <v>121.74767184</v>
      </c>
      <c r="P203" s="36">
        <f>SUMIFS(СВЦЭМ!$F$33:$F$776,СВЦЭМ!$A$33:$A$776,$A203,СВЦЭМ!$B$33:$B$776,P$190)+'СЕТ СН'!$F$12</f>
        <v>120.7398669</v>
      </c>
      <c r="Q203" s="36">
        <f>SUMIFS(СВЦЭМ!$F$33:$F$776,СВЦЭМ!$A$33:$A$776,$A203,СВЦЭМ!$B$33:$B$776,Q$190)+'СЕТ СН'!$F$12</f>
        <v>121.59412862000001</v>
      </c>
      <c r="R203" s="36">
        <f>SUMIFS(СВЦЭМ!$F$33:$F$776,СВЦЭМ!$A$33:$A$776,$A203,СВЦЭМ!$B$33:$B$776,R$190)+'СЕТ СН'!$F$12</f>
        <v>120.28186986999999</v>
      </c>
      <c r="S203" s="36">
        <f>SUMIFS(СВЦЭМ!$F$33:$F$776,СВЦЭМ!$A$33:$A$776,$A203,СВЦЭМ!$B$33:$B$776,S$190)+'СЕТ СН'!$F$12</f>
        <v>121.84606176</v>
      </c>
      <c r="T203" s="36">
        <f>SUMIFS(СВЦЭМ!$F$33:$F$776,СВЦЭМ!$A$33:$A$776,$A203,СВЦЭМ!$B$33:$B$776,T$190)+'СЕТ СН'!$F$12</f>
        <v>124.31229682</v>
      </c>
      <c r="U203" s="36">
        <f>SUMIFS(СВЦЭМ!$F$33:$F$776,СВЦЭМ!$A$33:$A$776,$A203,СВЦЭМ!$B$33:$B$776,U$190)+'СЕТ СН'!$F$12</f>
        <v>117.0545442</v>
      </c>
      <c r="V203" s="36">
        <f>SUMIFS(СВЦЭМ!$F$33:$F$776,СВЦЭМ!$A$33:$A$776,$A203,СВЦЭМ!$B$33:$B$776,V$190)+'СЕТ СН'!$F$12</f>
        <v>116.00874865</v>
      </c>
      <c r="W203" s="36">
        <f>SUMIFS(СВЦЭМ!$F$33:$F$776,СВЦЭМ!$A$33:$A$776,$A203,СВЦЭМ!$B$33:$B$776,W$190)+'СЕТ СН'!$F$12</f>
        <v>120.26633604</v>
      </c>
      <c r="X203" s="36">
        <f>SUMIFS(СВЦЭМ!$F$33:$F$776,СВЦЭМ!$A$33:$A$776,$A203,СВЦЭМ!$B$33:$B$776,X$190)+'СЕТ СН'!$F$12</f>
        <v>124.53914541</v>
      </c>
      <c r="Y203" s="36">
        <f>SUMIFS(СВЦЭМ!$F$33:$F$776,СВЦЭМ!$A$33:$A$776,$A203,СВЦЭМ!$B$33:$B$776,Y$190)+'СЕТ СН'!$F$12</f>
        <v>132.79470001000001</v>
      </c>
    </row>
    <row r="204" spans="1:25" ht="15.75" x14ac:dyDescent="0.2">
      <c r="A204" s="35">
        <f t="shared" si="5"/>
        <v>43752</v>
      </c>
      <c r="B204" s="36">
        <f>SUMIFS(СВЦЭМ!$F$33:$F$776,СВЦЭМ!$A$33:$A$776,$A204,СВЦЭМ!$B$33:$B$776,B$190)+'СЕТ СН'!$F$12</f>
        <v>137.11063296</v>
      </c>
      <c r="C204" s="36">
        <f>SUMIFS(СВЦЭМ!$F$33:$F$776,СВЦЭМ!$A$33:$A$776,$A204,СВЦЭМ!$B$33:$B$776,C$190)+'СЕТ СН'!$F$12</f>
        <v>145.24137612999999</v>
      </c>
      <c r="D204" s="36">
        <f>SUMIFS(СВЦЭМ!$F$33:$F$776,СВЦЭМ!$A$33:$A$776,$A204,СВЦЭМ!$B$33:$B$776,D$190)+'СЕТ СН'!$F$12</f>
        <v>147.01025411000001</v>
      </c>
      <c r="E204" s="36">
        <f>SUMIFS(СВЦЭМ!$F$33:$F$776,СВЦЭМ!$A$33:$A$776,$A204,СВЦЭМ!$B$33:$B$776,E$190)+'СЕТ СН'!$F$12</f>
        <v>141.09133926000001</v>
      </c>
      <c r="F204" s="36">
        <f>SUMIFS(СВЦЭМ!$F$33:$F$776,СВЦЭМ!$A$33:$A$776,$A204,СВЦЭМ!$B$33:$B$776,F$190)+'СЕТ СН'!$F$12</f>
        <v>141.90388788000001</v>
      </c>
      <c r="G204" s="36">
        <f>SUMIFS(СВЦЭМ!$F$33:$F$776,СВЦЭМ!$A$33:$A$776,$A204,СВЦЭМ!$B$33:$B$776,G$190)+'СЕТ СН'!$F$12</f>
        <v>141.55545480000001</v>
      </c>
      <c r="H204" s="36">
        <f>SUMIFS(СВЦЭМ!$F$33:$F$776,СВЦЭМ!$A$33:$A$776,$A204,СВЦЭМ!$B$33:$B$776,H$190)+'СЕТ СН'!$F$12</f>
        <v>142.33129398</v>
      </c>
      <c r="I204" s="36">
        <f>SUMIFS(СВЦЭМ!$F$33:$F$776,СВЦЭМ!$A$33:$A$776,$A204,СВЦЭМ!$B$33:$B$776,I$190)+'СЕТ СН'!$F$12</f>
        <v>137.65956352000001</v>
      </c>
      <c r="J204" s="36">
        <f>SUMIFS(СВЦЭМ!$F$33:$F$776,СВЦЭМ!$A$33:$A$776,$A204,СВЦЭМ!$B$33:$B$776,J$190)+'СЕТ СН'!$F$12</f>
        <v>131.92346850999999</v>
      </c>
      <c r="K204" s="36">
        <f>SUMIFS(СВЦЭМ!$F$33:$F$776,СВЦЭМ!$A$33:$A$776,$A204,СВЦЭМ!$B$33:$B$776,K$190)+'СЕТ СН'!$F$12</f>
        <v>129.17774600999999</v>
      </c>
      <c r="L204" s="36">
        <f>SUMIFS(СВЦЭМ!$F$33:$F$776,СВЦЭМ!$A$33:$A$776,$A204,СВЦЭМ!$B$33:$B$776,L$190)+'СЕТ СН'!$F$12</f>
        <v>128.11013202000001</v>
      </c>
      <c r="M204" s="36">
        <f>SUMIFS(СВЦЭМ!$F$33:$F$776,СВЦЭМ!$A$33:$A$776,$A204,СВЦЭМ!$B$33:$B$776,M$190)+'СЕТ СН'!$F$12</f>
        <v>130.55039049000001</v>
      </c>
      <c r="N204" s="36">
        <f>SUMIFS(СВЦЭМ!$F$33:$F$776,СВЦЭМ!$A$33:$A$776,$A204,СВЦЭМ!$B$33:$B$776,N$190)+'СЕТ СН'!$F$12</f>
        <v>125.02308402</v>
      </c>
      <c r="O204" s="36">
        <f>SUMIFS(СВЦЭМ!$F$33:$F$776,СВЦЭМ!$A$33:$A$776,$A204,СВЦЭМ!$B$33:$B$776,O$190)+'СЕТ СН'!$F$12</f>
        <v>123.51731047</v>
      </c>
      <c r="P204" s="36">
        <f>SUMIFS(СВЦЭМ!$F$33:$F$776,СВЦЭМ!$A$33:$A$776,$A204,СВЦЭМ!$B$33:$B$776,P$190)+'СЕТ СН'!$F$12</f>
        <v>121.58308805</v>
      </c>
      <c r="Q204" s="36">
        <f>SUMIFS(СВЦЭМ!$F$33:$F$776,СВЦЭМ!$A$33:$A$776,$A204,СВЦЭМ!$B$33:$B$776,Q$190)+'СЕТ СН'!$F$12</f>
        <v>122.43444905</v>
      </c>
      <c r="R204" s="36">
        <f>SUMIFS(СВЦЭМ!$F$33:$F$776,СВЦЭМ!$A$33:$A$776,$A204,СВЦЭМ!$B$33:$B$776,R$190)+'СЕТ СН'!$F$12</f>
        <v>121.04928468999999</v>
      </c>
      <c r="S204" s="36">
        <f>SUMIFS(СВЦЭМ!$F$33:$F$776,СВЦЭМ!$A$33:$A$776,$A204,СВЦЭМ!$B$33:$B$776,S$190)+'СЕТ СН'!$F$12</f>
        <v>122.0822981</v>
      </c>
      <c r="T204" s="36">
        <f>SUMIFS(СВЦЭМ!$F$33:$F$776,СВЦЭМ!$A$33:$A$776,$A204,СВЦЭМ!$B$33:$B$776,T$190)+'СЕТ СН'!$F$12</f>
        <v>125.99070842</v>
      </c>
      <c r="U204" s="36">
        <f>SUMIFS(СВЦЭМ!$F$33:$F$776,СВЦЭМ!$A$33:$A$776,$A204,СВЦЭМ!$B$33:$B$776,U$190)+'СЕТ СН'!$F$12</f>
        <v>115.0418291</v>
      </c>
      <c r="V204" s="36">
        <f>SUMIFS(СВЦЭМ!$F$33:$F$776,СВЦЭМ!$A$33:$A$776,$A204,СВЦЭМ!$B$33:$B$776,V$190)+'СЕТ СН'!$F$12</f>
        <v>115.56891075999999</v>
      </c>
      <c r="W204" s="36">
        <f>SUMIFS(СВЦЭМ!$F$33:$F$776,СВЦЭМ!$A$33:$A$776,$A204,СВЦЭМ!$B$33:$B$776,W$190)+'СЕТ СН'!$F$12</f>
        <v>119.87563425</v>
      </c>
      <c r="X204" s="36">
        <f>SUMIFS(СВЦЭМ!$F$33:$F$776,СВЦЭМ!$A$33:$A$776,$A204,СВЦЭМ!$B$33:$B$776,X$190)+'СЕТ СН'!$F$12</f>
        <v>123.43076336999999</v>
      </c>
      <c r="Y204" s="36">
        <f>SUMIFS(СВЦЭМ!$F$33:$F$776,СВЦЭМ!$A$33:$A$776,$A204,СВЦЭМ!$B$33:$B$776,Y$190)+'СЕТ СН'!$F$12</f>
        <v>129.46017939000001</v>
      </c>
    </row>
    <row r="205" spans="1:25" ht="15.75" x14ac:dyDescent="0.2">
      <c r="A205" s="35">
        <f t="shared" si="5"/>
        <v>43753</v>
      </c>
      <c r="B205" s="36">
        <f>SUMIFS(СВЦЭМ!$F$33:$F$776,СВЦЭМ!$A$33:$A$776,$A205,СВЦЭМ!$B$33:$B$776,B$190)+'СЕТ СН'!$F$12</f>
        <v>141.92293541999999</v>
      </c>
      <c r="C205" s="36">
        <f>SUMIFS(СВЦЭМ!$F$33:$F$776,СВЦЭМ!$A$33:$A$776,$A205,СВЦЭМ!$B$33:$B$776,C$190)+'СЕТ СН'!$F$12</f>
        <v>150.24019641000001</v>
      </c>
      <c r="D205" s="36">
        <f>SUMIFS(СВЦЭМ!$F$33:$F$776,СВЦЭМ!$A$33:$A$776,$A205,СВЦЭМ!$B$33:$B$776,D$190)+'СЕТ СН'!$F$12</f>
        <v>154.48086318</v>
      </c>
      <c r="E205" s="36">
        <f>SUMIFS(СВЦЭМ!$F$33:$F$776,СВЦЭМ!$A$33:$A$776,$A205,СВЦЭМ!$B$33:$B$776,E$190)+'СЕТ СН'!$F$12</f>
        <v>157.10180872000001</v>
      </c>
      <c r="F205" s="36">
        <f>SUMIFS(СВЦЭМ!$F$33:$F$776,СВЦЭМ!$A$33:$A$776,$A205,СВЦЭМ!$B$33:$B$776,F$190)+'СЕТ СН'!$F$12</f>
        <v>157.31129672</v>
      </c>
      <c r="G205" s="36">
        <f>SUMIFS(СВЦЭМ!$F$33:$F$776,СВЦЭМ!$A$33:$A$776,$A205,СВЦЭМ!$B$33:$B$776,G$190)+'СЕТ СН'!$F$12</f>
        <v>154.07413238999999</v>
      </c>
      <c r="H205" s="36">
        <f>SUMIFS(СВЦЭМ!$F$33:$F$776,СВЦЭМ!$A$33:$A$776,$A205,СВЦЭМ!$B$33:$B$776,H$190)+'СЕТ СН'!$F$12</f>
        <v>146.25318501000001</v>
      </c>
      <c r="I205" s="36">
        <f>SUMIFS(СВЦЭМ!$F$33:$F$776,СВЦЭМ!$A$33:$A$776,$A205,СВЦЭМ!$B$33:$B$776,I$190)+'СЕТ СН'!$F$12</f>
        <v>144.05469656</v>
      </c>
      <c r="J205" s="36">
        <f>SUMIFS(СВЦЭМ!$F$33:$F$776,СВЦЭМ!$A$33:$A$776,$A205,СВЦЭМ!$B$33:$B$776,J$190)+'СЕТ СН'!$F$12</f>
        <v>139.85474170000001</v>
      </c>
      <c r="K205" s="36">
        <f>SUMIFS(СВЦЭМ!$F$33:$F$776,СВЦЭМ!$A$33:$A$776,$A205,СВЦЭМ!$B$33:$B$776,K$190)+'СЕТ СН'!$F$12</f>
        <v>137.26233715000001</v>
      </c>
      <c r="L205" s="36">
        <f>SUMIFS(СВЦЭМ!$F$33:$F$776,СВЦЭМ!$A$33:$A$776,$A205,СВЦЭМ!$B$33:$B$776,L$190)+'СЕТ СН'!$F$12</f>
        <v>138.07082116999999</v>
      </c>
      <c r="M205" s="36">
        <f>SUMIFS(СВЦЭМ!$F$33:$F$776,СВЦЭМ!$A$33:$A$776,$A205,СВЦЭМ!$B$33:$B$776,M$190)+'СЕТ СН'!$F$12</f>
        <v>140.87221704000001</v>
      </c>
      <c r="N205" s="36">
        <f>SUMIFS(СВЦЭМ!$F$33:$F$776,СВЦЭМ!$A$33:$A$776,$A205,СВЦЭМ!$B$33:$B$776,N$190)+'СЕТ СН'!$F$12</f>
        <v>133.2873682</v>
      </c>
      <c r="O205" s="36">
        <f>SUMIFS(СВЦЭМ!$F$33:$F$776,СВЦЭМ!$A$33:$A$776,$A205,СВЦЭМ!$B$33:$B$776,O$190)+'СЕТ СН'!$F$12</f>
        <v>130.00737101999999</v>
      </c>
      <c r="P205" s="36">
        <f>SUMIFS(СВЦЭМ!$F$33:$F$776,СВЦЭМ!$A$33:$A$776,$A205,СВЦЭМ!$B$33:$B$776,P$190)+'СЕТ СН'!$F$12</f>
        <v>128.26840673000001</v>
      </c>
      <c r="Q205" s="36">
        <f>SUMIFS(СВЦЭМ!$F$33:$F$776,СВЦЭМ!$A$33:$A$776,$A205,СВЦЭМ!$B$33:$B$776,Q$190)+'СЕТ СН'!$F$12</f>
        <v>127.34127063</v>
      </c>
      <c r="R205" s="36">
        <f>SUMIFS(СВЦЭМ!$F$33:$F$776,СВЦЭМ!$A$33:$A$776,$A205,СВЦЭМ!$B$33:$B$776,R$190)+'СЕТ СН'!$F$12</f>
        <v>126.7456146</v>
      </c>
      <c r="S205" s="36">
        <f>SUMIFS(СВЦЭМ!$F$33:$F$776,СВЦЭМ!$A$33:$A$776,$A205,СВЦЭМ!$B$33:$B$776,S$190)+'СЕТ СН'!$F$12</f>
        <v>127.89846482999999</v>
      </c>
      <c r="T205" s="36">
        <f>SUMIFS(СВЦЭМ!$F$33:$F$776,СВЦЭМ!$A$33:$A$776,$A205,СВЦЭМ!$B$33:$B$776,T$190)+'СЕТ СН'!$F$12</f>
        <v>131.39313872</v>
      </c>
      <c r="U205" s="36">
        <f>SUMIFS(СВЦЭМ!$F$33:$F$776,СВЦЭМ!$A$33:$A$776,$A205,СВЦЭМ!$B$33:$B$776,U$190)+'СЕТ СН'!$F$12</f>
        <v>121.18207945</v>
      </c>
      <c r="V205" s="36">
        <f>SUMIFS(СВЦЭМ!$F$33:$F$776,СВЦЭМ!$A$33:$A$776,$A205,СВЦЭМ!$B$33:$B$776,V$190)+'СЕТ СН'!$F$12</f>
        <v>121.68579207000001</v>
      </c>
      <c r="W205" s="36">
        <f>SUMIFS(СВЦЭМ!$F$33:$F$776,СВЦЭМ!$A$33:$A$776,$A205,СВЦЭМ!$B$33:$B$776,W$190)+'СЕТ СН'!$F$12</f>
        <v>124.8732918</v>
      </c>
      <c r="X205" s="36">
        <f>SUMIFS(СВЦЭМ!$F$33:$F$776,СВЦЭМ!$A$33:$A$776,$A205,СВЦЭМ!$B$33:$B$776,X$190)+'СЕТ СН'!$F$12</f>
        <v>123.46779587</v>
      </c>
      <c r="Y205" s="36">
        <f>SUMIFS(СВЦЭМ!$F$33:$F$776,СВЦЭМ!$A$33:$A$776,$A205,СВЦЭМ!$B$33:$B$776,Y$190)+'СЕТ СН'!$F$12</f>
        <v>125.70161985</v>
      </c>
    </row>
    <row r="206" spans="1:25" ht="15.75" x14ac:dyDescent="0.2">
      <c r="A206" s="35">
        <f t="shared" si="5"/>
        <v>43754</v>
      </c>
      <c r="B206" s="36">
        <f>SUMIFS(СВЦЭМ!$F$33:$F$776,СВЦЭМ!$A$33:$A$776,$A206,СВЦЭМ!$B$33:$B$776,B$190)+'СЕТ СН'!$F$12</f>
        <v>154.89336356999999</v>
      </c>
      <c r="C206" s="36">
        <f>SUMIFS(СВЦЭМ!$F$33:$F$776,СВЦЭМ!$A$33:$A$776,$A206,СВЦЭМ!$B$33:$B$776,C$190)+'СЕТ СН'!$F$12</f>
        <v>163.10406394</v>
      </c>
      <c r="D206" s="36">
        <f>SUMIFS(СВЦЭМ!$F$33:$F$776,СВЦЭМ!$A$33:$A$776,$A206,СВЦЭМ!$B$33:$B$776,D$190)+'СЕТ СН'!$F$12</f>
        <v>166.3517468</v>
      </c>
      <c r="E206" s="36">
        <f>SUMIFS(СВЦЭМ!$F$33:$F$776,СВЦЭМ!$A$33:$A$776,$A206,СВЦЭМ!$B$33:$B$776,E$190)+'СЕТ СН'!$F$12</f>
        <v>167.80451540999999</v>
      </c>
      <c r="F206" s="36">
        <f>SUMIFS(СВЦЭМ!$F$33:$F$776,СВЦЭМ!$A$33:$A$776,$A206,СВЦЭМ!$B$33:$B$776,F$190)+'СЕТ СН'!$F$12</f>
        <v>166.08546577000001</v>
      </c>
      <c r="G206" s="36">
        <f>SUMIFS(СВЦЭМ!$F$33:$F$776,СВЦЭМ!$A$33:$A$776,$A206,СВЦЭМ!$B$33:$B$776,G$190)+'СЕТ СН'!$F$12</f>
        <v>159.44002793999999</v>
      </c>
      <c r="H206" s="36">
        <f>SUMIFS(СВЦЭМ!$F$33:$F$776,СВЦЭМ!$A$33:$A$776,$A206,СВЦЭМ!$B$33:$B$776,H$190)+'СЕТ СН'!$F$12</f>
        <v>148.35574156999999</v>
      </c>
      <c r="I206" s="36">
        <f>SUMIFS(СВЦЭМ!$F$33:$F$776,СВЦЭМ!$A$33:$A$776,$A206,СВЦЭМ!$B$33:$B$776,I$190)+'СЕТ СН'!$F$12</f>
        <v>139.20924165</v>
      </c>
      <c r="J206" s="36">
        <f>SUMIFS(СВЦЭМ!$F$33:$F$776,СВЦЭМ!$A$33:$A$776,$A206,СВЦЭМ!$B$33:$B$776,J$190)+'СЕТ СН'!$F$12</f>
        <v>138.86433428000001</v>
      </c>
      <c r="K206" s="36">
        <f>SUMIFS(СВЦЭМ!$F$33:$F$776,СВЦЭМ!$A$33:$A$776,$A206,СВЦЭМ!$B$33:$B$776,K$190)+'СЕТ СН'!$F$12</f>
        <v>138.61440679</v>
      </c>
      <c r="L206" s="36">
        <f>SUMIFS(СВЦЭМ!$F$33:$F$776,СВЦЭМ!$A$33:$A$776,$A206,СВЦЭМ!$B$33:$B$776,L$190)+'СЕТ СН'!$F$12</f>
        <v>141.8959164</v>
      </c>
      <c r="M206" s="36">
        <f>SUMIFS(СВЦЭМ!$F$33:$F$776,СВЦЭМ!$A$33:$A$776,$A206,СВЦЭМ!$B$33:$B$776,M$190)+'СЕТ СН'!$F$12</f>
        <v>142.13554047</v>
      </c>
      <c r="N206" s="36">
        <f>SUMIFS(СВЦЭМ!$F$33:$F$776,СВЦЭМ!$A$33:$A$776,$A206,СВЦЭМ!$B$33:$B$776,N$190)+'СЕТ СН'!$F$12</f>
        <v>136.60150399</v>
      </c>
      <c r="O206" s="36">
        <f>SUMIFS(СВЦЭМ!$F$33:$F$776,СВЦЭМ!$A$33:$A$776,$A206,СВЦЭМ!$B$33:$B$776,O$190)+'СЕТ СН'!$F$12</f>
        <v>129.98832143000001</v>
      </c>
      <c r="P206" s="36">
        <f>SUMIFS(СВЦЭМ!$F$33:$F$776,СВЦЭМ!$A$33:$A$776,$A206,СВЦЭМ!$B$33:$B$776,P$190)+'СЕТ СН'!$F$12</f>
        <v>131.90361263</v>
      </c>
      <c r="Q206" s="36">
        <f>SUMIFS(СВЦЭМ!$F$33:$F$776,СВЦЭМ!$A$33:$A$776,$A206,СВЦЭМ!$B$33:$B$776,Q$190)+'СЕТ СН'!$F$12</f>
        <v>133.15611122999999</v>
      </c>
      <c r="R206" s="36">
        <f>SUMIFS(СВЦЭМ!$F$33:$F$776,СВЦЭМ!$A$33:$A$776,$A206,СВЦЭМ!$B$33:$B$776,R$190)+'СЕТ СН'!$F$12</f>
        <v>133.84732586999999</v>
      </c>
      <c r="S206" s="36">
        <f>SUMIFS(СВЦЭМ!$F$33:$F$776,СВЦЭМ!$A$33:$A$776,$A206,СВЦЭМ!$B$33:$B$776,S$190)+'СЕТ СН'!$F$12</f>
        <v>132.97412385999999</v>
      </c>
      <c r="T206" s="36">
        <f>SUMIFS(СВЦЭМ!$F$33:$F$776,СВЦЭМ!$A$33:$A$776,$A206,СВЦЭМ!$B$33:$B$776,T$190)+'СЕТ СН'!$F$12</f>
        <v>130.33917603</v>
      </c>
      <c r="U206" s="36">
        <f>SUMIFS(СВЦЭМ!$F$33:$F$776,СВЦЭМ!$A$33:$A$776,$A206,СВЦЭМ!$B$33:$B$776,U$190)+'СЕТ СН'!$F$12</f>
        <v>134.14520178999999</v>
      </c>
      <c r="V206" s="36">
        <f>SUMIFS(СВЦЭМ!$F$33:$F$776,СВЦЭМ!$A$33:$A$776,$A206,СВЦЭМ!$B$33:$B$776,V$190)+'СЕТ СН'!$F$12</f>
        <v>133.17418162999999</v>
      </c>
      <c r="W206" s="36">
        <f>SUMIFS(СВЦЭМ!$F$33:$F$776,СВЦЭМ!$A$33:$A$776,$A206,СВЦЭМ!$B$33:$B$776,W$190)+'СЕТ СН'!$F$12</f>
        <v>130.29712294000001</v>
      </c>
      <c r="X206" s="36">
        <f>SUMIFS(СВЦЭМ!$F$33:$F$776,СВЦЭМ!$A$33:$A$776,$A206,СВЦЭМ!$B$33:$B$776,X$190)+'СЕТ СН'!$F$12</f>
        <v>125.78754252</v>
      </c>
      <c r="Y206" s="36">
        <f>SUMIFS(СВЦЭМ!$F$33:$F$776,СВЦЭМ!$A$33:$A$776,$A206,СВЦЭМ!$B$33:$B$776,Y$190)+'СЕТ СН'!$F$12</f>
        <v>135.63365008</v>
      </c>
    </row>
    <row r="207" spans="1:25" ht="15.75" x14ac:dyDescent="0.2">
      <c r="A207" s="35">
        <f t="shared" si="5"/>
        <v>43755</v>
      </c>
      <c r="B207" s="36">
        <f>SUMIFS(СВЦЭМ!$F$33:$F$776,СВЦЭМ!$A$33:$A$776,$A207,СВЦЭМ!$B$33:$B$776,B$190)+'СЕТ СН'!$F$12</f>
        <v>150.37726807999999</v>
      </c>
      <c r="C207" s="36">
        <f>SUMIFS(СВЦЭМ!$F$33:$F$776,СВЦЭМ!$A$33:$A$776,$A207,СВЦЭМ!$B$33:$B$776,C$190)+'СЕТ СН'!$F$12</f>
        <v>162.41446142999999</v>
      </c>
      <c r="D207" s="36">
        <f>SUMIFS(СВЦЭМ!$F$33:$F$776,СВЦЭМ!$A$33:$A$776,$A207,СВЦЭМ!$B$33:$B$776,D$190)+'СЕТ СН'!$F$12</f>
        <v>170.88510049999999</v>
      </c>
      <c r="E207" s="36">
        <f>SUMIFS(СВЦЭМ!$F$33:$F$776,СВЦЭМ!$A$33:$A$776,$A207,СВЦЭМ!$B$33:$B$776,E$190)+'СЕТ СН'!$F$12</f>
        <v>176.28407213</v>
      </c>
      <c r="F207" s="36">
        <f>SUMIFS(СВЦЭМ!$F$33:$F$776,СВЦЭМ!$A$33:$A$776,$A207,СВЦЭМ!$B$33:$B$776,F$190)+'СЕТ СН'!$F$12</f>
        <v>177.96443778</v>
      </c>
      <c r="G207" s="36">
        <f>SUMIFS(СВЦЭМ!$F$33:$F$776,СВЦЭМ!$A$33:$A$776,$A207,СВЦЭМ!$B$33:$B$776,G$190)+'СЕТ СН'!$F$12</f>
        <v>173.48843936</v>
      </c>
      <c r="H207" s="36">
        <f>SUMIFS(СВЦЭМ!$F$33:$F$776,СВЦЭМ!$A$33:$A$776,$A207,СВЦЭМ!$B$33:$B$776,H$190)+'СЕТ СН'!$F$12</f>
        <v>163.17421591999999</v>
      </c>
      <c r="I207" s="36">
        <f>SUMIFS(СВЦЭМ!$F$33:$F$776,СВЦЭМ!$A$33:$A$776,$A207,СВЦЭМ!$B$33:$B$776,I$190)+'СЕТ СН'!$F$12</f>
        <v>148.95677205000001</v>
      </c>
      <c r="J207" s="36">
        <f>SUMIFS(СВЦЭМ!$F$33:$F$776,СВЦЭМ!$A$33:$A$776,$A207,СВЦЭМ!$B$33:$B$776,J$190)+'СЕТ СН'!$F$12</f>
        <v>150.22598173</v>
      </c>
      <c r="K207" s="36">
        <f>SUMIFS(СВЦЭМ!$F$33:$F$776,СВЦЭМ!$A$33:$A$776,$A207,СВЦЭМ!$B$33:$B$776,K$190)+'СЕТ СН'!$F$12</f>
        <v>149.29458754999999</v>
      </c>
      <c r="L207" s="36">
        <f>SUMIFS(СВЦЭМ!$F$33:$F$776,СВЦЭМ!$A$33:$A$776,$A207,СВЦЭМ!$B$33:$B$776,L$190)+'СЕТ СН'!$F$12</f>
        <v>148.46101057000001</v>
      </c>
      <c r="M207" s="36">
        <f>SUMIFS(СВЦЭМ!$F$33:$F$776,СВЦЭМ!$A$33:$A$776,$A207,СВЦЭМ!$B$33:$B$776,M$190)+'СЕТ СН'!$F$12</f>
        <v>149.83679273999999</v>
      </c>
      <c r="N207" s="36">
        <f>SUMIFS(СВЦЭМ!$F$33:$F$776,СВЦЭМ!$A$33:$A$776,$A207,СВЦЭМ!$B$33:$B$776,N$190)+'СЕТ СН'!$F$12</f>
        <v>143.09012175999999</v>
      </c>
      <c r="O207" s="36">
        <f>SUMIFS(СВЦЭМ!$F$33:$F$776,СВЦЭМ!$A$33:$A$776,$A207,СВЦЭМ!$B$33:$B$776,O$190)+'СЕТ СН'!$F$12</f>
        <v>134.78752578999999</v>
      </c>
      <c r="P207" s="36">
        <f>SUMIFS(СВЦЭМ!$F$33:$F$776,СВЦЭМ!$A$33:$A$776,$A207,СВЦЭМ!$B$33:$B$776,P$190)+'СЕТ СН'!$F$12</f>
        <v>136.09851214</v>
      </c>
      <c r="Q207" s="36">
        <f>SUMIFS(СВЦЭМ!$F$33:$F$776,СВЦЭМ!$A$33:$A$776,$A207,СВЦЭМ!$B$33:$B$776,Q$190)+'СЕТ СН'!$F$12</f>
        <v>135.27367808</v>
      </c>
      <c r="R207" s="36">
        <f>SUMIFS(СВЦЭМ!$F$33:$F$776,СВЦЭМ!$A$33:$A$776,$A207,СВЦЭМ!$B$33:$B$776,R$190)+'СЕТ СН'!$F$12</f>
        <v>135.97773296</v>
      </c>
      <c r="S207" s="36">
        <f>SUMIFS(СВЦЭМ!$F$33:$F$776,СВЦЭМ!$A$33:$A$776,$A207,СВЦЭМ!$B$33:$B$776,S$190)+'СЕТ СН'!$F$12</f>
        <v>135.76501191</v>
      </c>
      <c r="T207" s="36">
        <f>SUMIFS(СВЦЭМ!$F$33:$F$776,СВЦЭМ!$A$33:$A$776,$A207,СВЦЭМ!$B$33:$B$776,T$190)+'СЕТ СН'!$F$12</f>
        <v>130.88445436999999</v>
      </c>
      <c r="U207" s="36">
        <f>SUMIFS(СВЦЭМ!$F$33:$F$776,СВЦЭМ!$A$33:$A$776,$A207,СВЦЭМ!$B$33:$B$776,U$190)+'СЕТ СН'!$F$12</f>
        <v>129.63108387</v>
      </c>
      <c r="V207" s="36">
        <f>SUMIFS(СВЦЭМ!$F$33:$F$776,СВЦЭМ!$A$33:$A$776,$A207,СВЦЭМ!$B$33:$B$776,V$190)+'СЕТ СН'!$F$12</f>
        <v>127.38887172</v>
      </c>
      <c r="W207" s="36">
        <f>SUMIFS(СВЦЭМ!$F$33:$F$776,СВЦЭМ!$A$33:$A$776,$A207,СВЦЭМ!$B$33:$B$776,W$190)+'СЕТ СН'!$F$12</f>
        <v>128.86836521000001</v>
      </c>
      <c r="X207" s="36">
        <f>SUMIFS(СВЦЭМ!$F$33:$F$776,СВЦЭМ!$A$33:$A$776,$A207,СВЦЭМ!$B$33:$B$776,X$190)+'СЕТ СН'!$F$12</f>
        <v>132.80101829</v>
      </c>
      <c r="Y207" s="36">
        <f>SUMIFS(СВЦЭМ!$F$33:$F$776,СВЦЭМ!$A$33:$A$776,$A207,СВЦЭМ!$B$33:$B$776,Y$190)+'СЕТ СН'!$F$12</f>
        <v>141.53146113</v>
      </c>
    </row>
    <row r="208" spans="1:25" ht="15.75" x14ac:dyDescent="0.2">
      <c r="A208" s="35">
        <f t="shared" si="5"/>
        <v>43756</v>
      </c>
      <c r="B208" s="36">
        <f>SUMIFS(СВЦЭМ!$F$33:$F$776,СВЦЭМ!$A$33:$A$776,$A208,СВЦЭМ!$B$33:$B$776,B$190)+'СЕТ СН'!$F$12</f>
        <v>164.28853724999999</v>
      </c>
      <c r="C208" s="36">
        <f>SUMIFS(СВЦЭМ!$F$33:$F$776,СВЦЭМ!$A$33:$A$776,$A208,СВЦЭМ!$B$33:$B$776,C$190)+'СЕТ СН'!$F$12</f>
        <v>164.56382250999999</v>
      </c>
      <c r="D208" s="36">
        <f>SUMIFS(СВЦЭМ!$F$33:$F$776,СВЦЭМ!$A$33:$A$776,$A208,СВЦЭМ!$B$33:$B$776,D$190)+'СЕТ СН'!$F$12</f>
        <v>169.00237462000001</v>
      </c>
      <c r="E208" s="36">
        <f>SUMIFS(СВЦЭМ!$F$33:$F$776,СВЦЭМ!$A$33:$A$776,$A208,СВЦЭМ!$B$33:$B$776,E$190)+'СЕТ СН'!$F$12</f>
        <v>170.87768621000001</v>
      </c>
      <c r="F208" s="36">
        <f>SUMIFS(СВЦЭМ!$F$33:$F$776,СВЦЭМ!$A$33:$A$776,$A208,СВЦЭМ!$B$33:$B$776,F$190)+'СЕТ СН'!$F$12</f>
        <v>170.80697157</v>
      </c>
      <c r="G208" s="36">
        <f>SUMIFS(СВЦЭМ!$F$33:$F$776,СВЦЭМ!$A$33:$A$776,$A208,СВЦЭМ!$B$33:$B$776,G$190)+'СЕТ СН'!$F$12</f>
        <v>165.98414768000001</v>
      </c>
      <c r="H208" s="36">
        <f>SUMIFS(СВЦЭМ!$F$33:$F$776,СВЦЭМ!$A$33:$A$776,$A208,СВЦЭМ!$B$33:$B$776,H$190)+'СЕТ СН'!$F$12</f>
        <v>155.09459630999999</v>
      </c>
      <c r="I208" s="36">
        <f>SUMIFS(СВЦЭМ!$F$33:$F$776,СВЦЭМ!$A$33:$A$776,$A208,СВЦЭМ!$B$33:$B$776,I$190)+'СЕТ СН'!$F$12</f>
        <v>142.59365812999999</v>
      </c>
      <c r="J208" s="36">
        <f>SUMIFS(СВЦЭМ!$F$33:$F$776,СВЦЭМ!$A$33:$A$776,$A208,СВЦЭМ!$B$33:$B$776,J$190)+'СЕТ СН'!$F$12</f>
        <v>140.07894908</v>
      </c>
      <c r="K208" s="36">
        <f>SUMIFS(СВЦЭМ!$F$33:$F$776,СВЦЭМ!$A$33:$A$776,$A208,СВЦЭМ!$B$33:$B$776,K$190)+'СЕТ СН'!$F$12</f>
        <v>139.15798208999999</v>
      </c>
      <c r="L208" s="36">
        <f>SUMIFS(СВЦЭМ!$F$33:$F$776,СВЦЭМ!$A$33:$A$776,$A208,СВЦЭМ!$B$33:$B$776,L$190)+'СЕТ СН'!$F$12</f>
        <v>140.43309728</v>
      </c>
      <c r="M208" s="36">
        <f>SUMIFS(СВЦЭМ!$F$33:$F$776,СВЦЭМ!$A$33:$A$776,$A208,СВЦЭМ!$B$33:$B$776,M$190)+'СЕТ СН'!$F$12</f>
        <v>141.78522927</v>
      </c>
      <c r="N208" s="36">
        <f>SUMIFS(СВЦЭМ!$F$33:$F$776,СВЦЭМ!$A$33:$A$776,$A208,СВЦЭМ!$B$33:$B$776,N$190)+'СЕТ СН'!$F$12</f>
        <v>135.91452658</v>
      </c>
      <c r="O208" s="36">
        <f>SUMIFS(СВЦЭМ!$F$33:$F$776,СВЦЭМ!$A$33:$A$776,$A208,СВЦЭМ!$B$33:$B$776,O$190)+'СЕТ СН'!$F$12</f>
        <v>128.96861587999999</v>
      </c>
      <c r="P208" s="36">
        <f>SUMIFS(СВЦЭМ!$F$33:$F$776,СВЦЭМ!$A$33:$A$776,$A208,СВЦЭМ!$B$33:$B$776,P$190)+'СЕТ СН'!$F$12</f>
        <v>131.03759840000001</v>
      </c>
      <c r="Q208" s="36">
        <f>SUMIFS(СВЦЭМ!$F$33:$F$776,СВЦЭМ!$A$33:$A$776,$A208,СВЦЭМ!$B$33:$B$776,Q$190)+'СЕТ СН'!$F$12</f>
        <v>132.11289883000001</v>
      </c>
      <c r="R208" s="36">
        <f>SUMIFS(СВЦЭМ!$F$33:$F$776,СВЦЭМ!$A$33:$A$776,$A208,СВЦЭМ!$B$33:$B$776,R$190)+'СЕТ СН'!$F$12</f>
        <v>130.12064526</v>
      </c>
      <c r="S208" s="36">
        <f>SUMIFS(СВЦЭМ!$F$33:$F$776,СВЦЭМ!$A$33:$A$776,$A208,СВЦЭМ!$B$33:$B$776,S$190)+'СЕТ СН'!$F$12</f>
        <v>128.23096197000001</v>
      </c>
      <c r="T208" s="36">
        <f>SUMIFS(СВЦЭМ!$F$33:$F$776,СВЦЭМ!$A$33:$A$776,$A208,СВЦЭМ!$B$33:$B$776,T$190)+'СЕТ СН'!$F$12</f>
        <v>128.89897571</v>
      </c>
      <c r="U208" s="36">
        <f>SUMIFS(СВЦЭМ!$F$33:$F$776,СВЦЭМ!$A$33:$A$776,$A208,СВЦЭМ!$B$33:$B$776,U$190)+'СЕТ СН'!$F$12</f>
        <v>129.25950026000001</v>
      </c>
      <c r="V208" s="36">
        <f>SUMIFS(СВЦЭМ!$F$33:$F$776,СВЦЭМ!$A$33:$A$776,$A208,СВЦЭМ!$B$33:$B$776,V$190)+'СЕТ СН'!$F$12</f>
        <v>128.05420251000001</v>
      </c>
      <c r="W208" s="36">
        <f>SUMIFS(СВЦЭМ!$F$33:$F$776,СВЦЭМ!$A$33:$A$776,$A208,СВЦЭМ!$B$33:$B$776,W$190)+'СЕТ СН'!$F$12</f>
        <v>132.39014710000001</v>
      </c>
      <c r="X208" s="36">
        <f>SUMIFS(СВЦЭМ!$F$33:$F$776,СВЦЭМ!$A$33:$A$776,$A208,СВЦЭМ!$B$33:$B$776,X$190)+'СЕТ СН'!$F$12</f>
        <v>135.72518749</v>
      </c>
      <c r="Y208" s="36">
        <f>SUMIFS(СВЦЭМ!$F$33:$F$776,СВЦЭМ!$A$33:$A$776,$A208,СВЦЭМ!$B$33:$B$776,Y$190)+'СЕТ СН'!$F$12</f>
        <v>144.89556665999999</v>
      </c>
    </row>
    <row r="209" spans="1:25" ht="15.75" x14ac:dyDescent="0.2">
      <c r="A209" s="35">
        <f t="shared" si="5"/>
        <v>43757</v>
      </c>
      <c r="B209" s="36">
        <f>SUMIFS(СВЦЭМ!$F$33:$F$776,СВЦЭМ!$A$33:$A$776,$A209,СВЦЭМ!$B$33:$B$776,B$190)+'СЕТ СН'!$F$12</f>
        <v>153.74766332999999</v>
      </c>
      <c r="C209" s="36">
        <f>SUMIFS(СВЦЭМ!$F$33:$F$776,СВЦЭМ!$A$33:$A$776,$A209,СВЦЭМ!$B$33:$B$776,C$190)+'СЕТ СН'!$F$12</f>
        <v>163.63226365</v>
      </c>
      <c r="D209" s="36">
        <f>SUMIFS(СВЦЭМ!$F$33:$F$776,СВЦЭМ!$A$33:$A$776,$A209,СВЦЭМ!$B$33:$B$776,D$190)+'СЕТ СН'!$F$12</f>
        <v>162.67592934000001</v>
      </c>
      <c r="E209" s="36">
        <f>SUMIFS(СВЦЭМ!$F$33:$F$776,СВЦЭМ!$A$33:$A$776,$A209,СВЦЭМ!$B$33:$B$776,E$190)+'СЕТ СН'!$F$12</f>
        <v>162.49627685999999</v>
      </c>
      <c r="F209" s="36">
        <f>SUMIFS(СВЦЭМ!$F$33:$F$776,СВЦЭМ!$A$33:$A$776,$A209,СВЦЭМ!$B$33:$B$776,F$190)+'СЕТ СН'!$F$12</f>
        <v>161.391671</v>
      </c>
      <c r="G209" s="36">
        <f>SUMIFS(СВЦЭМ!$F$33:$F$776,СВЦЭМ!$A$33:$A$776,$A209,СВЦЭМ!$B$33:$B$776,G$190)+'СЕТ СН'!$F$12</f>
        <v>159.15056027</v>
      </c>
      <c r="H209" s="36">
        <f>SUMIFS(СВЦЭМ!$F$33:$F$776,СВЦЭМ!$A$33:$A$776,$A209,СВЦЭМ!$B$33:$B$776,H$190)+'СЕТ СН'!$F$12</f>
        <v>152.85054087</v>
      </c>
      <c r="I209" s="36">
        <f>SUMIFS(СВЦЭМ!$F$33:$F$776,СВЦЭМ!$A$33:$A$776,$A209,СВЦЭМ!$B$33:$B$776,I$190)+'СЕТ СН'!$F$12</f>
        <v>147.15178718999999</v>
      </c>
      <c r="J209" s="36">
        <f>SUMIFS(СВЦЭМ!$F$33:$F$776,СВЦЭМ!$A$33:$A$776,$A209,СВЦЭМ!$B$33:$B$776,J$190)+'СЕТ СН'!$F$12</f>
        <v>141.53622879</v>
      </c>
      <c r="K209" s="36">
        <f>SUMIFS(СВЦЭМ!$F$33:$F$776,СВЦЭМ!$A$33:$A$776,$A209,СВЦЭМ!$B$33:$B$776,K$190)+'СЕТ СН'!$F$12</f>
        <v>139.74811989</v>
      </c>
      <c r="L209" s="36">
        <f>SUMIFS(СВЦЭМ!$F$33:$F$776,СВЦЭМ!$A$33:$A$776,$A209,СВЦЭМ!$B$33:$B$776,L$190)+'СЕТ СН'!$F$12</f>
        <v>137.15412703999999</v>
      </c>
      <c r="M209" s="36">
        <f>SUMIFS(СВЦЭМ!$F$33:$F$776,СВЦЭМ!$A$33:$A$776,$A209,СВЦЭМ!$B$33:$B$776,M$190)+'СЕТ СН'!$F$12</f>
        <v>136.13580400000001</v>
      </c>
      <c r="N209" s="36">
        <f>SUMIFS(СВЦЭМ!$F$33:$F$776,СВЦЭМ!$A$33:$A$776,$A209,СВЦЭМ!$B$33:$B$776,N$190)+'СЕТ СН'!$F$12</f>
        <v>133.09221665000001</v>
      </c>
      <c r="O209" s="36">
        <f>SUMIFS(СВЦЭМ!$F$33:$F$776,СВЦЭМ!$A$33:$A$776,$A209,СВЦЭМ!$B$33:$B$776,O$190)+'СЕТ СН'!$F$12</f>
        <v>128.61238244</v>
      </c>
      <c r="P209" s="36">
        <f>SUMIFS(СВЦЭМ!$F$33:$F$776,СВЦЭМ!$A$33:$A$776,$A209,СВЦЭМ!$B$33:$B$776,P$190)+'СЕТ СН'!$F$12</f>
        <v>130.33732258000001</v>
      </c>
      <c r="Q209" s="36">
        <f>SUMIFS(СВЦЭМ!$F$33:$F$776,СВЦЭМ!$A$33:$A$776,$A209,СВЦЭМ!$B$33:$B$776,Q$190)+'СЕТ СН'!$F$12</f>
        <v>130.96320788</v>
      </c>
      <c r="R209" s="36">
        <f>SUMIFS(СВЦЭМ!$F$33:$F$776,СВЦЭМ!$A$33:$A$776,$A209,СВЦЭМ!$B$33:$B$776,R$190)+'СЕТ СН'!$F$12</f>
        <v>129.08996941999999</v>
      </c>
      <c r="S209" s="36">
        <f>SUMIFS(СВЦЭМ!$F$33:$F$776,СВЦЭМ!$A$33:$A$776,$A209,СВЦЭМ!$B$33:$B$776,S$190)+'СЕТ СН'!$F$12</f>
        <v>127.69124752</v>
      </c>
      <c r="T209" s="36">
        <f>SUMIFS(СВЦЭМ!$F$33:$F$776,СВЦЭМ!$A$33:$A$776,$A209,СВЦЭМ!$B$33:$B$776,T$190)+'СЕТ СН'!$F$12</f>
        <v>124.79855612999999</v>
      </c>
      <c r="U209" s="36">
        <f>SUMIFS(СВЦЭМ!$F$33:$F$776,СВЦЭМ!$A$33:$A$776,$A209,СВЦЭМ!$B$33:$B$776,U$190)+'СЕТ СН'!$F$12</f>
        <v>127.8872188</v>
      </c>
      <c r="V209" s="36">
        <f>SUMIFS(СВЦЭМ!$F$33:$F$776,СВЦЭМ!$A$33:$A$776,$A209,СВЦЭМ!$B$33:$B$776,V$190)+'СЕТ СН'!$F$12</f>
        <v>125.60063825</v>
      </c>
      <c r="W209" s="36">
        <f>SUMIFS(СВЦЭМ!$F$33:$F$776,СВЦЭМ!$A$33:$A$776,$A209,СВЦЭМ!$B$33:$B$776,W$190)+'СЕТ СН'!$F$12</f>
        <v>127.31469226</v>
      </c>
      <c r="X209" s="36">
        <f>SUMIFS(СВЦЭМ!$F$33:$F$776,СВЦЭМ!$A$33:$A$776,$A209,СВЦЭМ!$B$33:$B$776,X$190)+'СЕТ СН'!$F$12</f>
        <v>131.26085128</v>
      </c>
      <c r="Y209" s="36">
        <f>SUMIFS(СВЦЭМ!$F$33:$F$776,СВЦЭМ!$A$33:$A$776,$A209,СВЦЭМ!$B$33:$B$776,Y$190)+'СЕТ СН'!$F$12</f>
        <v>141.23585391</v>
      </c>
    </row>
    <row r="210" spans="1:25" ht="15.75" x14ac:dyDescent="0.2">
      <c r="A210" s="35">
        <f t="shared" si="5"/>
        <v>43758</v>
      </c>
      <c r="B210" s="36">
        <f>SUMIFS(СВЦЭМ!$F$33:$F$776,СВЦЭМ!$A$33:$A$776,$A210,СВЦЭМ!$B$33:$B$776,B$190)+'СЕТ СН'!$F$12</f>
        <v>152.73663411000001</v>
      </c>
      <c r="C210" s="36">
        <f>SUMIFS(СВЦЭМ!$F$33:$F$776,СВЦЭМ!$A$33:$A$776,$A210,СВЦЭМ!$B$33:$B$776,C$190)+'СЕТ СН'!$F$12</f>
        <v>161.04919548000001</v>
      </c>
      <c r="D210" s="36">
        <f>SUMIFS(СВЦЭМ!$F$33:$F$776,СВЦЭМ!$A$33:$A$776,$A210,СВЦЭМ!$B$33:$B$776,D$190)+'СЕТ СН'!$F$12</f>
        <v>165.38245426</v>
      </c>
      <c r="E210" s="36">
        <f>SUMIFS(СВЦЭМ!$F$33:$F$776,СВЦЭМ!$A$33:$A$776,$A210,СВЦЭМ!$B$33:$B$776,E$190)+'СЕТ СН'!$F$12</f>
        <v>166.84650832</v>
      </c>
      <c r="F210" s="36">
        <f>SUMIFS(СВЦЭМ!$F$33:$F$776,СВЦЭМ!$A$33:$A$776,$A210,СВЦЭМ!$B$33:$B$776,F$190)+'СЕТ СН'!$F$12</f>
        <v>166.68720791999999</v>
      </c>
      <c r="G210" s="36">
        <f>SUMIFS(СВЦЭМ!$F$33:$F$776,СВЦЭМ!$A$33:$A$776,$A210,СВЦЭМ!$B$33:$B$776,G$190)+'СЕТ СН'!$F$12</f>
        <v>161.89240437000001</v>
      </c>
      <c r="H210" s="36">
        <f>SUMIFS(СВЦЭМ!$F$33:$F$776,СВЦЭМ!$A$33:$A$776,$A210,СВЦЭМ!$B$33:$B$776,H$190)+'СЕТ СН'!$F$12</f>
        <v>159.78576207</v>
      </c>
      <c r="I210" s="36">
        <f>SUMIFS(СВЦЭМ!$F$33:$F$776,СВЦЭМ!$A$33:$A$776,$A210,СВЦЭМ!$B$33:$B$776,I$190)+'СЕТ СН'!$F$12</f>
        <v>154.29571250999999</v>
      </c>
      <c r="J210" s="36">
        <f>SUMIFS(СВЦЭМ!$F$33:$F$776,СВЦЭМ!$A$33:$A$776,$A210,СВЦЭМ!$B$33:$B$776,J$190)+'СЕТ СН'!$F$12</f>
        <v>142.95691112</v>
      </c>
      <c r="K210" s="36">
        <f>SUMIFS(СВЦЭМ!$F$33:$F$776,СВЦЭМ!$A$33:$A$776,$A210,СВЦЭМ!$B$33:$B$776,K$190)+'СЕТ СН'!$F$12</f>
        <v>138.04868144</v>
      </c>
      <c r="L210" s="36">
        <f>SUMIFS(СВЦЭМ!$F$33:$F$776,СВЦЭМ!$A$33:$A$776,$A210,СВЦЭМ!$B$33:$B$776,L$190)+'СЕТ СН'!$F$12</f>
        <v>138.93993488999999</v>
      </c>
      <c r="M210" s="36">
        <f>SUMIFS(СВЦЭМ!$F$33:$F$776,СВЦЭМ!$A$33:$A$776,$A210,СВЦЭМ!$B$33:$B$776,M$190)+'СЕТ СН'!$F$12</f>
        <v>139.55849171</v>
      </c>
      <c r="N210" s="36">
        <f>SUMIFS(СВЦЭМ!$F$33:$F$776,СВЦЭМ!$A$33:$A$776,$A210,СВЦЭМ!$B$33:$B$776,N$190)+'СЕТ СН'!$F$12</f>
        <v>131.34652539999999</v>
      </c>
      <c r="O210" s="36">
        <f>SUMIFS(СВЦЭМ!$F$33:$F$776,СВЦЭМ!$A$33:$A$776,$A210,СВЦЭМ!$B$33:$B$776,O$190)+'СЕТ СН'!$F$12</f>
        <v>129.81616914</v>
      </c>
      <c r="P210" s="36">
        <f>SUMIFS(СВЦЭМ!$F$33:$F$776,СВЦЭМ!$A$33:$A$776,$A210,СВЦЭМ!$B$33:$B$776,P$190)+'СЕТ СН'!$F$12</f>
        <v>131.41142354999999</v>
      </c>
      <c r="Q210" s="36">
        <f>SUMIFS(СВЦЭМ!$F$33:$F$776,СВЦЭМ!$A$33:$A$776,$A210,СВЦЭМ!$B$33:$B$776,Q$190)+'СЕТ СН'!$F$12</f>
        <v>130.84894811999999</v>
      </c>
      <c r="R210" s="36">
        <f>SUMIFS(СВЦЭМ!$F$33:$F$776,СВЦЭМ!$A$33:$A$776,$A210,СВЦЭМ!$B$33:$B$776,R$190)+'СЕТ СН'!$F$12</f>
        <v>131.04848580000001</v>
      </c>
      <c r="S210" s="36">
        <f>SUMIFS(СВЦЭМ!$F$33:$F$776,СВЦЭМ!$A$33:$A$776,$A210,СВЦЭМ!$B$33:$B$776,S$190)+'СЕТ СН'!$F$12</f>
        <v>130.16637999</v>
      </c>
      <c r="T210" s="36">
        <f>SUMIFS(СВЦЭМ!$F$33:$F$776,СВЦЭМ!$A$33:$A$776,$A210,СВЦЭМ!$B$33:$B$776,T$190)+'СЕТ СН'!$F$12</f>
        <v>128.39310631999999</v>
      </c>
      <c r="U210" s="36">
        <f>SUMIFS(СВЦЭМ!$F$33:$F$776,СВЦЭМ!$A$33:$A$776,$A210,СВЦЭМ!$B$33:$B$776,U$190)+'СЕТ СН'!$F$12</f>
        <v>129.34911589999999</v>
      </c>
      <c r="V210" s="36">
        <f>SUMIFS(СВЦЭМ!$F$33:$F$776,СВЦЭМ!$A$33:$A$776,$A210,СВЦЭМ!$B$33:$B$776,V$190)+'СЕТ СН'!$F$12</f>
        <v>126.58832337</v>
      </c>
      <c r="W210" s="36">
        <f>SUMIFS(СВЦЭМ!$F$33:$F$776,СВЦЭМ!$A$33:$A$776,$A210,СВЦЭМ!$B$33:$B$776,W$190)+'СЕТ СН'!$F$12</f>
        <v>125.18727654</v>
      </c>
      <c r="X210" s="36">
        <f>SUMIFS(СВЦЭМ!$F$33:$F$776,СВЦЭМ!$A$33:$A$776,$A210,СВЦЭМ!$B$33:$B$776,X$190)+'СЕТ СН'!$F$12</f>
        <v>126.93748624</v>
      </c>
      <c r="Y210" s="36">
        <f>SUMIFS(СВЦЭМ!$F$33:$F$776,СВЦЭМ!$A$33:$A$776,$A210,СВЦЭМ!$B$33:$B$776,Y$190)+'СЕТ СН'!$F$12</f>
        <v>136.32456873000001</v>
      </c>
    </row>
    <row r="211" spans="1:25" ht="15.75" x14ac:dyDescent="0.2">
      <c r="A211" s="35">
        <f t="shared" si="5"/>
        <v>43759</v>
      </c>
      <c r="B211" s="36">
        <f>SUMIFS(СВЦЭМ!$F$33:$F$776,СВЦЭМ!$A$33:$A$776,$A211,СВЦЭМ!$B$33:$B$776,B$190)+'СЕТ СН'!$F$12</f>
        <v>156.03418353999999</v>
      </c>
      <c r="C211" s="36">
        <f>SUMIFS(СВЦЭМ!$F$33:$F$776,СВЦЭМ!$A$33:$A$776,$A211,СВЦЭМ!$B$33:$B$776,C$190)+'СЕТ СН'!$F$12</f>
        <v>164.64522348</v>
      </c>
      <c r="D211" s="36">
        <f>SUMIFS(СВЦЭМ!$F$33:$F$776,СВЦЭМ!$A$33:$A$776,$A211,СВЦЭМ!$B$33:$B$776,D$190)+'СЕТ СН'!$F$12</f>
        <v>168.71618477999999</v>
      </c>
      <c r="E211" s="36">
        <f>SUMIFS(СВЦЭМ!$F$33:$F$776,СВЦЭМ!$A$33:$A$776,$A211,СВЦЭМ!$B$33:$B$776,E$190)+'СЕТ СН'!$F$12</f>
        <v>169.97441314</v>
      </c>
      <c r="F211" s="36">
        <f>SUMIFS(СВЦЭМ!$F$33:$F$776,СВЦЭМ!$A$33:$A$776,$A211,СВЦЭМ!$B$33:$B$776,F$190)+'СЕТ СН'!$F$12</f>
        <v>169.71334106</v>
      </c>
      <c r="G211" s="36">
        <f>SUMIFS(СВЦЭМ!$F$33:$F$776,СВЦЭМ!$A$33:$A$776,$A211,СВЦЭМ!$B$33:$B$776,G$190)+'СЕТ СН'!$F$12</f>
        <v>165.02003246000001</v>
      </c>
      <c r="H211" s="36">
        <f>SUMIFS(СВЦЭМ!$F$33:$F$776,СВЦЭМ!$A$33:$A$776,$A211,СВЦЭМ!$B$33:$B$776,H$190)+'СЕТ СН'!$F$12</f>
        <v>158.37335820999999</v>
      </c>
      <c r="I211" s="36">
        <f>SUMIFS(СВЦЭМ!$F$33:$F$776,СВЦЭМ!$A$33:$A$776,$A211,СВЦЭМ!$B$33:$B$776,I$190)+'СЕТ СН'!$F$12</f>
        <v>150.38090994000001</v>
      </c>
      <c r="J211" s="36">
        <f>SUMIFS(СВЦЭМ!$F$33:$F$776,СВЦЭМ!$A$33:$A$776,$A211,СВЦЭМ!$B$33:$B$776,J$190)+'СЕТ СН'!$F$12</f>
        <v>146.95382964999999</v>
      </c>
      <c r="K211" s="36">
        <f>SUMIFS(СВЦЭМ!$F$33:$F$776,СВЦЭМ!$A$33:$A$776,$A211,СВЦЭМ!$B$33:$B$776,K$190)+'СЕТ СН'!$F$12</f>
        <v>144.70104373999999</v>
      </c>
      <c r="L211" s="36">
        <f>SUMIFS(СВЦЭМ!$F$33:$F$776,СВЦЭМ!$A$33:$A$776,$A211,СВЦЭМ!$B$33:$B$776,L$190)+'СЕТ СН'!$F$12</f>
        <v>142.59427434</v>
      </c>
      <c r="M211" s="36">
        <f>SUMIFS(СВЦЭМ!$F$33:$F$776,СВЦЭМ!$A$33:$A$776,$A211,СВЦЭМ!$B$33:$B$776,M$190)+'СЕТ СН'!$F$12</f>
        <v>143.23969055000001</v>
      </c>
      <c r="N211" s="36">
        <f>SUMIFS(СВЦЭМ!$F$33:$F$776,СВЦЭМ!$A$33:$A$776,$A211,СВЦЭМ!$B$33:$B$776,N$190)+'СЕТ СН'!$F$12</f>
        <v>135.52593107000001</v>
      </c>
      <c r="O211" s="36">
        <f>SUMIFS(СВЦЭМ!$F$33:$F$776,СВЦЭМ!$A$33:$A$776,$A211,СВЦЭМ!$B$33:$B$776,O$190)+'СЕТ СН'!$F$12</f>
        <v>128.61528648999999</v>
      </c>
      <c r="P211" s="36">
        <f>SUMIFS(СВЦЭМ!$F$33:$F$776,СВЦЭМ!$A$33:$A$776,$A211,СВЦЭМ!$B$33:$B$776,P$190)+'СЕТ СН'!$F$12</f>
        <v>129.16531189</v>
      </c>
      <c r="Q211" s="36">
        <f>SUMIFS(СВЦЭМ!$F$33:$F$776,СВЦЭМ!$A$33:$A$776,$A211,СВЦЭМ!$B$33:$B$776,Q$190)+'СЕТ СН'!$F$12</f>
        <v>129.32384974000001</v>
      </c>
      <c r="R211" s="36">
        <f>SUMIFS(СВЦЭМ!$F$33:$F$776,СВЦЭМ!$A$33:$A$776,$A211,СВЦЭМ!$B$33:$B$776,R$190)+'СЕТ СН'!$F$12</f>
        <v>128.62820038999999</v>
      </c>
      <c r="S211" s="36">
        <f>SUMIFS(СВЦЭМ!$F$33:$F$776,СВЦЭМ!$A$33:$A$776,$A211,СВЦЭМ!$B$33:$B$776,S$190)+'СЕТ СН'!$F$12</f>
        <v>129.53230221999999</v>
      </c>
      <c r="T211" s="36">
        <f>SUMIFS(СВЦЭМ!$F$33:$F$776,СВЦЭМ!$A$33:$A$776,$A211,СВЦЭМ!$B$33:$B$776,T$190)+'СЕТ СН'!$F$12</f>
        <v>127.55401659</v>
      </c>
      <c r="U211" s="36">
        <f>SUMIFS(СВЦЭМ!$F$33:$F$776,СВЦЭМ!$A$33:$A$776,$A211,СВЦЭМ!$B$33:$B$776,U$190)+'СЕТ СН'!$F$12</f>
        <v>126.99404984</v>
      </c>
      <c r="V211" s="36">
        <f>SUMIFS(СВЦЭМ!$F$33:$F$776,СВЦЭМ!$A$33:$A$776,$A211,СВЦЭМ!$B$33:$B$776,V$190)+'СЕТ СН'!$F$12</f>
        <v>126.40193334999999</v>
      </c>
      <c r="W211" s="36">
        <f>SUMIFS(СВЦЭМ!$F$33:$F$776,СВЦЭМ!$A$33:$A$776,$A211,СВЦЭМ!$B$33:$B$776,W$190)+'СЕТ СН'!$F$12</f>
        <v>131.95891184999999</v>
      </c>
      <c r="X211" s="36">
        <f>SUMIFS(СВЦЭМ!$F$33:$F$776,СВЦЭМ!$A$33:$A$776,$A211,СВЦЭМ!$B$33:$B$776,X$190)+'СЕТ СН'!$F$12</f>
        <v>133.03784808</v>
      </c>
      <c r="Y211" s="36">
        <f>SUMIFS(СВЦЭМ!$F$33:$F$776,СВЦЭМ!$A$33:$A$776,$A211,СВЦЭМ!$B$33:$B$776,Y$190)+'СЕТ СН'!$F$12</f>
        <v>142.01396105000001</v>
      </c>
    </row>
    <row r="212" spans="1:25" ht="15.75" x14ac:dyDescent="0.2">
      <c r="A212" s="35">
        <f t="shared" si="5"/>
        <v>43760</v>
      </c>
      <c r="B212" s="36">
        <f>SUMIFS(СВЦЭМ!$F$33:$F$776,СВЦЭМ!$A$33:$A$776,$A212,СВЦЭМ!$B$33:$B$776,B$190)+'СЕТ СН'!$F$12</f>
        <v>162.34844239</v>
      </c>
      <c r="C212" s="36">
        <f>SUMIFS(СВЦЭМ!$F$33:$F$776,СВЦЭМ!$A$33:$A$776,$A212,СВЦЭМ!$B$33:$B$776,C$190)+'СЕТ СН'!$F$12</f>
        <v>170.68541010999999</v>
      </c>
      <c r="D212" s="36">
        <f>SUMIFS(СВЦЭМ!$F$33:$F$776,СВЦЭМ!$A$33:$A$776,$A212,СВЦЭМ!$B$33:$B$776,D$190)+'СЕТ СН'!$F$12</f>
        <v>174.52421172000001</v>
      </c>
      <c r="E212" s="36">
        <f>SUMIFS(СВЦЭМ!$F$33:$F$776,СВЦЭМ!$A$33:$A$776,$A212,СВЦЭМ!$B$33:$B$776,E$190)+'СЕТ СН'!$F$12</f>
        <v>174.4415831</v>
      </c>
      <c r="F212" s="36">
        <f>SUMIFS(СВЦЭМ!$F$33:$F$776,СВЦЭМ!$A$33:$A$776,$A212,СВЦЭМ!$B$33:$B$776,F$190)+'СЕТ СН'!$F$12</f>
        <v>173.65844181</v>
      </c>
      <c r="G212" s="36">
        <f>SUMIFS(СВЦЭМ!$F$33:$F$776,СВЦЭМ!$A$33:$A$776,$A212,СВЦЭМ!$B$33:$B$776,G$190)+'СЕТ СН'!$F$12</f>
        <v>170.01416871000001</v>
      </c>
      <c r="H212" s="36">
        <f>SUMIFS(СВЦЭМ!$F$33:$F$776,СВЦЭМ!$A$33:$A$776,$A212,СВЦЭМ!$B$33:$B$776,H$190)+'СЕТ СН'!$F$12</f>
        <v>157.54801026999999</v>
      </c>
      <c r="I212" s="36">
        <f>SUMIFS(СВЦЭМ!$F$33:$F$776,СВЦЭМ!$A$33:$A$776,$A212,СВЦЭМ!$B$33:$B$776,I$190)+'СЕТ СН'!$F$12</f>
        <v>148.59437416</v>
      </c>
      <c r="J212" s="36">
        <f>SUMIFS(СВЦЭМ!$F$33:$F$776,СВЦЭМ!$A$33:$A$776,$A212,СВЦЭМ!$B$33:$B$776,J$190)+'СЕТ СН'!$F$12</f>
        <v>144.79691124999999</v>
      </c>
      <c r="K212" s="36">
        <f>SUMIFS(СВЦЭМ!$F$33:$F$776,СВЦЭМ!$A$33:$A$776,$A212,СВЦЭМ!$B$33:$B$776,K$190)+'СЕТ СН'!$F$12</f>
        <v>140.89161744</v>
      </c>
      <c r="L212" s="36">
        <f>SUMIFS(СВЦЭМ!$F$33:$F$776,СВЦЭМ!$A$33:$A$776,$A212,СВЦЭМ!$B$33:$B$776,L$190)+'СЕТ СН'!$F$12</f>
        <v>140.76141091</v>
      </c>
      <c r="M212" s="36">
        <f>SUMIFS(СВЦЭМ!$F$33:$F$776,СВЦЭМ!$A$33:$A$776,$A212,СВЦЭМ!$B$33:$B$776,M$190)+'СЕТ СН'!$F$12</f>
        <v>141.91817890999999</v>
      </c>
      <c r="N212" s="36">
        <f>SUMIFS(СВЦЭМ!$F$33:$F$776,СВЦЭМ!$A$33:$A$776,$A212,СВЦЭМ!$B$33:$B$776,N$190)+'СЕТ СН'!$F$12</f>
        <v>135.21489419</v>
      </c>
      <c r="O212" s="36">
        <f>SUMIFS(СВЦЭМ!$F$33:$F$776,СВЦЭМ!$A$33:$A$776,$A212,СВЦЭМ!$B$33:$B$776,O$190)+'СЕТ СН'!$F$12</f>
        <v>132.14066735</v>
      </c>
      <c r="P212" s="36">
        <f>SUMIFS(СВЦЭМ!$F$33:$F$776,СВЦЭМ!$A$33:$A$776,$A212,СВЦЭМ!$B$33:$B$776,P$190)+'СЕТ СН'!$F$12</f>
        <v>133.31598954</v>
      </c>
      <c r="Q212" s="36">
        <f>SUMIFS(СВЦЭМ!$F$33:$F$776,СВЦЭМ!$A$33:$A$776,$A212,СВЦЭМ!$B$33:$B$776,Q$190)+'СЕТ СН'!$F$12</f>
        <v>134.20403425999999</v>
      </c>
      <c r="R212" s="36">
        <f>SUMIFS(СВЦЭМ!$F$33:$F$776,СВЦЭМ!$A$33:$A$776,$A212,СВЦЭМ!$B$33:$B$776,R$190)+'СЕТ СН'!$F$12</f>
        <v>131.91699618999999</v>
      </c>
      <c r="S212" s="36">
        <f>SUMIFS(СВЦЭМ!$F$33:$F$776,СВЦЭМ!$A$33:$A$776,$A212,СВЦЭМ!$B$33:$B$776,S$190)+'СЕТ СН'!$F$12</f>
        <v>129.07822591999999</v>
      </c>
      <c r="T212" s="36">
        <f>SUMIFS(СВЦЭМ!$F$33:$F$776,СВЦЭМ!$A$33:$A$776,$A212,СВЦЭМ!$B$33:$B$776,T$190)+'СЕТ СН'!$F$12</f>
        <v>124.12940403</v>
      </c>
      <c r="U212" s="36">
        <f>SUMIFS(СВЦЭМ!$F$33:$F$776,СВЦЭМ!$A$33:$A$776,$A212,СВЦЭМ!$B$33:$B$776,U$190)+'СЕТ СН'!$F$12</f>
        <v>121.39100784</v>
      </c>
      <c r="V212" s="36">
        <f>SUMIFS(СВЦЭМ!$F$33:$F$776,СВЦЭМ!$A$33:$A$776,$A212,СВЦЭМ!$B$33:$B$776,V$190)+'СЕТ СН'!$F$12</f>
        <v>121.77528937</v>
      </c>
      <c r="W212" s="36">
        <f>SUMIFS(СВЦЭМ!$F$33:$F$776,СВЦЭМ!$A$33:$A$776,$A212,СВЦЭМ!$B$33:$B$776,W$190)+'СЕТ СН'!$F$12</f>
        <v>123.28631446</v>
      </c>
      <c r="X212" s="36">
        <f>SUMIFS(СВЦЭМ!$F$33:$F$776,СВЦЭМ!$A$33:$A$776,$A212,СВЦЭМ!$B$33:$B$776,X$190)+'СЕТ СН'!$F$12</f>
        <v>128.59608539000001</v>
      </c>
      <c r="Y212" s="36">
        <f>SUMIFS(СВЦЭМ!$F$33:$F$776,СВЦЭМ!$A$33:$A$776,$A212,СВЦЭМ!$B$33:$B$776,Y$190)+'СЕТ СН'!$F$12</f>
        <v>139.40760857999999</v>
      </c>
    </row>
    <row r="213" spans="1:25" ht="15.75" x14ac:dyDescent="0.2">
      <c r="A213" s="35">
        <f t="shared" si="5"/>
        <v>43761</v>
      </c>
      <c r="B213" s="36">
        <f>SUMIFS(СВЦЭМ!$F$33:$F$776,СВЦЭМ!$A$33:$A$776,$A213,СВЦЭМ!$B$33:$B$776,B$190)+'СЕТ СН'!$F$12</f>
        <v>155.83834809000001</v>
      </c>
      <c r="C213" s="36">
        <f>SUMIFS(СВЦЭМ!$F$33:$F$776,СВЦЭМ!$A$33:$A$776,$A213,СВЦЭМ!$B$33:$B$776,C$190)+'СЕТ СН'!$F$12</f>
        <v>162.34141975</v>
      </c>
      <c r="D213" s="36">
        <f>SUMIFS(СВЦЭМ!$F$33:$F$776,СВЦЭМ!$A$33:$A$776,$A213,СВЦЭМ!$B$33:$B$776,D$190)+'СЕТ СН'!$F$12</f>
        <v>165.29391686</v>
      </c>
      <c r="E213" s="36">
        <f>SUMIFS(СВЦЭМ!$F$33:$F$776,СВЦЭМ!$A$33:$A$776,$A213,СВЦЭМ!$B$33:$B$776,E$190)+'СЕТ СН'!$F$12</f>
        <v>170.19808961999999</v>
      </c>
      <c r="F213" s="36">
        <f>SUMIFS(СВЦЭМ!$F$33:$F$776,СВЦЭМ!$A$33:$A$776,$A213,СВЦЭМ!$B$33:$B$776,F$190)+'СЕТ СН'!$F$12</f>
        <v>172.50566463999999</v>
      </c>
      <c r="G213" s="36">
        <f>SUMIFS(СВЦЭМ!$F$33:$F$776,СВЦЭМ!$A$33:$A$776,$A213,СВЦЭМ!$B$33:$B$776,G$190)+'СЕТ СН'!$F$12</f>
        <v>167.59853409999999</v>
      </c>
      <c r="H213" s="36">
        <f>SUMIFS(СВЦЭМ!$F$33:$F$776,СВЦЭМ!$A$33:$A$776,$A213,СВЦЭМ!$B$33:$B$776,H$190)+'СЕТ СН'!$F$12</f>
        <v>156.08326314000001</v>
      </c>
      <c r="I213" s="36">
        <f>SUMIFS(СВЦЭМ!$F$33:$F$776,СВЦЭМ!$A$33:$A$776,$A213,СВЦЭМ!$B$33:$B$776,I$190)+'СЕТ СН'!$F$12</f>
        <v>147.15569299000001</v>
      </c>
      <c r="J213" s="36">
        <f>SUMIFS(СВЦЭМ!$F$33:$F$776,СВЦЭМ!$A$33:$A$776,$A213,СВЦЭМ!$B$33:$B$776,J$190)+'СЕТ СН'!$F$12</f>
        <v>143.32409609000001</v>
      </c>
      <c r="K213" s="36">
        <f>SUMIFS(СВЦЭМ!$F$33:$F$776,СВЦЭМ!$A$33:$A$776,$A213,СВЦЭМ!$B$33:$B$776,K$190)+'СЕТ СН'!$F$12</f>
        <v>140.77583838999999</v>
      </c>
      <c r="L213" s="36">
        <f>SUMIFS(СВЦЭМ!$F$33:$F$776,СВЦЭМ!$A$33:$A$776,$A213,СВЦЭМ!$B$33:$B$776,L$190)+'СЕТ СН'!$F$12</f>
        <v>140.99655898</v>
      </c>
      <c r="M213" s="36">
        <f>SUMIFS(СВЦЭМ!$F$33:$F$776,СВЦЭМ!$A$33:$A$776,$A213,СВЦЭМ!$B$33:$B$776,M$190)+'СЕТ СН'!$F$12</f>
        <v>141.82009411000001</v>
      </c>
      <c r="N213" s="36">
        <f>SUMIFS(СВЦЭМ!$F$33:$F$776,СВЦЭМ!$A$33:$A$776,$A213,СВЦЭМ!$B$33:$B$776,N$190)+'СЕТ СН'!$F$12</f>
        <v>137.89679172000001</v>
      </c>
      <c r="O213" s="36">
        <f>SUMIFS(СВЦЭМ!$F$33:$F$776,СВЦЭМ!$A$33:$A$776,$A213,СВЦЭМ!$B$33:$B$776,O$190)+'СЕТ СН'!$F$12</f>
        <v>135.1057667</v>
      </c>
      <c r="P213" s="36">
        <f>SUMIFS(СВЦЭМ!$F$33:$F$776,СВЦЭМ!$A$33:$A$776,$A213,СВЦЭМ!$B$33:$B$776,P$190)+'СЕТ СН'!$F$12</f>
        <v>134.88535776000001</v>
      </c>
      <c r="Q213" s="36">
        <f>SUMIFS(СВЦЭМ!$F$33:$F$776,СВЦЭМ!$A$33:$A$776,$A213,СВЦЭМ!$B$33:$B$776,Q$190)+'СЕТ СН'!$F$12</f>
        <v>134.10984468999999</v>
      </c>
      <c r="R213" s="36">
        <f>SUMIFS(СВЦЭМ!$F$33:$F$776,СВЦЭМ!$A$33:$A$776,$A213,СВЦЭМ!$B$33:$B$776,R$190)+'СЕТ СН'!$F$12</f>
        <v>133.15251642999999</v>
      </c>
      <c r="S213" s="36">
        <f>SUMIFS(СВЦЭМ!$F$33:$F$776,СВЦЭМ!$A$33:$A$776,$A213,СВЦЭМ!$B$33:$B$776,S$190)+'СЕТ СН'!$F$12</f>
        <v>133.50199051000001</v>
      </c>
      <c r="T213" s="36">
        <f>SUMIFS(СВЦЭМ!$F$33:$F$776,СВЦЭМ!$A$33:$A$776,$A213,СВЦЭМ!$B$33:$B$776,T$190)+'СЕТ СН'!$F$12</f>
        <v>129.63491375999999</v>
      </c>
      <c r="U213" s="36">
        <f>SUMIFS(СВЦЭМ!$F$33:$F$776,СВЦЭМ!$A$33:$A$776,$A213,СВЦЭМ!$B$33:$B$776,U$190)+'СЕТ СН'!$F$12</f>
        <v>120.91943913999999</v>
      </c>
      <c r="V213" s="36">
        <f>SUMIFS(СВЦЭМ!$F$33:$F$776,СВЦЭМ!$A$33:$A$776,$A213,СВЦЭМ!$B$33:$B$776,V$190)+'СЕТ СН'!$F$12</f>
        <v>120.58249910000001</v>
      </c>
      <c r="W213" s="36">
        <f>SUMIFS(СВЦЭМ!$F$33:$F$776,СВЦЭМ!$A$33:$A$776,$A213,СВЦЭМ!$B$33:$B$776,W$190)+'СЕТ СН'!$F$12</f>
        <v>123.05746479</v>
      </c>
      <c r="X213" s="36">
        <f>SUMIFS(СВЦЭМ!$F$33:$F$776,СВЦЭМ!$A$33:$A$776,$A213,СВЦЭМ!$B$33:$B$776,X$190)+'СЕТ СН'!$F$12</f>
        <v>128.14230187999999</v>
      </c>
      <c r="Y213" s="36">
        <f>SUMIFS(СВЦЭМ!$F$33:$F$776,СВЦЭМ!$A$33:$A$776,$A213,СВЦЭМ!$B$33:$B$776,Y$190)+'СЕТ СН'!$F$12</f>
        <v>137.5523608</v>
      </c>
    </row>
    <row r="214" spans="1:25" ht="15.75" x14ac:dyDescent="0.2">
      <c r="A214" s="35">
        <f t="shared" si="5"/>
        <v>43762</v>
      </c>
      <c r="B214" s="36">
        <f>SUMIFS(СВЦЭМ!$F$33:$F$776,СВЦЭМ!$A$33:$A$776,$A214,СВЦЭМ!$B$33:$B$776,B$190)+'СЕТ СН'!$F$12</f>
        <v>157.05111378999999</v>
      </c>
      <c r="C214" s="36">
        <f>SUMIFS(СВЦЭМ!$F$33:$F$776,СВЦЭМ!$A$33:$A$776,$A214,СВЦЭМ!$B$33:$B$776,C$190)+'СЕТ СН'!$F$12</f>
        <v>166.21384326</v>
      </c>
      <c r="D214" s="36">
        <f>SUMIFS(СВЦЭМ!$F$33:$F$776,СВЦЭМ!$A$33:$A$776,$A214,СВЦЭМ!$B$33:$B$776,D$190)+'СЕТ СН'!$F$12</f>
        <v>169.40090899</v>
      </c>
      <c r="E214" s="36">
        <f>SUMIFS(СВЦЭМ!$F$33:$F$776,СВЦЭМ!$A$33:$A$776,$A214,СВЦЭМ!$B$33:$B$776,E$190)+'СЕТ СН'!$F$12</f>
        <v>171.23174295000001</v>
      </c>
      <c r="F214" s="36">
        <f>SUMIFS(СВЦЭМ!$F$33:$F$776,СВЦЭМ!$A$33:$A$776,$A214,СВЦЭМ!$B$33:$B$776,F$190)+'СЕТ СН'!$F$12</f>
        <v>170.93269631000001</v>
      </c>
      <c r="G214" s="36">
        <f>SUMIFS(СВЦЭМ!$F$33:$F$776,СВЦЭМ!$A$33:$A$776,$A214,СВЦЭМ!$B$33:$B$776,G$190)+'СЕТ СН'!$F$12</f>
        <v>165.72778312</v>
      </c>
      <c r="H214" s="36">
        <f>SUMIFS(СВЦЭМ!$F$33:$F$776,СВЦЭМ!$A$33:$A$776,$A214,СВЦЭМ!$B$33:$B$776,H$190)+'СЕТ СН'!$F$12</f>
        <v>153.79132143000001</v>
      </c>
      <c r="I214" s="36">
        <f>SUMIFS(СВЦЭМ!$F$33:$F$776,СВЦЭМ!$A$33:$A$776,$A214,СВЦЭМ!$B$33:$B$776,I$190)+'СЕТ СН'!$F$12</f>
        <v>145.69534856999999</v>
      </c>
      <c r="J214" s="36">
        <f>SUMIFS(СВЦЭМ!$F$33:$F$776,СВЦЭМ!$A$33:$A$776,$A214,СВЦЭМ!$B$33:$B$776,J$190)+'СЕТ СН'!$F$12</f>
        <v>144.06722725</v>
      </c>
      <c r="K214" s="36">
        <f>SUMIFS(СВЦЭМ!$F$33:$F$776,СВЦЭМ!$A$33:$A$776,$A214,СВЦЭМ!$B$33:$B$776,K$190)+'СЕТ СН'!$F$12</f>
        <v>143.80773818</v>
      </c>
      <c r="L214" s="36">
        <f>SUMIFS(СВЦЭМ!$F$33:$F$776,СВЦЭМ!$A$33:$A$776,$A214,СВЦЭМ!$B$33:$B$776,L$190)+'СЕТ СН'!$F$12</f>
        <v>145.22025704000001</v>
      </c>
      <c r="M214" s="36">
        <f>SUMIFS(СВЦЭМ!$F$33:$F$776,СВЦЭМ!$A$33:$A$776,$A214,СВЦЭМ!$B$33:$B$776,M$190)+'СЕТ СН'!$F$12</f>
        <v>145.07648399999999</v>
      </c>
      <c r="N214" s="36">
        <f>SUMIFS(СВЦЭМ!$F$33:$F$776,СВЦЭМ!$A$33:$A$776,$A214,СВЦЭМ!$B$33:$B$776,N$190)+'СЕТ СН'!$F$12</f>
        <v>138.90252649000001</v>
      </c>
      <c r="O214" s="36">
        <f>SUMIFS(СВЦЭМ!$F$33:$F$776,СВЦЭМ!$A$33:$A$776,$A214,СВЦЭМ!$B$33:$B$776,O$190)+'СЕТ СН'!$F$12</f>
        <v>131.98994504000001</v>
      </c>
      <c r="P214" s="36">
        <f>SUMIFS(СВЦЭМ!$F$33:$F$776,СВЦЭМ!$A$33:$A$776,$A214,СВЦЭМ!$B$33:$B$776,P$190)+'СЕТ СН'!$F$12</f>
        <v>133.35200370000001</v>
      </c>
      <c r="Q214" s="36">
        <f>SUMIFS(СВЦЭМ!$F$33:$F$776,СВЦЭМ!$A$33:$A$776,$A214,СВЦЭМ!$B$33:$B$776,Q$190)+'СЕТ СН'!$F$12</f>
        <v>133.12036291000001</v>
      </c>
      <c r="R214" s="36">
        <f>SUMIFS(СВЦЭМ!$F$33:$F$776,СВЦЭМ!$A$33:$A$776,$A214,СВЦЭМ!$B$33:$B$776,R$190)+'СЕТ СН'!$F$12</f>
        <v>131.43233935999999</v>
      </c>
      <c r="S214" s="36">
        <f>SUMIFS(СВЦЭМ!$F$33:$F$776,СВЦЭМ!$A$33:$A$776,$A214,СВЦЭМ!$B$33:$B$776,S$190)+'СЕТ СН'!$F$12</f>
        <v>130.48980164</v>
      </c>
      <c r="T214" s="36">
        <f>SUMIFS(СВЦЭМ!$F$33:$F$776,СВЦЭМ!$A$33:$A$776,$A214,СВЦЭМ!$B$33:$B$776,T$190)+'СЕТ СН'!$F$12</f>
        <v>130.35920948</v>
      </c>
      <c r="U214" s="36">
        <f>SUMIFS(СВЦЭМ!$F$33:$F$776,СВЦЭМ!$A$33:$A$776,$A214,СВЦЭМ!$B$33:$B$776,U$190)+'СЕТ СН'!$F$12</f>
        <v>125.92842824</v>
      </c>
      <c r="V214" s="36">
        <f>SUMIFS(СВЦЭМ!$F$33:$F$776,СВЦЭМ!$A$33:$A$776,$A214,СВЦЭМ!$B$33:$B$776,V$190)+'СЕТ СН'!$F$12</f>
        <v>125.18532818</v>
      </c>
      <c r="W214" s="36">
        <f>SUMIFS(СВЦЭМ!$F$33:$F$776,СВЦЭМ!$A$33:$A$776,$A214,СВЦЭМ!$B$33:$B$776,W$190)+'СЕТ СН'!$F$12</f>
        <v>126.21402351</v>
      </c>
      <c r="X214" s="36">
        <f>SUMIFS(СВЦЭМ!$F$33:$F$776,СВЦЭМ!$A$33:$A$776,$A214,СВЦЭМ!$B$33:$B$776,X$190)+'СЕТ СН'!$F$12</f>
        <v>127.59550966</v>
      </c>
      <c r="Y214" s="36">
        <f>SUMIFS(СВЦЭМ!$F$33:$F$776,СВЦЭМ!$A$33:$A$776,$A214,СВЦЭМ!$B$33:$B$776,Y$190)+'СЕТ СН'!$F$12</f>
        <v>135.02561391</v>
      </c>
    </row>
    <row r="215" spans="1:25" ht="15.75" x14ac:dyDescent="0.2">
      <c r="A215" s="35">
        <f t="shared" si="5"/>
        <v>43763</v>
      </c>
      <c r="B215" s="36">
        <f>SUMIFS(СВЦЭМ!$F$33:$F$776,СВЦЭМ!$A$33:$A$776,$A215,СВЦЭМ!$B$33:$B$776,B$190)+'СЕТ СН'!$F$12</f>
        <v>156.01394518999999</v>
      </c>
      <c r="C215" s="36">
        <f>SUMIFS(СВЦЭМ!$F$33:$F$776,СВЦЭМ!$A$33:$A$776,$A215,СВЦЭМ!$B$33:$B$776,C$190)+'СЕТ СН'!$F$12</f>
        <v>165.2893206</v>
      </c>
      <c r="D215" s="36">
        <f>SUMIFS(СВЦЭМ!$F$33:$F$776,СВЦЭМ!$A$33:$A$776,$A215,СВЦЭМ!$B$33:$B$776,D$190)+'СЕТ СН'!$F$12</f>
        <v>168.64292313999999</v>
      </c>
      <c r="E215" s="36">
        <f>SUMIFS(СВЦЭМ!$F$33:$F$776,СВЦЭМ!$A$33:$A$776,$A215,СВЦЭМ!$B$33:$B$776,E$190)+'СЕТ СН'!$F$12</f>
        <v>170.14373305000001</v>
      </c>
      <c r="F215" s="36">
        <f>SUMIFS(СВЦЭМ!$F$33:$F$776,СВЦЭМ!$A$33:$A$776,$A215,СВЦЭМ!$B$33:$B$776,F$190)+'СЕТ СН'!$F$12</f>
        <v>168.52255604999999</v>
      </c>
      <c r="G215" s="36">
        <f>SUMIFS(СВЦЭМ!$F$33:$F$776,СВЦЭМ!$A$33:$A$776,$A215,СВЦЭМ!$B$33:$B$776,G$190)+'СЕТ СН'!$F$12</f>
        <v>162.19833542999999</v>
      </c>
      <c r="H215" s="36">
        <f>SUMIFS(СВЦЭМ!$F$33:$F$776,СВЦЭМ!$A$33:$A$776,$A215,СВЦЭМ!$B$33:$B$776,H$190)+'СЕТ СН'!$F$12</f>
        <v>152.99666980000001</v>
      </c>
      <c r="I215" s="36">
        <f>SUMIFS(СВЦЭМ!$F$33:$F$776,СВЦЭМ!$A$33:$A$776,$A215,СВЦЭМ!$B$33:$B$776,I$190)+'СЕТ СН'!$F$12</f>
        <v>148.26701367999999</v>
      </c>
      <c r="J215" s="36">
        <f>SUMIFS(СВЦЭМ!$F$33:$F$776,СВЦЭМ!$A$33:$A$776,$A215,СВЦЭМ!$B$33:$B$776,J$190)+'СЕТ СН'!$F$12</f>
        <v>146.16630839000001</v>
      </c>
      <c r="K215" s="36">
        <f>SUMIFS(СВЦЭМ!$F$33:$F$776,СВЦЭМ!$A$33:$A$776,$A215,СВЦЭМ!$B$33:$B$776,K$190)+'СЕТ СН'!$F$12</f>
        <v>142.9360169</v>
      </c>
      <c r="L215" s="36">
        <f>SUMIFS(СВЦЭМ!$F$33:$F$776,СВЦЭМ!$A$33:$A$776,$A215,СВЦЭМ!$B$33:$B$776,L$190)+'СЕТ СН'!$F$12</f>
        <v>143.83022005000001</v>
      </c>
      <c r="M215" s="36">
        <f>SUMIFS(СВЦЭМ!$F$33:$F$776,СВЦЭМ!$A$33:$A$776,$A215,СВЦЭМ!$B$33:$B$776,M$190)+'СЕТ СН'!$F$12</f>
        <v>146.66065653000001</v>
      </c>
      <c r="N215" s="36">
        <f>SUMIFS(СВЦЭМ!$F$33:$F$776,СВЦЭМ!$A$33:$A$776,$A215,СВЦЭМ!$B$33:$B$776,N$190)+'СЕТ СН'!$F$12</f>
        <v>141.08082236999999</v>
      </c>
      <c r="O215" s="36">
        <f>SUMIFS(СВЦЭМ!$F$33:$F$776,СВЦЭМ!$A$33:$A$776,$A215,СВЦЭМ!$B$33:$B$776,O$190)+'СЕТ СН'!$F$12</f>
        <v>133.90392226</v>
      </c>
      <c r="P215" s="36">
        <f>SUMIFS(СВЦЭМ!$F$33:$F$776,СВЦЭМ!$A$33:$A$776,$A215,СВЦЭМ!$B$33:$B$776,P$190)+'СЕТ СН'!$F$12</f>
        <v>135.10795697</v>
      </c>
      <c r="Q215" s="36">
        <f>SUMIFS(СВЦЭМ!$F$33:$F$776,СВЦЭМ!$A$33:$A$776,$A215,СВЦЭМ!$B$33:$B$776,Q$190)+'СЕТ СН'!$F$12</f>
        <v>131.03230528</v>
      </c>
      <c r="R215" s="36">
        <f>SUMIFS(СВЦЭМ!$F$33:$F$776,СВЦЭМ!$A$33:$A$776,$A215,СВЦЭМ!$B$33:$B$776,R$190)+'СЕТ СН'!$F$12</f>
        <v>132.07710725000001</v>
      </c>
      <c r="S215" s="36">
        <f>SUMIFS(СВЦЭМ!$F$33:$F$776,СВЦЭМ!$A$33:$A$776,$A215,СВЦЭМ!$B$33:$B$776,S$190)+'СЕТ СН'!$F$12</f>
        <v>132.82219248999999</v>
      </c>
      <c r="T215" s="36">
        <f>SUMIFS(СВЦЭМ!$F$33:$F$776,СВЦЭМ!$A$33:$A$776,$A215,СВЦЭМ!$B$33:$B$776,T$190)+'СЕТ СН'!$F$12</f>
        <v>135.27863984000001</v>
      </c>
      <c r="U215" s="36">
        <f>SUMIFS(СВЦЭМ!$F$33:$F$776,СВЦЭМ!$A$33:$A$776,$A215,СВЦЭМ!$B$33:$B$776,U$190)+'СЕТ СН'!$F$12</f>
        <v>137.30226135999999</v>
      </c>
      <c r="V215" s="36">
        <f>SUMIFS(СВЦЭМ!$F$33:$F$776,СВЦЭМ!$A$33:$A$776,$A215,СВЦЭМ!$B$33:$B$776,V$190)+'СЕТ СН'!$F$12</f>
        <v>135.37820277</v>
      </c>
      <c r="W215" s="36">
        <f>SUMIFS(СВЦЭМ!$F$33:$F$776,СВЦЭМ!$A$33:$A$776,$A215,СВЦЭМ!$B$33:$B$776,W$190)+'СЕТ СН'!$F$12</f>
        <v>133.50912303999999</v>
      </c>
      <c r="X215" s="36">
        <f>SUMIFS(СВЦЭМ!$F$33:$F$776,СВЦЭМ!$A$33:$A$776,$A215,СВЦЭМ!$B$33:$B$776,X$190)+'СЕТ СН'!$F$12</f>
        <v>131.55628836</v>
      </c>
      <c r="Y215" s="36">
        <f>SUMIFS(СВЦЭМ!$F$33:$F$776,СВЦЭМ!$A$33:$A$776,$A215,СВЦЭМ!$B$33:$B$776,Y$190)+'СЕТ СН'!$F$12</f>
        <v>138.31708811999999</v>
      </c>
    </row>
    <row r="216" spans="1:25" ht="15.75" x14ac:dyDescent="0.2">
      <c r="A216" s="35">
        <f t="shared" si="5"/>
        <v>43764</v>
      </c>
      <c r="B216" s="36">
        <f>SUMIFS(СВЦЭМ!$F$33:$F$776,СВЦЭМ!$A$33:$A$776,$A216,СВЦЭМ!$B$33:$B$776,B$190)+'СЕТ СН'!$F$12</f>
        <v>151.57373848</v>
      </c>
      <c r="C216" s="36">
        <f>SUMIFS(СВЦЭМ!$F$33:$F$776,СВЦЭМ!$A$33:$A$776,$A216,СВЦЭМ!$B$33:$B$776,C$190)+'СЕТ СН'!$F$12</f>
        <v>158.99424249</v>
      </c>
      <c r="D216" s="36">
        <f>SUMIFS(СВЦЭМ!$F$33:$F$776,СВЦЭМ!$A$33:$A$776,$A216,СВЦЭМ!$B$33:$B$776,D$190)+'СЕТ СН'!$F$12</f>
        <v>163.41205930000001</v>
      </c>
      <c r="E216" s="36">
        <f>SUMIFS(СВЦЭМ!$F$33:$F$776,СВЦЭМ!$A$33:$A$776,$A216,СВЦЭМ!$B$33:$B$776,E$190)+'СЕТ СН'!$F$12</f>
        <v>164.35304065</v>
      </c>
      <c r="F216" s="36">
        <f>SUMIFS(СВЦЭМ!$F$33:$F$776,СВЦЭМ!$A$33:$A$776,$A216,СВЦЭМ!$B$33:$B$776,F$190)+'СЕТ СН'!$F$12</f>
        <v>162.56742869000001</v>
      </c>
      <c r="G216" s="36">
        <f>SUMIFS(СВЦЭМ!$F$33:$F$776,СВЦЭМ!$A$33:$A$776,$A216,СВЦЭМ!$B$33:$B$776,G$190)+'СЕТ СН'!$F$12</f>
        <v>157.50821087</v>
      </c>
      <c r="H216" s="36">
        <f>SUMIFS(СВЦЭМ!$F$33:$F$776,СВЦЭМ!$A$33:$A$776,$A216,СВЦЭМ!$B$33:$B$776,H$190)+'СЕТ СН'!$F$12</f>
        <v>154.17925051</v>
      </c>
      <c r="I216" s="36">
        <f>SUMIFS(СВЦЭМ!$F$33:$F$776,СВЦЭМ!$A$33:$A$776,$A216,СВЦЭМ!$B$33:$B$776,I$190)+'СЕТ СН'!$F$12</f>
        <v>150.08234005</v>
      </c>
      <c r="J216" s="36">
        <f>SUMIFS(СВЦЭМ!$F$33:$F$776,СВЦЭМ!$A$33:$A$776,$A216,СВЦЭМ!$B$33:$B$776,J$190)+'СЕТ СН'!$F$12</f>
        <v>145.61557697000001</v>
      </c>
      <c r="K216" s="36">
        <f>SUMIFS(СВЦЭМ!$F$33:$F$776,СВЦЭМ!$A$33:$A$776,$A216,СВЦЭМ!$B$33:$B$776,K$190)+'СЕТ СН'!$F$12</f>
        <v>143.29273574999999</v>
      </c>
      <c r="L216" s="36">
        <f>SUMIFS(СВЦЭМ!$F$33:$F$776,СВЦЭМ!$A$33:$A$776,$A216,СВЦЭМ!$B$33:$B$776,L$190)+'СЕТ СН'!$F$12</f>
        <v>143.55504532</v>
      </c>
      <c r="M216" s="36">
        <f>SUMIFS(СВЦЭМ!$F$33:$F$776,СВЦЭМ!$A$33:$A$776,$A216,СВЦЭМ!$B$33:$B$776,M$190)+'СЕТ СН'!$F$12</f>
        <v>143.12496429000001</v>
      </c>
      <c r="N216" s="36">
        <f>SUMIFS(СВЦЭМ!$F$33:$F$776,СВЦЭМ!$A$33:$A$776,$A216,СВЦЭМ!$B$33:$B$776,N$190)+'СЕТ СН'!$F$12</f>
        <v>137.13996840999999</v>
      </c>
      <c r="O216" s="36">
        <f>SUMIFS(СВЦЭМ!$F$33:$F$776,СВЦЭМ!$A$33:$A$776,$A216,СВЦЭМ!$B$33:$B$776,O$190)+'СЕТ СН'!$F$12</f>
        <v>130.58570309000001</v>
      </c>
      <c r="P216" s="36">
        <f>SUMIFS(СВЦЭМ!$F$33:$F$776,СВЦЭМ!$A$33:$A$776,$A216,СВЦЭМ!$B$33:$B$776,P$190)+'СЕТ СН'!$F$12</f>
        <v>130.81986139</v>
      </c>
      <c r="Q216" s="36">
        <f>SUMIFS(СВЦЭМ!$F$33:$F$776,СВЦЭМ!$A$33:$A$776,$A216,СВЦЭМ!$B$33:$B$776,Q$190)+'СЕТ СН'!$F$12</f>
        <v>129.66858608000001</v>
      </c>
      <c r="R216" s="36">
        <f>SUMIFS(СВЦЭМ!$F$33:$F$776,СВЦЭМ!$A$33:$A$776,$A216,СВЦЭМ!$B$33:$B$776,R$190)+'СЕТ СН'!$F$12</f>
        <v>130.19125679999999</v>
      </c>
      <c r="S216" s="36">
        <f>SUMIFS(СВЦЭМ!$F$33:$F$776,СВЦЭМ!$A$33:$A$776,$A216,СВЦЭМ!$B$33:$B$776,S$190)+'СЕТ СН'!$F$12</f>
        <v>130.84323581999999</v>
      </c>
      <c r="T216" s="36">
        <f>SUMIFS(СВЦЭМ!$F$33:$F$776,СВЦЭМ!$A$33:$A$776,$A216,СВЦЭМ!$B$33:$B$776,T$190)+'СЕТ СН'!$F$12</f>
        <v>132.27685074999999</v>
      </c>
      <c r="U216" s="36">
        <f>SUMIFS(СВЦЭМ!$F$33:$F$776,СВЦЭМ!$A$33:$A$776,$A216,СВЦЭМ!$B$33:$B$776,U$190)+'СЕТ СН'!$F$12</f>
        <v>134.00071693999999</v>
      </c>
      <c r="V216" s="36">
        <f>SUMIFS(СВЦЭМ!$F$33:$F$776,СВЦЭМ!$A$33:$A$776,$A216,СВЦЭМ!$B$33:$B$776,V$190)+'СЕТ СН'!$F$12</f>
        <v>132.81147289</v>
      </c>
      <c r="W216" s="36">
        <f>SUMIFS(СВЦЭМ!$F$33:$F$776,СВЦЭМ!$A$33:$A$776,$A216,СВЦЭМ!$B$33:$B$776,W$190)+'СЕТ СН'!$F$12</f>
        <v>132.03360316999999</v>
      </c>
      <c r="X216" s="36">
        <f>SUMIFS(СВЦЭМ!$F$33:$F$776,СВЦЭМ!$A$33:$A$776,$A216,СВЦЭМ!$B$33:$B$776,X$190)+'СЕТ СН'!$F$12</f>
        <v>133.38968739000001</v>
      </c>
      <c r="Y216" s="36">
        <f>SUMIFS(СВЦЭМ!$F$33:$F$776,СВЦЭМ!$A$33:$A$776,$A216,СВЦЭМ!$B$33:$B$776,Y$190)+'СЕТ СН'!$F$12</f>
        <v>140.25433315000001</v>
      </c>
    </row>
    <row r="217" spans="1:25" ht="15.75" x14ac:dyDescent="0.2">
      <c r="A217" s="35">
        <f t="shared" si="5"/>
        <v>43765</v>
      </c>
      <c r="B217" s="36">
        <f>SUMIFS(СВЦЭМ!$F$33:$F$776,СВЦЭМ!$A$33:$A$776,$A217,СВЦЭМ!$B$33:$B$776,B$190)+'СЕТ СН'!$F$12</f>
        <v>158.72202970000001</v>
      </c>
      <c r="C217" s="36">
        <f>SUMIFS(СВЦЭМ!$F$33:$F$776,СВЦЭМ!$A$33:$A$776,$A217,СВЦЭМ!$B$33:$B$776,C$190)+'СЕТ СН'!$F$12</f>
        <v>160.89334191</v>
      </c>
      <c r="D217" s="36">
        <f>SUMIFS(СВЦЭМ!$F$33:$F$776,СВЦЭМ!$A$33:$A$776,$A217,СВЦЭМ!$B$33:$B$776,D$190)+'СЕТ СН'!$F$12</f>
        <v>160.78582222</v>
      </c>
      <c r="E217" s="36">
        <f>SUMIFS(СВЦЭМ!$F$33:$F$776,СВЦЭМ!$A$33:$A$776,$A217,СВЦЭМ!$B$33:$B$776,E$190)+'СЕТ СН'!$F$12</f>
        <v>163.04245706</v>
      </c>
      <c r="F217" s="36">
        <f>SUMIFS(СВЦЭМ!$F$33:$F$776,СВЦЭМ!$A$33:$A$776,$A217,СВЦЭМ!$B$33:$B$776,F$190)+'СЕТ СН'!$F$12</f>
        <v>162.85898062999999</v>
      </c>
      <c r="G217" s="36">
        <f>SUMIFS(СВЦЭМ!$F$33:$F$776,СВЦЭМ!$A$33:$A$776,$A217,СВЦЭМ!$B$33:$B$776,G$190)+'СЕТ СН'!$F$12</f>
        <v>159.75452901</v>
      </c>
      <c r="H217" s="36">
        <f>SUMIFS(СВЦЭМ!$F$33:$F$776,СВЦЭМ!$A$33:$A$776,$A217,СВЦЭМ!$B$33:$B$776,H$190)+'СЕТ СН'!$F$12</f>
        <v>155.10849875</v>
      </c>
      <c r="I217" s="36">
        <f>SUMIFS(СВЦЭМ!$F$33:$F$776,СВЦЭМ!$A$33:$A$776,$A217,СВЦЭМ!$B$33:$B$776,I$190)+'СЕТ СН'!$F$12</f>
        <v>150.60202529</v>
      </c>
      <c r="J217" s="36">
        <f>SUMIFS(СВЦЭМ!$F$33:$F$776,СВЦЭМ!$A$33:$A$776,$A217,СВЦЭМ!$B$33:$B$776,J$190)+'СЕТ СН'!$F$12</f>
        <v>147.52474226000001</v>
      </c>
      <c r="K217" s="36">
        <f>SUMIFS(СВЦЭМ!$F$33:$F$776,СВЦЭМ!$A$33:$A$776,$A217,СВЦЭМ!$B$33:$B$776,K$190)+'СЕТ СН'!$F$12</f>
        <v>141.07805909000001</v>
      </c>
      <c r="L217" s="36">
        <f>SUMIFS(СВЦЭМ!$F$33:$F$776,СВЦЭМ!$A$33:$A$776,$A217,СВЦЭМ!$B$33:$B$776,L$190)+'СЕТ СН'!$F$12</f>
        <v>140.98110727</v>
      </c>
      <c r="M217" s="36">
        <f>SUMIFS(СВЦЭМ!$F$33:$F$776,СВЦЭМ!$A$33:$A$776,$A217,СВЦЭМ!$B$33:$B$776,M$190)+'СЕТ СН'!$F$12</f>
        <v>139.30155454999999</v>
      </c>
      <c r="N217" s="36">
        <f>SUMIFS(СВЦЭМ!$F$33:$F$776,СВЦЭМ!$A$33:$A$776,$A217,СВЦЭМ!$B$33:$B$776,N$190)+'СЕТ СН'!$F$12</f>
        <v>133.1388087</v>
      </c>
      <c r="O217" s="36">
        <f>SUMIFS(СВЦЭМ!$F$33:$F$776,СВЦЭМ!$A$33:$A$776,$A217,СВЦЭМ!$B$33:$B$776,O$190)+'СЕТ СН'!$F$12</f>
        <v>129.4358896</v>
      </c>
      <c r="P217" s="36">
        <f>SUMIFS(СВЦЭМ!$F$33:$F$776,СВЦЭМ!$A$33:$A$776,$A217,СВЦЭМ!$B$33:$B$776,P$190)+'СЕТ СН'!$F$12</f>
        <v>131.95222165000001</v>
      </c>
      <c r="Q217" s="36">
        <f>SUMIFS(СВЦЭМ!$F$33:$F$776,СВЦЭМ!$A$33:$A$776,$A217,СВЦЭМ!$B$33:$B$776,Q$190)+'СЕТ СН'!$F$12</f>
        <v>131.60947213</v>
      </c>
      <c r="R217" s="36">
        <f>SUMIFS(СВЦЭМ!$F$33:$F$776,СВЦЭМ!$A$33:$A$776,$A217,СВЦЭМ!$B$33:$B$776,R$190)+'СЕТ СН'!$F$12</f>
        <v>129.28818369999999</v>
      </c>
      <c r="S217" s="36">
        <f>SUMIFS(СВЦЭМ!$F$33:$F$776,СВЦЭМ!$A$33:$A$776,$A217,СВЦЭМ!$B$33:$B$776,S$190)+'СЕТ СН'!$F$12</f>
        <v>130.48566377</v>
      </c>
      <c r="T217" s="36">
        <f>SUMIFS(СВЦЭМ!$F$33:$F$776,СВЦЭМ!$A$33:$A$776,$A217,СВЦЭМ!$B$33:$B$776,T$190)+'СЕТ СН'!$F$12</f>
        <v>128.52280431</v>
      </c>
      <c r="U217" s="36">
        <f>SUMIFS(СВЦЭМ!$F$33:$F$776,СВЦЭМ!$A$33:$A$776,$A217,СВЦЭМ!$B$33:$B$776,U$190)+'СЕТ СН'!$F$12</f>
        <v>126.76543366</v>
      </c>
      <c r="V217" s="36">
        <f>SUMIFS(СВЦЭМ!$F$33:$F$776,СВЦЭМ!$A$33:$A$776,$A217,СВЦЭМ!$B$33:$B$776,V$190)+'СЕТ СН'!$F$12</f>
        <v>126.87253493</v>
      </c>
      <c r="W217" s="36">
        <f>SUMIFS(СВЦЭМ!$F$33:$F$776,СВЦЭМ!$A$33:$A$776,$A217,СВЦЭМ!$B$33:$B$776,W$190)+'СЕТ СН'!$F$12</f>
        <v>130.17300205999999</v>
      </c>
      <c r="X217" s="36">
        <f>SUMIFS(СВЦЭМ!$F$33:$F$776,СВЦЭМ!$A$33:$A$776,$A217,СВЦЭМ!$B$33:$B$776,X$190)+'СЕТ СН'!$F$12</f>
        <v>129.20707121000001</v>
      </c>
      <c r="Y217" s="36">
        <f>SUMIFS(СВЦЭМ!$F$33:$F$776,СВЦЭМ!$A$33:$A$776,$A217,СВЦЭМ!$B$33:$B$776,Y$190)+'СЕТ СН'!$F$12</f>
        <v>135.40248733000001</v>
      </c>
    </row>
    <row r="218" spans="1:25" ht="15.75" x14ac:dyDescent="0.2">
      <c r="A218" s="35">
        <f t="shared" si="5"/>
        <v>43766</v>
      </c>
      <c r="B218" s="36">
        <f>SUMIFS(СВЦЭМ!$F$33:$F$776,СВЦЭМ!$A$33:$A$776,$A218,СВЦЭМ!$B$33:$B$776,B$190)+'СЕТ СН'!$F$12</f>
        <v>152.66966515999999</v>
      </c>
      <c r="C218" s="36">
        <f>SUMIFS(СВЦЭМ!$F$33:$F$776,СВЦЭМ!$A$33:$A$776,$A218,СВЦЭМ!$B$33:$B$776,C$190)+'СЕТ СН'!$F$12</f>
        <v>162.00314888</v>
      </c>
      <c r="D218" s="36">
        <f>SUMIFS(СВЦЭМ!$F$33:$F$776,СВЦЭМ!$A$33:$A$776,$A218,СВЦЭМ!$B$33:$B$776,D$190)+'СЕТ СН'!$F$12</f>
        <v>165.00878373</v>
      </c>
      <c r="E218" s="36">
        <f>SUMIFS(СВЦЭМ!$F$33:$F$776,СВЦЭМ!$A$33:$A$776,$A218,СВЦЭМ!$B$33:$B$776,E$190)+'СЕТ СН'!$F$12</f>
        <v>165.72115206999999</v>
      </c>
      <c r="F218" s="36">
        <f>SUMIFS(СВЦЭМ!$F$33:$F$776,СВЦЭМ!$A$33:$A$776,$A218,СВЦЭМ!$B$33:$B$776,F$190)+'СЕТ СН'!$F$12</f>
        <v>165.42906327</v>
      </c>
      <c r="G218" s="36">
        <f>SUMIFS(СВЦЭМ!$F$33:$F$776,СВЦЭМ!$A$33:$A$776,$A218,СВЦЭМ!$B$33:$B$776,G$190)+'СЕТ СН'!$F$12</f>
        <v>161.69834084999999</v>
      </c>
      <c r="H218" s="36">
        <f>SUMIFS(СВЦЭМ!$F$33:$F$776,СВЦЭМ!$A$33:$A$776,$A218,СВЦЭМ!$B$33:$B$776,H$190)+'СЕТ СН'!$F$12</f>
        <v>154.32613523000001</v>
      </c>
      <c r="I218" s="36">
        <f>SUMIFS(СВЦЭМ!$F$33:$F$776,СВЦЭМ!$A$33:$A$776,$A218,СВЦЭМ!$B$33:$B$776,I$190)+'СЕТ СН'!$F$12</f>
        <v>150.27943343000001</v>
      </c>
      <c r="J218" s="36">
        <f>SUMIFS(СВЦЭМ!$F$33:$F$776,СВЦЭМ!$A$33:$A$776,$A218,СВЦЭМ!$B$33:$B$776,J$190)+'СЕТ СН'!$F$12</f>
        <v>150.02398321999999</v>
      </c>
      <c r="K218" s="36">
        <f>SUMIFS(СВЦЭМ!$F$33:$F$776,СВЦЭМ!$A$33:$A$776,$A218,СВЦЭМ!$B$33:$B$776,K$190)+'СЕТ СН'!$F$12</f>
        <v>142.41392089000001</v>
      </c>
      <c r="L218" s="36">
        <f>SUMIFS(СВЦЭМ!$F$33:$F$776,СВЦЭМ!$A$33:$A$776,$A218,СВЦЭМ!$B$33:$B$776,L$190)+'СЕТ СН'!$F$12</f>
        <v>142.92757183000001</v>
      </c>
      <c r="M218" s="36">
        <f>SUMIFS(СВЦЭМ!$F$33:$F$776,СВЦЭМ!$A$33:$A$776,$A218,СВЦЭМ!$B$33:$B$776,M$190)+'СЕТ СН'!$F$12</f>
        <v>144.05464828999999</v>
      </c>
      <c r="N218" s="36">
        <f>SUMIFS(СВЦЭМ!$F$33:$F$776,СВЦЭМ!$A$33:$A$776,$A218,СВЦЭМ!$B$33:$B$776,N$190)+'СЕТ СН'!$F$12</f>
        <v>137.89801781</v>
      </c>
      <c r="O218" s="36">
        <f>SUMIFS(СВЦЭМ!$F$33:$F$776,СВЦЭМ!$A$33:$A$776,$A218,СВЦЭМ!$B$33:$B$776,O$190)+'СЕТ СН'!$F$12</f>
        <v>132.46854363</v>
      </c>
      <c r="P218" s="36">
        <f>SUMIFS(СВЦЭМ!$F$33:$F$776,СВЦЭМ!$A$33:$A$776,$A218,СВЦЭМ!$B$33:$B$776,P$190)+'СЕТ СН'!$F$12</f>
        <v>133.4787709</v>
      </c>
      <c r="Q218" s="36">
        <f>SUMIFS(СВЦЭМ!$F$33:$F$776,СВЦЭМ!$A$33:$A$776,$A218,СВЦЭМ!$B$33:$B$776,Q$190)+'СЕТ СН'!$F$12</f>
        <v>132.75320622999999</v>
      </c>
      <c r="R218" s="36">
        <f>SUMIFS(СВЦЭМ!$F$33:$F$776,СВЦЭМ!$A$33:$A$776,$A218,СВЦЭМ!$B$33:$B$776,R$190)+'СЕТ СН'!$F$12</f>
        <v>131.71722733999999</v>
      </c>
      <c r="S218" s="36">
        <f>SUMIFS(СВЦЭМ!$F$33:$F$776,СВЦЭМ!$A$33:$A$776,$A218,СВЦЭМ!$B$33:$B$776,S$190)+'СЕТ СН'!$F$12</f>
        <v>133.60330618</v>
      </c>
      <c r="T218" s="36">
        <f>SUMIFS(СВЦЭМ!$F$33:$F$776,СВЦЭМ!$A$33:$A$776,$A218,СВЦЭМ!$B$33:$B$776,T$190)+'СЕТ СН'!$F$12</f>
        <v>131.95210270000001</v>
      </c>
      <c r="U218" s="36">
        <f>SUMIFS(СВЦЭМ!$F$33:$F$776,СВЦЭМ!$A$33:$A$776,$A218,СВЦЭМ!$B$33:$B$776,U$190)+'СЕТ СН'!$F$12</f>
        <v>133.51317248000001</v>
      </c>
      <c r="V218" s="36">
        <f>SUMIFS(СВЦЭМ!$F$33:$F$776,СВЦЭМ!$A$33:$A$776,$A218,СВЦЭМ!$B$33:$B$776,V$190)+'СЕТ СН'!$F$12</f>
        <v>133.61011048</v>
      </c>
      <c r="W218" s="36">
        <f>SUMIFS(СВЦЭМ!$F$33:$F$776,СВЦЭМ!$A$33:$A$776,$A218,СВЦЭМ!$B$33:$B$776,W$190)+'СЕТ СН'!$F$12</f>
        <v>136.13397986000001</v>
      </c>
      <c r="X218" s="36">
        <f>SUMIFS(СВЦЭМ!$F$33:$F$776,СВЦЭМ!$A$33:$A$776,$A218,СВЦЭМ!$B$33:$B$776,X$190)+'СЕТ СН'!$F$12</f>
        <v>141.51918979000001</v>
      </c>
      <c r="Y218" s="36">
        <f>SUMIFS(СВЦЭМ!$F$33:$F$776,СВЦЭМ!$A$33:$A$776,$A218,СВЦЭМ!$B$33:$B$776,Y$190)+'СЕТ СН'!$F$12</f>
        <v>151.51778385</v>
      </c>
    </row>
    <row r="219" spans="1:25" ht="15.75" x14ac:dyDescent="0.2">
      <c r="A219" s="35">
        <f t="shared" si="5"/>
        <v>43767</v>
      </c>
      <c r="B219" s="36">
        <f>SUMIFS(СВЦЭМ!$F$33:$F$776,СВЦЭМ!$A$33:$A$776,$A219,СВЦЭМ!$B$33:$B$776,B$190)+'СЕТ СН'!$F$12</f>
        <v>161.24545255000001</v>
      </c>
      <c r="C219" s="36">
        <f>SUMIFS(СВЦЭМ!$F$33:$F$776,СВЦЭМ!$A$33:$A$776,$A219,СВЦЭМ!$B$33:$B$776,C$190)+'СЕТ СН'!$F$12</f>
        <v>167.90403104000001</v>
      </c>
      <c r="D219" s="36">
        <f>SUMIFS(СВЦЭМ!$F$33:$F$776,СВЦЭМ!$A$33:$A$776,$A219,СВЦЭМ!$B$33:$B$776,D$190)+'СЕТ СН'!$F$12</f>
        <v>171.90633578000001</v>
      </c>
      <c r="E219" s="36">
        <f>SUMIFS(СВЦЭМ!$F$33:$F$776,СВЦЭМ!$A$33:$A$776,$A219,СВЦЭМ!$B$33:$B$776,E$190)+'СЕТ СН'!$F$12</f>
        <v>174.72895439000001</v>
      </c>
      <c r="F219" s="36">
        <f>SUMIFS(СВЦЭМ!$F$33:$F$776,СВЦЭМ!$A$33:$A$776,$A219,СВЦЭМ!$B$33:$B$776,F$190)+'СЕТ СН'!$F$12</f>
        <v>172.53529322</v>
      </c>
      <c r="G219" s="36">
        <f>SUMIFS(СВЦЭМ!$F$33:$F$776,СВЦЭМ!$A$33:$A$776,$A219,СВЦЭМ!$B$33:$B$776,G$190)+'СЕТ СН'!$F$12</f>
        <v>167.60676187999999</v>
      </c>
      <c r="H219" s="36">
        <f>SUMIFS(СВЦЭМ!$F$33:$F$776,СВЦЭМ!$A$33:$A$776,$A219,СВЦЭМ!$B$33:$B$776,H$190)+'СЕТ СН'!$F$12</f>
        <v>159.1730991</v>
      </c>
      <c r="I219" s="36">
        <f>SUMIFS(СВЦЭМ!$F$33:$F$776,СВЦЭМ!$A$33:$A$776,$A219,СВЦЭМ!$B$33:$B$776,I$190)+'СЕТ СН'!$F$12</f>
        <v>154.07347003000001</v>
      </c>
      <c r="J219" s="36">
        <f>SUMIFS(СВЦЭМ!$F$33:$F$776,СВЦЭМ!$A$33:$A$776,$A219,СВЦЭМ!$B$33:$B$776,J$190)+'СЕТ СН'!$F$12</f>
        <v>152.50232912000001</v>
      </c>
      <c r="K219" s="36">
        <f>SUMIFS(СВЦЭМ!$F$33:$F$776,СВЦЭМ!$A$33:$A$776,$A219,СВЦЭМ!$B$33:$B$776,K$190)+'СЕТ СН'!$F$12</f>
        <v>146.74265302000001</v>
      </c>
      <c r="L219" s="36">
        <f>SUMIFS(СВЦЭМ!$F$33:$F$776,СВЦЭМ!$A$33:$A$776,$A219,СВЦЭМ!$B$33:$B$776,L$190)+'СЕТ СН'!$F$12</f>
        <v>148.21498579999999</v>
      </c>
      <c r="M219" s="36">
        <f>SUMIFS(СВЦЭМ!$F$33:$F$776,СВЦЭМ!$A$33:$A$776,$A219,СВЦЭМ!$B$33:$B$776,M$190)+'СЕТ СН'!$F$12</f>
        <v>147.92267874000001</v>
      </c>
      <c r="N219" s="36">
        <f>SUMIFS(СВЦЭМ!$F$33:$F$776,СВЦЭМ!$A$33:$A$776,$A219,СВЦЭМ!$B$33:$B$776,N$190)+'СЕТ СН'!$F$12</f>
        <v>140.99029565000001</v>
      </c>
      <c r="O219" s="36">
        <f>SUMIFS(СВЦЭМ!$F$33:$F$776,СВЦЭМ!$A$33:$A$776,$A219,СВЦЭМ!$B$33:$B$776,O$190)+'СЕТ СН'!$F$12</f>
        <v>136.15529432</v>
      </c>
      <c r="P219" s="36">
        <f>SUMIFS(СВЦЭМ!$F$33:$F$776,СВЦЭМ!$A$33:$A$776,$A219,СВЦЭМ!$B$33:$B$776,P$190)+'СЕТ СН'!$F$12</f>
        <v>136.56795308</v>
      </c>
      <c r="Q219" s="36">
        <f>SUMIFS(СВЦЭМ!$F$33:$F$776,СВЦЭМ!$A$33:$A$776,$A219,СВЦЭМ!$B$33:$B$776,Q$190)+'СЕТ СН'!$F$12</f>
        <v>136.41733385000001</v>
      </c>
      <c r="R219" s="36">
        <f>SUMIFS(СВЦЭМ!$F$33:$F$776,СВЦЭМ!$A$33:$A$776,$A219,СВЦЭМ!$B$33:$B$776,R$190)+'СЕТ СН'!$F$12</f>
        <v>134.80067622999999</v>
      </c>
      <c r="S219" s="36">
        <f>SUMIFS(СВЦЭМ!$F$33:$F$776,СВЦЭМ!$A$33:$A$776,$A219,СВЦЭМ!$B$33:$B$776,S$190)+'СЕТ СН'!$F$12</f>
        <v>136.16501639000001</v>
      </c>
      <c r="T219" s="36">
        <f>SUMIFS(СВЦЭМ!$F$33:$F$776,СВЦЭМ!$A$33:$A$776,$A219,СВЦЭМ!$B$33:$B$776,T$190)+'СЕТ СН'!$F$12</f>
        <v>134.34967829000001</v>
      </c>
      <c r="U219" s="36">
        <f>SUMIFS(СВЦЭМ!$F$33:$F$776,СВЦЭМ!$A$33:$A$776,$A219,СВЦЭМ!$B$33:$B$776,U$190)+'СЕТ СН'!$F$12</f>
        <v>132.45544125999999</v>
      </c>
      <c r="V219" s="36">
        <f>SUMIFS(СВЦЭМ!$F$33:$F$776,СВЦЭМ!$A$33:$A$776,$A219,СВЦЭМ!$B$33:$B$776,V$190)+'СЕТ СН'!$F$12</f>
        <v>130.83724140000001</v>
      </c>
      <c r="W219" s="36">
        <f>SUMIFS(СВЦЭМ!$F$33:$F$776,СВЦЭМ!$A$33:$A$776,$A219,СВЦЭМ!$B$33:$B$776,W$190)+'СЕТ СН'!$F$12</f>
        <v>133.15637692000001</v>
      </c>
      <c r="X219" s="36">
        <f>SUMIFS(СВЦЭМ!$F$33:$F$776,СВЦЭМ!$A$33:$A$776,$A219,СВЦЭМ!$B$33:$B$776,X$190)+'СЕТ СН'!$F$12</f>
        <v>134.36520948</v>
      </c>
      <c r="Y219" s="36">
        <f>SUMIFS(СВЦЭМ!$F$33:$F$776,СВЦЭМ!$A$33:$A$776,$A219,СВЦЭМ!$B$33:$B$776,Y$190)+'СЕТ СН'!$F$12</f>
        <v>142.11791500000001</v>
      </c>
    </row>
    <row r="220" spans="1:25" ht="15.75" x14ac:dyDescent="0.2">
      <c r="A220" s="35">
        <f t="shared" si="5"/>
        <v>43768</v>
      </c>
      <c r="B220" s="36">
        <f>SUMIFS(СВЦЭМ!$F$33:$F$776,СВЦЭМ!$A$33:$A$776,$A220,СВЦЭМ!$B$33:$B$776,B$190)+'СЕТ СН'!$F$12</f>
        <v>162.47556534</v>
      </c>
      <c r="C220" s="36">
        <f>SUMIFS(СВЦЭМ!$F$33:$F$776,СВЦЭМ!$A$33:$A$776,$A220,СВЦЭМ!$B$33:$B$776,C$190)+'СЕТ СН'!$F$12</f>
        <v>171.27750983000001</v>
      </c>
      <c r="D220" s="36">
        <f>SUMIFS(СВЦЭМ!$F$33:$F$776,СВЦЭМ!$A$33:$A$776,$A220,СВЦЭМ!$B$33:$B$776,D$190)+'СЕТ СН'!$F$12</f>
        <v>175.51240480999999</v>
      </c>
      <c r="E220" s="36">
        <f>SUMIFS(СВЦЭМ!$F$33:$F$776,СВЦЭМ!$A$33:$A$776,$A220,СВЦЭМ!$B$33:$B$776,E$190)+'СЕТ СН'!$F$12</f>
        <v>177.04610668999999</v>
      </c>
      <c r="F220" s="36">
        <f>SUMIFS(СВЦЭМ!$F$33:$F$776,СВЦЭМ!$A$33:$A$776,$A220,СВЦЭМ!$B$33:$B$776,F$190)+'СЕТ СН'!$F$12</f>
        <v>176.69311977000001</v>
      </c>
      <c r="G220" s="36">
        <f>SUMIFS(СВЦЭМ!$F$33:$F$776,СВЦЭМ!$A$33:$A$776,$A220,СВЦЭМ!$B$33:$B$776,G$190)+'СЕТ СН'!$F$12</f>
        <v>172.11018988999999</v>
      </c>
      <c r="H220" s="36">
        <f>SUMIFS(СВЦЭМ!$F$33:$F$776,СВЦЭМ!$A$33:$A$776,$A220,СВЦЭМ!$B$33:$B$776,H$190)+'СЕТ СН'!$F$12</f>
        <v>162.33392255000001</v>
      </c>
      <c r="I220" s="36">
        <f>SUMIFS(СВЦЭМ!$F$33:$F$776,СВЦЭМ!$A$33:$A$776,$A220,СВЦЭМ!$B$33:$B$776,I$190)+'СЕТ СН'!$F$12</f>
        <v>155.38936193999999</v>
      </c>
      <c r="J220" s="36">
        <f>SUMIFS(СВЦЭМ!$F$33:$F$776,СВЦЭМ!$A$33:$A$776,$A220,СВЦЭМ!$B$33:$B$776,J$190)+'СЕТ СН'!$F$12</f>
        <v>155.00486301000001</v>
      </c>
      <c r="K220" s="36">
        <f>SUMIFS(СВЦЭМ!$F$33:$F$776,СВЦЭМ!$A$33:$A$776,$A220,СВЦЭМ!$B$33:$B$776,K$190)+'СЕТ СН'!$F$12</f>
        <v>152.90077851000001</v>
      </c>
      <c r="L220" s="36">
        <f>SUMIFS(СВЦЭМ!$F$33:$F$776,СВЦЭМ!$A$33:$A$776,$A220,СВЦЭМ!$B$33:$B$776,L$190)+'СЕТ СН'!$F$12</f>
        <v>153.36943975</v>
      </c>
      <c r="M220" s="36">
        <f>SUMIFS(СВЦЭМ!$F$33:$F$776,СВЦЭМ!$A$33:$A$776,$A220,СВЦЭМ!$B$33:$B$776,M$190)+'СЕТ СН'!$F$12</f>
        <v>152.29813919</v>
      </c>
      <c r="N220" s="36">
        <f>SUMIFS(СВЦЭМ!$F$33:$F$776,СВЦЭМ!$A$33:$A$776,$A220,СВЦЭМ!$B$33:$B$776,N$190)+'СЕТ СН'!$F$12</f>
        <v>144.5894026</v>
      </c>
      <c r="O220" s="36">
        <f>SUMIFS(СВЦЭМ!$F$33:$F$776,СВЦЭМ!$A$33:$A$776,$A220,СВЦЭМ!$B$33:$B$776,O$190)+'СЕТ СН'!$F$12</f>
        <v>137.95634347000001</v>
      </c>
      <c r="P220" s="36">
        <f>SUMIFS(СВЦЭМ!$F$33:$F$776,СВЦЭМ!$A$33:$A$776,$A220,СВЦЭМ!$B$33:$B$776,P$190)+'СЕТ СН'!$F$12</f>
        <v>137.93559769999999</v>
      </c>
      <c r="Q220" s="36">
        <f>SUMIFS(СВЦЭМ!$F$33:$F$776,СВЦЭМ!$A$33:$A$776,$A220,СВЦЭМ!$B$33:$B$776,Q$190)+'СЕТ СН'!$F$12</f>
        <v>138.02017268</v>
      </c>
      <c r="R220" s="36">
        <f>SUMIFS(СВЦЭМ!$F$33:$F$776,СВЦЭМ!$A$33:$A$776,$A220,СВЦЭМ!$B$33:$B$776,R$190)+'СЕТ СН'!$F$12</f>
        <v>136.32991383999999</v>
      </c>
      <c r="S220" s="36">
        <f>SUMIFS(СВЦЭМ!$F$33:$F$776,СВЦЭМ!$A$33:$A$776,$A220,СВЦЭМ!$B$33:$B$776,S$190)+'СЕТ СН'!$F$12</f>
        <v>136.03978831000001</v>
      </c>
      <c r="T220" s="36">
        <f>SUMIFS(СВЦЭМ!$F$33:$F$776,СВЦЭМ!$A$33:$A$776,$A220,СВЦЭМ!$B$33:$B$776,T$190)+'СЕТ СН'!$F$12</f>
        <v>133.00621652000001</v>
      </c>
      <c r="U220" s="36">
        <f>SUMIFS(СВЦЭМ!$F$33:$F$776,СВЦЭМ!$A$33:$A$776,$A220,СВЦЭМ!$B$33:$B$776,U$190)+'СЕТ СН'!$F$12</f>
        <v>134.51193895</v>
      </c>
      <c r="V220" s="36">
        <f>SUMIFS(СВЦЭМ!$F$33:$F$776,СВЦЭМ!$A$33:$A$776,$A220,СВЦЭМ!$B$33:$B$776,V$190)+'СЕТ СН'!$F$12</f>
        <v>134.11061497</v>
      </c>
      <c r="W220" s="36">
        <f>SUMIFS(СВЦЭМ!$F$33:$F$776,СВЦЭМ!$A$33:$A$776,$A220,СВЦЭМ!$B$33:$B$776,W$190)+'СЕТ СН'!$F$12</f>
        <v>134.23469792</v>
      </c>
      <c r="X220" s="36">
        <f>SUMIFS(СВЦЭМ!$F$33:$F$776,СВЦЭМ!$A$33:$A$776,$A220,СВЦЭМ!$B$33:$B$776,X$190)+'СЕТ СН'!$F$12</f>
        <v>138.92149810999999</v>
      </c>
      <c r="Y220" s="36">
        <f>SUMIFS(СВЦЭМ!$F$33:$F$776,СВЦЭМ!$A$33:$A$776,$A220,СВЦЭМ!$B$33:$B$776,Y$190)+'СЕТ СН'!$F$12</f>
        <v>145.93954948999999</v>
      </c>
    </row>
    <row r="221" spans="1:25" ht="15.75" x14ac:dyDescent="0.2">
      <c r="A221" s="35">
        <f t="shared" si="5"/>
        <v>43769</v>
      </c>
      <c r="B221" s="36">
        <f>SUMIFS(СВЦЭМ!$F$33:$F$776,СВЦЭМ!$A$33:$A$776,$A221,СВЦЭМ!$B$33:$B$776,B$190)+'СЕТ СН'!$F$12</f>
        <v>159.98874716</v>
      </c>
      <c r="C221" s="36">
        <f>SUMIFS(СВЦЭМ!$F$33:$F$776,СВЦЭМ!$A$33:$A$776,$A221,СВЦЭМ!$B$33:$B$776,C$190)+'СЕТ СН'!$F$12</f>
        <v>169.28366004</v>
      </c>
      <c r="D221" s="36">
        <f>SUMIFS(СВЦЭМ!$F$33:$F$776,СВЦЭМ!$A$33:$A$776,$A221,СВЦЭМ!$B$33:$B$776,D$190)+'СЕТ СН'!$F$12</f>
        <v>173.51070953999999</v>
      </c>
      <c r="E221" s="36">
        <f>SUMIFS(СВЦЭМ!$F$33:$F$776,СВЦЭМ!$A$33:$A$776,$A221,СВЦЭМ!$B$33:$B$776,E$190)+'СЕТ СН'!$F$12</f>
        <v>176.25255798000001</v>
      </c>
      <c r="F221" s="36">
        <f>SUMIFS(СВЦЭМ!$F$33:$F$776,СВЦЭМ!$A$33:$A$776,$A221,СВЦЭМ!$B$33:$B$776,F$190)+'СЕТ СН'!$F$12</f>
        <v>176.27045816</v>
      </c>
      <c r="G221" s="36">
        <f>SUMIFS(СВЦЭМ!$F$33:$F$776,СВЦЭМ!$A$33:$A$776,$A221,СВЦЭМ!$B$33:$B$776,G$190)+'СЕТ СН'!$F$12</f>
        <v>171.08216568</v>
      </c>
      <c r="H221" s="36">
        <f>SUMIFS(СВЦЭМ!$F$33:$F$776,СВЦЭМ!$A$33:$A$776,$A221,СВЦЭМ!$B$33:$B$776,H$190)+'СЕТ СН'!$F$12</f>
        <v>162.46053527000001</v>
      </c>
      <c r="I221" s="36">
        <f>SUMIFS(СВЦЭМ!$F$33:$F$776,СВЦЭМ!$A$33:$A$776,$A221,СВЦЭМ!$B$33:$B$776,I$190)+'СЕТ СН'!$F$12</f>
        <v>156.01877766000001</v>
      </c>
      <c r="J221" s="36">
        <f>SUMIFS(СВЦЭМ!$F$33:$F$776,СВЦЭМ!$A$33:$A$776,$A221,СВЦЭМ!$B$33:$B$776,J$190)+'СЕТ СН'!$F$12</f>
        <v>156.37997443</v>
      </c>
      <c r="K221" s="36">
        <f>SUMIFS(СВЦЭМ!$F$33:$F$776,СВЦЭМ!$A$33:$A$776,$A221,СВЦЭМ!$B$33:$B$776,K$190)+'СЕТ СН'!$F$12</f>
        <v>152.43087274000001</v>
      </c>
      <c r="L221" s="36">
        <f>SUMIFS(СВЦЭМ!$F$33:$F$776,СВЦЭМ!$A$33:$A$776,$A221,СВЦЭМ!$B$33:$B$776,L$190)+'СЕТ СН'!$F$12</f>
        <v>152.64039045000001</v>
      </c>
      <c r="M221" s="36">
        <f>SUMIFS(СВЦЭМ!$F$33:$F$776,СВЦЭМ!$A$33:$A$776,$A221,СВЦЭМ!$B$33:$B$776,M$190)+'СЕТ СН'!$F$12</f>
        <v>152.990341</v>
      </c>
      <c r="N221" s="36">
        <f>SUMIFS(СВЦЭМ!$F$33:$F$776,СВЦЭМ!$A$33:$A$776,$A221,СВЦЭМ!$B$33:$B$776,N$190)+'СЕТ СН'!$F$12</f>
        <v>146.00540391000001</v>
      </c>
      <c r="O221" s="36">
        <f>SUMIFS(СВЦЭМ!$F$33:$F$776,СВЦЭМ!$A$33:$A$776,$A221,СВЦЭМ!$B$33:$B$776,O$190)+'СЕТ СН'!$F$12</f>
        <v>138.35532448000001</v>
      </c>
      <c r="P221" s="36">
        <f>SUMIFS(СВЦЭМ!$F$33:$F$776,СВЦЭМ!$A$33:$A$776,$A221,СВЦЭМ!$B$33:$B$776,P$190)+'СЕТ СН'!$F$12</f>
        <v>140.73664227</v>
      </c>
      <c r="Q221" s="36">
        <f>SUMIFS(СВЦЭМ!$F$33:$F$776,СВЦЭМ!$A$33:$A$776,$A221,СВЦЭМ!$B$33:$B$776,Q$190)+'СЕТ СН'!$F$12</f>
        <v>140.96377827000001</v>
      </c>
      <c r="R221" s="36">
        <f>SUMIFS(СВЦЭМ!$F$33:$F$776,СВЦЭМ!$A$33:$A$776,$A221,СВЦЭМ!$B$33:$B$776,R$190)+'СЕТ СН'!$F$12</f>
        <v>141.34103049000001</v>
      </c>
      <c r="S221" s="36">
        <f>SUMIFS(СВЦЭМ!$F$33:$F$776,СВЦЭМ!$A$33:$A$776,$A221,СВЦЭМ!$B$33:$B$776,S$190)+'СЕТ СН'!$F$12</f>
        <v>140.95524035</v>
      </c>
      <c r="T221" s="36">
        <f>SUMIFS(СВЦЭМ!$F$33:$F$776,СВЦЭМ!$A$33:$A$776,$A221,СВЦЭМ!$B$33:$B$776,T$190)+'СЕТ СН'!$F$12</f>
        <v>136.02100743</v>
      </c>
      <c r="U221" s="36">
        <f>SUMIFS(СВЦЭМ!$F$33:$F$776,СВЦЭМ!$A$33:$A$776,$A221,СВЦЭМ!$B$33:$B$776,U$190)+'СЕТ СН'!$F$12</f>
        <v>135.27381579999999</v>
      </c>
      <c r="V221" s="36">
        <f>SUMIFS(СВЦЭМ!$F$33:$F$776,СВЦЭМ!$A$33:$A$776,$A221,СВЦЭМ!$B$33:$B$776,V$190)+'СЕТ СН'!$F$12</f>
        <v>133.83974699999999</v>
      </c>
      <c r="W221" s="36">
        <f>SUMIFS(СВЦЭМ!$F$33:$F$776,СВЦЭМ!$A$33:$A$776,$A221,СВЦЭМ!$B$33:$B$776,W$190)+'СЕТ СН'!$F$12</f>
        <v>135.80238706</v>
      </c>
      <c r="X221" s="36">
        <f>SUMIFS(СВЦЭМ!$F$33:$F$776,СВЦЭМ!$A$33:$A$776,$A221,СВЦЭМ!$B$33:$B$776,X$190)+'СЕТ СН'!$F$12</f>
        <v>127.65067471</v>
      </c>
      <c r="Y221" s="36">
        <f>SUMIFS(СВЦЭМ!$F$33:$F$776,СВЦЭМ!$A$33:$A$776,$A221,СВЦЭМ!$B$33:$B$776,Y$190)+'СЕТ СН'!$F$12</f>
        <v>135.08192826999999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43740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43741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43742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43743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43744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43745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43746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43747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43748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43749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43750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43751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43752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43753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43754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43755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43756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43757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43758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43759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43760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43761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43762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43763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43764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43765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43766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43767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43768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43769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43740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43741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43742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43743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43744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43745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43746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43747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43748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43749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43750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43751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43752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43753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43754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43755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43756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43757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43758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43759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43760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43761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43762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43763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43764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43765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43766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43767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43768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43769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43740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43741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43742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43743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43744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43745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43746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43747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43748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43749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43750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43751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43752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43753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43754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43755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43756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43757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43758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43759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43760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43761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43762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43763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43764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43765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43766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43767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43768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43769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43740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43741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43742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43743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43744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43745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43746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43747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43748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43749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43750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43751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43752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43753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43754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43755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43756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43757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43758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43759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43760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43761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43762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43763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43764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43765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43766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43767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43768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43769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43740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43741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43742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43743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43744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43745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43746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43747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43748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43749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43750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43751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43752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43753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43754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43755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43756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43757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43758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43759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43760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43761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43762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43763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43764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43765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43766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43767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43768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43769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43740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43741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43742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43743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43744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43745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43746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43747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43748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43749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43750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43751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43752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43753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43754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43755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43756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43757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43758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43759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43760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43761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43762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43763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43764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43765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43766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43767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43768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43769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542412.11967545643</v>
      </c>
      <c r="O439" s="138"/>
      <c r="P439" s="137">
        <f>СВЦЭМ!$D$12+'СЕТ СН'!$F$10-'СЕТ СН'!$G$22</f>
        <v>542412.11967545643</v>
      </c>
      <c r="Q439" s="138"/>
      <c r="R439" s="137">
        <f>СВЦЭМ!$D$12+'СЕТ СН'!$F$10-'СЕТ СН'!$H$22</f>
        <v>542412.11967545643</v>
      </c>
      <c r="S439" s="138"/>
      <c r="T439" s="137">
        <f>СВЦЭМ!$D$12+'СЕТ СН'!$F$10-'СЕТ СН'!$I$22</f>
        <v>542412.11967545643</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SUMIFS(СВЦЭМ!$D$33:$D$776,СВЦЭМ!$A$33:$A$776,$A12,СВЦЭМ!$B$33:$B$776,B$11)+'СЕТ СН'!$F$11+СВЦЭМ!$D$10+'СЕТ СН'!$F$6-'СЕТ СН'!$F$23</f>
        <v>755.70804178000003</v>
      </c>
      <c r="C12" s="36">
        <f>SUMIFS(СВЦЭМ!$D$33:$D$776,СВЦЭМ!$A$33:$A$776,$A12,СВЦЭМ!$B$33:$B$776,C$11)+'СЕТ СН'!$F$11+СВЦЭМ!$D$10+'СЕТ СН'!$F$6-'СЕТ СН'!$F$23</f>
        <v>841.94078718000003</v>
      </c>
      <c r="D12" s="36">
        <f>SUMIFS(СВЦЭМ!$D$33:$D$776,СВЦЭМ!$A$33:$A$776,$A12,СВЦЭМ!$B$33:$B$776,D$11)+'СЕТ СН'!$F$11+СВЦЭМ!$D$10+'СЕТ СН'!$F$6-'СЕТ СН'!$F$23</f>
        <v>922.51496378000002</v>
      </c>
      <c r="E12" s="36">
        <f>SUMIFS(СВЦЭМ!$D$33:$D$776,СВЦЭМ!$A$33:$A$776,$A12,СВЦЭМ!$B$33:$B$776,E$11)+'СЕТ СН'!$F$11+СВЦЭМ!$D$10+'СЕТ СН'!$F$6-'СЕТ СН'!$F$23</f>
        <v>947.49042680000002</v>
      </c>
      <c r="F12" s="36">
        <f>SUMIFS(СВЦЭМ!$D$33:$D$776,СВЦЭМ!$A$33:$A$776,$A12,СВЦЭМ!$B$33:$B$776,F$11)+'СЕТ СН'!$F$11+СВЦЭМ!$D$10+'СЕТ СН'!$F$6-'СЕТ СН'!$F$23</f>
        <v>945.56466160000002</v>
      </c>
      <c r="G12" s="36">
        <f>SUMIFS(СВЦЭМ!$D$33:$D$776,СВЦЭМ!$A$33:$A$776,$A12,СВЦЭМ!$B$33:$B$776,G$11)+'СЕТ СН'!$F$11+СВЦЭМ!$D$10+'СЕТ СН'!$F$6-'СЕТ СН'!$F$23</f>
        <v>928.76724524000008</v>
      </c>
      <c r="H12" s="36">
        <f>SUMIFS(СВЦЭМ!$D$33:$D$776,СВЦЭМ!$A$33:$A$776,$A12,СВЦЭМ!$B$33:$B$776,H$11)+'СЕТ СН'!$F$11+СВЦЭМ!$D$10+'СЕТ СН'!$F$6-'СЕТ СН'!$F$23</f>
        <v>855.97266879000006</v>
      </c>
      <c r="I12" s="36">
        <f>SUMIFS(СВЦЭМ!$D$33:$D$776,СВЦЭМ!$A$33:$A$776,$A12,СВЦЭМ!$B$33:$B$776,I$11)+'СЕТ СН'!$F$11+СВЦЭМ!$D$10+'СЕТ СН'!$F$6-'СЕТ СН'!$F$23</f>
        <v>767.12181874000009</v>
      </c>
      <c r="J12" s="36">
        <f>SUMIFS(СВЦЭМ!$D$33:$D$776,СВЦЭМ!$A$33:$A$776,$A12,СВЦЭМ!$B$33:$B$776,J$11)+'СЕТ СН'!$F$11+СВЦЭМ!$D$10+'СЕТ СН'!$F$6-'СЕТ СН'!$F$23</f>
        <v>761.54212732000008</v>
      </c>
      <c r="K12" s="36">
        <f>SUMIFS(СВЦЭМ!$D$33:$D$776,СВЦЭМ!$A$33:$A$776,$A12,СВЦЭМ!$B$33:$B$776,K$11)+'СЕТ СН'!$F$11+СВЦЭМ!$D$10+'СЕТ СН'!$F$6-'СЕТ СН'!$F$23</f>
        <v>770.52931492000005</v>
      </c>
      <c r="L12" s="36">
        <f>SUMIFS(СВЦЭМ!$D$33:$D$776,СВЦЭМ!$A$33:$A$776,$A12,СВЦЭМ!$B$33:$B$776,L$11)+'СЕТ СН'!$F$11+СВЦЭМ!$D$10+'СЕТ СН'!$F$6-'СЕТ СН'!$F$23</f>
        <v>767.57031030000007</v>
      </c>
      <c r="M12" s="36">
        <f>SUMIFS(СВЦЭМ!$D$33:$D$776,СВЦЭМ!$A$33:$A$776,$A12,СВЦЭМ!$B$33:$B$776,M$11)+'СЕТ СН'!$F$11+СВЦЭМ!$D$10+'СЕТ СН'!$F$6-'СЕТ СН'!$F$23</f>
        <v>756.22943069000007</v>
      </c>
      <c r="N12" s="36">
        <f>SUMIFS(СВЦЭМ!$D$33:$D$776,СВЦЭМ!$A$33:$A$776,$A12,СВЦЭМ!$B$33:$B$776,N$11)+'СЕТ СН'!$F$11+СВЦЭМ!$D$10+'СЕТ СН'!$F$6-'СЕТ СН'!$F$23</f>
        <v>740.14119484000003</v>
      </c>
      <c r="O12" s="36">
        <f>SUMIFS(СВЦЭМ!$D$33:$D$776,СВЦЭМ!$A$33:$A$776,$A12,СВЦЭМ!$B$33:$B$776,O$11)+'СЕТ СН'!$F$11+СВЦЭМ!$D$10+'СЕТ СН'!$F$6-'СЕТ СН'!$F$23</f>
        <v>737.90963556000008</v>
      </c>
      <c r="P12" s="36">
        <f>SUMIFS(СВЦЭМ!$D$33:$D$776,СВЦЭМ!$A$33:$A$776,$A12,СВЦЭМ!$B$33:$B$776,P$11)+'СЕТ СН'!$F$11+СВЦЭМ!$D$10+'СЕТ СН'!$F$6-'СЕТ СН'!$F$23</f>
        <v>739.59560274</v>
      </c>
      <c r="Q12" s="36">
        <f>SUMIFS(СВЦЭМ!$D$33:$D$776,СВЦЭМ!$A$33:$A$776,$A12,СВЦЭМ!$B$33:$B$776,Q$11)+'СЕТ СН'!$F$11+СВЦЭМ!$D$10+'СЕТ СН'!$F$6-'СЕТ СН'!$F$23</f>
        <v>749.9848103600001</v>
      </c>
      <c r="R12" s="36">
        <f>SUMIFS(СВЦЭМ!$D$33:$D$776,СВЦЭМ!$A$33:$A$776,$A12,СВЦЭМ!$B$33:$B$776,R$11)+'СЕТ СН'!$F$11+СВЦЭМ!$D$10+'СЕТ СН'!$F$6-'СЕТ СН'!$F$23</f>
        <v>748.96240484000009</v>
      </c>
      <c r="S12" s="36">
        <f>SUMIFS(СВЦЭМ!$D$33:$D$776,СВЦЭМ!$A$33:$A$776,$A12,СВЦЭМ!$B$33:$B$776,S$11)+'СЕТ СН'!$F$11+СВЦЭМ!$D$10+'СЕТ СН'!$F$6-'СЕТ СН'!$F$23</f>
        <v>743.21302217000004</v>
      </c>
      <c r="T12" s="36">
        <f>SUMIFS(СВЦЭМ!$D$33:$D$776,СВЦЭМ!$A$33:$A$776,$A12,СВЦЭМ!$B$33:$B$776,T$11)+'СЕТ СН'!$F$11+СВЦЭМ!$D$10+'СЕТ СН'!$F$6-'СЕТ СН'!$F$23</f>
        <v>740.72516141000006</v>
      </c>
      <c r="U12" s="36">
        <f>SUMIFS(СВЦЭМ!$D$33:$D$776,СВЦЭМ!$A$33:$A$776,$A12,СВЦЭМ!$B$33:$B$776,U$11)+'СЕТ СН'!$F$11+СВЦЭМ!$D$10+'СЕТ СН'!$F$6-'СЕТ СН'!$F$23</f>
        <v>762.6979813800001</v>
      </c>
      <c r="V12" s="36">
        <f>SUMIFS(СВЦЭМ!$D$33:$D$776,СВЦЭМ!$A$33:$A$776,$A12,СВЦЭМ!$B$33:$B$776,V$11)+'СЕТ СН'!$F$11+СВЦЭМ!$D$10+'СЕТ СН'!$F$6-'СЕТ СН'!$F$23</f>
        <v>767.4035097200001</v>
      </c>
      <c r="W12" s="36">
        <f>SUMIFS(СВЦЭМ!$D$33:$D$776,СВЦЭМ!$A$33:$A$776,$A12,СВЦЭМ!$B$33:$B$776,W$11)+'СЕТ СН'!$F$11+СВЦЭМ!$D$10+'СЕТ СН'!$F$6-'СЕТ СН'!$F$23</f>
        <v>770.44969027000002</v>
      </c>
      <c r="X12" s="36">
        <f>SUMIFS(СВЦЭМ!$D$33:$D$776,СВЦЭМ!$A$33:$A$776,$A12,СВЦЭМ!$B$33:$B$776,X$11)+'СЕТ СН'!$F$11+СВЦЭМ!$D$10+'СЕТ СН'!$F$6-'СЕТ СН'!$F$23</f>
        <v>760.55595515000005</v>
      </c>
      <c r="Y12" s="36">
        <f>SUMIFS(СВЦЭМ!$D$33:$D$776,СВЦЭМ!$A$33:$A$776,$A12,СВЦЭМ!$B$33:$B$776,Y$11)+'СЕТ СН'!$F$11+СВЦЭМ!$D$10+'СЕТ СН'!$F$6-'СЕТ СН'!$F$23</f>
        <v>828.31935699000007</v>
      </c>
      <c r="AA12" s="45"/>
    </row>
    <row r="13" spans="1:27" ht="15.75" x14ac:dyDescent="0.2">
      <c r="A13" s="35">
        <f>A12+1</f>
        <v>43740</v>
      </c>
      <c r="B13" s="36">
        <f>SUMIFS(СВЦЭМ!$D$33:$D$776,СВЦЭМ!$A$33:$A$776,$A13,СВЦЭМ!$B$33:$B$776,B$11)+'СЕТ СН'!$F$11+СВЦЭМ!$D$10+'СЕТ СН'!$F$6-'СЕТ СН'!$F$23</f>
        <v>875.47605412000007</v>
      </c>
      <c r="C13" s="36">
        <f>SUMIFS(СВЦЭМ!$D$33:$D$776,СВЦЭМ!$A$33:$A$776,$A13,СВЦЭМ!$B$33:$B$776,C$11)+'СЕТ СН'!$F$11+СВЦЭМ!$D$10+'СЕТ СН'!$F$6-'СЕТ СН'!$F$23</f>
        <v>903.25073180000004</v>
      </c>
      <c r="D13" s="36">
        <f>SUMIFS(СВЦЭМ!$D$33:$D$776,СВЦЭМ!$A$33:$A$776,$A13,СВЦЭМ!$B$33:$B$776,D$11)+'СЕТ СН'!$F$11+СВЦЭМ!$D$10+'СЕТ СН'!$F$6-'СЕТ СН'!$F$23</f>
        <v>918.6297304200001</v>
      </c>
      <c r="E13" s="36">
        <f>SUMIFS(СВЦЭМ!$D$33:$D$776,СВЦЭМ!$A$33:$A$776,$A13,СВЦЭМ!$B$33:$B$776,E$11)+'СЕТ СН'!$F$11+СВЦЭМ!$D$10+'СЕТ СН'!$F$6-'СЕТ СН'!$F$23</f>
        <v>924.79249870000001</v>
      </c>
      <c r="F13" s="36">
        <f>SUMIFS(СВЦЭМ!$D$33:$D$776,СВЦЭМ!$A$33:$A$776,$A13,СВЦЭМ!$B$33:$B$776,F$11)+'СЕТ СН'!$F$11+СВЦЭМ!$D$10+'СЕТ СН'!$F$6-'СЕТ СН'!$F$23</f>
        <v>942.1589860900001</v>
      </c>
      <c r="G13" s="36">
        <f>SUMIFS(СВЦЭМ!$D$33:$D$776,СВЦЭМ!$A$33:$A$776,$A13,СВЦЭМ!$B$33:$B$776,G$11)+'СЕТ СН'!$F$11+СВЦЭМ!$D$10+'СЕТ СН'!$F$6-'СЕТ СН'!$F$23</f>
        <v>922.10360512000011</v>
      </c>
      <c r="H13" s="36">
        <f>SUMIFS(СВЦЭМ!$D$33:$D$776,СВЦЭМ!$A$33:$A$776,$A13,СВЦЭМ!$B$33:$B$776,H$11)+'СЕТ СН'!$F$11+СВЦЭМ!$D$10+'СЕТ СН'!$F$6-'СЕТ СН'!$F$23</f>
        <v>857.14231771000004</v>
      </c>
      <c r="I13" s="36">
        <f>SUMIFS(СВЦЭМ!$D$33:$D$776,СВЦЭМ!$A$33:$A$776,$A13,СВЦЭМ!$B$33:$B$776,I$11)+'СЕТ СН'!$F$11+СВЦЭМ!$D$10+'СЕТ СН'!$F$6-'СЕТ СН'!$F$23</f>
        <v>765.39517416000001</v>
      </c>
      <c r="J13" s="36">
        <f>SUMIFS(СВЦЭМ!$D$33:$D$776,СВЦЭМ!$A$33:$A$776,$A13,СВЦЭМ!$B$33:$B$776,J$11)+'СЕТ СН'!$F$11+СВЦЭМ!$D$10+'СЕТ СН'!$F$6-'СЕТ СН'!$F$23</f>
        <v>760.87033522000002</v>
      </c>
      <c r="K13" s="36">
        <f>SUMIFS(СВЦЭМ!$D$33:$D$776,СВЦЭМ!$A$33:$A$776,$A13,СВЦЭМ!$B$33:$B$776,K$11)+'СЕТ СН'!$F$11+СВЦЭМ!$D$10+'СЕТ СН'!$F$6-'СЕТ СН'!$F$23</f>
        <v>771.81968299000005</v>
      </c>
      <c r="L13" s="36">
        <f>SUMIFS(СВЦЭМ!$D$33:$D$776,СВЦЭМ!$A$33:$A$776,$A13,СВЦЭМ!$B$33:$B$776,L$11)+'СЕТ СН'!$F$11+СВЦЭМ!$D$10+'СЕТ СН'!$F$6-'СЕТ СН'!$F$23</f>
        <v>771.9165145500001</v>
      </c>
      <c r="M13" s="36">
        <f>SUMIFS(СВЦЭМ!$D$33:$D$776,СВЦЭМ!$A$33:$A$776,$A13,СВЦЭМ!$B$33:$B$776,M$11)+'СЕТ СН'!$F$11+СВЦЭМ!$D$10+'СЕТ СН'!$F$6-'СЕТ СН'!$F$23</f>
        <v>762.72796434000009</v>
      </c>
      <c r="N13" s="36">
        <f>SUMIFS(СВЦЭМ!$D$33:$D$776,СВЦЭМ!$A$33:$A$776,$A13,СВЦЭМ!$B$33:$B$776,N$11)+'СЕТ СН'!$F$11+СВЦЭМ!$D$10+'СЕТ СН'!$F$6-'СЕТ СН'!$F$23</f>
        <v>757.44929861000003</v>
      </c>
      <c r="O13" s="36">
        <f>SUMIFS(СВЦЭМ!$D$33:$D$776,СВЦЭМ!$A$33:$A$776,$A13,СВЦЭМ!$B$33:$B$776,O$11)+'СЕТ СН'!$F$11+СВЦЭМ!$D$10+'СЕТ СН'!$F$6-'СЕТ СН'!$F$23</f>
        <v>759.82933338000009</v>
      </c>
      <c r="P13" s="36">
        <f>SUMIFS(СВЦЭМ!$D$33:$D$776,СВЦЭМ!$A$33:$A$776,$A13,СВЦЭМ!$B$33:$B$776,P$11)+'СЕТ СН'!$F$11+СВЦЭМ!$D$10+'СЕТ СН'!$F$6-'СЕТ СН'!$F$23</f>
        <v>764.08943936000003</v>
      </c>
      <c r="Q13" s="36">
        <f>SUMIFS(СВЦЭМ!$D$33:$D$776,СВЦЭМ!$A$33:$A$776,$A13,СВЦЭМ!$B$33:$B$776,Q$11)+'СЕТ СН'!$F$11+СВЦЭМ!$D$10+'СЕТ СН'!$F$6-'СЕТ СН'!$F$23</f>
        <v>766.62349471000005</v>
      </c>
      <c r="R13" s="36">
        <f>SUMIFS(СВЦЭМ!$D$33:$D$776,СВЦЭМ!$A$33:$A$776,$A13,СВЦЭМ!$B$33:$B$776,R$11)+'СЕТ СН'!$F$11+СВЦЭМ!$D$10+'СЕТ СН'!$F$6-'СЕТ СН'!$F$23</f>
        <v>771.62732942000002</v>
      </c>
      <c r="S13" s="36">
        <f>SUMIFS(СВЦЭМ!$D$33:$D$776,СВЦЭМ!$A$33:$A$776,$A13,СВЦЭМ!$B$33:$B$776,S$11)+'СЕТ СН'!$F$11+СВЦЭМ!$D$10+'СЕТ СН'!$F$6-'СЕТ СН'!$F$23</f>
        <v>766.17764425000007</v>
      </c>
      <c r="T13" s="36">
        <f>SUMIFS(СВЦЭМ!$D$33:$D$776,СВЦЭМ!$A$33:$A$776,$A13,СВЦЭМ!$B$33:$B$776,T$11)+'СЕТ СН'!$F$11+СВЦЭМ!$D$10+'СЕТ СН'!$F$6-'СЕТ СН'!$F$23</f>
        <v>771.98155380000003</v>
      </c>
      <c r="U13" s="36">
        <f>SUMIFS(СВЦЭМ!$D$33:$D$776,СВЦЭМ!$A$33:$A$776,$A13,СВЦЭМ!$B$33:$B$776,U$11)+'СЕТ СН'!$F$11+СВЦЭМ!$D$10+'СЕТ СН'!$F$6-'СЕТ СН'!$F$23</f>
        <v>794.7112245400001</v>
      </c>
      <c r="V13" s="36">
        <f>SUMIFS(СВЦЭМ!$D$33:$D$776,СВЦЭМ!$A$33:$A$776,$A13,СВЦЭМ!$B$33:$B$776,V$11)+'СЕТ СН'!$F$11+СВЦЭМ!$D$10+'СЕТ СН'!$F$6-'СЕТ СН'!$F$23</f>
        <v>792.26395559000002</v>
      </c>
      <c r="W13" s="36">
        <f>SUMIFS(СВЦЭМ!$D$33:$D$776,СВЦЭМ!$A$33:$A$776,$A13,СВЦЭМ!$B$33:$B$776,W$11)+'СЕТ СН'!$F$11+СВЦЭМ!$D$10+'СЕТ СН'!$F$6-'СЕТ СН'!$F$23</f>
        <v>772.4709387900001</v>
      </c>
      <c r="X13" s="36">
        <f>SUMIFS(СВЦЭМ!$D$33:$D$776,СВЦЭМ!$A$33:$A$776,$A13,СВЦЭМ!$B$33:$B$776,X$11)+'СЕТ СН'!$F$11+СВЦЭМ!$D$10+'СЕТ СН'!$F$6-'СЕТ СН'!$F$23</f>
        <v>762.02748152000004</v>
      </c>
      <c r="Y13" s="36">
        <f>SUMIFS(СВЦЭМ!$D$33:$D$776,СВЦЭМ!$A$33:$A$776,$A13,СВЦЭМ!$B$33:$B$776,Y$11)+'СЕТ СН'!$F$11+СВЦЭМ!$D$10+'СЕТ СН'!$F$6-'СЕТ СН'!$F$23</f>
        <v>837.80693814000006</v>
      </c>
    </row>
    <row r="14" spans="1:27" ht="15.75" x14ac:dyDescent="0.2">
      <c r="A14" s="35">
        <f t="shared" ref="A14:A42" si="0">A13+1</f>
        <v>43741</v>
      </c>
      <c r="B14" s="36">
        <f>SUMIFS(СВЦЭМ!$D$33:$D$776,СВЦЭМ!$A$33:$A$776,$A14,СВЦЭМ!$B$33:$B$776,B$11)+'СЕТ СН'!$F$11+СВЦЭМ!$D$10+'СЕТ СН'!$F$6-'СЕТ СН'!$F$23</f>
        <v>881.22183053000003</v>
      </c>
      <c r="C14" s="36">
        <f>SUMIFS(СВЦЭМ!$D$33:$D$776,СВЦЭМ!$A$33:$A$776,$A14,СВЦЭМ!$B$33:$B$776,C$11)+'СЕТ СН'!$F$11+СВЦЭМ!$D$10+'СЕТ СН'!$F$6-'СЕТ СН'!$F$23</f>
        <v>920.35896985000011</v>
      </c>
      <c r="D14" s="36">
        <f>SUMIFS(СВЦЭМ!$D$33:$D$776,СВЦЭМ!$A$33:$A$776,$A14,СВЦЭМ!$B$33:$B$776,D$11)+'СЕТ СН'!$F$11+СВЦЭМ!$D$10+'СЕТ СН'!$F$6-'СЕТ СН'!$F$23</f>
        <v>943.86189188000003</v>
      </c>
      <c r="E14" s="36">
        <f>SUMIFS(СВЦЭМ!$D$33:$D$776,СВЦЭМ!$A$33:$A$776,$A14,СВЦЭМ!$B$33:$B$776,E$11)+'СЕТ СН'!$F$11+СВЦЭМ!$D$10+'СЕТ СН'!$F$6-'СЕТ СН'!$F$23</f>
        <v>949.54987495000012</v>
      </c>
      <c r="F14" s="36">
        <f>SUMIFS(СВЦЭМ!$D$33:$D$776,СВЦЭМ!$A$33:$A$776,$A14,СВЦЭМ!$B$33:$B$776,F$11)+'СЕТ СН'!$F$11+СВЦЭМ!$D$10+'СЕТ СН'!$F$6-'СЕТ СН'!$F$23</f>
        <v>945.99616974000003</v>
      </c>
      <c r="G14" s="36">
        <f>SUMIFS(СВЦЭМ!$D$33:$D$776,СВЦЭМ!$A$33:$A$776,$A14,СВЦЭМ!$B$33:$B$776,G$11)+'СЕТ СН'!$F$11+СВЦЭМ!$D$10+'СЕТ СН'!$F$6-'СЕТ СН'!$F$23</f>
        <v>929.97221430000002</v>
      </c>
      <c r="H14" s="36">
        <f>SUMIFS(СВЦЭМ!$D$33:$D$776,СВЦЭМ!$A$33:$A$776,$A14,СВЦЭМ!$B$33:$B$776,H$11)+'СЕТ СН'!$F$11+СВЦЭМ!$D$10+'СЕТ СН'!$F$6-'СЕТ СН'!$F$23</f>
        <v>857.4466715100001</v>
      </c>
      <c r="I14" s="36">
        <f>SUMIFS(СВЦЭМ!$D$33:$D$776,СВЦЭМ!$A$33:$A$776,$A14,СВЦЭМ!$B$33:$B$776,I$11)+'СЕТ СН'!$F$11+СВЦЭМ!$D$10+'СЕТ СН'!$F$6-'СЕТ СН'!$F$23</f>
        <v>773.35768288000008</v>
      </c>
      <c r="J14" s="36">
        <f>SUMIFS(СВЦЭМ!$D$33:$D$776,СВЦЭМ!$A$33:$A$776,$A14,СВЦЭМ!$B$33:$B$776,J$11)+'СЕТ СН'!$F$11+СВЦЭМ!$D$10+'СЕТ СН'!$F$6-'СЕТ СН'!$F$23</f>
        <v>775.7855923300001</v>
      </c>
      <c r="K14" s="36">
        <f>SUMIFS(СВЦЭМ!$D$33:$D$776,СВЦЭМ!$A$33:$A$776,$A14,СВЦЭМ!$B$33:$B$776,K$11)+'СЕТ СН'!$F$11+СВЦЭМ!$D$10+'СЕТ СН'!$F$6-'СЕТ СН'!$F$23</f>
        <v>787.62508056000001</v>
      </c>
      <c r="L14" s="36">
        <f>SUMIFS(СВЦЭМ!$D$33:$D$776,СВЦЭМ!$A$33:$A$776,$A14,СВЦЭМ!$B$33:$B$776,L$11)+'СЕТ СН'!$F$11+СВЦЭМ!$D$10+'СЕТ СН'!$F$6-'СЕТ СН'!$F$23</f>
        <v>794.47650110000006</v>
      </c>
      <c r="M14" s="36">
        <f>SUMIFS(СВЦЭМ!$D$33:$D$776,СВЦЭМ!$A$33:$A$776,$A14,СВЦЭМ!$B$33:$B$776,M$11)+'СЕТ СН'!$F$11+СВЦЭМ!$D$10+'СЕТ СН'!$F$6-'СЕТ СН'!$F$23</f>
        <v>785.2305590200001</v>
      </c>
      <c r="N14" s="36">
        <f>SUMIFS(СВЦЭМ!$D$33:$D$776,СВЦЭМ!$A$33:$A$776,$A14,СВЦЭМ!$B$33:$B$776,N$11)+'СЕТ СН'!$F$11+СВЦЭМ!$D$10+'СЕТ СН'!$F$6-'СЕТ СН'!$F$23</f>
        <v>828.96974351000006</v>
      </c>
      <c r="O14" s="36">
        <f>SUMIFS(СВЦЭМ!$D$33:$D$776,СВЦЭМ!$A$33:$A$776,$A14,СВЦЭМ!$B$33:$B$776,O$11)+'СЕТ СН'!$F$11+СВЦЭМ!$D$10+'СЕТ СН'!$F$6-'СЕТ СН'!$F$23</f>
        <v>880.89340733000006</v>
      </c>
      <c r="P14" s="36">
        <f>SUMIFS(СВЦЭМ!$D$33:$D$776,СВЦЭМ!$A$33:$A$776,$A14,СВЦЭМ!$B$33:$B$776,P$11)+'СЕТ СН'!$F$11+СВЦЭМ!$D$10+'СЕТ СН'!$F$6-'СЕТ СН'!$F$23</f>
        <v>882.86130995000008</v>
      </c>
      <c r="Q14" s="36">
        <f>SUMIFS(СВЦЭМ!$D$33:$D$776,СВЦЭМ!$A$33:$A$776,$A14,СВЦЭМ!$B$33:$B$776,Q$11)+'СЕТ СН'!$F$11+СВЦЭМ!$D$10+'СЕТ СН'!$F$6-'СЕТ СН'!$F$23</f>
        <v>878.71697357000005</v>
      </c>
      <c r="R14" s="36">
        <f>SUMIFS(СВЦЭМ!$D$33:$D$776,СВЦЭМ!$A$33:$A$776,$A14,СВЦЭМ!$B$33:$B$776,R$11)+'СЕТ СН'!$F$11+СВЦЭМ!$D$10+'СЕТ СН'!$F$6-'СЕТ СН'!$F$23</f>
        <v>823.72507700000006</v>
      </c>
      <c r="S14" s="36">
        <f>SUMIFS(СВЦЭМ!$D$33:$D$776,СВЦЭМ!$A$33:$A$776,$A14,СВЦЭМ!$B$33:$B$776,S$11)+'СЕТ СН'!$F$11+СВЦЭМ!$D$10+'СЕТ СН'!$F$6-'СЕТ СН'!$F$23</f>
        <v>808.36510370000008</v>
      </c>
      <c r="T14" s="36">
        <f>SUMIFS(СВЦЭМ!$D$33:$D$776,СВЦЭМ!$A$33:$A$776,$A14,СВЦЭМ!$B$33:$B$776,T$11)+'СЕТ СН'!$F$11+СВЦЭМ!$D$10+'СЕТ СН'!$F$6-'СЕТ СН'!$F$23</f>
        <v>795.90344438000011</v>
      </c>
      <c r="U14" s="36">
        <f>SUMIFS(СВЦЭМ!$D$33:$D$776,СВЦЭМ!$A$33:$A$776,$A14,СВЦЭМ!$B$33:$B$776,U$11)+'СЕТ СН'!$F$11+СВЦЭМ!$D$10+'СЕТ СН'!$F$6-'СЕТ СН'!$F$23</f>
        <v>805.92758462000006</v>
      </c>
      <c r="V14" s="36">
        <f>SUMIFS(СВЦЭМ!$D$33:$D$776,СВЦЭМ!$A$33:$A$776,$A14,СВЦЭМ!$B$33:$B$776,V$11)+'СЕТ СН'!$F$11+СВЦЭМ!$D$10+'СЕТ СН'!$F$6-'СЕТ СН'!$F$23</f>
        <v>809.99665872000003</v>
      </c>
      <c r="W14" s="36">
        <f>SUMIFS(СВЦЭМ!$D$33:$D$776,СВЦЭМ!$A$33:$A$776,$A14,СВЦЭМ!$B$33:$B$776,W$11)+'СЕТ СН'!$F$11+СВЦЭМ!$D$10+'СЕТ СН'!$F$6-'СЕТ СН'!$F$23</f>
        <v>809.38188398000011</v>
      </c>
      <c r="X14" s="36">
        <f>SUMIFS(СВЦЭМ!$D$33:$D$776,СВЦЭМ!$A$33:$A$776,$A14,СВЦЭМ!$B$33:$B$776,X$11)+'СЕТ СН'!$F$11+СВЦЭМ!$D$10+'СЕТ СН'!$F$6-'СЕТ СН'!$F$23</f>
        <v>775.43715086000009</v>
      </c>
      <c r="Y14" s="36">
        <f>SUMIFS(СВЦЭМ!$D$33:$D$776,СВЦЭМ!$A$33:$A$776,$A14,СВЦЭМ!$B$33:$B$776,Y$11)+'СЕТ СН'!$F$11+СВЦЭМ!$D$10+'СЕТ СН'!$F$6-'СЕТ СН'!$F$23</f>
        <v>798.94286856000008</v>
      </c>
    </row>
    <row r="15" spans="1:27" ht="15.75" x14ac:dyDescent="0.2">
      <c r="A15" s="35">
        <f t="shared" si="0"/>
        <v>43742</v>
      </c>
      <c r="B15" s="36">
        <f>SUMIFS(СВЦЭМ!$D$33:$D$776,СВЦЭМ!$A$33:$A$776,$A15,СВЦЭМ!$B$33:$B$776,B$11)+'СЕТ СН'!$F$11+СВЦЭМ!$D$10+'СЕТ СН'!$F$6-'СЕТ СН'!$F$23</f>
        <v>874.92966792000004</v>
      </c>
      <c r="C15" s="36">
        <f>SUMIFS(СВЦЭМ!$D$33:$D$776,СВЦЭМ!$A$33:$A$776,$A15,СВЦЭМ!$B$33:$B$776,C$11)+'СЕТ СН'!$F$11+СВЦЭМ!$D$10+'СЕТ СН'!$F$6-'СЕТ СН'!$F$23</f>
        <v>909.05291998000007</v>
      </c>
      <c r="D15" s="36">
        <f>SUMIFS(СВЦЭМ!$D$33:$D$776,СВЦЭМ!$A$33:$A$776,$A15,СВЦЭМ!$B$33:$B$776,D$11)+'СЕТ СН'!$F$11+СВЦЭМ!$D$10+'СЕТ СН'!$F$6-'СЕТ СН'!$F$23</f>
        <v>912.18222652000009</v>
      </c>
      <c r="E15" s="36">
        <f>SUMIFS(СВЦЭМ!$D$33:$D$776,СВЦЭМ!$A$33:$A$776,$A15,СВЦЭМ!$B$33:$B$776,E$11)+'СЕТ СН'!$F$11+СВЦЭМ!$D$10+'СЕТ СН'!$F$6-'СЕТ СН'!$F$23</f>
        <v>933.79788078000001</v>
      </c>
      <c r="F15" s="36">
        <f>SUMIFS(СВЦЭМ!$D$33:$D$776,СВЦЭМ!$A$33:$A$776,$A15,СВЦЭМ!$B$33:$B$776,F$11)+'СЕТ СН'!$F$11+СВЦЭМ!$D$10+'СЕТ СН'!$F$6-'СЕТ СН'!$F$23</f>
        <v>911.12784535000003</v>
      </c>
      <c r="G15" s="36">
        <f>SUMIFS(СВЦЭМ!$D$33:$D$776,СВЦЭМ!$A$33:$A$776,$A15,СВЦЭМ!$B$33:$B$776,G$11)+'СЕТ СН'!$F$11+СВЦЭМ!$D$10+'СЕТ СН'!$F$6-'СЕТ СН'!$F$23</f>
        <v>884.93753504000006</v>
      </c>
      <c r="H15" s="36">
        <f>SUMIFS(СВЦЭМ!$D$33:$D$776,СВЦЭМ!$A$33:$A$776,$A15,СВЦЭМ!$B$33:$B$776,H$11)+'СЕТ СН'!$F$11+СВЦЭМ!$D$10+'СЕТ СН'!$F$6-'СЕТ СН'!$F$23</f>
        <v>835.1118891000001</v>
      </c>
      <c r="I15" s="36">
        <f>SUMIFS(СВЦЭМ!$D$33:$D$776,СВЦЭМ!$A$33:$A$776,$A15,СВЦЭМ!$B$33:$B$776,I$11)+'СЕТ СН'!$F$11+СВЦЭМ!$D$10+'СЕТ СН'!$F$6-'СЕТ СН'!$F$23</f>
        <v>748.32687303000012</v>
      </c>
      <c r="J15" s="36">
        <f>SUMIFS(СВЦЭМ!$D$33:$D$776,СВЦЭМ!$A$33:$A$776,$A15,СВЦЭМ!$B$33:$B$776,J$11)+'СЕТ СН'!$F$11+СВЦЭМ!$D$10+'СЕТ СН'!$F$6-'СЕТ СН'!$F$23</f>
        <v>751.51866647000008</v>
      </c>
      <c r="K15" s="36">
        <f>SUMIFS(СВЦЭМ!$D$33:$D$776,СВЦЭМ!$A$33:$A$776,$A15,СВЦЭМ!$B$33:$B$776,K$11)+'СЕТ СН'!$F$11+СВЦЭМ!$D$10+'СЕТ СН'!$F$6-'СЕТ СН'!$F$23</f>
        <v>769.4154430100001</v>
      </c>
      <c r="L15" s="36">
        <f>SUMIFS(СВЦЭМ!$D$33:$D$776,СВЦЭМ!$A$33:$A$776,$A15,СВЦЭМ!$B$33:$B$776,L$11)+'СЕТ СН'!$F$11+СВЦЭМ!$D$10+'СЕТ СН'!$F$6-'СЕТ СН'!$F$23</f>
        <v>772.10452088000011</v>
      </c>
      <c r="M15" s="36">
        <f>SUMIFS(СВЦЭМ!$D$33:$D$776,СВЦЭМ!$A$33:$A$776,$A15,СВЦЭМ!$B$33:$B$776,M$11)+'СЕТ СН'!$F$11+СВЦЭМ!$D$10+'СЕТ СН'!$F$6-'СЕТ СН'!$F$23</f>
        <v>764.41769562000002</v>
      </c>
      <c r="N15" s="36">
        <f>SUMIFS(СВЦЭМ!$D$33:$D$776,СВЦЭМ!$A$33:$A$776,$A15,СВЦЭМ!$B$33:$B$776,N$11)+'СЕТ СН'!$F$11+СВЦЭМ!$D$10+'СЕТ СН'!$F$6-'СЕТ СН'!$F$23</f>
        <v>760.65589626000008</v>
      </c>
      <c r="O15" s="36">
        <f>SUMIFS(СВЦЭМ!$D$33:$D$776,СВЦЭМ!$A$33:$A$776,$A15,СВЦЭМ!$B$33:$B$776,O$11)+'СЕТ СН'!$F$11+СВЦЭМ!$D$10+'СЕТ СН'!$F$6-'СЕТ СН'!$F$23</f>
        <v>760.61255119000009</v>
      </c>
      <c r="P15" s="36">
        <f>SUMIFS(СВЦЭМ!$D$33:$D$776,СВЦЭМ!$A$33:$A$776,$A15,СВЦЭМ!$B$33:$B$776,P$11)+'СЕТ СН'!$F$11+СВЦЭМ!$D$10+'СЕТ СН'!$F$6-'СЕТ СН'!$F$23</f>
        <v>760.68831945000011</v>
      </c>
      <c r="Q15" s="36">
        <f>SUMIFS(СВЦЭМ!$D$33:$D$776,СВЦЭМ!$A$33:$A$776,$A15,СВЦЭМ!$B$33:$B$776,Q$11)+'СЕТ СН'!$F$11+СВЦЭМ!$D$10+'СЕТ СН'!$F$6-'СЕТ СН'!$F$23</f>
        <v>759.05847559000006</v>
      </c>
      <c r="R15" s="36">
        <f>SUMIFS(СВЦЭМ!$D$33:$D$776,СВЦЭМ!$A$33:$A$776,$A15,СВЦЭМ!$B$33:$B$776,R$11)+'СЕТ СН'!$F$11+СВЦЭМ!$D$10+'СЕТ СН'!$F$6-'СЕТ СН'!$F$23</f>
        <v>754.09665982000001</v>
      </c>
      <c r="S15" s="36">
        <f>SUMIFS(СВЦЭМ!$D$33:$D$776,СВЦЭМ!$A$33:$A$776,$A15,СВЦЭМ!$B$33:$B$776,S$11)+'СЕТ СН'!$F$11+СВЦЭМ!$D$10+'СЕТ СН'!$F$6-'СЕТ СН'!$F$23</f>
        <v>753.34299572000009</v>
      </c>
      <c r="T15" s="36">
        <f>SUMIFS(СВЦЭМ!$D$33:$D$776,СВЦЭМ!$A$33:$A$776,$A15,СВЦЭМ!$B$33:$B$776,T$11)+'СЕТ СН'!$F$11+СВЦЭМ!$D$10+'СЕТ СН'!$F$6-'СЕТ СН'!$F$23</f>
        <v>756.82492505000005</v>
      </c>
      <c r="U15" s="36">
        <f>SUMIFS(СВЦЭМ!$D$33:$D$776,СВЦЭМ!$A$33:$A$776,$A15,СВЦЭМ!$B$33:$B$776,U$11)+'СЕТ СН'!$F$11+СВЦЭМ!$D$10+'СЕТ СН'!$F$6-'СЕТ СН'!$F$23</f>
        <v>773.24410130000001</v>
      </c>
      <c r="V15" s="36">
        <f>SUMIFS(СВЦЭМ!$D$33:$D$776,СВЦЭМ!$A$33:$A$776,$A15,СВЦЭМ!$B$33:$B$776,V$11)+'СЕТ СН'!$F$11+СВЦЭМ!$D$10+'СЕТ СН'!$F$6-'СЕТ СН'!$F$23</f>
        <v>767.27719536000006</v>
      </c>
      <c r="W15" s="36">
        <f>SUMIFS(СВЦЭМ!$D$33:$D$776,СВЦЭМ!$A$33:$A$776,$A15,СВЦЭМ!$B$33:$B$776,W$11)+'СЕТ СН'!$F$11+СВЦЭМ!$D$10+'СЕТ СН'!$F$6-'СЕТ СН'!$F$23</f>
        <v>748.91366833000006</v>
      </c>
      <c r="X15" s="36">
        <f>SUMIFS(СВЦЭМ!$D$33:$D$776,СВЦЭМ!$A$33:$A$776,$A15,СВЦЭМ!$B$33:$B$776,X$11)+'СЕТ СН'!$F$11+СВЦЭМ!$D$10+'СЕТ СН'!$F$6-'СЕТ СН'!$F$23</f>
        <v>778.58507473000009</v>
      </c>
      <c r="Y15" s="36">
        <f>SUMIFS(СВЦЭМ!$D$33:$D$776,СВЦЭМ!$A$33:$A$776,$A15,СВЦЭМ!$B$33:$B$776,Y$11)+'СЕТ СН'!$F$11+СВЦЭМ!$D$10+'СЕТ СН'!$F$6-'СЕТ СН'!$F$23</f>
        <v>843.25255114000004</v>
      </c>
    </row>
    <row r="16" spans="1:27" ht="15.75" x14ac:dyDescent="0.2">
      <c r="A16" s="35">
        <f t="shared" si="0"/>
        <v>43743</v>
      </c>
      <c r="B16" s="36">
        <f>SUMIFS(СВЦЭМ!$D$33:$D$776,СВЦЭМ!$A$33:$A$776,$A16,СВЦЭМ!$B$33:$B$776,B$11)+'СЕТ СН'!$F$11+СВЦЭМ!$D$10+'СЕТ СН'!$F$6-'СЕТ СН'!$F$23</f>
        <v>882.02940611000008</v>
      </c>
      <c r="C16" s="36">
        <f>SUMIFS(СВЦЭМ!$D$33:$D$776,СВЦЭМ!$A$33:$A$776,$A16,СВЦЭМ!$B$33:$B$776,C$11)+'СЕТ СН'!$F$11+СВЦЭМ!$D$10+'СЕТ СН'!$F$6-'СЕТ СН'!$F$23</f>
        <v>926.26377256000001</v>
      </c>
      <c r="D16" s="36">
        <f>SUMIFS(СВЦЭМ!$D$33:$D$776,СВЦЭМ!$A$33:$A$776,$A16,СВЦЭМ!$B$33:$B$776,D$11)+'СЕТ СН'!$F$11+СВЦЭМ!$D$10+'СЕТ СН'!$F$6-'СЕТ СН'!$F$23</f>
        <v>938.12068799000008</v>
      </c>
      <c r="E16" s="36">
        <f>SUMIFS(СВЦЭМ!$D$33:$D$776,СВЦЭМ!$A$33:$A$776,$A16,СВЦЭМ!$B$33:$B$776,E$11)+'СЕТ СН'!$F$11+СВЦЭМ!$D$10+'СЕТ СН'!$F$6-'СЕТ СН'!$F$23</f>
        <v>943.6838746300001</v>
      </c>
      <c r="F16" s="36">
        <f>SUMIFS(СВЦЭМ!$D$33:$D$776,СВЦЭМ!$A$33:$A$776,$A16,СВЦЭМ!$B$33:$B$776,F$11)+'СЕТ СН'!$F$11+СВЦЭМ!$D$10+'СЕТ СН'!$F$6-'СЕТ СН'!$F$23</f>
        <v>933.24346652000008</v>
      </c>
      <c r="G16" s="36">
        <f>SUMIFS(СВЦЭМ!$D$33:$D$776,СВЦЭМ!$A$33:$A$776,$A16,СВЦЭМ!$B$33:$B$776,G$11)+'СЕТ СН'!$F$11+СВЦЭМ!$D$10+'СЕТ СН'!$F$6-'СЕТ СН'!$F$23</f>
        <v>930.5419125300001</v>
      </c>
      <c r="H16" s="36">
        <f>SUMIFS(СВЦЭМ!$D$33:$D$776,СВЦЭМ!$A$33:$A$776,$A16,СВЦЭМ!$B$33:$B$776,H$11)+'СЕТ СН'!$F$11+СВЦЭМ!$D$10+'СЕТ СН'!$F$6-'СЕТ СН'!$F$23</f>
        <v>898.43984308000006</v>
      </c>
      <c r="I16" s="36">
        <f>SUMIFS(СВЦЭМ!$D$33:$D$776,СВЦЭМ!$A$33:$A$776,$A16,СВЦЭМ!$B$33:$B$776,I$11)+'СЕТ СН'!$F$11+СВЦЭМ!$D$10+'СЕТ СН'!$F$6-'СЕТ СН'!$F$23</f>
        <v>826.03566247000003</v>
      </c>
      <c r="J16" s="36">
        <f>SUMIFS(СВЦЭМ!$D$33:$D$776,СВЦЭМ!$A$33:$A$776,$A16,СВЦЭМ!$B$33:$B$776,J$11)+'СЕТ СН'!$F$11+СВЦЭМ!$D$10+'СЕТ СН'!$F$6-'СЕТ СН'!$F$23</f>
        <v>765.81002878000004</v>
      </c>
      <c r="K16" s="36">
        <f>SUMIFS(СВЦЭМ!$D$33:$D$776,СВЦЭМ!$A$33:$A$776,$A16,СВЦЭМ!$B$33:$B$776,K$11)+'СЕТ СН'!$F$11+СВЦЭМ!$D$10+'СЕТ СН'!$F$6-'СЕТ СН'!$F$23</f>
        <v>749.41190025000003</v>
      </c>
      <c r="L16" s="36">
        <f>SUMIFS(СВЦЭМ!$D$33:$D$776,СВЦЭМ!$A$33:$A$776,$A16,СВЦЭМ!$B$33:$B$776,L$11)+'СЕТ СН'!$F$11+СВЦЭМ!$D$10+'СЕТ СН'!$F$6-'СЕТ СН'!$F$23</f>
        <v>759.89119973000004</v>
      </c>
      <c r="M16" s="36">
        <f>SUMIFS(СВЦЭМ!$D$33:$D$776,СВЦЭМ!$A$33:$A$776,$A16,СВЦЭМ!$B$33:$B$776,M$11)+'СЕТ СН'!$F$11+СВЦЭМ!$D$10+'СЕТ СН'!$F$6-'СЕТ СН'!$F$23</f>
        <v>753.12917818000005</v>
      </c>
      <c r="N16" s="36">
        <f>SUMIFS(СВЦЭМ!$D$33:$D$776,СВЦЭМ!$A$33:$A$776,$A16,СВЦЭМ!$B$33:$B$776,N$11)+'СЕТ СН'!$F$11+СВЦЭМ!$D$10+'СЕТ СН'!$F$6-'СЕТ СН'!$F$23</f>
        <v>752.46385489000011</v>
      </c>
      <c r="O16" s="36">
        <f>SUMIFS(СВЦЭМ!$D$33:$D$776,СВЦЭМ!$A$33:$A$776,$A16,СВЦЭМ!$B$33:$B$776,O$11)+'СЕТ СН'!$F$11+СВЦЭМ!$D$10+'СЕТ СН'!$F$6-'СЕТ СН'!$F$23</f>
        <v>758.15440819000003</v>
      </c>
      <c r="P16" s="36">
        <f>SUMIFS(СВЦЭМ!$D$33:$D$776,СВЦЭМ!$A$33:$A$776,$A16,СВЦЭМ!$B$33:$B$776,P$11)+'СЕТ СН'!$F$11+СВЦЭМ!$D$10+'СЕТ СН'!$F$6-'СЕТ СН'!$F$23</f>
        <v>765.55277261000003</v>
      </c>
      <c r="Q16" s="36">
        <f>SUMIFS(СВЦЭМ!$D$33:$D$776,СВЦЭМ!$A$33:$A$776,$A16,СВЦЭМ!$B$33:$B$776,Q$11)+'СЕТ СН'!$F$11+СВЦЭМ!$D$10+'СЕТ СН'!$F$6-'СЕТ СН'!$F$23</f>
        <v>766.86852954000005</v>
      </c>
      <c r="R16" s="36">
        <f>SUMIFS(СВЦЭМ!$D$33:$D$776,СВЦЭМ!$A$33:$A$776,$A16,СВЦЭМ!$B$33:$B$776,R$11)+'СЕТ СН'!$F$11+СВЦЭМ!$D$10+'СЕТ СН'!$F$6-'СЕТ СН'!$F$23</f>
        <v>770.03535407000004</v>
      </c>
      <c r="S16" s="36">
        <f>SUMIFS(СВЦЭМ!$D$33:$D$776,СВЦЭМ!$A$33:$A$776,$A16,СВЦЭМ!$B$33:$B$776,S$11)+'СЕТ СН'!$F$11+СВЦЭМ!$D$10+'СЕТ СН'!$F$6-'СЕТ СН'!$F$23</f>
        <v>768.14428936000002</v>
      </c>
      <c r="T16" s="36">
        <f>SUMIFS(СВЦЭМ!$D$33:$D$776,СВЦЭМ!$A$33:$A$776,$A16,СВЦЭМ!$B$33:$B$776,T$11)+'СЕТ СН'!$F$11+СВЦЭМ!$D$10+'СЕТ СН'!$F$6-'СЕТ СН'!$F$23</f>
        <v>760.67319932000009</v>
      </c>
      <c r="U16" s="36">
        <f>SUMIFS(СВЦЭМ!$D$33:$D$776,СВЦЭМ!$A$33:$A$776,$A16,СВЦЭМ!$B$33:$B$776,U$11)+'СЕТ СН'!$F$11+СВЦЭМ!$D$10+'СЕТ СН'!$F$6-'СЕТ СН'!$F$23</f>
        <v>779.73553768000011</v>
      </c>
      <c r="V16" s="36">
        <f>SUMIFS(СВЦЭМ!$D$33:$D$776,СВЦЭМ!$A$33:$A$776,$A16,СВЦЭМ!$B$33:$B$776,V$11)+'СЕТ СН'!$F$11+СВЦЭМ!$D$10+'СЕТ СН'!$F$6-'СЕТ СН'!$F$23</f>
        <v>781.81621842000004</v>
      </c>
      <c r="W16" s="36">
        <f>SUMIFS(СВЦЭМ!$D$33:$D$776,СВЦЭМ!$A$33:$A$776,$A16,СВЦЭМ!$B$33:$B$776,W$11)+'СЕТ СН'!$F$11+СВЦЭМ!$D$10+'СЕТ СН'!$F$6-'СЕТ СН'!$F$23</f>
        <v>770.46737774000007</v>
      </c>
      <c r="X16" s="36">
        <f>SUMIFS(СВЦЭМ!$D$33:$D$776,СВЦЭМ!$A$33:$A$776,$A16,СВЦЭМ!$B$33:$B$776,X$11)+'СЕТ СН'!$F$11+СВЦЭМ!$D$10+'СЕТ СН'!$F$6-'СЕТ СН'!$F$23</f>
        <v>768.59978922000005</v>
      </c>
      <c r="Y16" s="36">
        <f>SUMIFS(СВЦЭМ!$D$33:$D$776,СВЦЭМ!$A$33:$A$776,$A16,СВЦЭМ!$B$33:$B$776,Y$11)+'СЕТ СН'!$F$11+СВЦЭМ!$D$10+'СЕТ СН'!$F$6-'СЕТ СН'!$F$23</f>
        <v>871.96218399000009</v>
      </c>
    </row>
    <row r="17" spans="1:25" ht="15.75" x14ac:dyDescent="0.2">
      <c r="A17" s="35">
        <f t="shared" si="0"/>
        <v>43744</v>
      </c>
      <c r="B17" s="36">
        <f>SUMIFS(СВЦЭМ!$D$33:$D$776,СВЦЭМ!$A$33:$A$776,$A17,СВЦЭМ!$B$33:$B$776,B$11)+'СЕТ СН'!$F$11+СВЦЭМ!$D$10+'СЕТ СН'!$F$6-'СЕТ СН'!$F$23</f>
        <v>866.14261918000011</v>
      </c>
      <c r="C17" s="36">
        <f>SUMIFS(СВЦЭМ!$D$33:$D$776,СВЦЭМ!$A$33:$A$776,$A17,СВЦЭМ!$B$33:$B$776,C$11)+'СЕТ СН'!$F$11+СВЦЭМ!$D$10+'СЕТ СН'!$F$6-'СЕТ СН'!$F$23</f>
        <v>898.52107687000012</v>
      </c>
      <c r="D17" s="36">
        <f>SUMIFS(СВЦЭМ!$D$33:$D$776,СВЦЭМ!$A$33:$A$776,$A17,СВЦЭМ!$B$33:$B$776,D$11)+'СЕТ СН'!$F$11+СВЦЭМ!$D$10+'СЕТ СН'!$F$6-'СЕТ СН'!$F$23</f>
        <v>923.22689767000008</v>
      </c>
      <c r="E17" s="36">
        <f>SUMIFS(СВЦЭМ!$D$33:$D$776,СВЦЭМ!$A$33:$A$776,$A17,СВЦЭМ!$B$33:$B$776,E$11)+'СЕТ СН'!$F$11+СВЦЭМ!$D$10+'СЕТ СН'!$F$6-'СЕТ СН'!$F$23</f>
        <v>932.86833804000003</v>
      </c>
      <c r="F17" s="36">
        <f>SUMIFS(СВЦЭМ!$D$33:$D$776,СВЦЭМ!$A$33:$A$776,$A17,СВЦЭМ!$B$33:$B$776,F$11)+'СЕТ СН'!$F$11+СВЦЭМ!$D$10+'СЕТ СН'!$F$6-'СЕТ СН'!$F$23</f>
        <v>932.29913293000004</v>
      </c>
      <c r="G17" s="36">
        <f>SUMIFS(СВЦЭМ!$D$33:$D$776,СВЦЭМ!$A$33:$A$776,$A17,СВЦЭМ!$B$33:$B$776,G$11)+'СЕТ СН'!$F$11+СВЦЭМ!$D$10+'СЕТ СН'!$F$6-'СЕТ СН'!$F$23</f>
        <v>932.28134403000001</v>
      </c>
      <c r="H17" s="36">
        <f>SUMIFS(СВЦЭМ!$D$33:$D$776,СВЦЭМ!$A$33:$A$776,$A17,СВЦЭМ!$B$33:$B$776,H$11)+'СЕТ СН'!$F$11+СВЦЭМ!$D$10+'СЕТ СН'!$F$6-'СЕТ СН'!$F$23</f>
        <v>879.26389481000001</v>
      </c>
      <c r="I17" s="36">
        <f>SUMIFS(СВЦЭМ!$D$33:$D$776,СВЦЭМ!$A$33:$A$776,$A17,СВЦЭМ!$B$33:$B$776,I$11)+'СЕТ СН'!$F$11+СВЦЭМ!$D$10+'СЕТ СН'!$F$6-'СЕТ СН'!$F$23</f>
        <v>793.18423941000003</v>
      </c>
      <c r="J17" s="36">
        <f>SUMIFS(СВЦЭМ!$D$33:$D$776,СВЦЭМ!$A$33:$A$776,$A17,СВЦЭМ!$B$33:$B$776,J$11)+'СЕТ СН'!$F$11+СВЦЭМ!$D$10+'СЕТ СН'!$F$6-'СЕТ СН'!$F$23</f>
        <v>740.41284928000005</v>
      </c>
      <c r="K17" s="36">
        <f>SUMIFS(СВЦЭМ!$D$33:$D$776,СВЦЭМ!$A$33:$A$776,$A17,СВЦЭМ!$B$33:$B$776,K$11)+'СЕТ СН'!$F$11+СВЦЭМ!$D$10+'СЕТ СН'!$F$6-'СЕТ СН'!$F$23</f>
        <v>746.95839794000005</v>
      </c>
      <c r="L17" s="36">
        <f>SUMIFS(СВЦЭМ!$D$33:$D$776,СВЦЭМ!$A$33:$A$776,$A17,СВЦЭМ!$B$33:$B$776,L$11)+'СЕТ СН'!$F$11+СВЦЭМ!$D$10+'СЕТ СН'!$F$6-'СЕТ СН'!$F$23</f>
        <v>115.68547422</v>
      </c>
      <c r="M17" s="36">
        <f>SUMIFS(СВЦЭМ!$D$33:$D$776,СВЦЭМ!$A$33:$A$776,$A17,СВЦЭМ!$B$33:$B$776,M$11)+'СЕТ СН'!$F$11+СВЦЭМ!$D$10+'СЕТ СН'!$F$6-'СЕТ СН'!$F$23</f>
        <v>115.68547422</v>
      </c>
      <c r="N17" s="36">
        <f>SUMIFS(СВЦЭМ!$D$33:$D$776,СВЦЭМ!$A$33:$A$776,$A17,СВЦЭМ!$B$33:$B$776,N$11)+'СЕТ СН'!$F$11+СВЦЭМ!$D$10+'СЕТ СН'!$F$6-'СЕТ СН'!$F$23</f>
        <v>115.68547422</v>
      </c>
      <c r="O17" s="36">
        <f>SUMIFS(СВЦЭМ!$D$33:$D$776,СВЦЭМ!$A$33:$A$776,$A17,СВЦЭМ!$B$33:$B$776,O$11)+'СЕТ СН'!$F$11+СВЦЭМ!$D$10+'СЕТ СН'!$F$6-'СЕТ СН'!$F$23</f>
        <v>115.68547422</v>
      </c>
      <c r="P17" s="36">
        <f>SUMIFS(СВЦЭМ!$D$33:$D$776,СВЦЭМ!$A$33:$A$776,$A17,СВЦЭМ!$B$33:$B$776,P$11)+'СЕТ СН'!$F$11+СВЦЭМ!$D$10+'СЕТ СН'!$F$6-'СЕТ СН'!$F$23</f>
        <v>115.68547422</v>
      </c>
      <c r="Q17" s="36">
        <f>SUMIFS(СВЦЭМ!$D$33:$D$776,СВЦЭМ!$A$33:$A$776,$A17,СВЦЭМ!$B$33:$B$776,Q$11)+'СЕТ СН'!$F$11+СВЦЭМ!$D$10+'СЕТ СН'!$F$6-'СЕТ СН'!$F$23</f>
        <v>115.68547422</v>
      </c>
      <c r="R17" s="36">
        <f>SUMIFS(СВЦЭМ!$D$33:$D$776,СВЦЭМ!$A$33:$A$776,$A17,СВЦЭМ!$B$33:$B$776,R$11)+'СЕТ СН'!$F$11+СВЦЭМ!$D$10+'СЕТ СН'!$F$6-'СЕТ СН'!$F$23</f>
        <v>740.72766092000006</v>
      </c>
      <c r="S17" s="36">
        <f>SUMIFS(СВЦЭМ!$D$33:$D$776,СВЦЭМ!$A$33:$A$776,$A17,СВЦЭМ!$B$33:$B$776,S$11)+'СЕТ СН'!$F$11+СВЦЭМ!$D$10+'СЕТ СН'!$F$6-'СЕТ СН'!$F$23</f>
        <v>748.62384208000003</v>
      </c>
      <c r="T17" s="36">
        <f>SUMIFS(СВЦЭМ!$D$33:$D$776,СВЦЭМ!$A$33:$A$776,$A17,СВЦЭМ!$B$33:$B$776,T$11)+'СЕТ СН'!$F$11+СВЦЭМ!$D$10+'СЕТ СН'!$F$6-'СЕТ СН'!$F$23</f>
        <v>750.64039830000002</v>
      </c>
      <c r="U17" s="36">
        <f>SUMIFS(СВЦЭМ!$D$33:$D$776,СВЦЭМ!$A$33:$A$776,$A17,СВЦЭМ!$B$33:$B$776,U$11)+'СЕТ СН'!$F$11+СВЦЭМ!$D$10+'СЕТ СН'!$F$6-'СЕТ СН'!$F$23</f>
        <v>768.98607809000009</v>
      </c>
      <c r="V17" s="36">
        <f>SUMIFS(СВЦЭМ!$D$33:$D$776,СВЦЭМ!$A$33:$A$776,$A17,СВЦЭМ!$B$33:$B$776,V$11)+'СЕТ СН'!$F$11+СВЦЭМ!$D$10+'СЕТ СН'!$F$6-'СЕТ СН'!$F$23</f>
        <v>768.02952854000011</v>
      </c>
      <c r="W17" s="36">
        <f>SUMIFS(СВЦЭМ!$D$33:$D$776,СВЦЭМ!$A$33:$A$776,$A17,СВЦЭМ!$B$33:$B$776,W$11)+'СЕТ СН'!$F$11+СВЦЭМ!$D$10+'СЕТ СН'!$F$6-'СЕТ СН'!$F$23</f>
        <v>755.47058463000008</v>
      </c>
      <c r="X17" s="36">
        <f>SUMIFS(СВЦЭМ!$D$33:$D$776,СВЦЭМ!$A$33:$A$776,$A17,СВЦЭМ!$B$33:$B$776,X$11)+'СЕТ СН'!$F$11+СВЦЭМ!$D$10+'СЕТ СН'!$F$6-'СЕТ СН'!$F$23</f>
        <v>746.37474987000007</v>
      </c>
      <c r="Y17" s="36">
        <f>SUMIFS(СВЦЭМ!$D$33:$D$776,СВЦЭМ!$A$33:$A$776,$A17,СВЦЭМ!$B$33:$B$776,Y$11)+'СЕТ СН'!$F$11+СВЦЭМ!$D$10+'СЕТ СН'!$F$6-'СЕТ СН'!$F$23</f>
        <v>788.26610169000003</v>
      </c>
    </row>
    <row r="18" spans="1:25" ht="15.75" x14ac:dyDescent="0.2">
      <c r="A18" s="35">
        <f t="shared" si="0"/>
        <v>43745</v>
      </c>
      <c r="B18" s="36">
        <f>SUMIFS(СВЦЭМ!$D$33:$D$776,СВЦЭМ!$A$33:$A$776,$A18,СВЦЭМ!$B$33:$B$776,B$11)+'СЕТ СН'!$F$11+СВЦЭМ!$D$10+'СЕТ СН'!$F$6-'СЕТ СН'!$F$23</f>
        <v>886.65848803000006</v>
      </c>
      <c r="C18" s="36">
        <f>SUMIFS(СВЦЭМ!$D$33:$D$776,СВЦЭМ!$A$33:$A$776,$A18,СВЦЭМ!$B$33:$B$776,C$11)+'СЕТ СН'!$F$11+СВЦЭМ!$D$10+'СЕТ СН'!$F$6-'СЕТ СН'!$F$23</f>
        <v>906.99692863000007</v>
      </c>
      <c r="D18" s="36">
        <f>SUMIFS(СВЦЭМ!$D$33:$D$776,СВЦЭМ!$A$33:$A$776,$A18,СВЦЭМ!$B$33:$B$776,D$11)+'СЕТ СН'!$F$11+СВЦЭМ!$D$10+'СЕТ СН'!$F$6-'СЕТ СН'!$F$23</f>
        <v>922.44146836000004</v>
      </c>
      <c r="E18" s="36">
        <f>SUMIFS(СВЦЭМ!$D$33:$D$776,СВЦЭМ!$A$33:$A$776,$A18,СВЦЭМ!$B$33:$B$776,E$11)+'СЕТ СН'!$F$11+СВЦЭМ!$D$10+'СЕТ СН'!$F$6-'СЕТ СН'!$F$23</f>
        <v>939.58010332000003</v>
      </c>
      <c r="F18" s="36">
        <f>SUMIFS(СВЦЭМ!$D$33:$D$776,СВЦЭМ!$A$33:$A$776,$A18,СВЦЭМ!$B$33:$B$776,F$11)+'СЕТ СН'!$F$11+СВЦЭМ!$D$10+'СЕТ СН'!$F$6-'СЕТ СН'!$F$23</f>
        <v>946.70876677000001</v>
      </c>
      <c r="G18" s="36">
        <f>SUMIFS(СВЦЭМ!$D$33:$D$776,СВЦЭМ!$A$33:$A$776,$A18,СВЦЭМ!$B$33:$B$776,G$11)+'СЕТ СН'!$F$11+СВЦЭМ!$D$10+'СЕТ СН'!$F$6-'СЕТ СН'!$F$23</f>
        <v>925.90446927000005</v>
      </c>
      <c r="H18" s="36">
        <f>SUMIFS(СВЦЭМ!$D$33:$D$776,СВЦЭМ!$A$33:$A$776,$A18,СВЦЭМ!$B$33:$B$776,H$11)+'СЕТ СН'!$F$11+СВЦЭМ!$D$10+'СЕТ СН'!$F$6-'СЕТ СН'!$F$23</f>
        <v>843.98159815000008</v>
      </c>
      <c r="I18" s="36">
        <f>SUMIFS(СВЦЭМ!$D$33:$D$776,СВЦЭМ!$A$33:$A$776,$A18,СВЦЭМ!$B$33:$B$776,I$11)+'СЕТ СН'!$F$11+СВЦЭМ!$D$10+'СЕТ СН'!$F$6-'СЕТ СН'!$F$23</f>
        <v>757.37556068000004</v>
      </c>
      <c r="J18" s="36">
        <f>SUMIFS(СВЦЭМ!$D$33:$D$776,СВЦЭМ!$A$33:$A$776,$A18,СВЦЭМ!$B$33:$B$776,J$11)+'СЕТ СН'!$F$11+СВЦЭМ!$D$10+'СЕТ СН'!$F$6-'СЕТ СН'!$F$23</f>
        <v>743.63361351000003</v>
      </c>
      <c r="K18" s="36">
        <f>SUMIFS(СВЦЭМ!$D$33:$D$776,СВЦЭМ!$A$33:$A$776,$A18,СВЦЭМ!$B$33:$B$776,K$11)+'СЕТ СН'!$F$11+СВЦЭМ!$D$10+'СЕТ СН'!$F$6-'СЕТ СН'!$F$23</f>
        <v>744.76841967000007</v>
      </c>
      <c r="L18" s="36">
        <f>SUMIFS(СВЦЭМ!$D$33:$D$776,СВЦЭМ!$A$33:$A$776,$A18,СВЦЭМ!$B$33:$B$776,L$11)+'СЕТ СН'!$F$11+СВЦЭМ!$D$10+'СЕТ СН'!$F$6-'СЕТ СН'!$F$23</f>
        <v>742.8821098300001</v>
      </c>
      <c r="M18" s="36">
        <f>SUMIFS(СВЦЭМ!$D$33:$D$776,СВЦЭМ!$A$33:$A$776,$A18,СВЦЭМ!$B$33:$B$776,M$11)+'СЕТ СН'!$F$11+СВЦЭМ!$D$10+'СЕТ СН'!$F$6-'СЕТ СН'!$F$23</f>
        <v>752.57553321000012</v>
      </c>
      <c r="N18" s="36">
        <f>SUMIFS(СВЦЭМ!$D$33:$D$776,СВЦЭМ!$A$33:$A$776,$A18,СВЦЭМ!$B$33:$B$776,N$11)+'СЕТ СН'!$F$11+СВЦЭМ!$D$10+'СЕТ СН'!$F$6-'СЕТ СН'!$F$23</f>
        <v>759.68990922</v>
      </c>
      <c r="O18" s="36">
        <f>SUMIFS(СВЦЭМ!$D$33:$D$776,СВЦЭМ!$A$33:$A$776,$A18,СВЦЭМ!$B$33:$B$776,O$11)+'СЕТ СН'!$F$11+СВЦЭМ!$D$10+'СЕТ СН'!$F$6-'СЕТ СН'!$F$23</f>
        <v>759.11756386000002</v>
      </c>
      <c r="P18" s="36">
        <f>SUMIFS(СВЦЭМ!$D$33:$D$776,СВЦЭМ!$A$33:$A$776,$A18,СВЦЭМ!$B$33:$B$776,P$11)+'СЕТ СН'!$F$11+СВЦЭМ!$D$10+'СЕТ СН'!$F$6-'СЕТ СН'!$F$23</f>
        <v>757.7382264900001</v>
      </c>
      <c r="Q18" s="36">
        <f>SUMIFS(СВЦЭМ!$D$33:$D$776,СВЦЭМ!$A$33:$A$776,$A18,СВЦЭМ!$B$33:$B$776,Q$11)+'СЕТ СН'!$F$11+СВЦЭМ!$D$10+'СЕТ СН'!$F$6-'СЕТ СН'!$F$23</f>
        <v>763.45904640000003</v>
      </c>
      <c r="R18" s="36">
        <f>SUMIFS(СВЦЭМ!$D$33:$D$776,СВЦЭМ!$A$33:$A$776,$A18,СВЦЭМ!$B$33:$B$776,R$11)+'СЕТ СН'!$F$11+СВЦЭМ!$D$10+'СЕТ СН'!$F$6-'СЕТ СН'!$F$23</f>
        <v>761.86055810000005</v>
      </c>
      <c r="S18" s="36">
        <f>SUMIFS(СВЦЭМ!$D$33:$D$776,СВЦЭМ!$A$33:$A$776,$A18,СВЦЭМ!$B$33:$B$776,S$11)+'СЕТ СН'!$F$11+СВЦЭМ!$D$10+'СЕТ СН'!$F$6-'СЕТ СН'!$F$23</f>
        <v>766.62213912000004</v>
      </c>
      <c r="T18" s="36">
        <f>SUMIFS(СВЦЭМ!$D$33:$D$776,СВЦЭМ!$A$33:$A$776,$A18,СВЦЭМ!$B$33:$B$776,T$11)+'СЕТ СН'!$F$11+СВЦЭМ!$D$10+'СЕТ СН'!$F$6-'СЕТ СН'!$F$23</f>
        <v>755.76594387000011</v>
      </c>
      <c r="U18" s="36">
        <f>SUMIFS(СВЦЭМ!$D$33:$D$776,СВЦЭМ!$A$33:$A$776,$A18,СВЦЭМ!$B$33:$B$776,U$11)+'СЕТ СН'!$F$11+СВЦЭМ!$D$10+'СЕТ СН'!$F$6-'СЕТ СН'!$F$23</f>
        <v>750.78059059000009</v>
      </c>
      <c r="V18" s="36">
        <f>SUMIFS(СВЦЭМ!$D$33:$D$776,СВЦЭМ!$A$33:$A$776,$A18,СВЦЭМ!$B$33:$B$776,V$11)+'СЕТ СН'!$F$11+СВЦЭМ!$D$10+'СЕТ СН'!$F$6-'СЕТ СН'!$F$23</f>
        <v>743.77069738000012</v>
      </c>
      <c r="W18" s="36">
        <f>SUMIFS(СВЦЭМ!$D$33:$D$776,СВЦЭМ!$A$33:$A$776,$A18,СВЦЭМ!$B$33:$B$776,W$11)+'СЕТ СН'!$F$11+СВЦЭМ!$D$10+'СЕТ СН'!$F$6-'СЕТ СН'!$F$23</f>
        <v>763.37771786000008</v>
      </c>
      <c r="X18" s="36">
        <f>SUMIFS(СВЦЭМ!$D$33:$D$776,СВЦЭМ!$A$33:$A$776,$A18,СВЦЭМ!$B$33:$B$776,X$11)+'СЕТ СН'!$F$11+СВЦЭМ!$D$10+'СЕТ СН'!$F$6-'СЕТ СН'!$F$23</f>
        <v>783.53684513000007</v>
      </c>
      <c r="Y18" s="36">
        <f>SUMIFS(СВЦЭМ!$D$33:$D$776,СВЦЭМ!$A$33:$A$776,$A18,СВЦЭМ!$B$33:$B$776,Y$11)+'СЕТ СН'!$F$11+СВЦЭМ!$D$10+'СЕТ СН'!$F$6-'СЕТ СН'!$F$23</f>
        <v>828.93332100000009</v>
      </c>
    </row>
    <row r="19" spans="1:25" ht="15.75" x14ac:dyDescent="0.2">
      <c r="A19" s="35">
        <f t="shared" si="0"/>
        <v>43746</v>
      </c>
      <c r="B19" s="36">
        <f>SUMIFS(СВЦЭМ!$D$33:$D$776,СВЦЭМ!$A$33:$A$776,$A19,СВЦЭМ!$B$33:$B$776,B$11)+'СЕТ СН'!$F$11+СВЦЭМ!$D$10+'СЕТ СН'!$F$6-'СЕТ СН'!$F$23</f>
        <v>792.40518064000003</v>
      </c>
      <c r="C19" s="36">
        <f>SUMIFS(СВЦЭМ!$D$33:$D$776,СВЦЭМ!$A$33:$A$776,$A19,СВЦЭМ!$B$33:$B$776,C$11)+'СЕТ СН'!$F$11+СВЦЭМ!$D$10+'СЕТ СН'!$F$6-'СЕТ СН'!$F$23</f>
        <v>850.72213457000009</v>
      </c>
      <c r="D19" s="36">
        <f>SUMIFS(СВЦЭМ!$D$33:$D$776,СВЦЭМ!$A$33:$A$776,$A19,СВЦЭМ!$B$33:$B$776,D$11)+'СЕТ СН'!$F$11+СВЦЭМ!$D$10+'СЕТ СН'!$F$6-'СЕТ СН'!$F$23</f>
        <v>842.45829834000006</v>
      </c>
      <c r="E19" s="36">
        <f>SUMIFS(СВЦЭМ!$D$33:$D$776,СВЦЭМ!$A$33:$A$776,$A19,СВЦЭМ!$B$33:$B$776,E$11)+'СЕТ СН'!$F$11+СВЦЭМ!$D$10+'СЕТ СН'!$F$6-'СЕТ СН'!$F$23</f>
        <v>856.63439300000005</v>
      </c>
      <c r="F19" s="36">
        <f>SUMIFS(СВЦЭМ!$D$33:$D$776,СВЦЭМ!$A$33:$A$776,$A19,СВЦЭМ!$B$33:$B$776,F$11)+'СЕТ СН'!$F$11+СВЦЭМ!$D$10+'СЕТ СН'!$F$6-'СЕТ СН'!$F$23</f>
        <v>854.83563303000005</v>
      </c>
      <c r="G19" s="36">
        <f>SUMIFS(СВЦЭМ!$D$33:$D$776,СВЦЭМ!$A$33:$A$776,$A19,СВЦЭМ!$B$33:$B$776,G$11)+'СЕТ СН'!$F$11+СВЦЭМ!$D$10+'СЕТ СН'!$F$6-'СЕТ СН'!$F$23</f>
        <v>843.25493637000011</v>
      </c>
      <c r="H19" s="36">
        <f>SUMIFS(СВЦЭМ!$D$33:$D$776,СВЦЭМ!$A$33:$A$776,$A19,СВЦЭМ!$B$33:$B$776,H$11)+'СЕТ СН'!$F$11+СВЦЭМ!$D$10+'СЕТ СН'!$F$6-'СЕТ СН'!$F$23</f>
        <v>817.84095031000004</v>
      </c>
      <c r="I19" s="36">
        <f>SUMIFS(СВЦЭМ!$D$33:$D$776,СВЦЭМ!$A$33:$A$776,$A19,СВЦЭМ!$B$33:$B$776,I$11)+'СЕТ СН'!$F$11+СВЦЭМ!$D$10+'СЕТ СН'!$F$6-'СЕТ СН'!$F$23</f>
        <v>776.24736228000006</v>
      </c>
      <c r="J19" s="36">
        <f>SUMIFS(СВЦЭМ!$D$33:$D$776,СВЦЭМ!$A$33:$A$776,$A19,СВЦЭМ!$B$33:$B$776,J$11)+'СЕТ СН'!$F$11+СВЦЭМ!$D$10+'СЕТ СН'!$F$6-'СЕТ СН'!$F$23</f>
        <v>749.28852179</v>
      </c>
      <c r="K19" s="36">
        <f>SUMIFS(СВЦЭМ!$D$33:$D$776,СВЦЭМ!$A$33:$A$776,$A19,СВЦЭМ!$B$33:$B$776,K$11)+'СЕТ СН'!$F$11+СВЦЭМ!$D$10+'СЕТ СН'!$F$6-'СЕТ СН'!$F$23</f>
        <v>751.39677451000011</v>
      </c>
      <c r="L19" s="36">
        <f>SUMIFS(СВЦЭМ!$D$33:$D$776,СВЦЭМ!$A$33:$A$776,$A19,СВЦЭМ!$B$33:$B$776,L$11)+'СЕТ СН'!$F$11+СВЦЭМ!$D$10+'СЕТ СН'!$F$6-'СЕТ СН'!$F$23</f>
        <v>755.58337532000007</v>
      </c>
      <c r="M19" s="36">
        <f>SUMIFS(СВЦЭМ!$D$33:$D$776,СВЦЭМ!$A$33:$A$776,$A19,СВЦЭМ!$B$33:$B$776,M$11)+'СЕТ СН'!$F$11+СВЦЭМ!$D$10+'СЕТ СН'!$F$6-'СЕТ СН'!$F$23</f>
        <v>747.94791751000002</v>
      </c>
      <c r="N19" s="36">
        <f>SUMIFS(СВЦЭМ!$D$33:$D$776,СВЦЭМ!$A$33:$A$776,$A19,СВЦЭМ!$B$33:$B$776,N$11)+'СЕТ СН'!$F$11+СВЦЭМ!$D$10+'СЕТ СН'!$F$6-'СЕТ СН'!$F$23</f>
        <v>727.85748913000009</v>
      </c>
      <c r="O19" s="36">
        <f>SUMIFS(СВЦЭМ!$D$33:$D$776,СВЦЭМ!$A$33:$A$776,$A19,СВЦЭМ!$B$33:$B$776,O$11)+'СЕТ СН'!$F$11+СВЦЭМ!$D$10+'СЕТ СН'!$F$6-'СЕТ СН'!$F$23</f>
        <v>699.32315141000004</v>
      </c>
      <c r="P19" s="36">
        <f>SUMIFS(СВЦЭМ!$D$33:$D$776,СВЦЭМ!$A$33:$A$776,$A19,СВЦЭМ!$B$33:$B$776,P$11)+'СЕТ СН'!$F$11+СВЦЭМ!$D$10+'СЕТ СН'!$F$6-'СЕТ СН'!$F$23</f>
        <v>751.92882931000008</v>
      </c>
      <c r="Q19" s="36">
        <f>SUMIFS(СВЦЭМ!$D$33:$D$776,СВЦЭМ!$A$33:$A$776,$A19,СВЦЭМ!$B$33:$B$776,Q$11)+'СЕТ СН'!$F$11+СВЦЭМ!$D$10+'СЕТ СН'!$F$6-'СЕТ СН'!$F$23</f>
        <v>801.26723586000003</v>
      </c>
      <c r="R19" s="36">
        <f>SUMIFS(СВЦЭМ!$D$33:$D$776,СВЦЭМ!$A$33:$A$776,$A19,СВЦЭМ!$B$33:$B$776,R$11)+'СЕТ СН'!$F$11+СВЦЭМ!$D$10+'СЕТ СН'!$F$6-'СЕТ СН'!$F$23</f>
        <v>694.24810703000003</v>
      </c>
      <c r="S19" s="36">
        <f>SUMIFS(СВЦЭМ!$D$33:$D$776,СВЦЭМ!$A$33:$A$776,$A19,СВЦЭМ!$B$33:$B$776,S$11)+'СЕТ СН'!$F$11+СВЦЭМ!$D$10+'СЕТ СН'!$F$6-'СЕТ СН'!$F$23</f>
        <v>701.04070227000011</v>
      </c>
      <c r="T19" s="36">
        <f>SUMIFS(СВЦЭМ!$D$33:$D$776,СВЦЭМ!$A$33:$A$776,$A19,СВЦЭМ!$B$33:$B$776,T$11)+'СЕТ СН'!$F$11+СВЦЭМ!$D$10+'СЕТ СН'!$F$6-'СЕТ СН'!$F$23</f>
        <v>715.27162005000002</v>
      </c>
      <c r="U19" s="36">
        <f>SUMIFS(СВЦЭМ!$D$33:$D$776,СВЦЭМ!$A$33:$A$776,$A19,СВЦЭМ!$B$33:$B$776,U$11)+'СЕТ СН'!$F$11+СВЦЭМ!$D$10+'СЕТ СН'!$F$6-'СЕТ СН'!$F$23</f>
        <v>739.37874592000003</v>
      </c>
      <c r="V19" s="36">
        <f>SUMIFS(СВЦЭМ!$D$33:$D$776,СВЦЭМ!$A$33:$A$776,$A19,СВЦЭМ!$B$33:$B$776,V$11)+'СЕТ СН'!$F$11+СВЦЭМ!$D$10+'СЕТ СН'!$F$6-'СЕТ СН'!$F$23</f>
        <v>743.47882948000006</v>
      </c>
      <c r="W19" s="36">
        <f>SUMIFS(СВЦЭМ!$D$33:$D$776,СВЦЭМ!$A$33:$A$776,$A19,СВЦЭМ!$B$33:$B$776,W$11)+'СЕТ СН'!$F$11+СВЦЭМ!$D$10+'СЕТ СН'!$F$6-'СЕТ СН'!$F$23</f>
        <v>731.17869850000011</v>
      </c>
      <c r="X19" s="36">
        <f>SUMIFS(СВЦЭМ!$D$33:$D$776,СВЦЭМ!$A$33:$A$776,$A19,СВЦЭМ!$B$33:$B$776,X$11)+'СЕТ СН'!$F$11+СВЦЭМ!$D$10+'СЕТ СН'!$F$6-'СЕТ СН'!$F$23</f>
        <v>694.64732350000008</v>
      </c>
      <c r="Y19" s="36">
        <f>SUMIFS(СВЦЭМ!$D$33:$D$776,СВЦЭМ!$A$33:$A$776,$A19,СВЦЭМ!$B$33:$B$776,Y$11)+'СЕТ СН'!$F$11+СВЦЭМ!$D$10+'СЕТ СН'!$F$6-'СЕТ СН'!$F$23</f>
        <v>671.03477212000007</v>
      </c>
    </row>
    <row r="20" spans="1:25" ht="15.75" x14ac:dyDescent="0.2">
      <c r="A20" s="35">
        <f t="shared" si="0"/>
        <v>43747</v>
      </c>
      <c r="B20" s="36">
        <f>SUMIFS(СВЦЭМ!$D$33:$D$776,СВЦЭМ!$A$33:$A$776,$A20,СВЦЭМ!$B$33:$B$776,B$11)+'СЕТ СН'!$F$11+СВЦЭМ!$D$10+'СЕТ СН'!$F$6-'СЕТ СН'!$F$23</f>
        <v>813.81748350000009</v>
      </c>
      <c r="C20" s="36">
        <f>SUMIFS(СВЦЭМ!$D$33:$D$776,СВЦЭМ!$A$33:$A$776,$A20,СВЦЭМ!$B$33:$B$776,C$11)+'СЕТ СН'!$F$11+СВЦЭМ!$D$10+'СЕТ СН'!$F$6-'СЕТ СН'!$F$23</f>
        <v>850.16144033</v>
      </c>
      <c r="D20" s="36">
        <f>SUMIFS(СВЦЭМ!$D$33:$D$776,СВЦЭМ!$A$33:$A$776,$A20,СВЦЭМ!$B$33:$B$776,D$11)+'СЕТ СН'!$F$11+СВЦЭМ!$D$10+'СЕТ СН'!$F$6-'СЕТ СН'!$F$23</f>
        <v>876.73374417000002</v>
      </c>
      <c r="E20" s="36">
        <f>SUMIFS(СВЦЭМ!$D$33:$D$776,СВЦЭМ!$A$33:$A$776,$A20,СВЦЭМ!$B$33:$B$776,E$11)+'СЕТ СН'!$F$11+СВЦЭМ!$D$10+'СЕТ СН'!$F$6-'СЕТ СН'!$F$23</f>
        <v>889.0133775700001</v>
      </c>
      <c r="F20" s="36">
        <f>SUMIFS(СВЦЭМ!$D$33:$D$776,СВЦЭМ!$A$33:$A$776,$A20,СВЦЭМ!$B$33:$B$776,F$11)+'СЕТ СН'!$F$11+СВЦЭМ!$D$10+'СЕТ СН'!$F$6-'СЕТ СН'!$F$23</f>
        <v>890.98545997000008</v>
      </c>
      <c r="G20" s="36">
        <f>SUMIFS(СВЦЭМ!$D$33:$D$776,СВЦЭМ!$A$33:$A$776,$A20,СВЦЭМ!$B$33:$B$776,G$11)+'СЕТ СН'!$F$11+СВЦЭМ!$D$10+'СЕТ СН'!$F$6-'СЕТ СН'!$F$23</f>
        <v>870.88384799000005</v>
      </c>
      <c r="H20" s="36">
        <f>SUMIFS(СВЦЭМ!$D$33:$D$776,СВЦЭМ!$A$33:$A$776,$A20,СВЦЭМ!$B$33:$B$776,H$11)+'СЕТ СН'!$F$11+СВЦЭМ!$D$10+'СЕТ СН'!$F$6-'СЕТ СН'!$F$23</f>
        <v>832.68312641000011</v>
      </c>
      <c r="I20" s="36">
        <f>SUMIFS(СВЦЭМ!$D$33:$D$776,СВЦЭМ!$A$33:$A$776,$A20,СВЦЭМ!$B$33:$B$776,I$11)+'СЕТ СН'!$F$11+СВЦЭМ!$D$10+'СЕТ СН'!$F$6-'СЕТ СН'!$F$23</f>
        <v>806.37298030000011</v>
      </c>
      <c r="J20" s="36">
        <f>SUMIFS(СВЦЭМ!$D$33:$D$776,СВЦЭМ!$A$33:$A$776,$A20,СВЦЭМ!$B$33:$B$776,J$11)+'СЕТ СН'!$F$11+СВЦЭМ!$D$10+'СЕТ СН'!$F$6-'СЕТ СН'!$F$23</f>
        <v>811.6502135400001</v>
      </c>
      <c r="K20" s="36">
        <f>SUMIFS(СВЦЭМ!$D$33:$D$776,СВЦЭМ!$A$33:$A$776,$A20,СВЦЭМ!$B$33:$B$776,K$11)+'СЕТ СН'!$F$11+СВЦЭМ!$D$10+'СЕТ СН'!$F$6-'СЕТ СН'!$F$23</f>
        <v>824.73467570000003</v>
      </c>
      <c r="L20" s="36">
        <f>SUMIFS(СВЦЭМ!$D$33:$D$776,СВЦЭМ!$A$33:$A$776,$A20,СВЦЭМ!$B$33:$B$776,L$11)+'СЕТ СН'!$F$11+СВЦЭМ!$D$10+'СЕТ СН'!$F$6-'СЕТ СН'!$F$23</f>
        <v>827.4121454000001</v>
      </c>
      <c r="M20" s="36">
        <f>SUMIFS(СВЦЭМ!$D$33:$D$776,СВЦЭМ!$A$33:$A$776,$A20,СВЦЭМ!$B$33:$B$776,M$11)+'СЕТ СН'!$F$11+СВЦЭМ!$D$10+'СЕТ СН'!$F$6-'СЕТ СН'!$F$23</f>
        <v>822.67396335000001</v>
      </c>
      <c r="N20" s="36">
        <f>SUMIFS(СВЦЭМ!$D$33:$D$776,СВЦЭМ!$A$33:$A$776,$A20,СВЦЭМ!$B$33:$B$776,N$11)+'СЕТ СН'!$F$11+СВЦЭМ!$D$10+'СЕТ СН'!$F$6-'СЕТ СН'!$F$23</f>
        <v>772.59066423000002</v>
      </c>
      <c r="O20" s="36">
        <f>SUMIFS(СВЦЭМ!$D$33:$D$776,СВЦЭМ!$A$33:$A$776,$A20,СВЦЭМ!$B$33:$B$776,O$11)+'СЕТ СН'!$F$11+СВЦЭМ!$D$10+'СЕТ СН'!$F$6-'СЕТ СН'!$F$23</f>
        <v>749.76704569000003</v>
      </c>
      <c r="P20" s="36">
        <f>SUMIFS(СВЦЭМ!$D$33:$D$776,СВЦЭМ!$A$33:$A$776,$A20,СВЦЭМ!$B$33:$B$776,P$11)+'СЕТ СН'!$F$11+СВЦЭМ!$D$10+'СЕТ СН'!$F$6-'СЕТ СН'!$F$23</f>
        <v>751.29636562000007</v>
      </c>
      <c r="Q20" s="36">
        <f>SUMIFS(СВЦЭМ!$D$33:$D$776,СВЦЭМ!$A$33:$A$776,$A20,СВЦЭМ!$B$33:$B$776,Q$11)+'СЕТ СН'!$F$11+СВЦЭМ!$D$10+'СЕТ СН'!$F$6-'СЕТ СН'!$F$23</f>
        <v>750.75488751000012</v>
      </c>
      <c r="R20" s="36">
        <f>SUMIFS(СВЦЭМ!$D$33:$D$776,СВЦЭМ!$A$33:$A$776,$A20,СВЦЭМ!$B$33:$B$776,R$11)+'СЕТ СН'!$F$11+СВЦЭМ!$D$10+'СЕТ СН'!$F$6-'СЕТ СН'!$F$23</f>
        <v>742.42747101000009</v>
      </c>
      <c r="S20" s="36">
        <f>SUMIFS(СВЦЭМ!$D$33:$D$776,СВЦЭМ!$A$33:$A$776,$A20,СВЦЭМ!$B$33:$B$776,S$11)+'СЕТ СН'!$F$11+СВЦЭМ!$D$10+'СЕТ СН'!$F$6-'СЕТ СН'!$F$23</f>
        <v>745.60124090000011</v>
      </c>
      <c r="T20" s="36">
        <f>SUMIFS(СВЦЭМ!$D$33:$D$776,СВЦЭМ!$A$33:$A$776,$A20,СВЦЭМ!$B$33:$B$776,T$11)+'СЕТ СН'!$F$11+СВЦЭМ!$D$10+'СЕТ СН'!$F$6-'СЕТ СН'!$F$23</f>
        <v>769.11723215000006</v>
      </c>
      <c r="U20" s="36">
        <f>SUMIFS(СВЦЭМ!$D$33:$D$776,СВЦЭМ!$A$33:$A$776,$A20,СВЦЭМ!$B$33:$B$776,U$11)+'СЕТ СН'!$F$11+СВЦЭМ!$D$10+'СЕТ СН'!$F$6-'СЕТ СН'!$F$23</f>
        <v>759.7270948800001</v>
      </c>
      <c r="V20" s="36">
        <f>SUMIFS(СВЦЭМ!$D$33:$D$776,СВЦЭМ!$A$33:$A$776,$A20,СВЦЭМ!$B$33:$B$776,V$11)+'СЕТ СН'!$F$11+СВЦЭМ!$D$10+'СЕТ СН'!$F$6-'СЕТ СН'!$F$23</f>
        <v>751.62276737000002</v>
      </c>
      <c r="W20" s="36">
        <f>SUMIFS(СВЦЭМ!$D$33:$D$776,СВЦЭМ!$A$33:$A$776,$A20,СВЦЭМ!$B$33:$B$776,W$11)+'СЕТ СН'!$F$11+СВЦЭМ!$D$10+'СЕТ СН'!$F$6-'СЕТ СН'!$F$23</f>
        <v>768.32079918000011</v>
      </c>
      <c r="X20" s="36">
        <f>SUMIFS(СВЦЭМ!$D$33:$D$776,СВЦЭМ!$A$33:$A$776,$A20,СВЦЭМ!$B$33:$B$776,X$11)+'СЕТ СН'!$F$11+СВЦЭМ!$D$10+'СЕТ СН'!$F$6-'СЕТ СН'!$F$23</f>
        <v>744.44163791000005</v>
      </c>
      <c r="Y20" s="36">
        <f>SUMIFS(СВЦЭМ!$D$33:$D$776,СВЦЭМ!$A$33:$A$776,$A20,СВЦЭМ!$B$33:$B$776,Y$11)+'СЕТ СН'!$F$11+СВЦЭМ!$D$10+'СЕТ СН'!$F$6-'СЕТ СН'!$F$23</f>
        <v>757.4601147300001</v>
      </c>
    </row>
    <row r="21" spans="1:25" ht="15.75" x14ac:dyDescent="0.2">
      <c r="A21" s="35">
        <f t="shared" si="0"/>
        <v>43748</v>
      </c>
      <c r="B21" s="36">
        <f>SUMIFS(СВЦЭМ!$D$33:$D$776,СВЦЭМ!$A$33:$A$776,$A21,СВЦЭМ!$B$33:$B$776,B$11)+'СЕТ СН'!$F$11+СВЦЭМ!$D$10+'СЕТ СН'!$F$6-'СЕТ СН'!$F$23</f>
        <v>920.27957689000004</v>
      </c>
      <c r="C21" s="36">
        <f>SUMIFS(СВЦЭМ!$D$33:$D$776,СВЦЭМ!$A$33:$A$776,$A21,СВЦЭМ!$B$33:$B$776,C$11)+'СЕТ СН'!$F$11+СВЦЭМ!$D$10+'СЕТ СН'!$F$6-'СЕТ СН'!$F$23</f>
        <v>964.04751273000011</v>
      </c>
      <c r="D21" s="36">
        <f>SUMIFS(СВЦЭМ!$D$33:$D$776,СВЦЭМ!$A$33:$A$776,$A21,СВЦЭМ!$B$33:$B$776,D$11)+'СЕТ СН'!$F$11+СВЦЭМ!$D$10+'СЕТ СН'!$F$6-'СЕТ СН'!$F$23</f>
        <v>987.07171064000011</v>
      </c>
      <c r="E21" s="36">
        <f>SUMIFS(СВЦЭМ!$D$33:$D$776,СВЦЭМ!$A$33:$A$776,$A21,СВЦЭМ!$B$33:$B$776,E$11)+'СЕТ СН'!$F$11+СВЦЭМ!$D$10+'СЕТ СН'!$F$6-'СЕТ СН'!$F$23</f>
        <v>995.42000709000001</v>
      </c>
      <c r="F21" s="36">
        <f>SUMIFS(СВЦЭМ!$D$33:$D$776,СВЦЭМ!$A$33:$A$776,$A21,СВЦЭМ!$B$33:$B$776,F$11)+'СЕТ СН'!$F$11+СВЦЭМ!$D$10+'СЕТ СН'!$F$6-'СЕТ СН'!$F$23</f>
        <v>1000.61429678</v>
      </c>
      <c r="G21" s="36">
        <f>SUMIFS(СВЦЭМ!$D$33:$D$776,СВЦЭМ!$A$33:$A$776,$A21,СВЦЭМ!$B$33:$B$776,G$11)+'СЕТ СН'!$F$11+СВЦЭМ!$D$10+'СЕТ СН'!$F$6-'СЕТ СН'!$F$23</f>
        <v>981.73118260000001</v>
      </c>
      <c r="H21" s="36">
        <f>SUMIFS(СВЦЭМ!$D$33:$D$776,СВЦЭМ!$A$33:$A$776,$A21,СВЦЭМ!$B$33:$B$776,H$11)+'СЕТ СН'!$F$11+СВЦЭМ!$D$10+'СЕТ СН'!$F$6-'СЕТ СН'!$F$23</f>
        <v>946.65808090000007</v>
      </c>
      <c r="I21" s="36">
        <f>SUMIFS(СВЦЭМ!$D$33:$D$776,СВЦЭМ!$A$33:$A$776,$A21,СВЦЭМ!$B$33:$B$776,I$11)+'СЕТ СН'!$F$11+СВЦЭМ!$D$10+'СЕТ СН'!$F$6-'СЕТ СН'!$F$23</f>
        <v>854.28913774000011</v>
      </c>
      <c r="J21" s="36">
        <f>SUMIFS(СВЦЭМ!$D$33:$D$776,СВЦЭМ!$A$33:$A$776,$A21,СВЦЭМ!$B$33:$B$776,J$11)+'СЕТ СН'!$F$11+СВЦЭМ!$D$10+'СЕТ СН'!$F$6-'СЕТ СН'!$F$23</f>
        <v>842.68354060000001</v>
      </c>
      <c r="K21" s="36">
        <f>SUMIFS(СВЦЭМ!$D$33:$D$776,СВЦЭМ!$A$33:$A$776,$A21,СВЦЭМ!$B$33:$B$776,K$11)+'СЕТ СН'!$F$11+СВЦЭМ!$D$10+'СЕТ СН'!$F$6-'СЕТ СН'!$F$23</f>
        <v>836.16438980000009</v>
      </c>
      <c r="L21" s="36">
        <f>SUMIFS(СВЦЭМ!$D$33:$D$776,СВЦЭМ!$A$33:$A$776,$A21,СВЦЭМ!$B$33:$B$776,L$11)+'СЕТ СН'!$F$11+СВЦЭМ!$D$10+'СЕТ СН'!$F$6-'СЕТ СН'!$F$23</f>
        <v>833.07883555000001</v>
      </c>
      <c r="M21" s="36">
        <f>SUMIFS(СВЦЭМ!$D$33:$D$776,СВЦЭМ!$A$33:$A$776,$A21,СВЦЭМ!$B$33:$B$776,M$11)+'СЕТ СН'!$F$11+СВЦЭМ!$D$10+'СЕТ СН'!$F$6-'СЕТ СН'!$F$23</f>
        <v>839.63771945000008</v>
      </c>
      <c r="N21" s="36">
        <f>SUMIFS(СВЦЭМ!$D$33:$D$776,СВЦЭМ!$A$33:$A$776,$A21,СВЦЭМ!$B$33:$B$776,N$11)+'СЕТ СН'!$F$11+СВЦЭМ!$D$10+'СЕТ СН'!$F$6-'СЕТ СН'!$F$23</f>
        <v>802.72843235000005</v>
      </c>
      <c r="O21" s="36">
        <f>SUMIFS(СВЦЭМ!$D$33:$D$776,СВЦЭМ!$A$33:$A$776,$A21,СВЦЭМ!$B$33:$B$776,O$11)+'СЕТ СН'!$F$11+СВЦЭМ!$D$10+'СЕТ СН'!$F$6-'СЕТ СН'!$F$23</f>
        <v>762.72336654000003</v>
      </c>
      <c r="P21" s="36">
        <f>SUMIFS(СВЦЭМ!$D$33:$D$776,СВЦЭМ!$A$33:$A$776,$A21,СВЦЭМ!$B$33:$B$776,P$11)+'СЕТ СН'!$F$11+СВЦЭМ!$D$10+'СЕТ СН'!$F$6-'СЕТ СН'!$F$23</f>
        <v>765.18945172000008</v>
      </c>
      <c r="Q21" s="36">
        <f>SUMIFS(СВЦЭМ!$D$33:$D$776,СВЦЭМ!$A$33:$A$776,$A21,СВЦЭМ!$B$33:$B$776,Q$11)+'СЕТ СН'!$F$11+СВЦЭМ!$D$10+'СЕТ СН'!$F$6-'СЕТ СН'!$F$23</f>
        <v>764.77044395000007</v>
      </c>
      <c r="R21" s="36">
        <f>SUMIFS(СВЦЭМ!$D$33:$D$776,СВЦЭМ!$A$33:$A$776,$A21,СВЦЭМ!$B$33:$B$776,R$11)+'СЕТ СН'!$F$11+СВЦЭМ!$D$10+'СЕТ СН'!$F$6-'СЕТ СН'!$F$23</f>
        <v>765.24347255000009</v>
      </c>
      <c r="S21" s="36">
        <f>SUMIFS(СВЦЭМ!$D$33:$D$776,СВЦЭМ!$A$33:$A$776,$A21,СВЦЭМ!$B$33:$B$776,S$11)+'СЕТ СН'!$F$11+СВЦЭМ!$D$10+'СЕТ СН'!$F$6-'СЕТ СН'!$F$23</f>
        <v>774.70439191000003</v>
      </c>
      <c r="T21" s="36">
        <f>SUMIFS(СВЦЭМ!$D$33:$D$776,СВЦЭМ!$A$33:$A$776,$A21,СВЦЭМ!$B$33:$B$776,T$11)+'СЕТ СН'!$F$11+СВЦЭМ!$D$10+'СЕТ СН'!$F$6-'СЕТ СН'!$F$23</f>
        <v>780.98574910000002</v>
      </c>
      <c r="U21" s="36">
        <f>SUMIFS(СВЦЭМ!$D$33:$D$776,СВЦЭМ!$A$33:$A$776,$A21,СВЦЭМ!$B$33:$B$776,U$11)+'СЕТ СН'!$F$11+СВЦЭМ!$D$10+'СЕТ СН'!$F$6-'СЕТ СН'!$F$23</f>
        <v>797.19723545000011</v>
      </c>
      <c r="V21" s="36">
        <f>SUMIFS(СВЦЭМ!$D$33:$D$776,СВЦЭМ!$A$33:$A$776,$A21,СВЦЭМ!$B$33:$B$776,V$11)+'СЕТ СН'!$F$11+СВЦЭМ!$D$10+'СЕТ СН'!$F$6-'СЕТ СН'!$F$23</f>
        <v>794.82227408000006</v>
      </c>
      <c r="W21" s="36">
        <f>SUMIFS(СВЦЭМ!$D$33:$D$776,СВЦЭМ!$A$33:$A$776,$A21,СВЦЭМ!$B$33:$B$776,W$11)+'СЕТ СН'!$F$11+СВЦЭМ!$D$10+'СЕТ СН'!$F$6-'СЕТ СН'!$F$23</f>
        <v>787.66317901000002</v>
      </c>
      <c r="X21" s="36">
        <f>SUMIFS(СВЦЭМ!$D$33:$D$776,СВЦЭМ!$A$33:$A$776,$A21,СВЦЭМ!$B$33:$B$776,X$11)+'СЕТ СН'!$F$11+СВЦЭМ!$D$10+'СЕТ СН'!$F$6-'СЕТ СН'!$F$23</f>
        <v>777.8519553000001</v>
      </c>
      <c r="Y21" s="36">
        <f>SUMIFS(СВЦЭМ!$D$33:$D$776,СВЦЭМ!$A$33:$A$776,$A21,СВЦЭМ!$B$33:$B$776,Y$11)+'СЕТ СН'!$F$11+СВЦЭМ!$D$10+'СЕТ СН'!$F$6-'СЕТ СН'!$F$23</f>
        <v>806.7369517300001</v>
      </c>
    </row>
    <row r="22" spans="1:25" ht="15.75" x14ac:dyDescent="0.2">
      <c r="A22" s="35">
        <f t="shared" si="0"/>
        <v>43749</v>
      </c>
      <c r="B22" s="36">
        <f>SUMIFS(СВЦЭМ!$D$33:$D$776,СВЦЭМ!$A$33:$A$776,$A22,СВЦЭМ!$B$33:$B$776,B$11)+'СЕТ СН'!$F$11+СВЦЭМ!$D$10+'СЕТ СН'!$F$6-'СЕТ СН'!$F$23</f>
        <v>875.0511349200001</v>
      </c>
      <c r="C22" s="36">
        <f>SUMIFS(СВЦЭМ!$D$33:$D$776,СВЦЭМ!$A$33:$A$776,$A22,СВЦЭМ!$B$33:$B$776,C$11)+'СЕТ СН'!$F$11+СВЦЭМ!$D$10+'СЕТ СН'!$F$6-'СЕТ СН'!$F$23</f>
        <v>935.17960791000007</v>
      </c>
      <c r="D22" s="36">
        <f>SUMIFS(СВЦЭМ!$D$33:$D$776,СВЦЭМ!$A$33:$A$776,$A22,СВЦЭМ!$B$33:$B$776,D$11)+'СЕТ СН'!$F$11+СВЦЭМ!$D$10+'СЕТ СН'!$F$6-'СЕТ СН'!$F$23</f>
        <v>946.44937238000011</v>
      </c>
      <c r="E22" s="36">
        <f>SUMIFS(СВЦЭМ!$D$33:$D$776,СВЦЭМ!$A$33:$A$776,$A22,СВЦЭМ!$B$33:$B$776,E$11)+'СЕТ СН'!$F$11+СВЦЭМ!$D$10+'СЕТ СН'!$F$6-'СЕТ СН'!$F$23</f>
        <v>952.22092953000003</v>
      </c>
      <c r="F22" s="36">
        <f>SUMIFS(СВЦЭМ!$D$33:$D$776,СВЦЭМ!$A$33:$A$776,$A22,СВЦЭМ!$B$33:$B$776,F$11)+'СЕТ СН'!$F$11+СВЦЭМ!$D$10+'СЕТ СН'!$F$6-'СЕТ СН'!$F$23</f>
        <v>946.35315483000011</v>
      </c>
      <c r="G22" s="36">
        <f>SUMIFS(СВЦЭМ!$D$33:$D$776,СВЦЭМ!$A$33:$A$776,$A22,СВЦЭМ!$B$33:$B$776,G$11)+'СЕТ СН'!$F$11+СВЦЭМ!$D$10+'СЕТ СН'!$F$6-'СЕТ СН'!$F$23</f>
        <v>929.20893538000007</v>
      </c>
      <c r="H22" s="36">
        <f>SUMIFS(СВЦЭМ!$D$33:$D$776,СВЦЭМ!$A$33:$A$776,$A22,СВЦЭМ!$B$33:$B$776,H$11)+'СЕТ СН'!$F$11+СВЦЭМ!$D$10+'СЕТ СН'!$F$6-'СЕТ СН'!$F$23</f>
        <v>884.88852266000004</v>
      </c>
      <c r="I22" s="36">
        <f>SUMIFS(СВЦЭМ!$D$33:$D$776,СВЦЭМ!$A$33:$A$776,$A22,СВЦЭМ!$B$33:$B$776,I$11)+'СЕТ СН'!$F$11+СВЦЭМ!$D$10+'СЕТ СН'!$F$6-'СЕТ СН'!$F$23</f>
        <v>860.86323422000009</v>
      </c>
      <c r="J22" s="36">
        <f>SUMIFS(СВЦЭМ!$D$33:$D$776,СВЦЭМ!$A$33:$A$776,$A22,СВЦЭМ!$B$33:$B$776,J$11)+'СЕТ СН'!$F$11+СВЦЭМ!$D$10+'СЕТ СН'!$F$6-'СЕТ СН'!$F$23</f>
        <v>838.91090605000011</v>
      </c>
      <c r="K22" s="36">
        <f>SUMIFS(СВЦЭМ!$D$33:$D$776,СВЦЭМ!$A$33:$A$776,$A22,СВЦЭМ!$B$33:$B$776,K$11)+'СЕТ СН'!$F$11+СВЦЭМ!$D$10+'СЕТ СН'!$F$6-'СЕТ СН'!$F$23</f>
        <v>827.38869103000002</v>
      </c>
      <c r="L22" s="36">
        <f>SUMIFS(СВЦЭМ!$D$33:$D$776,СВЦЭМ!$A$33:$A$776,$A22,СВЦЭМ!$B$33:$B$776,L$11)+'СЕТ СН'!$F$11+СВЦЭМ!$D$10+'СЕТ СН'!$F$6-'СЕТ СН'!$F$23</f>
        <v>828.10272774000009</v>
      </c>
      <c r="M22" s="36">
        <f>SUMIFS(СВЦЭМ!$D$33:$D$776,СВЦЭМ!$A$33:$A$776,$A22,СВЦЭМ!$B$33:$B$776,M$11)+'СЕТ СН'!$F$11+СВЦЭМ!$D$10+'СЕТ СН'!$F$6-'СЕТ СН'!$F$23</f>
        <v>831.04350351000005</v>
      </c>
      <c r="N22" s="36">
        <f>SUMIFS(СВЦЭМ!$D$33:$D$776,СВЦЭМ!$A$33:$A$776,$A22,СВЦЭМ!$B$33:$B$776,N$11)+'СЕТ СН'!$F$11+СВЦЭМ!$D$10+'СЕТ СН'!$F$6-'СЕТ СН'!$F$23</f>
        <v>800.08349641000007</v>
      </c>
      <c r="O22" s="36">
        <f>SUMIFS(СВЦЭМ!$D$33:$D$776,СВЦЭМ!$A$33:$A$776,$A22,СВЦЭМ!$B$33:$B$776,O$11)+'СЕТ СН'!$F$11+СВЦЭМ!$D$10+'СЕТ СН'!$F$6-'СЕТ СН'!$F$23</f>
        <v>775.5451152600001</v>
      </c>
      <c r="P22" s="36">
        <f>SUMIFS(СВЦЭМ!$D$33:$D$776,СВЦЭМ!$A$33:$A$776,$A22,СВЦЭМ!$B$33:$B$776,P$11)+'СЕТ СН'!$F$11+СВЦЭМ!$D$10+'СЕТ СН'!$F$6-'СЕТ СН'!$F$23</f>
        <v>787.00682059000007</v>
      </c>
      <c r="Q22" s="36">
        <f>SUMIFS(СВЦЭМ!$D$33:$D$776,СВЦЭМ!$A$33:$A$776,$A22,СВЦЭМ!$B$33:$B$776,Q$11)+'СЕТ СН'!$F$11+СВЦЭМ!$D$10+'СЕТ СН'!$F$6-'СЕТ СН'!$F$23</f>
        <v>788.1944913000001</v>
      </c>
      <c r="R22" s="36">
        <f>SUMIFS(СВЦЭМ!$D$33:$D$776,СВЦЭМ!$A$33:$A$776,$A22,СВЦЭМ!$B$33:$B$776,R$11)+'СЕТ СН'!$F$11+СВЦЭМ!$D$10+'СЕТ СН'!$F$6-'СЕТ СН'!$F$23</f>
        <v>784.78515037000011</v>
      </c>
      <c r="S22" s="36">
        <f>SUMIFS(СВЦЭМ!$D$33:$D$776,СВЦЭМ!$A$33:$A$776,$A22,СВЦЭМ!$B$33:$B$776,S$11)+'СЕТ СН'!$F$11+СВЦЭМ!$D$10+'СЕТ СН'!$F$6-'СЕТ СН'!$F$23</f>
        <v>774.30977452000002</v>
      </c>
      <c r="T22" s="36">
        <f>SUMIFS(СВЦЭМ!$D$33:$D$776,СВЦЭМ!$A$33:$A$776,$A22,СВЦЭМ!$B$33:$B$776,T$11)+'СЕТ СН'!$F$11+СВЦЭМ!$D$10+'СЕТ СН'!$F$6-'СЕТ СН'!$F$23</f>
        <v>759.5507530000001</v>
      </c>
      <c r="U22" s="36">
        <f>SUMIFS(СВЦЭМ!$D$33:$D$776,СВЦЭМ!$A$33:$A$776,$A22,СВЦЭМ!$B$33:$B$776,U$11)+'СЕТ СН'!$F$11+СВЦЭМ!$D$10+'СЕТ СН'!$F$6-'СЕТ СН'!$F$23</f>
        <v>785.35196792000011</v>
      </c>
      <c r="V22" s="36">
        <f>SUMIFS(СВЦЭМ!$D$33:$D$776,СВЦЭМ!$A$33:$A$776,$A22,СВЦЭМ!$B$33:$B$776,V$11)+'СЕТ СН'!$F$11+СВЦЭМ!$D$10+'СЕТ СН'!$F$6-'СЕТ СН'!$F$23</f>
        <v>807.81376703000001</v>
      </c>
      <c r="W22" s="36">
        <f>SUMIFS(СВЦЭМ!$D$33:$D$776,СВЦЭМ!$A$33:$A$776,$A22,СВЦЭМ!$B$33:$B$776,W$11)+'СЕТ СН'!$F$11+СВЦЭМ!$D$10+'СЕТ СН'!$F$6-'СЕТ СН'!$F$23</f>
        <v>814.64183240000011</v>
      </c>
      <c r="X22" s="36">
        <f>SUMIFS(СВЦЭМ!$D$33:$D$776,СВЦЭМ!$A$33:$A$776,$A22,СВЦЭМ!$B$33:$B$776,X$11)+'СЕТ СН'!$F$11+СВЦЭМ!$D$10+'СЕТ СН'!$F$6-'СЕТ СН'!$F$23</f>
        <v>818.61184799000011</v>
      </c>
      <c r="Y22" s="36">
        <f>SUMIFS(СВЦЭМ!$D$33:$D$776,СВЦЭМ!$A$33:$A$776,$A22,СВЦЭМ!$B$33:$B$776,Y$11)+'СЕТ СН'!$F$11+СВЦЭМ!$D$10+'СЕТ СН'!$F$6-'СЕТ СН'!$F$23</f>
        <v>852.01993112000002</v>
      </c>
    </row>
    <row r="23" spans="1:25" ht="15.75" x14ac:dyDescent="0.2">
      <c r="A23" s="35">
        <f t="shared" si="0"/>
        <v>43750</v>
      </c>
      <c r="B23" s="36">
        <f>SUMIFS(СВЦЭМ!$D$33:$D$776,СВЦЭМ!$A$33:$A$776,$A23,СВЦЭМ!$B$33:$B$776,B$11)+'СЕТ СН'!$F$11+СВЦЭМ!$D$10+'СЕТ СН'!$F$6-'СЕТ СН'!$F$23</f>
        <v>843.20348587000001</v>
      </c>
      <c r="C23" s="36">
        <f>SUMIFS(СВЦЭМ!$D$33:$D$776,СВЦЭМ!$A$33:$A$776,$A23,СВЦЭМ!$B$33:$B$776,C$11)+'СЕТ СН'!$F$11+СВЦЭМ!$D$10+'СЕТ СН'!$F$6-'СЕТ СН'!$F$23</f>
        <v>841.22936879000008</v>
      </c>
      <c r="D23" s="36">
        <f>SUMIFS(СВЦЭМ!$D$33:$D$776,СВЦЭМ!$A$33:$A$776,$A23,СВЦЭМ!$B$33:$B$776,D$11)+'СЕТ СН'!$F$11+СВЦЭМ!$D$10+'СЕТ СН'!$F$6-'СЕТ СН'!$F$23</f>
        <v>841.71570255000006</v>
      </c>
      <c r="E23" s="36">
        <f>SUMIFS(СВЦЭМ!$D$33:$D$776,СВЦЭМ!$A$33:$A$776,$A23,СВЦЭМ!$B$33:$B$776,E$11)+'СЕТ СН'!$F$11+СВЦЭМ!$D$10+'СЕТ СН'!$F$6-'СЕТ СН'!$F$23</f>
        <v>852.50872058000004</v>
      </c>
      <c r="F23" s="36">
        <f>SUMIFS(СВЦЭМ!$D$33:$D$776,СВЦЭМ!$A$33:$A$776,$A23,СВЦЭМ!$B$33:$B$776,F$11)+'СЕТ СН'!$F$11+СВЦЭМ!$D$10+'СЕТ СН'!$F$6-'СЕТ СН'!$F$23</f>
        <v>859.4625050300001</v>
      </c>
      <c r="G23" s="36">
        <f>SUMIFS(СВЦЭМ!$D$33:$D$776,СВЦЭМ!$A$33:$A$776,$A23,СВЦЭМ!$B$33:$B$776,G$11)+'СЕТ СН'!$F$11+СВЦЭМ!$D$10+'СЕТ СН'!$F$6-'СЕТ СН'!$F$23</f>
        <v>851.23598047000007</v>
      </c>
      <c r="H23" s="36">
        <f>SUMIFS(СВЦЭМ!$D$33:$D$776,СВЦЭМ!$A$33:$A$776,$A23,СВЦЭМ!$B$33:$B$776,H$11)+'СЕТ СН'!$F$11+СВЦЭМ!$D$10+'СЕТ СН'!$F$6-'СЕТ СН'!$F$23</f>
        <v>830.09740929000009</v>
      </c>
      <c r="I23" s="36">
        <f>SUMIFS(СВЦЭМ!$D$33:$D$776,СВЦЭМ!$A$33:$A$776,$A23,СВЦЭМ!$B$33:$B$776,I$11)+'СЕТ СН'!$F$11+СВЦЭМ!$D$10+'СЕТ СН'!$F$6-'СЕТ СН'!$F$23</f>
        <v>862.77612147000002</v>
      </c>
      <c r="J23" s="36">
        <f>SUMIFS(СВЦЭМ!$D$33:$D$776,СВЦЭМ!$A$33:$A$776,$A23,СВЦЭМ!$B$33:$B$776,J$11)+'СЕТ СН'!$F$11+СВЦЭМ!$D$10+'СЕТ СН'!$F$6-'СЕТ СН'!$F$23</f>
        <v>870.92532373000006</v>
      </c>
      <c r="K23" s="36">
        <f>SUMIFS(СВЦЭМ!$D$33:$D$776,СВЦЭМ!$A$33:$A$776,$A23,СВЦЭМ!$B$33:$B$776,K$11)+'СЕТ СН'!$F$11+СВЦЭМ!$D$10+'СЕТ СН'!$F$6-'СЕТ СН'!$F$23</f>
        <v>873.49016554000002</v>
      </c>
      <c r="L23" s="36">
        <f>SUMIFS(СВЦЭМ!$D$33:$D$776,СВЦЭМ!$A$33:$A$776,$A23,СВЦЭМ!$B$33:$B$776,L$11)+'СЕТ СН'!$F$11+СВЦЭМ!$D$10+'СЕТ СН'!$F$6-'СЕТ СН'!$F$23</f>
        <v>872.87084682000011</v>
      </c>
      <c r="M23" s="36">
        <f>SUMIFS(СВЦЭМ!$D$33:$D$776,СВЦЭМ!$A$33:$A$776,$A23,СВЦЭМ!$B$33:$B$776,M$11)+'СЕТ СН'!$F$11+СВЦЭМ!$D$10+'СЕТ СН'!$F$6-'СЕТ СН'!$F$23</f>
        <v>875.67207281000003</v>
      </c>
      <c r="N23" s="36">
        <f>SUMIFS(СВЦЭМ!$D$33:$D$776,СВЦЭМ!$A$33:$A$776,$A23,СВЦЭМ!$B$33:$B$776,N$11)+'СЕТ СН'!$F$11+СВЦЭМ!$D$10+'СЕТ СН'!$F$6-'СЕТ СН'!$F$23</f>
        <v>822.51663513000005</v>
      </c>
      <c r="O23" s="36">
        <f>SUMIFS(СВЦЭМ!$D$33:$D$776,СВЦЭМ!$A$33:$A$776,$A23,СВЦЭМ!$B$33:$B$776,O$11)+'СЕТ СН'!$F$11+СВЦЭМ!$D$10+'СЕТ СН'!$F$6-'СЕТ СН'!$F$23</f>
        <v>779.47603879000008</v>
      </c>
      <c r="P23" s="36">
        <f>SUMIFS(СВЦЭМ!$D$33:$D$776,СВЦЭМ!$A$33:$A$776,$A23,СВЦЭМ!$B$33:$B$776,P$11)+'СЕТ СН'!$F$11+СВЦЭМ!$D$10+'СЕТ СН'!$F$6-'СЕТ СН'!$F$23</f>
        <v>769.58910294000009</v>
      </c>
      <c r="Q23" s="36">
        <f>SUMIFS(СВЦЭМ!$D$33:$D$776,СВЦЭМ!$A$33:$A$776,$A23,СВЦЭМ!$B$33:$B$776,Q$11)+'СЕТ СН'!$F$11+СВЦЭМ!$D$10+'СЕТ СН'!$F$6-'СЕТ СН'!$F$23</f>
        <v>764.29719095000007</v>
      </c>
      <c r="R23" s="36">
        <f>SUMIFS(СВЦЭМ!$D$33:$D$776,СВЦЭМ!$A$33:$A$776,$A23,СВЦЭМ!$B$33:$B$776,R$11)+'СЕТ СН'!$F$11+СВЦЭМ!$D$10+'СЕТ СН'!$F$6-'СЕТ СН'!$F$23</f>
        <v>761.27566740000009</v>
      </c>
      <c r="S23" s="36">
        <f>SUMIFS(СВЦЭМ!$D$33:$D$776,СВЦЭМ!$A$33:$A$776,$A23,СВЦЭМ!$B$33:$B$776,S$11)+'СЕТ СН'!$F$11+СВЦЭМ!$D$10+'СЕТ СН'!$F$6-'СЕТ СН'!$F$23</f>
        <v>773.7146876600001</v>
      </c>
      <c r="T23" s="36">
        <f>SUMIFS(СВЦЭМ!$D$33:$D$776,СВЦЭМ!$A$33:$A$776,$A23,СВЦЭМ!$B$33:$B$776,T$11)+'СЕТ СН'!$F$11+СВЦЭМ!$D$10+'СЕТ СН'!$F$6-'СЕТ СН'!$F$23</f>
        <v>782.59434549000002</v>
      </c>
      <c r="U23" s="36">
        <f>SUMIFS(СВЦЭМ!$D$33:$D$776,СВЦЭМ!$A$33:$A$776,$A23,СВЦЭМ!$B$33:$B$776,U$11)+'СЕТ СН'!$F$11+СВЦЭМ!$D$10+'СЕТ СН'!$F$6-'СЕТ СН'!$F$23</f>
        <v>735.70442045000004</v>
      </c>
      <c r="V23" s="36">
        <f>SUMIFS(СВЦЭМ!$D$33:$D$776,СВЦЭМ!$A$33:$A$776,$A23,СВЦЭМ!$B$33:$B$776,V$11)+'СЕТ СН'!$F$11+СВЦЭМ!$D$10+'СЕТ СН'!$F$6-'СЕТ СН'!$F$23</f>
        <v>731.95577438000009</v>
      </c>
      <c r="W23" s="36">
        <f>SUMIFS(СВЦЭМ!$D$33:$D$776,СВЦЭМ!$A$33:$A$776,$A23,СВЦЭМ!$B$33:$B$776,W$11)+'СЕТ СН'!$F$11+СВЦЭМ!$D$10+'СЕТ СН'!$F$6-'СЕТ СН'!$F$23</f>
        <v>739.55765947000009</v>
      </c>
      <c r="X23" s="36">
        <f>SUMIFS(СВЦЭМ!$D$33:$D$776,СВЦЭМ!$A$33:$A$776,$A23,СВЦЭМ!$B$33:$B$776,X$11)+'СЕТ СН'!$F$11+СВЦЭМ!$D$10+'СЕТ СН'!$F$6-'СЕТ СН'!$F$23</f>
        <v>757.5675184800001</v>
      </c>
      <c r="Y23" s="36">
        <f>SUMIFS(СВЦЭМ!$D$33:$D$776,СВЦЭМ!$A$33:$A$776,$A23,СВЦЭМ!$B$33:$B$776,Y$11)+'СЕТ СН'!$F$11+СВЦЭМ!$D$10+'СЕТ СН'!$F$6-'СЕТ СН'!$F$23</f>
        <v>782.40338230000009</v>
      </c>
    </row>
    <row r="24" spans="1:25" ht="15.75" x14ac:dyDescent="0.2">
      <c r="A24" s="35">
        <f t="shared" si="0"/>
        <v>43751</v>
      </c>
      <c r="B24" s="36">
        <f>SUMIFS(СВЦЭМ!$D$33:$D$776,СВЦЭМ!$A$33:$A$776,$A24,СВЦЭМ!$B$33:$B$776,B$11)+'СЕТ СН'!$F$11+СВЦЭМ!$D$10+'СЕТ СН'!$F$6-'СЕТ СН'!$F$23</f>
        <v>881.40745106000008</v>
      </c>
      <c r="C24" s="36">
        <f>SUMIFS(СВЦЭМ!$D$33:$D$776,СВЦЭМ!$A$33:$A$776,$A24,СВЦЭМ!$B$33:$B$776,C$11)+'СЕТ СН'!$F$11+СВЦЭМ!$D$10+'СЕТ СН'!$F$6-'СЕТ СН'!$F$23</f>
        <v>920.33214670000007</v>
      </c>
      <c r="D24" s="36">
        <f>SUMIFS(СВЦЭМ!$D$33:$D$776,СВЦЭМ!$A$33:$A$776,$A24,СВЦЭМ!$B$33:$B$776,D$11)+'СЕТ СН'!$F$11+СВЦЭМ!$D$10+'СЕТ СН'!$F$6-'СЕТ СН'!$F$23</f>
        <v>940.89624859000003</v>
      </c>
      <c r="E24" s="36">
        <f>SUMIFS(СВЦЭМ!$D$33:$D$776,СВЦЭМ!$A$33:$A$776,$A24,СВЦЭМ!$B$33:$B$776,E$11)+'СЕТ СН'!$F$11+СВЦЭМ!$D$10+'СЕТ СН'!$F$6-'СЕТ СН'!$F$23</f>
        <v>958.26761986000008</v>
      </c>
      <c r="F24" s="36">
        <f>SUMIFS(СВЦЭМ!$D$33:$D$776,СВЦЭМ!$A$33:$A$776,$A24,СВЦЭМ!$B$33:$B$776,F$11)+'СЕТ СН'!$F$11+СВЦЭМ!$D$10+'СЕТ СН'!$F$6-'СЕТ СН'!$F$23</f>
        <v>956.04604912000002</v>
      </c>
      <c r="G24" s="36">
        <f>SUMIFS(СВЦЭМ!$D$33:$D$776,СВЦЭМ!$A$33:$A$776,$A24,СВЦЭМ!$B$33:$B$776,G$11)+'СЕТ СН'!$F$11+СВЦЭМ!$D$10+'СЕТ СН'!$F$6-'СЕТ СН'!$F$23</f>
        <v>945.05164285000001</v>
      </c>
      <c r="H24" s="36">
        <f>SUMIFS(СВЦЭМ!$D$33:$D$776,СВЦЭМ!$A$33:$A$776,$A24,СВЦЭМ!$B$33:$B$776,H$11)+'СЕТ СН'!$F$11+СВЦЭМ!$D$10+'СЕТ СН'!$F$6-'СЕТ СН'!$F$23</f>
        <v>916.2583318500001</v>
      </c>
      <c r="I24" s="36">
        <f>SUMIFS(СВЦЭМ!$D$33:$D$776,СВЦЭМ!$A$33:$A$776,$A24,СВЦЭМ!$B$33:$B$776,I$11)+'СЕТ СН'!$F$11+СВЦЭМ!$D$10+'СЕТ СН'!$F$6-'СЕТ СН'!$F$23</f>
        <v>869.90955545000008</v>
      </c>
      <c r="J24" s="36">
        <f>SUMIFS(СВЦЭМ!$D$33:$D$776,СВЦЭМ!$A$33:$A$776,$A24,СВЦЭМ!$B$33:$B$776,J$11)+'СЕТ СН'!$F$11+СВЦЭМ!$D$10+'СЕТ СН'!$F$6-'СЕТ СН'!$F$23</f>
        <v>845.0333624000001</v>
      </c>
      <c r="K24" s="36">
        <f>SUMIFS(СВЦЭМ!$D$33:$D$776,СВЦЭМ!$A$33:$A$776,$A24,СВЦЭМ!$B$33:$B$776,K$11)+'СЕТ СН'!$F$11+СВЦЭМ!$D$10+'СЕТ СН'!$F$6-'СЕТ СН'!$F$23</f>
        <v>856.68541850000008</v>
      </c>
      <c r="L24" s="36">
        <f>SUMIFS(СВЦЭМ!$D$33:$D$776,СВЦЭМ!$A$33:$A$776,$A24,СВЦЭМ!$B$33:$B$776,L$11)+'СЕТ СН'!$F$11+СВЦЭМ!$D$10+'СЕТ СН'!$F$6-'СЕТ СН'!$F$23</f>
        <v>867.01126285000009</v>
      </c>
      <c r="M24" s="36">
        <f>SUMIFS(СВЦЭМ!$D$33:$D$776,СВЦЭМ!$A$33:$A$776,$A24,СВЦЭМ!$B$33:$B$776,M$11)+'СЕТ СН'!$F$11+СВЦЭМ!$D$10+'СЕТ СН'!$F$6-'СЕТ СН'!$F$23</f>
        <v>856.92637804000003</v>
      </c>
      <c r="N24" s="36">
        <f>SUMIFS(СВЦЭМ!$D$33:$D$776,СВЦЭМ!$A$33:$A$776,$A24,СВЦЭМ!$B$33:$B$776,N$11)+'СЕТ СН'!$F$11+СВЦЭМ!$D$10+'СЕТ СН'!$F$6-'СЕТ СН'!$F$23</f>
        <v>809.08796410000002</v>
      </c>
      <c r="O24" s="36">
        <f>SUMIFS(СВЦЭМ!$D$33:$D$776,СВЦЭМ!$A$33:$A$776,$A24,СВЦЭМ!$B$33:$B$776,O$11)+'СЕТ СН'!$F$11+СВЦЭМ!$D$10+'СЕТ СН'!$F$6-'СЕТ СН'!$F$23</f>
        <v>771.70066625000004</v>
      </c>
      <c r="P24" s="36">
        <f>SUMIFS(СВЦЭМ!$D$33:$D$776,СВЦЭМ!$A$33:$A$776,$A24,СВЦЭМ!$B$33:$B$776,P$11)+'СЕТ СН'!$F$11+СВЦЭМ!$D$10+'СЕТ СН'!$F$6-'СЕТ СН'!$F$23</f>
        <v>766.27029258000005</v>
      </c>
      <c r="Q24" s="36">
        <f>SUMIFS(СВЦЭМ!$D$33:$D$776,СВЦЭМ!$A$33:$A$776,$A24,СВЦЭМ!$B$33:$B$776,Q$11)+'СЕТ СН'!$F$11+СВЦЭМ!$D$10+'СЕТ СН'!$F$6-'СЕТ СН'!$F$23</f>
        <v>770.87332652000009</v>
      </c>
      <c r="R24" s="36">
        <f>SUMIFS(СВЦЭМ!$D$33:$D$776,СВЦЭМ!$A$33:$A$776,$A24,СВЦЭМ!$B$33:$B$776,R$11)+'СЕТ СН'!$F$11+СВЦЭМ!$D$10+'СЕТ СН'!$F$6-'СЕТ СН'!$F$23</f>
        <v>763.80245888000002</v>
      </c>
      <c r="S24" s="36">
        <f>SUMIFS(СВЦЭМ!$D$33:$D$776,СВЦЭМ!$A$33:$A$776,$A24,СВЦЭМ!$B$33:$B$776,S$11)+'СЕТ СН'!$F$11+СВЦЭМ!$D$10+'СЕТ СН'!$F$6-'СЕТ СН'!$F$23</f>
        <v>772.2308224300001</v>
      </c>
      <c r="T24" s="36">
        <f>SUMIFS(СВЦЭМ!$D$33:$D$776,СВЦЭМ!$A$33:$A$776,$A24,СВЦЭМ!$B$33:$B$776,T$11)+'СЕТ СН'!$F$11+СВЦЭМ!$D$10+'СЕТ СН'!$F$6-'СЕТ СН'!$F$23</f>
        <v>785.51968162000003</v>
      </c>
      <c r="U24" s="36">
        <f>SUMIFS(СВЦЭМ!$D$33:$D$776,СВЦЭМ!$A$33:$A$776,$A24,СВЦЭМ!$B$33:$B$776,U$11)+'СЕТ СН'!$F$11+СВЦЭМ!$D$10+'СЕТ СН'!$F$6-'СЕТ СН'!$F$23</f>
        <v>746.41260134000004</v>
      </c>
      <c r="V24" s="36">
        <f>SUMIFS(СВЦЭМ!$D$33:$D$776,СВЦЭМ!$A$33:$A$776,$A24,СВЦЭМ!$B$33:$B$776,V$11)+'СЕТ СН'!$F$11+СВЦЭМ!$D$10+'СЕТ СН'!$F$6-'СЕТ СН'!$F$23</f>
        <v>740.7775221500001</v>
      </c>
      <c r="W24" s="36">
        <f>SUMIFS(СВЦЭМ!$D$33:$D$776,СВЦЭМ!$A$33:$A$776,$A24,СВЦЭМ!$B$33:$B$776,W$11)+'СЕТ СН'!$F$11+СВЦЭМ!$D$10+'СЕТ СН'!$F$6-'СЕТ СН'!$F$23</f>
        <v>763.71875763000003</v>
      </c>
      <c r="X24" s="36">
        <f>SUMIFS(СВЦЭМ!$D$33:$D$776,СВЦЭМ!$A$33:$A$776,$A24,СВЦЭМ!$B$33:$B$776,X$11)+'СЕТ СН'!$F$11+СВЦЭМ!$D$10+'СЕТ СН'!$F$6-'СЕТ СН'!$F$23</f>
        <v>786.74201397000002</v>
      </c>
      <c r="Y24" s="36">
        <f>SUMIFS(СВЦЭМ!$D$33:$D$776,СВЦЭМ!$A$33:$A$776,$A24,СВЦЭМ!$B$33:$B$776,Y$11)+'СЕТ СН'!$F$11+СВЦЭМ!$D$10+'СЕТ СН'!$F$6-'СЕТ СН'!$F$23</f>
        <v>831.22556884000005</v>
      </c>
    </row>
    <row r="25" spans="1:25" ht="15.75" x14ac:dyDescent="0.2">
      <c r="A25" s="35">
        <f t="shared" si="0"/>
        <v>43752</v>
      </c>
      <c r="B25" s="36">
        <f>SUMIFS(СВЦЭМ!$D$33:$D$776,СВЦЭМ!$A$33:$A$776,$A25,СВЦЭМ!$B$33:$B$776,B$11)+'СЕТ СН'!$F$11+СВЦЭМ!$D$10+'СЕТ СН'!$F$6-'СЕТ СН'!$F$23</f>
        <v>854.48118877000002</v>
      </c>
      <c r="C25" s="36">
        <f>SUMIFS(СВЦЭМ!$D$33:$D$776,СВЦЭМ!$A$33:$A$776,$A25,СВЦЭМ!$B$33:$B$776,C$11)+'СЕТ СН'!$F$11+СВЦЭМ!$D$10+'СЕТ СН'!$F$6-'СЕТ СН'!$F$23</f>
        <v>898.29221991000009</v>
      </c>
      <c r="D25" s="36">
        <f>SUMIFS(СВЦЭМ!$D$33:$D$776,СВЦЭМ!$A$33:$A$776,$A25,СВЦЭМ!$B$33:$B$776,D$11)+'СЕТ СН'!$F$11+СВЦЭМ!$D$10+'СЕТ СН'!$F$6-'СЕТ СН'!$F$23</f>
        <v>907.82349722000004</v>
      </c>
      <c r="E25" s="36">
        <f>SUMIFS(СВЦЭМ!$D$33:$D$776,СВЦЭМ!$A$33:$A$776,$A25,СВЦЭМ!$B$33:$B$776,E$11)+'СЕТ СН'!$F$11+СВЦЭМ!$D$10+'СЕТ СН'!$F$6-'СЕТ СН'!$F$23</f>
        <v>875.93050084000004</v>
      </c>
      <c r="F25" s="36">
        <f>SUMIFS(СВЦЭМ!$D$33:$D$776,СВЦЭМ!$A$33:$A$776,$A25,СВЦЭМ!$B$33:$B$776,F$11)+'СЕТ СН'!$F$11+СВЦЭМ!$D$10+'СЕТ СН'!$F$6-'СЕТ СН'!$F$23</f>
        <v>880.3087712900001</v>
      </c>
      <c r="G25" s="36">
        <f>SUMIFS(СВЦЭМ!$D$33:$D$776,СВЦЭМ!$A$33:$A$776,$A25,СВЦЭМ!$B$33:$B$776,G$11)+'СЕТ СН'!$F$11+СВЦЭМ!$D$10+'СЕТ СН'!$F$6-'СЕТ СН'!$F$23</f>
        <v>878.43130301000008</v>
      </c>
      <c r="H25" s="36">
        <f>SUMIFS(СВЦЭМ!$D$33:$D$776,СВЦЭМ!$A$33:$A$776,$A25,СВЦЭМ!$B$33:$B$776,H$11)+'СЕТ СН'!$F$11+СВЦЭМ!$D$10+'СЕТ СН'!$F$6-'СЕТ СН'!$F$23</f>
        <v>882.61177138000005</v>
      </c>
      <c r="I25" s="36">
        <f>SUMIFS(СВЦЭМ!$D$33:$D$776,СВЦЭМ!$A$33:$A$776,$A25,СВЦЭМ!$B$33:$B$776,I$11)+'СЕТ СН'!$F$11+СВЦЭМ!$D$10+'СЕТ СН'!$F$6-'СЕТ СН'!$F$23</f>
        <v>857.43900128000007</v>
      </c>
      <c r="J25" s="36">
        <f>SUMIFS(СВЦЭМ!$D$33:$D$776,СВЦЭМ!$A$33:$A$776,$A25,СВЦЭМ!$B$33:$B$776,J$11)+'СЕТ СН'!$F$11+СВЦЭМ!$D$10+'СЕТ СН'!$F$6-'СЕТ СН'!$F$23</f>
        <v>826.53109630000006</v>
      </c>
      <c r="K25" s="36">
        <f>SUMIFS(СВЦЭМ!$D$33:$D$776,СВЦЭМ!$A$33:$A$776,$A25,СВЦЭМ!$B$33:$B$776,K$11)+'СЕТ СН'!$F$11+СВЦЭМ!$D$10+'СЕТ СН'!$F$6-'СЕТ СН'!$F$23</f>
        <v>811.73626987000011</v>
      </c>
      <c r="L25" s="36">
        <f>SUMIFS(СВЦЭМ!$D$33:$D$776,СВЦЭМ!$A$33:$A$776,$A25,СВЦЭМ!$B$33:$B$776,L$11)+'СЕТ СН'!$F$11+СВЦЭМ!$D$10+'СЕТ СН'!$F$6-'СЕТ СН'!$F$23</f>
        <v>805.98362601000008</v>
      </c>
      <c r="M25" s="36">
        <f>SUMIFS(СВЦЭМ!$D$33:$D$776,СВЦЭМ!$A$33:$A$776,$A25,СВЦЭМ!$B$33:$B$776,M$11)+'СЕТ СН'!$F$11+СВЦЭМ!$D$10+'СЕТ СН'!$F$6-'СЕТ СН'!$F$23</f>
        <v>819.13251505000005</v>
      </c>
      <c r="N25" s="36">
        <f>SUMIFS(СВЦЭМ!$D$33:$D$776,СВЦЭМ!$A$33:$A$776,$A25,СВЦЭМ!$B$33:$B$776,N$11)+'СЕТ СН'!$F$11+СВЦЭМ!$D$10+'СЕТ СН'!$F$6-'СЕТ СН'!$F$23</f>
        <v>789.34962919000009</v>
      </c>
      <c r="O25" s="36">
        <f>SUMIFS(СВЦЭМ!$D$33:$D$776,СВЦЭМ!$A$33:$A$776,$A25,СВЦЭМ!$B$33:$B$776,O$11)+'СЕТ СН'!$F$11+СВЦЭМ!$D$10+'СЕТ СН'!$F$6-'СЕТ СН'!$F$23</f>
        <v>781.23604222000006</v>
      </c>
      <c r="P25" s="36">
        <f>SUMIFS(СВЦЭМ!$D$33:$D$776,СВЦЭМ!$A$33:$A$776,$A25,СВЦЭМ!$B$33:$B$776,P$11)+'СЕТ СН'!$F$11+СВЦЭМ!$D$10+'СЕТ СН'!$F$6-'СЕТ СН'!$F$23</f>
        <v>770.81383641000002</v>
      </c>
      <c r="Q25" s="36">
        <f>SUMIFS(СВЦЭМ!$D$33:$D$776,СВЦЭМ!$A$33:$A$776,$A25,СВЦЭМ!$B$33:$B$776,Q$11)+'СЕТ СН'!$F$11+СВЦЭМ!$D$10+'СЕТ СН'!$F$6-'СЕТ СН'!$F$23</f>
        <v>775.4012403800001</v>
      </c>
      <c r="R25" s="36">
        <f>SUMIFS(СВЦЭМ!$D$33:$D$776,СВЦЭМ!$A$33:$A$776,$A25,СВЦЭМ!$B$33:$B$776,R$11)+'СЕТ СН'!$F$11+СВЦЭМ!$D$10+'СЕТ СН'!$F$6-'СЕТ СН'!$F$23</f>
        <v>767.93753406000008</v>
      </c>
      <c r="S25" s="36">
        <f>SUMIFS(СВЦЭМ!$D$33:$D$776,СВЦЭМ!$A$33:$A$776,$A25,СВЦЭМ!$B$33:$B$776,S$11)+'СЕТ СН'!$F$11+СВЦЭМ!$D$10+'СЕТ СН'!$F$6-'СЕТ СН'!$F$23</f>
        <v>773.50373898000009</v>
      </c>
      <c r="T25" s="36">
        <f>SUMIFS(СВЦЭМ!$D$33:$D$776,СВЦЭМ!$A$33:$A$776,$A25,СВЦЭМ!$B$33:$B$776,T$11)+'СЕТ СН'!$F$11+СВЦЭМ!$D$10+'СЕТ СН'!$F$6-'СЕТ СН'!$F$23</f>
        <v>794.56349733000002</v>
      </c>
      <c r="U25" s="36">
        <f>SUMIFS(СВЦЭМ!$D$33:$D$776,СВЦЭМ!$A$33:$A$776,$A25,СВЦЭМ!$B$33:$B$776,U$11)+'СЕТ СН'!$F$11+СВЦЭМ!$D$10+'СЕТ СН'!$F$6-'СЕТ СН'!$F$23</f>
        <v>735.56745200000012</v>
      </c>
      <c r="V25" s="36">
        <f>SUMIFS(СВЦЭМ!$D$33:$D$776,СВЦЭМ!$A$33:$A$776,$A25,СВЦЭМ!$B$33:$B$776,V$11)+'СЕТ СН'!$F$11+СВЦЭМ!$D$10+'СЕТ СН'!$F$6-'СЕТ СН'!$F$23</f>
        <v>738.40753567000002</v>
      </c>
      <c r="W25" s="36">
        <f>SUMIFS(СВЦЭМ!$D$33:$D$776,СВЦЭМ!$A$33:$A$776,$A25,СВЦЭМ!$B$33:$B$776,W$11)+'СЕТ СН'!$F$11+СВЦЭМ!$D$10+'СЕТ СН'!$F$6-'СЕТ СН'!$F$23</f>
        <v>761.61353206000001</v>
      </c>
      <c r="X25" s="36">
        <f>SUMIFS(СВЦЭМ!$D$33:$D$776,СВЦЭМ!$A$33:$A$776,$A25,СВЦЭМ!$B$33:$B$776,X$11)+'СЕТ СН'!$F$11+СВЦЭМ!$D$10+'СЕТ СН'!$F$6-'СЕТ СН'!$F$23</f>
        <v>780.7696989100001</v>
      </c>
      <c r="Y25" s="36">
        <f>SUMIFS(СВЦЭМ!$D$33:$D$776,СВЦЭМ!$A$33:$A$776,$A25,СВЦЭМ!$B$33:$B$776,Y$11)+'СЕТ СН'!$F$11+СВЦЭМ!$D$10+'СЕТ СН'!$F$6-'СЕТ СН'!$F$23</f>
        <v>813.25811077000003</v>
      </c>
    </row>
    <row r="26" spans="1:25" ht="15.75" x14ac:dyDescent="0.2">
      <c r="A26" s="35">
        <f t="shared" si="0"/>
        <v>43753</v>
      </c>
      <c r="B26" s="36">
        <f>SUMIFS(СВЦЭМ!$D$33:$D$776,СВЦЭМ!$A$33:$A$776,$A26,СВЦЭМ!$B$33:$B$776,B$11)+'СЕТ СН'!$F$11+СВЦЭМ!$D$10+'СЕТ СН'!$F$6-'СЕТ СН'!$F$23</f>
        <v>880.41140552000002</v>
      </c>
      <c r="C26" s="36">
        <f>SUMIFS(СВЦЭМ!$D$33:$D$776,СВЦЭМ!$A$33:$A$776,$A26,СВЦЭМ!$B$33:$B$776,C$11)+'СЕТ СН'!$F$11+СВЦЭМ!$D$10+'СЕТ СН'!$F$6-'СЕТ СН'!$F$23</f>
        <v>925.22745404000011</v>
      </c>
      <c r="D26" s="36">
        <f>SUMIFS(СВЦЭМ!$D$33:$D$776,СВЦЭМ!$A$33:$A$776,$A26,СВЦЭМ!$B$33:$B$776,D$11)+'СЕТ СН'!$F$11+СВЦЭМ!$D$10+'СЕТ СН'!$F$6-'СЕТ СН'!$F$23</f>
        <v>948.07751582000003</v>
      </c>
      <c r="E26" s="36">
        <f>SUMIFS(СВЦЭМ!$D$33:$D$776,СВЦЭМ!$A$33:$A$776,$A26,СВЦЭМ!$B$33:$B$776,E$11)+'СЕТ СН'!$F$11+СВЦЭМ!$D$10+'СЕТ СН'!$F$6-'СЕТ СН'!$F$23</f>
        <v>962.20000429000004</v>
      </c>
      <c r="F26" s="36">
        <f>SUMIFS(СВЦЭМ!$D$33:$D$776,СВЦЭМ!$A$33:$A$776,$A26,СВЦЭМ!$B$33:$B$776,F$11)+'СЕТ СН'!$F$11+СВЦЭМ!$D$10+'СЕТ СН'!$F$6-'СЕТ СН'!$F$23</f>
        <v>963.32879230000003</v>
      </c>
      <c r="G26" s="36">
        <f>SUMIFS(СВЦЭМ!$D$33:$D$776,СВЦЭМ!$A$33:$A$776,$A26,СВЦЭМ!$B$33:$B$776,G$11)+'СЕТ СН'!$F$11+СВЦЭМ!$D$10+'СЕТ СН'!$F$6-'СЕТ СН'!$F$23</f>
        <v>945.88592093000011</v>
      </c>
      <c r="H26" s="36">
        <f>SUMIFS(СВЦЭМ!$D$33:$D$776,СВЦЭМ!$A$33:$A$776,$A26,СВЦЭМ!$B$33:$B$776,H$11)+'СЕТ СН'!$F$11+СВЦЭМ!$D$10+'СЕТ СН'!$F$6-'СЕТ СН'!$F$23</f>
        <v>903.74416808000001</v>
      </c>
      <c r="I26" s="36">
        <f>SUMIFS(СВЦЭМ!$D$33:$D$776,СВЦЭМ!$A$33:$A$776,$A26,СВЦЭМ!$B$33:$B$776,I$11)+'СЕТ СН'!$F$11+СВЦЭМ!$D$10+'СЕТ СН'!$F$6-'СЕТ СН'!$F$23</f>
        <v>891.89801281000007</v>
      </c>
      <c r="J26" s="36">
        <f>SUMIFS(СВЦЭМ!$D$33:$D$776,СВЦЭМ!$A$33:$A$776,$A26,СВЦЭМ!$B$33:$B$776,J$11)+'СЕТ СН'!$F$11+СВЦЭМ!$D$10+'СЕТ СН'!$F$6-'СЕТ СН'!$F$23</f>
        <v>869.26731974000006</v>
      </c>
      <c r="K26" s="36">
        <f>SUMIFS(СВЦЭМ!$D$33:$D$776,СВЦЭМ!$A$33:$A$776,$A26,СВЦЭМ!$B$33:$B$776,K$11)+'СЕТ СН'!$F$11+СВЦЭМ!$D$10+'СЕТ СН'!$F$6-'СЕТ СН'!$F$23</f>
        <v>855.29861921000008</v>
      </c>
      <c r="L26" s="36">
        <f>SUMIFS(СВЦЭМ!$D$33:$D$776,СВЦЭМ!$A$33:$A$776,$A26,СВЦЭМ!$B$33:$B$776,L$11)+'СЕТ СН'!$F$11+СВЦЭМ!$D$10+'СЕТ СН'!$F$6-'СЕТ СН'!$F$23</f>
        <v>859.65498830000001</v>
      </c>
      <c r="M26" s="36">
        <f>SUMIFS(СВЦЭМ!$D$33:$D$776,СВЦЭМ!$A$33:$A$776,$A26,СВЦЭМ!$B$33:$B$776,M$11)+'СЕТ СН'!$F$11+СВЦЭМ!$D$10+'СЕТ СН'!$F$6-'СЕТ СН'!$F$23</f>
        <v>874.74980059000006</v>
      </c>
      <c r="N26" s="36">
        <f>SUMIFS(СВЦЭМ!$D$33:$D$776,СВЦЭМ!$A$33:$A$776,$A26,СВЦЭМ!$B$33:$B$776,N$11)+'СЕТ СН'!$F$11+СВЦЭМ!$D$10+'СЕТ СН'!$F$6-'СЕТ СН'!$F$23</f>
        <v>833.88022180000007</v>
      </c>
      <c r="O26" s="36">
        <f>SUMIFS(СВЦЭМ!$D$33:$D$776,СВЦЭМ!$A$33:$A$776,$A26,СВЦЭМ!$B$33:$B$776,O$11)+'СЕТ СН'!$F$11+СВЦЭМ!$D$10+'СЕТ СН'!$F$6-'СЕТ СН'!$F$23</f>
        <v>816.20655338000006</v>
      </c>
      <c r="P26" s="36">
        <f>SUMIFS(СВЦЭМ!$D$33:$D$776,СВЦЭМ!$A$33:$A$776,$A26,СВЦЭМ!$B$33:$B$776,P$11)+'СЕТ СН'!$F$11+СВЦЭМ!$D$10+'СЕТ СН'!$F$6-'СЕТ СН'!$F$23</f>
        <v>806.83646050000004</v>
      </c>
      <c r="Q26" s="36">
        <f>SUMIFS(СВЦЭМ!$D$33:$D$776,СВЦЭМ!$A$33:$A$776,$A26,СВЦЭМ!$B$33:$B$776,Q$11)+'СЕТ СН'!$F$11+СВЦЭМ!$D$10+'СЕТ СН'!$F$6-'СЕТ СН'!$F$23</f>
        <v>801.84075624000002</v>
      </c>
      <c r="R26" s="36">
        <f>SUMIFS(СВЦЭМ!$D$33:$D$776,СВЦЭМ!$A$33:$A$776,$A26,СВЦЭМ!$B$33:$B$776,R$11)+'СЕТ СН'!$F$11+СВЦЭМ!$D$10+'СЕТ СН'!$F$6-'СЕТ СН'!$F$23</f>
        <v>798.6311719900001</v>
      </c>
      <c r="S26" s="36">
        <f>SUMIFS(СВЦЭМ!$D$33:$D$776,СВЦЭМ!$A$33:$A$776,$A26,СВЦЭМ!$B$33:$B$776,S$11)+'СЕТ СН'!$F$11+СВЦЭМ!$D$10+'СЕТ СН'!$F$6-'СЕТ СН'!$F$23</f>
        <v>804.84309583000004</v>
      </c>
      <c r="T26" s="36">
        <f>SUMIFS(СВЦЭМ!$D$33:$D$776,СВЦЭМ!$A$33:$A$776,$A26,СВЦЭМ!$B$33:$B$776,T$11)+'СЕТ СН'!$F$11+СВЦЭМ!$D$10+'СЕТ СН'!$F$6-'СЕТ СН'!$F$23</f>
        <v>823.67351066000003</v>
      </c>
      <c r="U26" s="36">
        <f>SUMIFS(СВЦЭМ!$D$33:$D$776,СВЦЭМ!$A$33:$A$776,$A26,СВЦЭМ!$B$33:$B$776,U$11)+'СЕТ СН'!$F$11+СВЦЭМ!$D$10+'СЕТ СН'!$F$6-'СЕТ СН'!$F$23</f>
        <v>768.65307451000001</v>
      </c>
      <c r="V26" s="36">
        <f>SUMIFS(СВЦЭМ!$D$33:$D$776,СВЦЭМ!$A$33:$A$776,$A26,СВЦЭМ!$B$33:$B$776,V$11)+'СЕТ СН'!$F$11+СВЦЭМ!$D$10+'СЕТ СН'!$F$6-'СЕТ СН'!$F$23</f>
        <v>771.36723835000009</v>
      </c>
      <c r="W26" s="36">
        <f>SUMIFS(СВЦЭМ!$D$33:$D$776,СВЦЭМ!$A$33:$A$776,$A26,СВЦЭМ!$B$33:$B$776,W$11)+'СЕТ СН'!$F$11+СВЦЭМ!$D$10+'СЕТ СН'!$F$6-'СЕТ СН'!$F$23</f>
        <v>788.54250107000007</v>
      </c>
      <c r="X26" s="36">
        <f>SUMIFS(СВЦЭМ!$D$33:$D$776,СВЦЭМ!$A$33:$A$776,$A26,СВЦЭМ!$B$33:$B$776,X$11)+'СЕТ СН'!$F$11+СВЦЭМ!$D$10+'СЕТ СН'!$F$6-'СЕТ СН'!$F$23</f>
        <v>780.96924179000007</v>
      </c>
      <c r="Y26" s="36">
        <f>SUMIFS(СВЦЭМ!$D$33:$D$776,СВЦЭМ!$A$33:$A$776,$A26,СВЦЭМ!$B$33:$B$776,Y$11)+'СЕТ СН'!$F$11+СВЦЭМ!$D$10+'СЕТ СН'!$F$6-'СЕТ СН'!$F$23</f>
        <v>793.00579614000003</v>
      </c>
    </row>
    <row r="27" spans="1:25" ht="15.75" x14ac:dyDescent="0.2">
      <c r="A27" s="35">
        <f t="shared" si="0"/>
        <v>43754</v>
      </c>
      <c r="B27" s="36">
        <f>SUMIFS(СВЦЭМ!$D$33:$D$776,СВЦЭМ!$A$33:$A$776,$A27,СВЦЭМ!$B$33:$B$776,B$11)+'СЕТ СН'!$F$11+СВЦЭМ!$D$10+'СЕТ СН'!$F$6-'СЕТ СН'!$F$23</f>
        <v>950.30019915000003</v>
      </c>
      <c r="C27" s="36">
        <f>SUMIFS(СВЦЭМ!$D$33:$D$776,СВЦЭМ!$A$33:$A$776,$A27,СВЦЭМ!$B$33:$B$776,C$11)+'СЕТ СН'!$F$11+СВЦЭМ!$D$10+'СЕТ СН'!$F$6-'СЕТ СН'!$F$23</f>
        <v>994.5420651500001</v>
      </c>
      <c r="D27" s="36">
        <f>SUMIFS(СВЦЭМ!$D$33:$D$776,СВЦЭМ!$A$33:$A$776,$A27,СВЦЭМ!$B$33:$B$776,D$11)+'СЕТ СН'!$F$11+СВЦЭМ!$D$10+'СЕТ СН'!$F$6-'СЕТ СН'!$F$23</f>
        <v>1012.0416136800001</v>
      </c>
      <c r="E27" s="36">
        <f>SUMIFS(СВЦЭМ!$D$33:$D$776,СВЦЭМ!$A$33:$A$776,$A27,СВЦЭМ!$B$33:$B$776,E$11)+'СЕТ СН'!$F$11+СВЦЭМ!$D$10+'СЕТ СН'!$F$6-'СЕТ СН'!$F$23</f>
        <v>1019.86959319</v>
      </c>
      <c r="F27" s="36">
        <f>SUMIFS(СВЦЭМ!$D$33:$D$776,СВЦЭМ!$A$33:$A$776,$A27,СВЦЭМ!$B$33:$B$776,F$11)+'СЕТ СН'!$F$11+СВЦЭМ!$D$10+'СЕТ СН'!$F$6-'СЕТ СН'!$F$23</f>
        <v>1010.60680677</v>
      </c>
      <c r="G27" s="36">
        <f>SUMIFS(СВЦЭМ!$D$33:$D$776,СВЦЭМ!$A$33:$A$776,$A27,СВЦЭМ!$B$33:$B$776,G$11)+'СЕТ СН'!$F$11+СВЦЭМ!$D$10+'СЕТ СН'!$F$6-'СЕТ СН'!$F$23</f>
        <v>974.79907340000011</v>
      </c>
      <c r="H27" s="36">
        <f>SUMIFS(СВЦЭМ!$D$33:$D$776,СВЦЭМ!$A$33:$A$776,$A27,СВЦЭМ!$B$33:$B$776,H$11)+'СЕТ СН'!$F$11+СВЦЭМ!$D$10+'СЕТ СН'!$F$6-'СЕТ СН'!$F$23</f>
        <v>915.07341179000002</v>
      </c>
      <c r="I27" s="36">
        <f>SUMIFS(СВЦЭМ!$D$33:$D$776,СВЦЭМ!$A$33:$A$776,$A27,СВЦЭМ!$B$33:$B$776,I$11)+'СЕТ СН'!$F$11+СВЦЭМ!$D$10+'СЕТ СН'!$F$6-'СЕТ СН'!$F$23</f>
        <v>865.7891600800001</v>
      </c>
      <c r="J27" s="36">
        <f>SUMIFS(СВЦЭМ!$D$33:$D$776,СВЦЭМ!$A$33:$A$776,$A27,СВЦЭМ!$B$33:$B$776,J$11)+'СЕТ СН'!$F$11+СВЦЭМ!$D$10+'СЕТ СН'!$F$6-'СЕТ СН'!$F$23</f>
        <v>863.93068944000004</v>
      </c>
      <c r="K27" s="36">
        <f>SUMIFS(СВЦЭМ!$D$33:$D$776,СВЦЭМ!$A$33:$A$776,$A27,СВЦЭМ!$B$33:$B$776,K$11)+'СЕТ СН'!$F$11+СВЦЭМ!$D$10+'СЕТ СН'!$F$6-'СЕТ СН'!$F$23</f>
        <v>862.5840006200001</v>
      </c>
      <c r="L27" s="36">
        <f>SUMIFS(СВЦЭМ!$D$33:$D$776,СВЦЭМ!$A$33:$A$776,$A27,СВЦЭМ!$B$33:$B$776,L$11)+'СЕТ СН'!$F$11+СВЦЭМ!$D$10+'СЕТ СН'!$F$6-'СЕТ СН'!$F$23</f>
        <v>880.26581844000009</v>
      </c>
      <c r="M27" s="36">
        <f>SUMIFS(СВЦЭМ!$D$33:$D$776,СВЦЭМ!$A$33:$A$776,$A27,СВЦЭМ!$B$33:$B$776,M$11)+'СЕТ СН'!$F$11+СВЦЭМ!$D$10+'СЕТ СН'!$F$6-'СЕТ СН'!$F$23</f>
        <v>881.55698917000007</v>
      </c>
      <c r="N27" s="36">
        <f>SUMIFS(СВЦЭМ!$D$33:$D$776,СВЦЭМ!$A$33:$A$776,$A27,СВЦЭМ!$B$33:$B$776,N$11)+'СЕТ СН'!$F$11+СВЦЭМ!$D$10+'СЕТ СН'!$F$6-'СЕТ СН'!$F$23</f>
        <v>851.73783988000002</v>
      </c>
      <c r="O27" s="36">
        <f>SUMIFS(СВЦЭМ!$D$33:$D$776,СВЦЭМ!$A$33:$A$776,$A27,СВЦЭМ!$B$33:$B$776,O$11)+'СЕТ СН'!$F$11+СВЦЭМ!$D$10+'СЕТ СН'!$F$6-'СЕТ СН'!$F$23</f>
        <v>816.10390811000002</v>
      </c>
      <c r="P27" s="36">
        <f>SUMIFS(СВЦЭМ!$D$33:$D$776,СВЦЭМ!$A$33:$A$776,$A27,СВЦЭМ!$B$33:$B$776,P$11)+'СЕТ СН'!$F$11+СВЦЭМ!$D$10+'СЕТ СН'!$F$6-'СЕТ СН'!$F$23</f>
        <v>826.42410650000011</v>
      </c>
      <c r="Q27" s="36">
        <f>SUMIFS(СВЦЭМ!$D$33:$D$776,СВЦЭМ!$A$33:$A$776,$A27,СВЦЭМ!$B$33:$B$776,Q$11)+'СЕТ СН'!$F$11+СВЦЭМ!$D$10+'СЕТ СН'!$F$6-'СЕТ СН'!$F$23</f>
        <v>833.17296744000009</v>
      </c>
      <c r="R27" s="36">
        <f>SUMIFS(СВЦЭМ!$D$33:$D$776,СВЦЭМ!$A$33:$A$776,$A27,СВЦЭМ!$B$33:$B$776,R$11)+'СЕТ СН'!$F$11+СВЦЭМ!$D$10+'СЕТ СН'!$F$6-'СЕТ СН'!$F$23</f>
        <v>836.89745189000007</v>
      </c>
      <c r="S27" s="36">
        <f>SUMIFS(СВЦЭМ!$D$33:$D$776,СВЦЭМ!$A$33:$A$776,$A27,СВЦЭМ!$B$33:$B$776,S$11)+'СЕТ СН'!$F$11+СВЦЭМ!$D$10+'СЕТ СН'!$F$6-'СЕТ СН'!$F$23</f>
        <v>832.19236164000006</v>
      </c>
      <c r="T27" s="36">
        <f>SUMIFS(СВЦЭМ!$D$33:$D$776,СВЦЭМ!$A$33:$A$776,$A27,СВЦЭМ!$B$33:$B$776,T$11)+'СЕТ СН'!$F$11+СВЦЭМ!$D$10+'СЕТ СН'!$F$6-'СЕТ СН'!$F$23</f>
        <v>817.99442434000002</v>
      </c>
      <c r="U27" s="36">
        <f>SUMIFS(СВЦЭМ!$D$33:$D$776,СВЦЭМ!$A$33:$A$776,$A27,СВЦЭМ!$B$33:$B$776,U$11)+'СЕТ СН'!$F$11+СВЦЭМ!$D$10+'СЕТ СН'!$F$6-'СЕТ СН'!$F$23</f>
        <v>838.50250208000011</v>
      </c>
      <c r="V27" s="36">
        <f>SUMIFS(СВЦЭМ!$D$33:$D$776,СВЦЭМ!$A$33:$A$776,$A27,СВЦЭМ!$B$33:$B$776,V$11)+'СЕТ СН'!$F$11+СВЦЭМ!$D$10+'СЕТ СН'!$F$6-'СЕТ СН'!$F$23</f>
        <v>833.27033654000002</v>
      </c>
      <c r="W27" s="36">
        <f>SUMIFS(СВЦЭМ!$D$33:$D$776,СВЦЭМ!$A$33:$A$776,$A27,СВЦЭМ!$B$33:$B$776,W$11)+'СЕТ СН'!$F$11+СВЦЭМ!$D$10+'СЕТ СН'!$F$6-'СЕТ СН'!$F$23</f>
        <v>817.76782891000005</v>
      </c>
      <c r="X27" s="36">
        <f>SUMIFS(СВЦЭМ!$D$33:$D$776,СВЦЭМ!$A$33:$A$776,$A27,СВЦЭМ!$B$33:$B$776,X$11)+'СЕТ СН'!$F$11+СВЦЭМ!$D$10+'СЕТ СН'!$F$6-'СЕТ СН'!$F$23</f>
        <v>793.46877482000002</v>
      </c>
      <c r="Y27" s="36">
        <f>SUMIFS(СВЦЭМ!$D$33:$D$776,СВЦЭМ!$A$33:$A$776,$A27,СВЦЭМ!$B$33:$B$776,Y$11)+'СЕТ СН'!$F$11+СВЦЭМ!$D$10+'СЕТ СН'!$F$6-'СЕТ СН'!$F$23</f>
        <v>846.52273504000004</v>
      </c>
    </row>
    <row r="28" spans="1:25" ht="15.75" x14ac:dyDescent="0.2">
      <c r="A28" s="35">
        <f t="shared" si="0"/>
        <v>43755</v>
      </c>
      <c r="B28" s="36">
        <f>SUMIFS(СВЦЭМ!$D$33:$D$776,СВЦЭМ!$A$33:$A$776,$A28,СВЦЭМ!$B$33:$B$776,B$11)+'СЕТ СН'!$F$11+СВЦЭМ!$D$10+'СЕТ СН'!$F$6-'СЕТ СН'!$F$23</f>
        <v>925.96603980000009</v>
      </c>
      <c r="C28" s="36">
        <f>SUMIFS(СВЦЭМ!$D$33:$D$776,СВЦЭМ!$A$33:$A$776,$A28,СВЦЭМ!$B$33:$B$776,C$11)+'СЕТ СН'!$F$11+СВЦЭМ!$D$10+'СЕТ СН'!$F$6-'СЕТ СН'!$F$23</f>
        <v>990.82626741000001</v>
      </c>
      <c r="D28" s="36">
        <f>SUMIFS(СВЦЭМ!$D$33:$D$776,СВЦЭМ!$A$33:$A$776,$A28,СВЦЭМ!$B$33:$B$776,D$11)+'СЕТ СН'!$F$11+СВЦЭМ!$D$10+'СЕТ СН'!$F$6-'СЕТ СН'!$F$23</f>
        <v>1036.4687658099999</v>
      </c>
      <c r="E28" s="36">
        <f>SUMIFS(СВЦЭМ!$D$33:$D$776,СВЦЭМ!$A$33:$A$776,$A28,СВЦЭМ!$B$33:$B$776,E$11)+'СЕТ СН'!$F$11+СВЦЭМ!$D$10+'СЕТ СН'!$F$6-'СЕТ СН'!$F$23</f>
        <v>1065.5601427199999</v>
      </c>
      <c r="F28" s="36">
        <f>SUMIFS(СВЦЭМ!$D$33:$D$776,СВЦЭМ!$A$33:$A$776,$A28,СВЦЭМ!$B$33:$B$776,F$11)+'СЕТ СН'!$F$11+СВЦЭМ!$D$10+'СЕТ СН'!$F$6-'СЕТ СН'!$F$23</f>
        <v>1074.61448748</v>
      </c>
      <c r="G28" s="36">
        <f>SUMIFS(СВЦЭМ!$D$33:$D$776,СВЦЭМ!$A$33:$A$776,$A28,СВЦЭМ!$B$33:$B$776,G$11)+'СЕТ СН'!$F$11+СВЦЭМ!$D$10+'СЕТ СН'!$F$6-'СЕТ СН'!$F$23</f>
        <v>1050.49638387</v>
      </c>
      <c r="H28" s="36">
        <f>SUMIFS(СВЦЭМ!$D$33:$D$776,СВЦЭМ!$A$33:$A$776,$A28,СВЦЭМ!$B$33:$B$776,H$11)+'СЕТ СН'!$F$11+СВЦЭМ!$D$10+'СЕТ СН'!$F$6-'СЕТ СН'!$F$23</f>
        <v>994.92006630000003</v>
      </c>
      <c r="I28" s="36">
        <f>SUMIFS(СВЦЭМ!$D$33:$D$776,СВЦЭМ!$A$33:$A$776,$A28,СВЦЭМ!$B$33:$B$776,I$11)+'СЕТ СН'!$F$11+СВЦЭМ!$D$10+'СЕТ СН'!$F$6-'СЕТ СН'!$F$23</f>
        <v>918.31195520000006</v>
      </c>
      <c r="J28" s="36">
        <f>SUMIFS(СВЦЭМ!$D$33:$D$776,СВЦЭМ!$A$33:$A$776,$A28,СВЦЭМ!$B$33:$B$776,J$11)+'СЕТ СН'!$F$11+СВЦЭМ!$D$10+'СЕТ СН'!$F$6-'СЕТ СН'!$F$23</f>
        <v>925.15086080000003</v>
      </c>
      <c r="K28" s="36">
        <f>SUMIFS(СВЦЭМ!$D$33:$D$776,СВЦЭМ!$A$33:$A$776,$A28,СВЦЭМ!$B$33:$B$776,K$11)+'СЕТ СН'!$F$11+СВЦЭМ!$D$10+'СЕТ СН'!$F$6-'СЕТ СН'!$F$23</f>
        <v>920.13221260000012</v>
      </c>
      <c r="L28" s="36">
        <f>SUMIFS(СВЦЭМ!$D$33:$D$776,СВЦЭМ!$A$33:$A$776,$A28,СВЦЭМ!$B$33:$B$776,L$11)+'СЕТ СН'!$F$11+СВЦЭМ!$D$10+'СЕТ СН'!$F$6-'СЕТ СН'!$F$23</f>
        <v>915.64063462000001</v>
      </c>
      <c r="M28" s="36">
        <f>SUMIFS(СВЦЭМ!$D$33:$D$776,СВЦЭМ!$A$33:$A$776,$A28,СВЦЭМ!$B$33:$B$776,M$11)+'СЕТ СН'!$F$11+СВЦЭМ!$D$10+'СЕТ СН'!$F$6-'СЕТ СН'!$F$23</f>
        <v>923.05378670000005</v>
      </c>
      <c r="N28" s="36">
        <f>SUMIFS(СВЦЭМ!$D$33:$D$776,СВЦЭМ!$A$33:$A$776,$A28,СВЦЭМ!$B$33:$B$776,N$11)+'СЕТ СН'!$F$11+СВЦЭМ!$D$10+'СЕТ СН'!$F$6-'СЕТ СН'!$F$23</f>
        <v>886.70057689000009</v>
      </c>
      <c r="O28" s="36">
        <f>SUMIFS(СВЦЭМ!$D$33:$D$776,СВЦЭМ!$A$33:$A$776,$A28,СВЦЭМ!$B$33:$B$776,O$11)+'СЕТ СН'!$F$11+СВЦЭМ!$D$10+'СЕТ СН'!$F$6-'СЕТ СН'!$F$23</f>
        <v>841.96354817000008</v>
      </c>
      <c r="P28" s="36">
        <f>SUMIFS(СВЦЭМ!$D$33:$D$776,СВЦЭМ!$A$33:$A$776,$A28,СВЦЭМ!$B$33:$B$776,P$11)+'СЕТ СН'!$F$11+СВЦЭМ!$D$10+'СЕТ СН'!$F$6-'СЕТ СН'!$F$23</f>
        <v>849.02755976000003</v>
      </c>
      <c r="Q28" s="36">
        <f>SUMIFS(СВЦЭМ!$D$33:$D$776,СВЦЭМ!$A$33:$A$776,$A28,СВЦЭМ!$B$33:$B$776,Q$11)+'СЕТ СН'!$F$11+СВЦЭМ!$D$10+'СЕТ СН'!$F$6-'СЕТ СН'!$F$23</f>
        <v>844.58309138000004</v>
      </c>
      <c r="R28" s="36">
        <f>SUMIFS(СВЦЭМ!$D$33:$D$776,СВЦЭМ!$A$33:$A$776,$A28,СВЦЭМ!$B$33:$B$776,R$11)+'СЕТ СН'!$F$11+СВЦЭМ!$D$10+'СЕТ СН'!$F$6-'СЕТ СН'!$F$23</f>
        <v>848.37676308000005</v>
      </c>
      <c r="S28" s="36">
        <f>SUMIFS(СВЦЭМ!$D$33:$D$776,СВЦЭМ!$A$33:$A$776,$A28,СВЦЭМ!$B$33:$B$776,S$11)+'СЕТ СН'!$F$11+СВЦЭМ!$D$10+'СЕТ СН'!$F$6-'СЕТ СН'!$F$23</f>
        <v>847.23055441000008</v>
      </c>
      <c r="T28" s="36">
        <f>SUMIFS(СВЦЭМ!$D$33:$D$776,СВЦЭМ!$A$33:$A$776,$A28,СВЦЭМ!$B$33:$B$776,T$11)+'СЕТ СН'!$F$11+СВЦЭМ!$D$10+'СЕТ СН'!$F$6-'СЕТ СН'!$F$23</f>
        <v>820.93255756000008</v>
      </c>
      <c r="U28" s="36">
        <f>SUMIFS(СВЦЭМ!$D$33:$D$776,СВЦЭМ!$A$33:$A$776,$A28,СВЦЭМ!$B$33:$B$776,U$11)+'СЕТ СН'!$F$11+СВЦЭМ!$D$10+'СЕТ СН'!$F$6-'СЕТ СН'!$F$23</f>
        <v>814.17899851000004</v>
      </c>
      <c r="V28" s="36">
        <f>SUMIFS(СВЦЭМ!$D$33:$D$776,СВЦЭМ!$A$33:$A$776,$A28,СВЦЭМ!$B$33:$B$776,V$11)+'СЕТ СН'!$F$11+СВЦЭМ!$D$10+'СЕТ СН'!$F$6-'СЕТ СН'!$F$23</f>
        <v>802.09724602000006</v>
      </c>
      <c r="W28" s="36">
        <f>SUMIFS(СВЦЭМ!$D$33:$D$776,СВЦЭМ!$A$33:$A$776,$A28,СВЦЭМ!$B$33:$B$776,W$11)+'СЕТ СН'!$F$11+СВЦЭМ!$D$10+'СЕТ СН'!$F$6-'СЕТ СН'!$F$23</f>
        <v>810.06922768000004</v>
      </c>
      <c r="X28" s="36">
        <f>SUMIFS(СВЦЭМ!$D$33:$D$776,СВЦЭМ!$A$33:$A$776,$A28,СВЦЭМ!$B$33:$B$776,X$11)+'СЕТ СН'!$F$11+СВЦЭМ!$D$10+'СЕТ СН'!$F$6-'СЕТ СН'!$F$23</f>
        <v>831.25961371000005</v>
      </c>
      <c r="Y28" s="36">
        <f>SUMIFS(СВЦЭМ!$D$33:$D$776,СВЦЭМ!$A$33:$A$776,$A28,СВЦЭМ!$B$33:$B$776,Y$11)+'СЕТ СН'!$F$11+СВЦЭМ!$D$10+'СЕТ СН'!$F$6-'СЕТ СН'!$F$23</f>
        <v>878.30201750000003</v>
      </c>
    </row>
    <row r="29" spans="1:25" ht="15.75" x14ac:dyDescent="0.2">
      <c r="A29" s="35">
        <f t="shared" si="0"/>
        <v>43756</v>
      </c>
      <c r="B29" s="36">
        <f>SUMIFS(СВЦЭМ!$D$33:$D$776,СВЦЭМ!$A$33:$A$776,$A29,СВЦЭМ!$B$33:$B$776,B$11)+'СЕТ СН'!$F$11+СВЦЭМ!$D$10+'СЕТ СН'!$F$6-'СЕТ СН'!$F$23</f>
        <v>1000.9243841900001</v>
      </c>
      <c r="C29" s="36">
        <f>SUMIFS(СВЦЭМ!$D$33:$D$776,СВЦЭМ!$A$33:$A$776,$A29,СВЦЭМ!$B$33:$B$776,C$11)+'СЕТ СН'!$F$11+СВЦЭМ!$D$10+'СЕТ СН'!$F$6-'СЕТ СН'!$F$23</f>
        <v>1002.4077087700001</v>
      </c>
      <c r="D29" s="36">
        <f>SUMIFS(СВЦЭМ!$D$33:$D$776,СВЦЭМ!$A$33:$A$776,$A29,СВЦЭМ!$B$33:$B$776,D$11)+'СЕТ СН'!$F$11+СВЦЭМ!$D$10+'СЕТ СН'!$F$6-'СЕТ СН'!$F$23</f>
        <v>1026.32403972</v>
      </c>
      <c r="E29" s="36">
        <f>SUMIFS(СВЦЭМ!$D$33:$D$776,СВЦЭМ!$A$33:$A$776,$A29,СВЦЭМ!$B$33:$B$776,E$11)+'СЕТ СН'!$F$11+СВЦЭМ!$D$10+'СЕТ СН'!$F$6-'СЕТ СН'!$F$23</f>
        <v>1036.4288152500001</v>
      </c>
      <c r="F29" s="36">
        <f>SUMIFS(СВЦЭМ!$D$33:$D$776,СВЦЭМ!$A$33:$A$776,$A29,СВЦЭМ!$B$33:$B$776,F$11)+'СЕТ СН'!$F$11+СВЦЭМ!$D$10+'СЕТ СН'!$F$6-'СЕТ СН'!$F$23</f>
        <v>1036.04778227</v>
      </c>
      <c r="G29" s="36">
        <f>SUMIFS(СВЦЭМ!$D$33:$D$776,СВЦЭМ!$A$33:$A$776,$A29,СВЦЭМ!$B$33:$B$776,G$11)+'СЕТ СН'!$F$11+СВЦЭМ!$D$10+'СЕТ СН'!$F$6-'СЕТ СН'!$F$23</f>
        <v>1010.0608726500001</v>
      </c>
      <c r="H29" s="36">
        <f>SUMIFS(СВЦЭМ!$D$33:$D$776,СВЦЭМ!$A$33:$A$776,$A29,СВЦЭМ!$B$33:$B$776,H$11)+'СЕТ СН'!$F$11+СВЦЭМ!$D$10+'СЕТ СН'!$F$6-'СЕТ СН'!$F$23</f>
        <v>951.38450520000004</v>
      </c>
      <c r="I29" s="36">
        <f>SUMIFS(СВЦЭМ!$D$33:$D$776,СВЦЭМ!$A$33:$A$776,$A29,СВЦЭМ!$B$33:$B$776,I$11)+'СЕТ СН'!$F$11+СВЦЭМ!$D$10+'СЕТ СН'!$F$6-'СЕТ СН'!$F$23</f>
        <v>884.02547289000006</v>
      </c>
      <c r="J29" s="36">
        <f>SUMIFS(СВЦЭМ!$D$33:$D$776,СВЦЭМ!$A$33:$A$776,$A29,СВЦЭМ!$B$33:$B$776,J$11)+'СЕТ СН'!$F$11+СВЦЭМ!$D$10+'СЕТ СН'!$F$6-'СЕТ СН'!$F$23</f>
        <v>870.4754204300001</v>
      </c>
      <c r="K29" s="36">
        <f>SUMIFS(СВЦЭМ!$D$33:$D$776,СВЦЭМ!$A$33:$A$776,$A29,СВЦЭМ!$B$33:$B$776,K$11)+'СЕТ СН'!$F$11+СВЦЭМ!$D$10+'СЕТ СН'!$F$6-'СЕТ СН'!$F$23</f>
        <v>865.51295726000001</v>
      </c>
      <c r="L29" s="36">
        <f>SUMIFS(СВЦЭМ!$D$33:$D$776,СВЦЭМ!$A$33:$A$776,$A29,СВЦЭМ!$B$33:$B$776,L$11)+'СЕТ СН'!$F$11+СВЦЭМ!$D$10+'СЕТ СН'!$F$6-'СЕТ СН'!$F$23</f>
        <v>872.38368358000002</v>
      </c>
      <c r="M29" s="36">
        <f>SUMIFS(СВЦЭМ!$D$33:$D$776,СВЦЭМ!$A$33:$A$776,$A29,СВЦЭМ!$B$33:$B$776,M$11)+'СЕТ СН'!$F$11+СВЦЭМ!$D$10+'СЕТ СН'!$F$6-'СЕТ СН'!$F$23</f>
        <v>879.66940095000007</v>
      </c>
      <c r="N29" s="36">
        <f>SUMIFS(СВЦЭМ!$D$33:$D$776,СВЦЭМ!$A$33:$A$776,$A29,СВЦЭМ!$B$33:$B$776,N$11)+'СЕТ СН'!$F$11+СВЦЭМ!$D$10+'СЕТ СН'!$F$6-'СЕТ СН'!$F$23</f>
        <v>848.03618700000004</v>
      </c>
      <c r="O29" s="36">
        <f>SUMIFS(СВЦЭМ!$D$33:$D$776,СВЦЭМ!$A$33:$A$776,$A29,СВЦЭМ!$B$33:$B$776,O$11)+'СЕТ СН'!$F$11+СВЦЭМ!$D$10+'СЕТ СН'!$F$6-'СЕТ СН'!$F$23</f>
        <v>810.60941017000005</v>
      </c>
      <c r="P29" s="36">
        <f>SUMIFS(СВЦЭМ!$D$33:$D$776,СВЦЭМ!$A$33:$A$776,$A29,СВЦЭМ!$B$33:$B$776,P$11)+'СЕТ СН'!$F$11+СВЦЭМ!$D$10+'СЕТ СН'!$F$6-'СЕТ СН'!$F$23</f>
        <v>821.75774632000002</v>
      </c>
      <c r="Q29" s="36">
        <f>SUMIFS(СВЦЭМ!$D$33:$D$776,СВЦЭМ!$A$33:$A$776,$A29,СВЦЭМ!$B$33:$B$776,Q$11)+'СЕТ СН'!$F$11+СВЦЭМ!$D$10+'СЕТ СН'!$F$6-'СЕТ СН'!$F$23</f>
        <v>827.55180712000003</v>
      </c>
      <c r="R29" s="36">
        <f>SUMIFS(СВЦЭМ!$D$33:$D$776,СВЦЭМ!$A$33:$A$776,$A29,СВЦЭМ!$B$33:$B$776,R$11)+'СЕТ СН'!$F$11+СВЦЭМ!$D$10+'СЕТ СН'!$F$6-'СЕТ СН'!$F$23</f>
        <v>816.81691102000002</v>
      </c>
      <c r="S29" s="36">
        <f>SUMIFS(СВЦЭМ!$D$33:$D$776,СВЦЭМ!$A$33:$A$776,$A29,СВЦЭМ!$B$33:$B$776,S$11)+'СЕТ СН'!$F$11+СВЦЭМ!$D$10+'СЕТ СН'!$F$6-'СЕТ СН'!$F$23</f>
        <v>806.63469624000004</v>
      </c>
      <c r="T29" s="36">
        <f>SUMIFS(СВЦЭМ!$D$33:$D$776,СВЦЭМ!$A$33:$A$776,$A29,СВЦЭМ!$B$33:$B$776,T$11)+'СЕТ СН'!$F$11+СВЦЭМ!$D$10+'СЕТ СН'!$F$6-'СЕТ СН'!$F$23</f>
        <v>810.23416682000004</v>
      </c>
      <c r="U29" s="36">
        <f>SUMIFS(СВЦЭМ!$D$33:$D$776,СВЦЭМ!$A$33:$A$776,$A29,СВЦЭМ!$B$33:$B$776,U$11)+'СЕТ СН'!$F$11+СВЦЭМ!$D$10+'СЕТ СН'!$F$6-'СЕТ СН'!$F$23</f>
        <v>812.17678777000003</v>
      </c>
      <c r="V29" s="36">
        <f>SUMIFS(СВЦЭМ!$D$33:$D$776,СВЦЭМ!$A$33:$A$776,$A29,СВЦЭМ!$B$33:$B$776,V$11)+'СЕТ СН'!$F$11+СВЦЭМ!$D$10+'СЕТ СН'!$F$6-'СЕТ СН'!$F$23</f>
        <v>805.68226001000005</v>
      </c>
      <c r="W29" s="36">
        <f>SUMIFS(СВЦЭМ!$D$33:$D$776,СВЦЭМ!$A$33:$A$776,$A29,СВЦЭМ!$B$33:$B$776,W$11)+'СЕТ СН'!$F$11+СВЦЭМ!$D$10+'СЕТ СН'!$F$6-'СЕТ СН'!$F$23</f>
        <v>829.04570902</v>
      </c>
      <c r="X29" s="36">
        <f>SUMIFS(СВЦЭМ!$D$33:$D$776,СВЦЭМ!$A$33:$A$776,$A29,СВЦЭМ!$B$33:$B$776,X$11)+'СЕТ СН'!$F$11+СВЦЭМ!$D$10+'СЕТ СН'!$F$6-'СЕТ СН'!$F$23</f>
        <v>847.01596773000006</v>
      </c>
      <c r="Y29" s="36">
        <f>SUMIFS(СВЦЭМ!$D$33:$D$776,СВЦЭМ!$A$33:$A$776,$A29,СВЦЭМ!$B$33:$B$776,Y$11)+'СЕТ СН'!$F$11+СВЦЭМ!$D$10+'СЕТ СН'!$F$6-'СЕТ СН'!$F$23</f>
        <v>896.42888844000004</v>
      </c>
    </row>
    <row r="30" spans="1:25" ht="15.75" x14ac:dyDescent="0.2">
      <c r="A30" s="35">
        <f t="shared" si="0"/>
        <v>43757</v>
      </c>
      <c r="B30" s="36">
        <f>SUMIFS(СВЦЭМ!$D$33:$D$776,СВЦЭМ!$A$33:$A$776,$A30,СВЦЭМ!$B$33:$B$776,B$11)+'СЕТ СН'!$F$11+СВЦЭМ!$D$10+'СЕТ СН'!$F$6-'СЕТ СН'!$F$23</f>
        <v>944.12680172000012</v>
      </c>
      <c r="C30" s="36">
        <f>SUMIFS(СВЦЭМ!$D$33:$D$776,СВЦЭМ!$A$33:$A$776,$A30,СВЦЭМ!$B$33:$B$776,C$11)+'СЕТ СН'!$F$11+СВЦЭМ!$D$10+'СЕТ СН'!$F$6-'СЕТ СН'!$F$23</f>
        <v>997.38817325000002</v>
      </c>
      <c r="D30" s="36">
        <f>SUMIFS(СВЦЭМ!$D$33:$D$776,СВЦЭМ!$A$33:$A$776,$A30,СВЦЭМ!$B$33:$B$776,D$11)+'СЕТ СН'!$F$11+СВЦЭМ!$D$10+'СЕТ СН'!$F$6-'СЕТ СН'!$F$23</f>
        <v>992.23513971000011</v>
      </c>
      <c r="E30" s="36">
        <f>SUMIFS(СВЦЭМ!$D$33:$D$776,СВЦЭМ!$A$33:$A$776,$A30,СВЦЭМ!$B$33:$B$776,E$11)+'СЕТ СН'!$F$11+СВЦЭМ!$D$10+'СЕТ СН'!$F$6-'СЕТ СН'!$F$23</f>
        <v>991.26711498000009</v>
      </c>
      <c r="F30" s="36">
        <f>SUMIFS(СВЦЭМ!$D$33:$D$776,СВЦЭМ!$A$33:$A$776,$A30,СВЦЭМ!$B$33:$B$776,F$11)+'СЕТ СН'!$F$11+СВЦЭМ!$D$10+'СЕТ СН'!$F$6-'СЕТ СН'!$F$23</f>
        <v>985.31514717000005</v>
      </c>
      <c r="G30" s="36">
        <f>SUMIFS(СВЦЭМ!$D$33:$D$776,СВЦЭМ!$A$33:$A$776,$A30,СВЦЭМ!$B$33:$B$776,G$11)+'СЕТ СН'!$F$11+СВЦЭМ!$D$10+'СЕТ СН'!$F$6-'СЕТ СН'!$F$23</f>
        <v>973.23932947000003</v>
      </c>
      <c r="H30" s="36">
        <f>SUMIFS(СВЦЭМ!$D$33:$D$776,СВЦЭМ!$A$33:$A$776,$A30,СВЦЭМ!$B$33:$B$776,H$11)+'СЕТ СН'!$F$11+СВЦЭМ!$D$10+'СЕТ СН'!$F$6-'СЕТ СН'!$F$23</f>
        <v>939.29282048000005</v>
      </c>
      <c r="I30" s="36">
        <f>SUMIFS(СВЦЭМ!$D$33:$D$776,СВЦЭМ!$A$33:$A$776,$A30,СВЦЭМ!$B$33:$B$776,I$11)+'СЕТ СН'!$F$11+СВЦЭМ!$D$10+'СЕТ СН'!$F$6-'СЕТ СН'!$F$23</f>
        <v>908.58612253000001</v>
      </c>
      <c r="J30" s="36">
        <f>SUMIFS(СВЦЭМ!$D$33:$D$776,СВЦЭМ!$A$33:$A$776,$A30,СВЦЭМ!$B$33:$B$776,J$11)+'СЕТ СН'!$F$11+СВЦЭМ!$D$10+'СЕТ СН'!$F$6-'СЕТ СН'!$F$23</f>
        <v>878.32770718000006</v>
      </c>
      <c r="K30" s="36">
        <f>SUMIFS(СВЦЭМ!$D$33:$D$776,СВЦЭМ!$A$33:$A$776,$A30,СВЦЭМ!$B$33:$B$776,K$11)+'СЕТ СН'!$F$11+СВЦЭМ!$D$10+'СЕТ СН'!$F$6-'СЕТ СН'!$F$23</f>
        <v>868.69280750000007</v>
      </c>
      <c r="L30" s="36">
        <f>SUMIFS(СВЦЭМ!$D$33:$D$776,СВЦЭМ!$A$33:$A$776,$A30,СВЦЭМ!$B$33:$B$776,L$11)+'СЕТ СН'!$F$11+СВЦЭМ!$D$10+'СЕТ СН'!$F$6-'СЕТ СН'!$F$23</f>
        <v>854.71554867000009</v>
      </c>
      <c r="M30" s="36">
        <f>SUMIFS(СВЦЭМ!$D$33:$D$776,СВЦЭМ!$A$33:$A$776,$A30,СВЦЭМ!$B$33:$B$776,M$11)+'СЕТ СН'!$F$11+СВЦЭМ!$D$10+'СЕТ СН'!$F$6-'СЕТ СН'!$F$23</f>
        <v>849.22850016000007</v>
      </c>
      <c r="N30" s="36">
        <f>SUMIFS(СВЦЭМ!$D$33:$D$776,СВЦЭМ!$A$33:$A$776,$A30,СВЦЭМ!$B$33:$B$776,N$11)+'СЕТ СН'!$F$11+СВЦЭМ!$D$10+'СЕТ СН'!$F$6-'СЕТ СН'!$F$23</f>
        <v>832.82868315000007</v>
      </c>
      <c r="O30" s="36">
        <f>SUMIFS(СВЦЭМ!$D$33:$D$776,СВЦЭМ!$A$33:$A$776,$A30,СВЦЭМ!$B$33:$B$776,O$11)+'СЕТ СН'!$F$11+СВЦЭМ!$D$10+'СЕТ СН'!$F$6-'СЕТ СН'!$F$23</f>
        <v>808.68991107000011</v>
      </c>
      <c r="P30" s="36">
        <f>SUMIFS(СВЦЭМ!$D$33:$D$776,СВЦЭМ!$A$33:$A$776,$A30,СВЦЭМ!$B$33:$B$776,P$11)+'СЕТ СН'!$F$11+СВЦЭМ!$D$10+'СЕТ СН'!$F$6-'СЕТ СН'!$F$23</f>
        <v>817.98443735000001</v>
      </c>
      <c r="Q30" s="36">
        <f>SUMIFS(СВЦЭМ!$D$33:$D$776,СВЦЭМ!$A$33:$A$776,$A30,СВЦЭМ!$B$33:$B$776,Q$11)+'СЕТ СН'!$F$11+СВЦЭМ!$D$10+'СЕТ СН'!$F$6-'СЕТ СН'!$F$23</f>
        <v>821.35690651000004</v>
      </c>
      <c r="R30" s="36">
        <f>SUMIFS(СВЦЭМ!$D$33:$D$776,СВЦЭМ!$A$33:$A$776,$A30,СВЦЭМ!$B$33:$B$776,R$11)+'СЕТ СН'!$F$11+СВЦЭМ!$D$10+'СЕТ СН'!$F$6-'СЕТ СН'!$F$23</f>
        <v>811.26330168000004</v>
      </c>
      <c r="S30" s="36">
        <f>SUMIFS(СВЦЭМ!$D$33:$D$776,СВЦЭМ!$A$33:$A$776,$A30,СВЦЭМ!$B$33:$B$776,S$11)+'СЕТ СН'!$F$11+СВЦЭМ!$D$10+'СЕТ СН'!$F$6-'СЕТ СН'!$F$23</f>
        <v>803.72654308000006</v>
      </c>
      <c r="T30" s="36">
        <f>SUMIFS(СВЦЭМ!$D$33:$D$776,СВЦЭМ!$A$33:$A$776,$A30,СВЦЭМ!$B$33:$B$776,T$11)+'СЕТ СН'!$F$11+СВЦЭМ!$D$10+'СЕТ СН'!$F$6-'СЕТ СН'!$F$23</f>
        <v>788.13980147000007</v>
      </c>
      <c r="U30" s="36">
        <f>SUMIFS(СВЦЭМ!$D$33:$D$776,СВЦЭМ!$A$33:$A$776,$A30,СВЦЭМ!$B$33:$B$776,U$11)+'СЕТ СН'!$F$11+СВЦЭМ!$D$10+'СЕТ СН'!$F$6-'СЕТ СН'!$F$23</f>
        <v>804.7824986600001</v>
      </c>
      <c r="V30" s="36">
        <f>SUMIFS(СВЦЭМ!$D$33:$D$776,СВЦЭМ!$A$33:$A$776,$A30,СВЦЭМ!$B$33:$B$776,V$11)+'СЕТ СН'!$F$11+СВЦЭМ!$D$10+'СЕТ СН'!$F$6-'СЕТ СН'!$F$23</f>
        <v>792.46167515000002</v>
      </c>
      <c r="W30" s="36">
        <f>SUMIFS(СВЦЭМ!$D$33:$D$776,СВЦЭМ!$A$33:$A$776,$A30,СВЦЭМ!$B$33:$B$776,W$11)+'СЕТ СН'!$F$11+СВЦЭМ!$D$10+'СЕТ СН'!$F$6-'СЕТ СН'!$F$23</f>
        <v>801.69754349000004</v>
      </c>
      <c r="X30" s="36">
        <f>SUMIFS(СВЦЭМ!$D$33:$D$776,СВЦЭМ!$A$33:$A$776,$A30,СВЦЭМ!$B$33:$B$776,X$11)+'СЕТ СН'!$F$11+СВЦЭМ!$D$10+'СЕТ СН'!$F$6-'СЕТ СН'!$F$23</f>
        <v>822.96070387000009</v>
      </c>
      <c r="Y30" s="36">
        <f>SUMIFS(СВЦЭМ!$D$33:$D$776,СВЦЭМ!$A$33:$A$776,$A30,СВЦЭМ!$B$33:$B$776,Y$11)+'СЕТ СН'!$F$11+СВЦЭМ!$D$10+'СЕТ СН'!$F$6-'СЕТ СН'!$F$23</f>
        <v>876.70919175000006</v>
      </c>
    </row>
    <row r="31" spans="1:25" ht="15.75" x14ac:dyDescent="0.2">
      <c r="A31" s="35">
        <f t="shared" si="0"/>
        <v>43758</v>
      </c>
      <c r="B31" s="36">
        <f>SUMIFS(СВЦЭМ!$D$33:$D$776,СВЦЭМ!$A$33:$A$776,$A31,СВЦЭМ!$B$33:$B$776,B$11)+'СЕТ СН'!$F$11+СВЦЭМ!$D$10+'СЕТ СН'!$F$6-'СЕТ СН'!$F$23</f>
        <v>938.67905463000011</v>
      </c>
      <c r="C31" s="36">
        <f>SUMIFS(СВЦЭМ!$D$33:$D$776,СВЦЭМ!$A$33:$A$776,$A31,СВЦЭМ!$B$33:$B$776,C$11)+'СЕТ СН'!$F$11+СВЦЭМ!$D$10+'СЕТ СН'!$F$6-'СЕТ СН'!$F$23</f>
        <v>983.46978010000009</v>
      </c>
      <c r="D31" s="36">
        <f>SUMIFS(СВЦЭМ!$D$33:$D$776,СВЦЭМ!$A$33:$A$776,$A31,СВЦЭМ!$B$33:$B$776,D$11)+'СЕТ СН'!$F$11+СВЦЭМ!$D$10+'СЕТ СН'!$F$6-'СЕТ СН'!$F$23</f>
        <v>1006.8187570900001</v>
      </c>
      <c r="E31" s="36">
        <f>SUMIFS(СВЦЭМ!$D$33:$D$776,СВЦЭМ!$A$33:$A$776,$A31,СВЦЭМ!$B$33:$B$776,E$11)+'СЕТ СН'!$F$11+СВЦЭМ!$D$10+'СЕТ СН'!$F$6-'СЕТ СН'!$F$23</f>
        <v>1014.70754618</v>
      </c>
      <c r="F31" s="36">
        <f>SUMIFS(СВЦЭМ!$D$33:$D$776,СВЦЭМ!$A$33:$A$776,$A31,СВЦЭМ!$B$33:$B$776,F$11)+'СЕТ СН'!$F$11+СВЦЭМ!$D$10+'СЕТ СН'!$F$6-'СЕТ СН'!$F$23</f>
        <v>1013.8491849600001</v>
      </c>
      <c r="G31" s="36">
        <f>SUMIFS(СВЦЭМ!$D$33:$D$776,СВЦЭМ!$A$33:$A$776,$A31,СВЦЭМ!$B$33:$B$776,G$11)+'СЕТ СН'!$F$11+СВЦЭМ!$D$10+'СЕТ СН'!$F$6-'СЕТ СН'!$F$23</f>
        <v>988.01325786000007</v>
      </c>
      <c r="H31" s="36">
        <f>SUMIFS(СВЦЭМ!$D$33:$D$776,СВЦЭМ!$A$33:$A$776,$A31,СВЦЭМ!$B$33:$B$776,H$11)+'СЕТ СН'!$F$11+СВЦЭМ!$D$10+'СЕТ СН'!$F$6-'СЕТ СН'!$F$23</f>
        <v>976.66199889000006</v>
      </c>
      <c r="I31" s="36">
        <f>SUMIFS(СВЦЭМ!$D$33:$D$776,СВЦЭМ!$A$33:$A$776,$A31,СВЦЭМ!$B$33:$B$776,I$11)+'СЕТ СН'!$F$11+СВЦЭМ!$D$10+'СЕТ СН'!$F$6-'СЕТ СН'!$F$23</f>
        <v>947.0798650800001</v>
      </c>
      <c r="J31" s="36">
        <f>SUMIFS(СВЦЭМ!$D$33:$D$776,СВЦЭМ!$A$33:$A$776,$A31,СВЦЭМ!$B$33:$B$776,J$11)+'СЕТ СН'!$F$11+СВЦЭМ!$D$10+'СЕТ СН'!$F$6-'СЕТ СН'!$F$23</f>
        <v>885.98279557000001</v>
      </c>
      <c r="K31" s="36">
        <f>SUMIFS(СВЦЭМ!$D$33:$D$776,СВЦЭМ!$A$33:$A$776,$A31,СВЦЭМ!$B$33:$B$776,K$11)+'СЕТ СН'!$F$11+СВЦЭМ!$D$10+'СЕТ СН'!$F$6-'СЕТ СН'!$F$23</f>
        <v>859.53569240000002</v>
      </c>
      <c r="L31" s="36">
        <f>SUMIFS(СВЦЭМ!$D$33:$D$776,СВЦЭМ!$A$33:$A$776,$A31,СВЦЭМ!$B$33:$B$776,L$11)+'СЕТ СН'!$F$11+СВЦЭМ!$D$10+'СЕТ СН'!$F$6-'СЕТ СН'!$F$23</f>
        <v>864.33804957000007</v>
      </c>
      <c r="M31" s="36">
        <f>SUMIFS(СВЦЭМ!$D$33:$D$776,СВЦЭМ!$A$33:$A$776,$A31,СВЦЭМ!$B$33:$B$776,M$11)+'СЕТ СН'!$F$11+СВЦЭМ!$D$10+'СЕТ СН'!$F$6-'СЕТ СН'!$F$23</f>
        <v>867.67103052000004</v>
      </c>
      <c r="N31" s="36">
        <f>SUMIFS(СВЦЭМ!$D$33:$D$776,СВЦЭМ!$A$33:$A$776,$A31,СВЦЭМ!$B$33:$B$776,N$11)+'СЕТ СН'!$F$11+СВЦЭМ!$D$10+'СЕТ СН'!$F$6-'СЕТ СН'!$F$23</f>
        <v>823.42234324000003</v>
      </c>
      <c r="O31" s="36">
        <f>SUMIFS(СВЦЭМ!$D$33:$D$776,СВЦЭМ!$A$33:$A$776,$A31,СВЦЭМ!$B$33:$B$776,O$11)+'СЕТ СН'!$F$11+СВЦЭМ!$D$10+'СЕТ СН'!$F$6-'СЕТ СН'!$F$23</f>
        <v>815.17629685000009</v>
      </c>
      <c r="P31" s="36">
        <f>SUMIFS(СВЦЭМ!$D$33:$D$776,СВЦЭМ!$A$33:$A$776,$A31,СВЦЭМ!$B$33:$B$776,P$11)+'СЕТ СН'!$F$11+СВЦЭМ!$D$10+'СЕТ СН'!$F$6-'СЕТ СН'!$F$23</f>
        <v>823.77203515000008</v>
      </c>
      <c r="Q31" s="36">
        <f>SUMIFS(СВЦЭМ!$D$33:$D$776,СВЦЭМ!$A$33:$A$776,$A31,СВЦЭМ!$B$33:$B$776,Q$11)+'СЕТ СН'!$F$11+СВЦЭМ!$D$10+'СЕТ СН'!$F$6-'СЕТ СН'!$F$23</f>
        <v>820.74123857000006</v>
      </c>
      <c r="R31" s="36">
        <f>SUMIFS(СВЦЭМ!$D$33:$D$776,СВЦЭМ!$A$33:$A$776,$A31,СВЦЭМ!$B$33:$B$776,R$11)+'СЕТ СН'!$F$11+СВЦЭМ!$D$10+'СЕТ СН'!$F$6-'СЕТ СН'!$F$23</f>
        <v>821.81641109000009</v>
      </c>
      <c r="S31" s="36">
        <f>SUMIFS(СВЦЭМ!$D$33:$D$776,СВЦЭМ!$A$33:$A$776,$A31,СВЦЭМ!$B$33:$B$776,S$11)+'СЕТ СН'!$F$11+СВЦЭМ!$D$10+'СЕТ СН'!$F$6-'СЕТ СН'!$F$23</f>
        <v>817.06334431000005</v>
      </c>
      <c r="T31" s="36">
        <f>SUMIFS(СВЦЭМ!$D$33:$D$776,СВЦЭМ!$A$33:$A$776,$A31,СВЦЭМ!$B$33:$B$776,T$11)+'СЕТ СН'!$F$11+СВЦЭМ!$D$10+'СЕТ СН'!$F$6-'СЕТ СН'!$F$23</f>
        <v>807.50838156000009</v>
      </c>
      <c r="U31" s="36">
        <f>SUMIFS(СВЦЭМ!$D$33:$D$776,СВЦЭМ!$A$33:$A$776,$A31,СВЦЭМ!$B$33:$B$776,U$11)+'СЕТ СН'!$F$11+СВЦЭМ!$D$10+'СЕТ СН'!$F$6-'СЕТ СН'!$F$23</f>
        <v>812.6596653900001</v>
      </c>
      <c r="V31" s="36">
        <f>SUMIFS(СВЦЭМ!$D$33:$D$776,СВЦЭМ!$A$33:$A$776,$A31,СВЦЭМ!$B$33:$B$776,V$11)+'СЕТ СН'!$F$11+СВЦЭМ!$D$10+'СЕТ СН'!$F$6-'СЕТ СН'!$F$23</f>
        <v>797.78363681000008</v>
      </c>
      <c r="W31" s="36">
        <f>SUMIFS(СВЦЭМ!$D$33:$D$776,СВЦЭМ!$A$33:$A$776,$A31,СВЦЭМ!$B$33:$B$776,W$11)+'СЕТ СН'!$F$11+СВЦЭМ!$D$10+'СЕТ СН'!$F$6-'СЕТ СН'!$F$23</f>
        <v>790.23435075000009</v>
      </c>
      <c r="X31" s="36">
        <f>SUMIFS(СВЦЭМ!$D$33:$D$776,СВЦЭМ!$A$33:$A$776,$A31,СВЦЭМ!$B$33:$B$776,X$11)+'СЕТ СН'!$F$11+СВЦЭМ!$D$10+'СЕТ СН'!$F$6-'СЕТ СН'!$F$23</f>
        <v>799.66503745000011</v>
      </c>
      <c r="Y31" s="36">
        <f>SUMIFS(СВЦЭМ!$D$33:$D$776,СВЦЭМ!$A$33:$A$776,$A31,СВЦЭМ!$B$33:$B$776,Y$11)+'СЕТ СН'!$F$11+СВЦЭМ!$D$10+'СЕТ СН'!$F$6-'СЕТ СН'!$F$23</f>
        <v>850.24562455000012</v>
      </c>
    </row>
    <row r="32" spans="1:25" ht="15.75" x14ac:dyDescent="0.2">
      <c r="A32" s="35">
        <f t="shared" si="0"/>
        <v>43759</v>
      </c>
      <c r="B32" s="36">
        <f>SUMIFS(СВЦЭМ!$D$33:$D$776,СВЦЭМ!$A$33:$A$776,$A32,СВЦЭМ!$B$33:$B$776,B$11)+'СЕТ СН'!$F$11+СВЦЭМ!$D$10+'СЕТ СН'!$F$6-'СЕТ СН'!$F$23</f>
        <v>956.44730012000002</v>
      </c>
      <c r="C32" s="36">
        <f>SUMIFS(СВЦЭМ!$D$33:$D$776,СВЦЭМ!$A$33:$A$776,$A32,СВЦЭМ!$B$33:$B$776,C$11)+'СЕТ СН'!$F$11+СВЦЭМ!$D$10+'СЕТ СН'!$F$6-'СЕТ СН'!$F$23</f>
        <v>1002.8463231000001</v>
      </c>
      <c r="D32" s="36">
        <f>SUMIFS(СВЦЭМ!$D$33:$D$776,СВЦЭМ!$A$33:$A$776,$A32,СВЦЭМ!$B$33:$B$776,D$11)+'СЕТ СН'!$F$11+СВЦЭМ!$D$10+'СЕТ СН'!$F$6-'СЕТ СН'!$F$23</f>
        <v>1024.78195779</v>
      </c>
      <c r="E32" s="36">
        <f>SUMIFS(СВЦЭМ!$D$33:$D$776,СВЦЭМ!$A$33:$A$776,$A32,СВЦЭМ!$B$33:$B$776,E$11)+'СЕТ СН'!$F$11+СВЦЭМ!$D$10+'СЕТ СН'!$F$6-'СЕТ СН'!$F$23</f>
        <v>1031.56169256</v>
      </c>
      <c r="F32" s="36">
        <f>SUMIFS(СВЦЭМ!$D$33:$D$776,СВЦЭМ!$A$33:$A$776,$A32,СВЦЭМ!$B$33:$B$776,F$11)+'СЕТ СН'!$F$11+СВЦЭМ!$D$10+'СЕТ СН'!$F$6-'СЕТ СН'!$F$23</f>
        <v>1030.15495311</v>
      </c>
      <c r="G32" s="36">
        <f>SUMIFS(СВЦЭМ!$D$33:$D$776,СВЦЭМ!$A$33:$A$776,$A32,СВЦЭМ!$B$33:$B$776,G$11)+'СЕТ СН'!$F$11+СВЦЭМ!$D$10+'СЕТ СН'!$F$6-'СЕТ СН'!$F$23</f>
        <v>1004.86591309</v>
      </c>
      <c r="H32" s="36">
        <f>SUMIFS(СВЦЭМ!$D$33:$D$776,СВЦЭМ!$A$33:$A$776,$A32,СВЦЭМ!$B$33:$B$776,H$11)+'СЕТ СН'!$F$11+СВЦЭМ!$D$10+'СЕТ СН'!$F$6-'СЕТ СН'!$F$23</f>
        <v>969.05151750000005</v>
      </c>
      <c r="I32" s="36">
        <f>SUMIFS(СВЦЭМ!$D$33:$D$776,СВЦЭМ!$A$33:$A$776,$A32,СВЦЭМ!$B$33:$B$776,I$11)+'СЕТ СН'!$F$11+СВЦЭМ!$D$10+'СЕТ СН'!$F$6-'СЕТ СН'!$F$23</f>
        <v>925.98566328000004</v>
      </c>
      <c r="J32" s="36">
        <f>SUMIFS(СВЦЭМ!$D$33:$D$776,СВЦЭМ!$A$33:$A$776,$A32,СВЦЭМ!$B$33:$B$776,J$11)+'СЕТ СН'!$F$11+СВЦЭМ!$D$10+'СЕТ СН'!$F$6-'СЕТ СН'!$F$23</f>
        <v>907.51946428000008</v>
      </c>
      <c r="K32" s="36">
        <f>SUMIFS(СВЦЭМ!$D$33:$D$776,СВЦЭМ!$A$33:$A$776,$A32,СВЦЭМ!$B$33:$B$776,K$11)+'СЕТ СН'!$F$11+СВЦЭМ!$D$10+'СЕТ СН'!$F$6-'СЕТ СН'!$F$23</f>
        <v>895.38073707000001</v>
      </c>
      <c r="L32" s="36">
        <f>SUMIFS(СВЦЭМ!$D$33:$D$776,СВЦЭМ!$A$33:$A$776,$A32,СВЦЭМ!$B$33:$B$776,L$11)+'СЕТ СН'!$F$11+СВЦЭМ!$D$10+'СЕТ СН'!$F$6-'СЕТ СН'!$F$23</f>
        <v>884.02879324000003</v>
      </c>
      <c r="M32" s="36">
        <f>SUMIFS(СВЦЭМ!$D$33:$D$776,СВЦЭМ!$A$33:$A$776,$A32,СВЦЭМ!$B$33:$B$776,M$11)+'СЕТ СН'!$F$11+СВЦЭМ!$D$10+'СЕТ СН'!$F$6-'СЕТ СН'!$F$23</f>
        <v>887.50650111000004</v>
      </c>
      <c r="N32" s="36">
        <f>SUMIFS(СВЦЭМ!$D$33:$D$776,СВЦЭМ!$A$33:$A$776,$A32,СВЦЭМ!$B$33:$B$776,N$11)+'СЕТ СН'!$F$11+СВЦЭМ!$D$10+'СЕТ СН'!$F$6-'СЕТ СН'!$F$23</f>
        <v>845.94231077000006</v>
      </c>
      <c r="O32" s="36">
        <f>SUMIFS(СВЦЭМ!$D$33:$D$776,СВЦЭМ!$A$33:$A$776,$A32,СВЦЭМ!$B$33:$B$776,O$11)+'СЕТ СН'!$F$11+СВЦЭМ!$D$10+'СЕТ СН'!$F$6-'СЕТ СН'!$F$23</f>
        <v>808.70555901000012</v>
      </c>
      <c r="P32" s="36">
        <f>SUMIFS(СВЦЭМ!$D$33:$D$776,СВЦЭМ!$A$33:$A$776,$A32,СВЦЭМ!$B$33:$B$776,P$11)+'СЕТ СН'!$F$11+СВЦЭМ!$D$10+'СЕТ СН'!$F$6-'СЕТ СН'!$F$23</f>
        <v>811.66927088000011</v>
      </c>
      <c r="Q32" s="36">
        <f>SUMIFS(СВЦЭМ!$D$33:$D$776,СВЦЭМ!$A$33:$A$776,$A32,СВЦЭМ!$B$33:$B$776,Q$11)+'СЕТ СН'!$F$11+СВЦЭМ!$D$10+'СЕТ СН'!$F$6-'СЕТ СН'!$F$23</f>
        <v>812.52352328000006</v>
      </c>
      <c r="R32" s="36">
        <f>SUMIFS(СВЦЭМ!$D$33:$D$776,СВЦЭМ!$A$33:$A$776,$A32,СВЦЭМ!$B$33:$B$776,R$11)+'СЕТ СН'!$F$11+СВЦЭМ!$D$10+'СЕТ СН'!$F$6-'СЕТ СН'!$F$23</f>
        <v>808.77514322000002</v>
      </c>
      <c r="S32" s="36">
        <f>SUMIFS(СВЦЭМ!$D$33:$D$776,СВЦЭМ!$A$33:$A$776,$A32,СВЦЭМ!$B$33:$B$776,S$11)+'СЕТ СН'!$F$11+СВЦЭМ!$D$10+'СЕТ СН'!$F$6-'СЕТ СН'!$F$23</f>
        <v>813.64673153000001</v>
      </c>
      <c r="T32" s="36">
        <f>SUMIFS(СВЦЭМ!$D$33:$D$776,СВЦЭМ!$A$33:$A$776,$A32,СВЦЭМ!$B$33:$B$776,T$11)+'СЕТ СН'!$F$11+СВЦЭМ!$D$10+'СЕТ СН'!$F$6-'СЕТ СН'!$F$23</f>
        <v>802.98709914000005</v>
      </c>
      <c r="U32" s="36">
        <f>SUMIFS(СВЦЭМ!$D$33:$D$776,СВЦЭМ!$A$33:$A$776,$A32,СВЦЭМ!$B$33:$B$776,U$11)+'СЕТ СН'!$F$11+СВЦЭМ!$D$10+'СЕТ СН'!$F$6-'СЕТ СН'!$F$23</f>
        <v>799.96982011000011</v>
      </c>
      <c r="V32" s="36">
        <f>SUMIFS(СВЦЭМ!$D$33:$D$776,СВЦЭМ!$A$33:$A$776,$A32,СВЦЭМ!$B$33:$B$776,V$11)+'СЕТ СН'!$F$11+СВЦЭМ!$D$10+'СЕТ СН'!$F$6-'СЕТ СН'!$F$23</f>
        <v>796.77930810000009</v>
      </c>
      <c r="W32" s="36">
        <f>SUMIFS(СВЦЭМ!$D$33:$D$776,СВЦЭМ!$A$33:$A$776,$A32,СВЦЭМ!$B$33:$B$776,W$11)+'СЕТ СН'!$F$11+СВЦЭМ!$D$10+'СЕТ СН'!$F$6-'СЕТ СН'!$F$23</f>
        <v>826.72207628000001</v>
      </c>
      <c r="X32" s="36">
        <f>SUMIFS(СВЦЭМ!$D$33:$D$776,СВЦЭМ!$A$33:$A$776,$A32,СВЦЭМ!$B$33:$B$776,X$11)+'СЕТ СН'!$F$11+СВЦЭМ!$D$10+'СЕТ СН'!$F$6-'СЕТ СН'!$F$23</f>
        <v>832.53572798000005</v>
      </c>
      <c r="Y32" s="36">
        <f>SUMIFS(СВЦЭМ!$D$33:$D$776,СВЦЭМ!$A$33:$A$776,$A32,СВЦЭМ!$B$33:$B$776,Y$11)+'СЕТ СН'!$F$11+СВЦЭМ!$D$10+'СЕТ СН'!$F$6-'СЕТ СН'!$F$23</f>
        <v>880.90188060000003</v>
      </c>
    </row>
    <row r="33" spans="1:27" ht="15.75" x14ac:dyDescent="0.2">
      <c r="A33" s="35">
        <f t="shared" si="0"/>
        <v>43760</v>
      </c>
      <c r="B33" s="36">
        <f>SUMIFS(СВЦЭМ!$D$33:$D$776,СВЦЭМ!$A$33:$A$776,$A33,СВЦЭМ!$B$33:$B$776,B$11)+'СЕТ СН'!$F$11+СВЦЭМ!$D$10+'СЕТ СН'!$F$6-'СЕТ СН'!$F$23</f>
        <v>990.47053578000009</v>
      </c>
      <c r="C33" s="36">
        <f>SUMIFS(СВЦЭМ!$D$33:$D$776,СВЦЭМ!$A$33:$A$776,$A33,СВЦЭМ!$B$33:$B$776,C$11)+'СЕТ СН'!$F$11+СВЦЭМ!$D$10+'СЕТ СН'!$F$6-'СЕТ СН'!$F$23</f>
        <v>1035.3927704499999</v>
      </c>
      <c r="D33" s="36">
        <f>SUMIFS(СВЦЭМ!$D$33:$D$776,СВЦЭМ!$A$33:$A$776,$A33,СВЦЭМ!$B$33:$B$776,D$11)+'СЕТ СН'!$F$11+СВЦЭМ!$D$10+'СЕТ СН'!$F$6-'СЕТ СН'!$F$23</f>
        <v>1056.0774549099999</v>
      </c>
      <c r="E33" s="36">
        <f>SUMIFS(СВЦЭМ!$D$33:$D$776,СВЦЭМ!$A$33:$A$776,$A33,СВЦЭМ!$B$33:$B$776,E$11)+'СЕТ СН'!$F$11+СВЦЭМ!$D$10+'СЕТ СН'!$F$6-'СЕТ СН'!$F$23</f>
        <v>1055.6322255699999</v>
      </c>
      <c r="F33" s="36">
        <f>SUMIFS(СВЦЭМ!$D$33:$D$776,СВЦЭМ!$A$33:$A$776,$A33,СВЦЭМ!$B$33:$B$776,F$11)+'СЕТ СН'!$F$11+СВЦЭМ!$D$10+'СЕТ СН'!$F$6-'СЕТ СН'!$F$23</f>
        <v>1051.41241115</v>
      </c>
      <c r="G33" s="36">
        <f>SUMIFS(СВЦЭМ!$D$33:$D$776,СВЦЭМ!$A$33:$A$776,$A33,СВЦЭМ!$B$33:$B$776,G$11)+'СЕТ СН'!$F$11+СВЦЭМ!$D$10+'СЕТ СН'!$F$6-'СЕТ СН'!$F$23</f>
        <v>1031.77590822</v>
      </c>
      <c r="H33" s="36">
        <f>SUMIFS(СВЦЭМ!$D$33:$D$776,СВЦЭМ!$A$33:$A$776,$A33,СВЦЭМ!$B$33:$B$776,H$11)+'СЕТ СН'!$F$11+СВЦЭМ!$D$10+'СЕТ СН'!$F$6-'СЕТ СН'!$F$23</f>
        <v>964.60428019000005</v>
      </c>
      <c r="I33" s="36">
        <f>SUMIFS(СВЦЭМ!$D$33:$D$776,СВЦЭМ!$A$33:$A$776,$A33,СВЦЭМ!$B$33:$B$776,I$11)+'СЕТ СН'!$F$11+СВЦЭМ!$D$10+'СЕТ СН'!$F$6-'СЕТ СН'!$F$23</f>
        <v>916.35924010000008</v>
      </c>
      <c r="J33" s="36">
        <f>SUMIFS(СВЦЭМ!$D$33:$D$776,СВЦЭМ!$A$33:$A$776,$A33,СВЦЭМ!$B$33:$B$776,J$11)+'СЕТ СН'!$F$11+СВЦЭМ!$D$10+'СЕТ СН'!$F$6-'СЕТ СН'!$F$23</f>
        <v>895.89730168000006</v>
      </c>
      <c r="K33" s="36">
        <f>SUMIFS(СВЦЭМ!$D$33:$D$776,СВЦЭМ!$A$33:$A$776,$A33,СВЦЭМ!$B$33:$B$776,K$11)+'СЕТ СН'!$F$11+СВЦЭМ!$D$10+'СЕТ СН'!$F$6-'СЕТ СН'!$F$23</f>
        <v>874.85433613000009</v>
      </c>
      <c r="L33" s="36">
        <f>SUMIFS(СВЦЭМ!$D$33:$D$776,СВЦЭМ!$A$33:$A$776,$A33,СВЦЭМ!$B$33:$B$776,L$11)+'СЕТ СН'!$F$11+СВЦЭМ!$D$10+'СЕТ СН'!$F$6-'СЕТ СН'!$F$23</f>
        <v>874.15274189000002</v>
      </c>
      <c r="M33" s="36">
        <f>SUMIFS(СВЦЭМ!$D$33:$D$776,СВЦЭМ!$A$33:$A$776,$A33,СВЦЭМ!$B$33:$B$776,M$11)+'СЕТ СН'!$F$11+СВЦЭМ!$D$10+'СЕТ СН'!$F$6-'СЕТ СН'!$F$23</f>
        <v>880.38577595000004</v>
      </c>
      <c r="N33" s="36">
        <f>SUMIFS(СВЦЭМ!$D$33:$D$776,СВЦЭМ!$A$33:$A$776,$A33,СВЦЭМ!$B$33:$B$776,N$11)+'СЕТ СН'!$F$11+СВЦЭМ!$D$10+'СЕТ СН'!$F$6-'СЕТ СН'!$F$23</f>
        <v>844.26634508000006</v>
      </c>
      <c r="O33" s="36">
        <f>SUMIFS(СВЦЭМ!$D$33:$D$776,СВЦЭМ!$A$33:$A$776,$A33,СВЦЭМ!$B$33:$B$776,O$11)+'СЕТ СН'!$F$11+СВЦЭМ!$D$10+'СЕТ СН'!$F$6-'СЕТ СН'!$F$23</f>
        <v>827.70143274000009</v>
      </c>
      <c r="P33" s="36">
        <f>SUMIFS(СВЦЭМ!$D$33:$D$776,СВЦЭМ!$A$33:$A$776,$A33,СВЦЭМ!$B$33:$B$776,P$11)+'СЕТ СН'!$F$11+СВЦЭМ!$D$10+'СЕТ СН'!$F$6-'СЕТ СН'!$F$23</f>
        <v>834.03444265000007</v>
      </c>
      <c r="Q33" s="36">
        <f>SUMIFS(СВЦЭМ!$D$33:$D$776,СВЦЭМ!$A$33:$A$776,$A33,СВЦЭМ!$B$33:$B$776,Q$11)+'СЕТ СН'!$F$11+СВЦЭМ!$D$10+'СЕТ СН'!$F$6-'СЕТ СН'!$F$23</f>
        <v>838.81951018000007</v>
      </c>
      <c r="R33" s="36">
        <f>SUMIFS(СВЦЭМ!$D$33:$D$776,СВЦЭМ!$A$33:$A$776,$A33,СВЦЭМ!$B$33:$B$776,R$11)+'СЕТ СН'!$F$11+СВЦЭМ!$D$10+'СЕТ СН'!$F$6-'СЕТ СН'!$F$23</f>
        <v>826.49622140000008</v>
      </c>
      <c r="S33" s="36">
        <f>SUMIFS(СВЦЭМ!$D$33:$D$776,СВЦЭМ!$A$33:$A$776,$A33,СВЦЭМ!$B$33:$B$776,S$11)+'СЕТ СН'!$F$11+СВЦЭМ!$D$10+'СЕТ СН'!$F$6-'СЕТ СН'!$F$23</f>
        <v>811.20002399000009</v>
      </c>
      <c r="T33" s="36">
        <f>SUMIFS(СВЦЭМ!$D$33:$D$776,СВЦЭМ!$A$33:$A$776,$A33,СВЦЭМ!$B$33:$B$776,T$11)+'СЕТ СН'!$F$11+СВЦЭМ!$D$10+'СЕТ СН'!$F$6-'СЕТ СН'!$F$23</f>
        <v>784.53419708000001</v>
      </c>
      <c r="U33" s="36">
        <f>SUMIFS(СВЦЭМ!$D$33:$D$776,СВЦЭМ!$A$33:$A$776,$A33,СВЦЭМ!$B$33:$B$776,U$11)+'СЕТ СН'!$F$11+СВЦЭМ!$D$10+'СЕТ СН'!$F$6-'СЕТ СН'!$F$23</f>
        <v>769.77884715000005</v>
      </c>
      <c r="V33" s="36">
        <f>SUMIFS(СВЦЭМ!$D$33:$D$776,СВЦЭМ!$A$33:$A$776,$A33,СВЦЭМ!$B$33:$B$776,V$11)+'СЕТ СН'!$F$11+СВЦЭМ!$D$10+'СЕТ СН'!$F$6-'СЕТ СН'!$F$23</f>
        <v>771.84947829000009</v>
      </c>
      <c r="W33" s="36">
        <f>SUMIFS(СВЦЭМ!$D$33:$D$776,СВЦЭМ!$A$33:$A$776,$A33,СВЦЭМ!$B$33:$B$776,W$11)+'СЕТ СН'!$F$11+СВЦЭМ!$D$10+'СЕТ СН'!$F$6-'СЕТ СН'!$F$23</f>
        <v>779.99136222000004</v>
      </c>
      <c r="X33" s="36">
        <f>SUMIFS(СВЦЭМ!$D$33:$D$776,СВЦЭМ!$A$33:$A$776,$A33,СВЦЭМ!$B$33:$B$776,X$11)+'СЕТ СН'!$F$11+СВЦЭМ!$D$10+'СЕТ СН'!$F$6-'СЕТ СН'!$F$23</f>
        <v>808.60209740000005</v>
      </c>
      <c r="Y33" s="36">
        <f>SUMIFS(СВЦЭМ!$D$33:$D$776,СВЦЭМ!$A$33:$A$776,$A33,СВЦЭМ!$B$33:$B$776,Y$11)+'СЕТ СН'!$F$11+СВЦЭМ!$D$10+'СЕТ СН'!$F$6-'СЕТ СН'!$F$23</f>
        <v>866.85802420000005</v>
      </c>
    </row>
    <row r="34" spans="1:27" ht="15.75" x14ac:dyDescent="0.2">
      <c r="A34" s="35">
        <f t="shared" si="0"/>
        <v>43761</v>
      </c>
      <c r="B34" s="36">
        <f>SUMIFS(СВЦЭМ!$D$33:$D$776,СВЦЭМ!$A$33:$A$776,$A34,СВЦЭМ!$B$33:$B$776,B$11)+'СЕТ СН'!$F$11+СВЦЭМ!$D$10+'СЕТ СН'!$F$6-'СЕТ СН'!$F$23</f>
        <v>955.39207640000006</v>
      </c>
      <c r="C34" s="36">
        <f>SUMIFS(СВЦЭМ!$D$33:$D$776,СВЦЭМ!$A$33:$A$776,$A34,СВЦЭМ!$B$33:$B$776,C$11)+'СЕТ СН'!$F$11+СВЦЭМ!$D$10+'СЕТ СН'!$F$6-'СЕТ СН'!$F$23</f>
        <v>990.43269561000011</v>
      </c>
      <c r="D34" s="36">
        <f>SUMIFS(СВЦЭМ!$D$33:$D$776,СВЦЭМ!$A$33:$A$776,$A34,СВЦЭМ!$B$33:$B$776,D$11)+'СЕТ СН'!$F$11+СВЦЭМ!$D$10+'СЕТ СН'!$F$6-'СЕТ СН'!$F$23</f>
        <v>1006.34168938</v>
      </c>
      <c r="E34" s="36">
        <f>SUMIFS(СВЦЭМ!$D$33:$D$776,СВЦЭМ!$A$33:$A$776,$A34,СВЦЭМ!$B$33:$B$776,E$11)+'СЕТ СН'!$F$11+СВЦЭМ!$D$10+'СЕТ СН'!$F$6-'СЕТ СН'!$F$23</f>
        <v>1032.76693258</v>
      </c>
      <c r="F34" s="36">
        <f>SUMIFS(СВЦЭМ!$D$33:$D$776,СВЦЭМ!$A$33:$A$776,$A34,СВЦЭМ!$B$33:$B$776,F$11)+'СЕТ СН'!$F$11+СВЦЭМ!$D$10+'СЕТ СН'!$F$6-'СЕТ СН'!$F$23</f>
        <v>1045.2008809700001</v>
      </c>
      <c r="G34" s="36">
        <f>SUMIFS(СВЦЭМ!$D$33:$D$776,СВЦЭМ!$A$33:$A$776,$A34,СВЦЭМ!$B$33:$B$776,G$11)+'СЕТ СН'!$F$11+СВЦЭМ!$D$10+'СЕТ СН'!$F$6-'СЕТ СН'!$F$23</f>
        <v>1018.7597003500001</v>
      </c>
      <c r="H34" s="36">
        <f>SUMIFS(СВЦЭМ!$D$33:$D$776,СВЦЭМ!$A$33:$A$776,$A34,СВЦЭМ!$B$33:$B$776,H$11)+'СЕТ СН'!$F$11+СВЦЭМ!$D$10+'СЕТ СН'!$F$6-'СЕТ СН'!$F$23</f>
        <v>956.71175662000007</v>
      </c>
      <c r="I34" s="36">
        <f>SUMIFS(СВЦЭМ!$D$33:$D$776,СВЦЭМ!$A$33:$A$776,$A34,СВЦЭМ!$B$33:$B$776,I$11)+'СЕТ СН'!$F$11+СВЦЭМ!$D$10+'СЕТ СН'!$F$6-'СЕТ СН'!$F$23</f>
        <v>908.60716820000005</v>
      </c>
      <c r="J34" s="36">
        <f>SUMIFS(СВЦЭМ!$D$33:$D$776,СВЦЭМ!$A$33:$A$776,$A34,СВЦЭМ!$B$33:$B$776,J$11)+'СЕТ СН'!$F$11+СВЦЭМ!$D$10+'СЕТ СН'!$F$6-'СЕТ СН'!$F$23</f>
        <v>887.96130503000006</v>
      </c>
      <c r="K34" s="36">
        <f>SUMIFS(СВЦЭМ!$D$33:$D$776,СВЦЭМ!$A$33:$A$776,$A34,СВЦЭМ!$B$33:$B$776,K$11)+'СЕТ СН'!$F$11+СВЦЭМ!$D$10+'СЕТ СН'!$F$6-'СЕТ СН'!$F$23</f>
        <v>874.23048173000006</v>
      </c>
      <c r="L34" s="36">
        <f>SUMIFS(СВЦЭМ!$D$33:$D$776,СВЦЭМ!$A$33:$A$776,$A34,СВЦЭМ!$B$33:$B$776,L$11)+'СЕТ СН'!$F$11+СВЦЭМ!$D$10+'СЕТ СН'!$F$6-'СЕТ СН'!$F$23</f>
        <v>875.4197945200001</v>
      </c>
      <c r="M34" s="36">
        <f>SUMIFS(СВЦЭМ!$D$33:$D$776,СВЦЭМ!$A$33:$A$776,$A34,СВЦЭМ!$B$33:$B$776,M$11)+'СЕТ СН'!$F$11+СВЦЭМ!$D$10+'СЕТ СН'!$F$6-'СЕТ СН'!$F$23</f>
        <v>879.85726383000008</v>
      </c>
      <c r="N34" s="36">
        <f>SUMIFS(СВЦЭМ!$D$33:$D$776,СВЦЭМ!$A$33:$A$776,$A34,СВЦЭМ!$B$33:$B$776,N$11)+'СЕТ СН'!$F$11+СВЦЭМ!$D$10+'СЕТ СН'!$F$6-'СЕТ СН'!$F$23</f>
        <v>858.71726228000011</v>
      </c>
      <c r="O34" s="36">
        <f>SUMIFS(СВЦЭМ!$D$33:$D$776,СВЦЭМ!$A$33:$A$776,$A34,СВЦЭМ!$B$33:$B$776,O$11)+'СЕТ СН'!$F$11+СВЦЭМ!$D$10+'СЕТ СН'!$F$6-'СЕТ СН'!$F$23</f>
        <v>843.67833144000008</v>
      </c>
      <c r="P34" s="36">
        <f>SUMIFS(СВЦЭМ!$D$33:$D$776,СВЦЭМ!$A$33:$A$776,$A34,СВЦЭМ!$B$33:$B$776,P$11)+'СЕТ СН'!$F$11+СВЦЭМ!$D$10+'СЕТ СН'!$F$6-'СЕТ СН'!$F$23</f>
        <v>842.49069796000003</v>
      </c>
      <c r="Q34" s="36">
        <f>SUMIFS(СВЦЭМ!$D$33:$D$776,СВЦЭМ!$A$33:$A$776,$A34,СВЦЭМ!$B$33:$B$776,Q$11)+'СЕТ СН'!$F$11+СВЦЭМ!$D$10+'СЕТ СН'!$F$6-'СЕТ СН'!$F$23</f>
        <v>838.3119867800001</v>
      </c>
      <c r="R34" s="36">
        <f>SUMIFS(СВЦЭМ!$D$33:$D$776,СВЦЭМ!$A$33:$A$776,$A34,СВЦЭМ!$B$33:$B$776,R$11)+'СЕТ СН'!$F$11+СВЦЭМ!$D$10+'СЕТ СН'!$F$6-'СЕТ СН'!$F$23</f>
        <v>833.15359752000006</v>
      </c>
      <c r="S34" s="36">
        <f>SUMIFS(СВЦЭМ!$D$33:$D$776,СВЦЭМ!$A$33:$A$776,$A34,СВЦЭМ!$B$33:$B$776,S$11)+'СЕТ СН'!$F$11+СВЦЭМ!$D$10+'СЕТ СН'!$F$6-'СЕТ СН'!$F$23</f>
        <v>835.03667506000011</v>
      </c>
      <c r="T34" s="36">
        <f>SUMIFS(СВЦЭМ!$D$33:$D$776,СВЦЭМ!$A$33:$A$776,$A34,СВЦЭМ!$B$33:$B$776,T$11)+'СЕТ СН'!$F$11+СВЦЭМ!$D$10+'СЕТ СН'!$F$6-'СЕТ СН'!$F$23</f>
        <v>814.19963519000009</v>
      </c>
      <c r="U34" s="36">
        <f>SUMIFS(СВЦЭМ!$D$33:$D$776,СВЦЭМ!$A$33:$A$776,$A34,СВЦЭМ!$B$33:$B$776,U$11)+'СЕТ СН'!$F$11+СВЦЭМ!$D$10+'СЕТ СН'!$F$6-'СЕТ СН'!$F$23</f>
        <v>767.23788493000006</v>
      </c>
      <c r="V34" s="36">
        <f>SUMIFS(СВЦЭМ!$D$33:$D$776,СВЦЭМ!$A$33:$A$776,$A34,СВЦЭМ!$B$33:$B$776,V$11)+'СЕТ СН'!$F$11+СВЦЭМ!$D$10+'СЕТ СН'!$F$6-'СЕТ СН'!$F$23</f>
        <v>765.42234478000012</v>
      </c>
      <c r="W34" s="36">
        <f>SUMIFS(СВЦЭМ!$D$33:$D$776,СВЦЭМ!$A$33:$A$776,$A34,СВЦЭМ!$B$33:$B$776,W$11)+'СЕТ СН'!$F$11+СВЦЭМ!$D$10+'СЕТ СН'!$F$6-'СЕТ СН'!$F$23</f>
        <v>778.75824738000006</v>
      </c>
      <c r="X34" s="36">
        <f>SUMIFS(СВЦЭМ!$D$33:$D$776,СВЦЭМ!$A$33:$A$776,$A34,СВЦЭМ!$B$33:$B$776,X$11)+'СЕТ СН'!$F$11+СВЦЭМ!$D$10+'СЕТ СН'!$F$6-'СЕТ СН'!$F$23</f>
        <v>806.15696746000003</v>
      </c>
      <c r="Y34" s="36">
        <f>SUMIFS(СВЦЭМ!$D$33:$D$776,СВЦЭМ!$A$33:$A$776,$A34,СВЦЭМ!$B$33:$B$776,Y$11)+'СЕТ СН'!$F$11+СВЦЭМ!$D$10+'СЕТ СН'!$F$6-'СЕТ СН'!$F$23</f>
        <v>856.86135887</v>
      </c>
    </row>
    <row r="35" spans="1:27" ht="15.75" x14ac:dyDescent="0.2">
      <c r="A35" s="35">
        <f t="shared" si="0"/>
        <v>43762</v>
      </c>
      <c r="B35" s="36">
        <f>SUMIFS(СВЦЭМ!$D$33:$D$776,СВЦЭМ!$A$33:$A$776,$A35,СВЦЭМ!$B$33:$B$776,B$11)+'СЕТ СН'!$F$11+СВЦЭМ!$D$10+'СЕТ СН'!$F$6-'СЕТ СН'!$F$23</f>
        <v>961.92684386000008</v>
      </c>
      <c r="C35" s="36">
        <f>SUMIFS(СВЦЭМ!$D$33:$D$776,СВЦЭМ!$A$33:$A$776,$A35,СВЦЭМ!$B$33:$B$776,C$11)+'СЕТ СН'!$F$11+СВЦЭМ!$D$10+'СЕТ СН'!$F$6-'СЕТ СН'!$F$23</f>
        <v>1011.2985455200001</v>
      </c>
      <c r="D35" s="36">
        <f>SUMIFS(СВЦЭМ!$D$33:$D$776,СВЦЭМ!$A$33:$A$776,$A35,СВЦЭМ!$B$33:$B$776,D$11)+'СЕТ СН'!$F$11+СВЦЭМ!$D$10+'СЕТ СН'!$F$6-'СЕТ СН'!$F$23</f>
        <v>1028.47146969</v>
      </c>
      <c r="E35" s="36">
        <f>SUMIFS(СВЦЭМ!$D$33:$D$776,СВЦЭМ!$A$33:$A$776,$A35,СВЦЭМ!$B$33:$B$776,E$11)+'СЕТ СН'!$F$11+СВЦЭМ!$D$10+'СЕТ СН'!$F$6-'СЕТ СН'!$F$23</f>
        <v>1038.3365855899999</v>
      </c>
      <c r="F35" s="36">
        <f>SUMIFS(СВЦЭМ!$D$33:$D$776,СВЦЭМ!$A$33:$A$776,$A35,СВЦЭМ!$B$33:$B$776,F$11)+'СЕТ СН'!$F$11+СВЦЭМ!$D$10+'СЕТ СН'!$F$6-'СЕТ СН'!$F$23</f>
        <v>1036.72522714</v>
      </c>
      <c r="G35" s="36">
        <f>SUMIFS(СВЦЭМ!$D$33:$D$776,СВЦЭМ!$A$33:$A$776,$A35,СВЦЭМ!$B$33:$B$776,G$11)+'СЕТ СН'!$F$11+СВЦЭМ!$D$10+'СЕТ СН'!$F$6-'СЕТ СН'!$F$23</f>
        <v>1008.6794988800001</v>
      </c>
      <c r="H35" s="36">
        <f>SUMIFS(СВЦЭМ!$D$33:$D$776,СВЦЭМ!$A$33:$A$776,$A35,СВЦЭМ!$B$33:$B$776,H$11)+'СЕТ СН'!$F$11+СВЦЭМ!$D$10+'СЕТ СН'!$F$6-'СЕТ СН'!$F$23</f>
        <v>944.3620454600001</v>
      </c>
      <c r="I35" s="36">
        <f>SUMIFS(СВЦЭМ!$D$33:$D$776,СВЦЭМ!$A$33:$A$776,$A35,СВЦЭМ!$B$33:$B$776,I$11)+'СЕТ СН'!$F$11+СВЦЭМ!$D$10+'СЕТ СН'!$F$6-'СЕТ СН'!$F$23</f>
        <v>900.73836785000003</v>
      </c>
      <c r="J35" s="36">
        <f>SUMIFS(СВЦЭМ!$D$33:$D$776,СВЦЭМ!$A$33:$A$776,$A35,СВЦЭМ!$B$33:$B$776,J$11)+'СЕТ СН'!$F$11+СВЦЭМ!$D$10+'СЕТ СН'!$F$6-'СЕТ СН'!$F$23</f>
        <v>891.96553212000003</v>
      </c>
      <c r="K35" s="36">
        <f>SUMIFS(СВЦЭМ!$D$33:$D$776,СВЦЭМ!$A$33:$A$776,$A35,СВЦЭМ!$B$33:$B$776,K$11)+'СЕТ СН'!$F$11+СВЦЭМ!$D$10+'СЕТ СН'!$F$6-'СЕТ СН'!$F$23</f>
        <v>890.56732247000002</v>
      </c>
      <c r="L35" s="36">
        <f>SUMIFS(СВЦЭМ!$D$33:$D$776,СВЦЭМ!$A$33:$A$776,$A35,СВЦЭМ!$B$33:$B$776,L$11)+'СЕТ СН'!$F$11+СВЦЭМ!$D$10+'СЕТ СН'!$F$6-'СЕТ СН'!$F$23</f>
        <v>898.17842353000003</v>
      </c>
      <c r="M35" s="36">
        <f>SUMIFS(СВЦЭМ!$D$33:$D$776,СВЦЭМ!$A$33:$A$776,$A35,СВЦЭМ!$B$33:$B$776,M$11)+'СЕТ СН'!$F$11+СВЦЭМ!$D$10+'СЕТ СН'!$F$6-'СЕТ СН'!$F$23</f>
        <v>897.40372861000003</v>
      </c>
      <c r="N35" s="36">
        <f>SUMIFS(СВЦЭМ!$D$33:$D$776,СВЦЭМ!$A$33:$A$776,$A35,СВЦЭМ!$B$33:$B$776,N$11)+'СЕТ СН'!$F$11+СВЦЭМ!$D$10+'СЕТ СН'!$F$6-'СЕТ СН'!$F$23</f>
        <v>864.13648123000007</v>
      </c>
      <c r="O35" s="36">
        <f>SUMIFS(СВЦЭМ!$D$33:$D$776,СВЦЭМ!$A$33:$A$776,$A35,СВЦЭМ!$B$33:$B$776,O$11)+'СЕТ СН'!$F$11+СВЦЭМ!$D$10+'СЕТ СН'!$F$6-'СЕТ СН'!$F$23</f>
        <v>826.88929300000007</v>
      </c>
      <c r="P35" s="36">
        <f>SUMIFS(СВЦЭМ!$D$33:$D$776,СВЦЭМ!$A$33:$A$776,$A35,СВЦЭМ!$B$33:$B$776,P$11)+'СЕТ СН'!$F$11+СВЦЭМ!$D$10+'СЕТ СН'!$F$6-'СЕТ СН'!$F$23</f>
        <v>834.22849844000007</v>
      </c>
      <c r="Q35" s="36">
        <f>SUMIFS(СВЦЭМ!$D$33:$D$776,СВЦЭМ!$A$33:$A$776,$A35,СВЦЭМ!$B$33:$B$776,Q$11)+'СЕТ СН'!$F$11+СВЦЭМ!$D$10+'СЕТ СН'!$F$6-'СЕТ СН'!$F$23</f>
        <v>832.98034416000007</v>
      </c>
      <c r="R35" s="36">
        <f>SUMIFS(СВЦЭМ!$D$33:$D$776,СВЦЭМ!$A$33:$A$776,$A35,СВЦЭМ!$B$33:$B$776,R$11)+'СЕТ СН'!$F$11+СВЦЭМ!$D$10+'СЕТ СН'!$F$6-'СЕТ СН'!$F$23</f>
        <v>823.88473620000002</v>
      </c>
      <c r="S35" s="36">
        <f>SUMIFS(СВЦЭМ!$D$33:$D$776,СВЦЭМ!$A$33:$A$776,$A35,СВЦЭМ!$B$33:$B$776,S$11)+'СЕТ СН'!$F$11+СВЦЭМ!$D$10+'СЕТ СН'!$F$6-'СЕТ СН'!$F$23</f>
        <v>818.80604309000012</v>
      </c>
      <c r="T35" s="36">
        <f>SUMIFS(СВЦЭМ!$D$33:$D$776,СВЦЭМ!$A$33:$A$776,$A35,СВЦЭМ!$B$33:$B$776,T$11)+'СЕТ СН'!$F$11+СВЦЭМ!$D$10+'СЕТ СН'!$F$6-'СЕТ СН'!$F$23</f>
        <v>818.10237093000001</v>
      </c>
      <c r="U35" s="36">
        <f>SUMIFS(СВЦЭМ!$D$33:$D$776,СВЦЭМ!$A$33:$A$776,$A35,СВЦЭМ!$B$33:$B$776,U$11)+'СЕТ СН'!$F$11+СВЦЭМ!$D$10+'СЕТ СН'!$F$6-'СЕТ СН'!$F$23</f>
        <v>794.22791188000008</v>
      </c>
      <c r="V35" s="36">
        <f>SUMIFS(СВЦЭМ!$D$33:$D$776,СВЦЭМ!$A$33:$A$776,$A35,СВЦЭМ!$B$33:$B$776,V$11)+'СЕТ СН'!$F$11+СВЦЭМ!$D$10+'СЕТ СН'!$F$6-'СЕТ СН'!$F$23</f>
        <v>790.22385233000011</v>
      </c>
      <c r="W35" s="36">
        <f>SUMIFS(СВЦЭМ!$D$33:$D$776,СВЦЭМ!$A$33:$A$776,$A35,СВЦЭМ!$B$33:$B$776,W$11)+'СЕТ СН'!$F$11+СВЦЭМ!$D$10+'СЕТ СН'!$F$6-'СЕТ СН'!$F$23</f>
        <v>795.76679008000008</v>
      </c>
      <c r="X35" s="36">
        <f>SUMIFS(СВЦЭМ!$D$33:$D$776,СВЦЭМ!$A$33:$A$776,$A35,СВЦЭМ!$B$33:$B$776,X$11)+'СЕТ СН'!$F$11+СВЦЭМ!$D$10+'СЕТ СН'!$F$6-'СЕТ СН'!$F$23</f>
        <v>803.21067701000004</v>
      </c>
      <c r="Y35" s="36">
        <f>SUMIFS(СВЦЭМ!$D$33:$D$776,СВЦЭМ!$A$33:$A$776,$A35,СВЦЭМ!$B$33:$B$776,Y$11)+'СЕТ СН'!$F$11+СВЦЭМ!$D$10+'СЕТ СН'!$F$6-'СЕТ СН'!$F$23</f>
        <v>843.24644271000011</v>
      </c>
    </row>
    <row r="36" spans="1:27" ht="15.75" x14ac:dyDescent="0.2">
      <c r="A36" s="35">
        <f t="shared" si="0"/>
        <v>43763</v>
      </c>
      <c r="B36" s="36">
        <f>SUMIFS(СВЦЭМ!$D$33:$D$776,СВЦЭМ!$A$33:$A$776,$A36,СВЦЭМ!$B$33:$B$776,B$11)+'СЕТ СН'!$F$11+СВЦЭМ!$D$10+'СЕТ СН'!$F$6-'СЕТ СН'!$F$23</f>
        <v>956.33824945000003</v>
      </c>
      <c r="C36" s="36">
        <f>SUMIFS(СВЦЭМ!$D$33:$D$776,СВЦЭМ!$A$33:$A$776,$A36,СВЦЭМ!$B$33:$B$776,C$11)+'СЕТ СН'!$F$11+СВЦЭМ!$D$10+'СЕТ СН'!$F$6-'СЕТ СН'!$F$23</f>
        <v>1006.3169233100001</v>
      </c>
      <c r="D36" s="36">
        <f>SUMIFS(СВЦЭМ!$D$33:$D$776,СВЦЭМ!$A$33:$A$776,$A36,СВЦЭМ!$B$33:$B$776,D$11)+'СЕТ СН'!$F$11+СВЦЭМ!$D$10+'СЕТ СН'!$F$6-'СЕТ СН'!$F$23</f>
        <v>1024.38720076</v>
      </c>
      <c r="E36" s="36">
        <f>SUMIFS(СВЦЭМ!$D$33:$D$776,СВЦЭМ!$A$33:$A$776,$A36,СВЦЭМ!$B$33:$B$776,E$11)+'СЕТ СН'!$F$11+СВЦЭМ!$D$10+'СЕТ СН'!$F$6-'СЕТ СН'!$F$23</f>
        <v>1032.47404211</v>
      </c>
      <c r="F36" s="36">
        <f>SUMIFS(СВЦЭМ!$D$33:$D$776,СВЦЭМ!$A$33:$A$776,$A36,СВЦЭМ!$B$33:$B$776,F$11)+'СЕТ СН'!$F$11+СВЦЭМ!$D$10+'СЕТ СН'!$F$6-'СЕТ СН'!$F$23</f>
        <v>1023.7386246100001</v>
      </c>
      <c r="G36" s="36">
        <f>SUMIFS(СВЦЭМ!$D$33:$D$776,СВЦЭМ!$A$33:$A$776,$A36,СВЦЭМ!$B$33:$B$776,G$11)+'СЕТ СН'!$F$11+СВЦЭМ!$D$10+'СЕТ СН'!$F$6-'СЕТ СН'!$F$23</f>
        <v>989.66171176000012</v>
      </c>
      <c r="H36" s="36">
        <f>SUMIFS(СВЦЭМ!$D$33:$D$776,СВЦЭМ!$A$33:$A$776,$A36,СВЦЭМ!$B$33:$B$776,H$11)+'СЕТ СН'!$F$11+СВЦЭМ!$D$10+'СЕТ СН'!$F$6-'СЕТ СН'!$F$23</f>
        <v>940.08020967000004</v>
      </c>
      <c r="I36" s="36">
        <f>SUMIFS(СВЦЭМ!$D$33:$D$776,СВЦЭМ!$A$33:$A$776,$A36,СВЦЭМ!$B$33:$B$776,I$11)+'СЕТ СН'!$F$11+СВЦЭМ!$D$10+'СЕТ СН'!$F$6-'СЕТ СН'!$F$23</f>
        <v>914.59531766000009</v>
      </c>
      <c r="J36" s="36">
        <f>SUMIFS(СВЦЭМ!$D$33:$D$776,СВЦЭМ!$A$33:$A$776,$A36,СВЦЭМ!$B$33:$B$776,J$11)+'СЕТ СН'!$F$11+СВЦЭМ!$D$10+'СЕТ СН'!$F$6-'СЕТ СН'!$F$23</f>
        <v>903.27604916000007</v>
      </c>
      <c r="K36" s="36">
        <f>SUMIFS(СВЦЭМ!$D$33:$D$776,СВЦЭМ!$A$33:$A$776,$A36,СВЦЭМ!$B$33:$B$776,K$11)+'СЕТ СН'!$F$11+СВЦЭМ!$D$10+'СЕТ СН'!$F$6-'СЕТ СН'!$F$23</f>
        <v>885.87021089000007</v>
      </c>
      <c r="L36" s="36">
        <f>SUMIFS(СВЦЭМ!$D$33:$D$776,СВЦЭМ!$A$33:$A$776,$A36,СВЦЭМ!$B$33:$B$776,L$11)+'СЕТ СН'!$F$11+СВЦЭМ!$D$10+'СЕТ СН'!$F$6-'СЕТ СН'!$F$23</f>
        <v>890.68846194000002</v>
      </c>
      <c r="M36" s="36">
        <f>SUMIFS(СВЦЭМ!$D$33:$D$776,СВЦЭМ!$A$33:$A$776,$A36,СВЦЭМ!$B$33:$B$776,M$11)+'СЕТ СН'!$F$11+СВЦЭМ!$D$10+'СЕТ СН'!$F$6-'СЕТ СН'!$F$23</f>
        <v>905.93975426000009</v>
      </c>
      <c r="N36" s="36">
        <f>SUMIFS(СВЦЭМ!$D$33:$D$776,СВЦЭМ!$A$33:$A$776,$A36,СВЦЭМ!$B$33:$B$776,N$11)+'СЕТ СН'!$F$11+СВЦЭМ!$D$10+'СЕТ СН'!$F$6-'СЕТ СН'!$F$23</f>
        <v>875.87383246000002</v>
      </c>
      <c r="O36" s="36">
        <f>SUMIFS(СВЦЭМ!$D$33:$D$776,СВЦЭМ!$A$33:$A$776,$A36,СВЦЭМ!$B$33:$B$776,O$11)+'СЕТ СН'!$F$11+СВЦЭМ!$D$10+'СЕТ СН'!$F$6-'СЕТ СН'!$F$23</f>
        <v>837.20241121000004</v>
      </c>
      <c r="P36" s="36">
        <f>SUMIFS(СВЦЭМ!$D$33:$D$776,СВЦЭМ!$A$33:$A$776,$A36,СВЦЭМ!$B$33:$B$776,P$11)+'СЕТ СН'!$F$11+СВЦЭМ!$D$10+'СЕТ СН'!$F$6-'СЕТ СН'!$F$23</f>
        <v>843.69013335000011</v>
      </c>
      <c r="Q36" s="36">
        <f>SUMIFS(СВЦЭМ!$D$33:$D$776,СВЦЭМ!$A$33:$A$776,$A36,СВЦЭМ!$B$33:$B$776,Q$11)+'СЕТ СН'!$F$11+СВЦЭМ!$D$10+'СЕТ СН'!$F$6-'СЕТ СН'!$F$23</f>
        <v>821.72922529000004</v>
      </c>
      <c r="R36" s="36">
        <f>SUMIFS(СВЦЭМ!$D$33:$D$776,СВЦЭМ!$A$33:$A$776,$A36,СВЦЭМ!$B$33:$B$776,R$11)+'СЕТ СН'!$F$11+СВЦЭМ!$D$10+'СЕТ СН'!$F$6-'СЕТ СН'!$F$23</f>
        <v>827.35895070000004</v>
      </c>
      <c r="S36" s="36">
        <f>SUMIFS(СВЦЭМ!$D$33:$D$776,СВЦЭМ!$A$33:$A$776,$A36,СВЦЭМ!$B$33:$B$776,S$11)+'СЕТ СН'!$F$11+СВЦЭМ!$D$10+'СЕТ СН'!$F$6-'СЕТ СН'!$F$23</f>
        <v>831.37370706000002</v>
      </c>
      <c r="T36" s="36">
        <f>SUMIFS(СВЦЭМ!$D$33:$D$776,СВЦЭМ!$A$33:$A$776,$A36,СВЦЭМ!$B$33:$B$776,T$11)+'СЕТ СН'!$F$11+СВЦЭМ!$D$10+'СЕТ СН'!$F$6-'СЕТ СН'!$F$23</f>
        <v>844.60982693000005</v>
      </c>
      <c r="U36" s="36">
        <f>SUMIFS(СВЦЭМ!$D$33:$D$776,СВЦЭМ!$A$33:$A$776,$A36,СВЦЭМ!$B$33:$B$776,U$11)+'СЕТ СН'!$F$11+СВЦЭМ!$D$10+'СЕТ СН'!$F$6-'СЕТ СН'!$F$23</f>
        <v>855.51374354000006</v>
      </c>
      <c r="V36" s="36">
        <f>SUMIFS(СВЦЭМ!$D$33:$D$776,СВЦЭМ!$A$33:$A$776,$A36,СВЦЭМ!$B$33:$B$776,V$11)+'СЕТ СН'!$F$11+СВЦЭМ!$D$10+'СЕТ СН'!$F$6-'СЕТ СН'!$F$23</f>
        <v>845.14630370000009</v>
      </c>
      <c r="W36" s="36">
        <f>SUMIFS(СВЦЭМ!$D$33:$D$776,СВЦЭМ!$A$33:$A$776,$A36,СВЦЭМ!$B$33:$B$776,W$11)+'СЕТ СН'!$F$11+СВЦЭМ!$D$10+'СЕТ СН'!$F$6-'СЕТ СН'!$F$23</f>
        <v>835.0751074100001</v>
      </c>
      <c r="X36" s="36">
        <f>SUMIFS(СВЦЭМ!$D$33:$D$776,СВЦЭМ!$A$33:$A$776,$A36,СВЦЭМ!$B$33:$B$776,X$11)+'СЕТ СН'!$F$11+СВЦЭМ!$D$10+'СЕТ СН'!$F$6-'СЕТ СН'!$F$23</f>
        <v>824.55261285000006</v>
      </c>
      <c r="Y36" s="36">
        <f>SUMIFS(СВЦЭМ!$D$33:$D$776,СВЦЭМ!$A$33:$A$776,$A36,СВЦЭМ!$B$33:$B$776,Y$11)+'СЕТ СН'!$F$11+СВЦЭМ!$D$10+'СЕТ СН'!$F$6-'СЕТ СН'!$F$23</f>
        <v>860.98195303000011</v>
      </c>
    </row>
    <row r="37" spans="1:27" ht="15.75" x14ac:dyDescent="0.2">
      <c r="A37" s="35">
        <f t="shared" si="0"/>
        <v>43764</v>
      </c>
      <c r="B37" s="36">
        <f>SUMIFS(СВЦЭМ!$D$33:$D$776,СВЦЭМ!$A$33:$A$776,$A37,СВЦЭМ!$B$33:$B$776,B$11)+'СЕТ СН'!$F$11+СВЦЭМ!$D$10+'СЕТ СН'!$F$6-'СЕТ СН'!$F$23</f>
        <v>932.41300297000009</v>
      </c>
      <c r="C37" s="36">
        <f>SUMIFS(СВЦЭМ!$D$33:$D$776,СВЦЭМ!$A$33:$A$776,$A37,СВЦЭМ!$B$33:$B$776,C$11)+'СЕТ СН'!$F$11+СВЦЭМ!$D$10+'СЕТ СН'!$F$6-'СЕТ СН'!$F$23</f>
        <v>972.39703953000003</v>
      </c>
      <c r="D37" s="36">
        <f>SUMIFS(СВЦЭМ!$D$33:$D$776,СВЦЭМ!$A$33:$A$776,$A37,СВЦЭМ!$B$33:$B$776,D$11)+'СЕТ СН'!$F$11+СВЦЭМ!$D$10+'СЕТ СН'!$F$6-'СЕТ СН'!$F$23</f>
        <v>996.20164212000009</v>
      </c>
      <c r="E37" s="36">
        <f>SUMIFS(СВЦЭМ!$D$33:$D$776,СВЦЭМ!$A$33:$A$776,$A37,СВЦЭМ!$B$33:$B$776,E$11)+'СЕТ СН'!$F$11+СВЦЭМ!$D$10+'СЕТ СН'!$F$6-'СЕТ СН'!$F$23</f>
        <v>1001.2719490100001</v>
      </c>
      <c r="F37" s="36">
        <f>SUMIFS(СВЦЭМ!$D$33:$D$776,СВЦЭМ!$A$33:$A$776,$A37,СВЦЭМ!$B$33:$B$776,F$11)+'СЕТ СН'!$F$11+СВЦЭМ!$D$10+'СЕТ СН'!$F$6-'СЕТ СН'!$F$23</f>
        <v>991.65050366000003</v>
      </c>
      <c r="G37" s="36">
        <f>SUMIFS(СВЦЭМ!$D$33:$D$776,СВЦЭМ!$A$33:$A$776,$A37,СВЦЭМ!$B$33:$B$776,G$11)+'СЕТ СН'!$F$11+СВЦЭМ!$D$10+'СЕТ СН'!$F$6-'СЕТ СН'!$F$23</f>
        <v>964.38982835000002</v>
      </c>
      <c r="H37" s="36">
        <f>SUMIFS(СВЦЭМ!$D$33:$D$776,СВЦЭМ!$A$33:$A$776,$A37,СВЦЭМ!$B$33:$B$776,H$11)+'СЕТ СН'!$F$11+СВЦЭМ!$D$10+'СЕТ СН'!$F$6-'СЕТ СН'!$F$23</f>
        <v>946.45233078000001</v>
      </c>
      <c r="I37" s="36">
        <f>SUMIFS(СВЦЭМ!$D$33:$D$776,СВЦЭМ!$A$33:$A$776,$A37,СВЦЭМ!$B$33:$B$776,I$11)+'СЕТ СН'!$F$11+СВЦЭМ!$D$10+'СЕТ СН'!$F$6-'СЕТ СН'!$F$23</f>
        <v>924.37687374000006</v>
      </c>
      <c r="J37" s="36">
        <f>SUMIFS(СВЦЭМ!$D$33:$D$776,СВЦЭМ!$A$33:$A$776,$A37,СВЦЭМ!$B$33:$B$776,J$11)+'СЕТ СН'!$F$11+СВЦЭМ!$D$10+'СЕТ СН'!$F$6-'СЕТ СН'!$F$23</f>
        <v>900.30853305000005</v>
      </c>
      <c r="K37" s="36">
        <f>SUMIFS(СВЦЭМ!$D$33:$D$776,СВЦЭМ!$A$33:$A$776,$A37,СВЦЭМ!$B$33:$B$776,K$11)+'СЕТ СН'!$F$11+СВЦЭМ!$D$10+'СЕТ СН'!$F$6-'СЕТ СН'!$F$23</f>
        <v>887.79232550000006</v>
      </c>
      <c r="L37" s="36">
        <f>SUMIFS(СВЦЭМ!$D$33:$D$776,СВЦЭМ!$A$33:$A$776,$A37,СВЦЭМ!$B$33:$B$776,L$11)+'СЕТ СН'!$F$11+СВЦЭМ!$D$10+'СЕТ СН'!$F$6-'СЕТ СН'!$F$23</f>
        <v>889.20573293000007</v>
      </c>
      <c r="M37" s="36">
        <f>SUMIFS(СВЦЭМ!$D$33:$D$776,СВЦЭМ!$A$33:$A$776,$A37,СВЦЭМ!$B$33:$B$776,M$11)+'СЕТ СН'!$F$11+СВЦЭМ!$D$10+'СЕТ СН'!$F$6-'СЕТ СН'!$F$23</f>
        <v>886.8883195300001</v>
      </c>
      <c r="N37" s="36">
        <f>SUMIFS(СВЦЭМ!$D$33:$D$776,СВЦЭМ!$A$33:$A$776,$A37,СВЦЭМ!$B$33:$B$776,N$11)+'СЕТ СН'!$F$11+СВЦЭМ!$D$10+'СЕТ СН'!$F$6-'СЕТ СН'!$F$23</f>
        <v>854.63925748000008</v>
      </c>
      <c r="O37" s="36">
        <f>SUMIFS(СВЦЭМ!$D$33:$D$776,СВЦЭМ!$A$33:$A$776,$A37,СВЦЭМ!$B$33:$B$776,O$11)+'СЕТ СН'!$F$11+СВЦЭМ!$D$10+'СЕТ СН'!$F$6-'СЕТ СН'!$F$23</f>
        <v>819.32279057000005</v>
      </c>
      <c r="P37" s="36">
        <f>SUMIFS(СВЦЭМ!$D$33:$D$776,СВЦЭМ!$A$33:$A$776,$A37,СВЦЭМ!$B$33:$B$776,P$11)+'СЕТ СН'!$F$11+СВЦЭМ!$D$10+'СЕТ СН'!$F$6-'СЕТ СН'!$F$23</f>
        <v>820.58450999000002</v>
      </c>
      <c r="Q37" s="36">
        <f>SUMIFS(СВЦЭМ!$D$33:$D$776,СВЦЭМ!$A$33:$A$776,$A37,СВЦЭМ!$B$33:$B$776,Q$11)+'СЕТ СН'!$F$11+СВЦЭМ!$D$10+'СЕТ СН'!$F$6-'СЕТ СН'!$F$23</f>
        <v>814.38107235000007</v>
      </c>
      <c r="R37" s="36">
        <f>SUMIFS(СВЦЭМ!$D$33:$D$776,СВЦЭМ!$A$33:$A$776,$A37,СВЦЭМ!$B$33:$B$776,R$11)+'СЕТ СН'!$F$11+СВЦЭМ!$D$10+'СЕТ СН'!$F$6-'СЕТ СН'!$F$23</f>
        <v>817.19738846000007</v>
      </c>
      <c r="S37" s="36">
        <f>SUMIFS(СВЦЭМ!$D$33:$D$776,СВЦЭМ!$A$33:$A$776,$A37,СВЦЭМ!$B$33:$B$776,S$11)+'СЕТ СН'!$F$11+СВЦЭМ!$D$10+'СЕТ СН'!$F$6-'СЕТ СН'!$F$23</f>
        <v>820.71045887000002</v>
      </c>
      <c r="T37" s="36">
        <f>SUMIFS(СВЦЭМ!$D$33:$D$776,СВЦЭМ!$A$33:$A$776,$A37,СВЦЭМ!$B$33:$B$776,T$11)+'СЕТ СН'!$F$11+СВЦЭМ!$D$10+'СЕТ СН'!$F$6-'СЕТ СН'!$F$23</f>
        <v>828.43523225000001</v>
      </c>
      <c r="U37" s="36">
        <f>SUMIFS(СВЦЭМ!$D$33:$D$776,СВЦЭМ!$A$33:$A$776,$A37,СВЦЭМ!$B$33:$B$776,U$11)+'СЕТ СН'!$F$11+СВЦЭМ!$D$10+'СЕТ СН'!$F$6-'СЕТ СН'!$F$23</f>
        <v>837.72397174000002</v>
      </c>
      <c r="V37" s="36">
        <f>SUMIFS(СВЦЭМ!$D$33:$D$776,СВЦЭМ!$A$33:$A$776,$A37,СВЦЭМ!$B$33:$B$776,V$11)+'СЕТ СН'!$F$11+СВЦЭМ!$D$10+'СЕТ СН'!$F$6-'СЕТ СН'!$F$23</f>
        <v>831.31594643000005</v>
      </c>
      <c r="W37" s="36">
        <f>SUMIFS(СВЦЭМ!$D$33:$D$776,СВЦЭМ!$A$33:$A$776,$A37,СВЦЭМ!$B$33:$B$776,W$11)+'СЕТ СН'!$F$11+СВЦЭМ!$D$10+'СЕТ СН'!$F$6-'СЕТ СН'!$F$23</f>
        <v>827.12453688000005</v>
      </c>
      <c r="X37" s="36">
        <f>SUMIFS(СВЦЭМ!$D$33:$D$776,СВЦЭМ!$A$33:$A$776,$A37,СВЦЭМ!$B$33:$B$776,X$11)+'СЕТ СН'!$F$11+СВЦЭМ!$D$10+'СЕТ СН'!$F$6-'СЕТ СН'!$F$23</f>
        <v>834.43155015000002</v>
      </c>
      <c r="Y37" s="36">
        <f>SUMIFS(СВЦЭМ!$D$33:$D$776,СВЦЭМ!$A$33:$A$776,$A37,СВЦЭМ!$B$33:$B$776,Y$11)+'СЕТ СН'!$F$11+СВЦЭМ!$D$10+'СЕТ СН'!$F$6-'СЕТ СН'!$F$23</f>
        <v>871.42044562000001</v>
      </c>
    </row>
    <row r="38" spans="1:27" ht="15.75" x14ac:dyDescent="0.2">
      <c r="A38" s="35">
        <f t="shared" si="0"/>
        <v>43765</v>
      </c>
      <c r="B38" s="36">
        <f>SUMIFS(СВЦЭМ!$D$33:$D$776,СВЦЭМ!$A$33:$A$776,$A38,СВЦЭМ!$B$33:$B$776,B$11)+'СЕТ СН'!$F$11+СВЦЭМ!$D$10+'СЕТ СН'!$F$6-'СЕТ СН'!$F$23</f>
        <v>970.93027040000004</v>
      </c>
      <c r="C38" s="36">
        <f>SUMIFS(СВЦЭМ!$D$33:$D$776,СВЦЭМ!$A$33:$A$776,$A38,СВЦЭМ!$B$33:$B$776,C$11)+'СЕТ СН'!$F$11+СВЦЭМ!$D$10+'СЕТ СН'!$F$6-'СЕТ СН'!$F$23</f>
        <v>982.62999144000003</v>
      </c>
      <c r="D38" s="36">
        <f>SUMIFS(СВЦЭМ!$D$33:$D$776,СВЦЭМ!$A$33:$A$776,$A38,СВЦЭМ!$B$33:$B$776,D$11)+'СЕТ СН'!$F$11+СВЦЭМ!$D$10+'СЕТ СН'!$F$6-'СЕТ СН'!$F$23</f>
        <v>982.05064113000003</v>
      </c>
      <c r="E38" s="36">
        <f>SUMIFS(СВЦЭМ!$D$33:$D$776,СВЦЭМ!$A$33:$A$776,$A38,СВЦЭМ!$B$33:$B$776,E$11)+'СЕТ СН'!$F$11+СВЦЭМ!$D$10+'СЕТ СН'!$F$6-'СЕТ СН'!$F$23</f>
        <v>994.21010766000006</v>
      </c>
      <c r="F38" s="36">
        <f>SUMIFS(СВЦЭМ!$D$33:$D$776,СВЦЭМ!$A$33:$A$776,$A38,СВЦЭМ!$B$33:$B$776,F$11)+'СЕТ СН'!$F$11+СВЦЭМ!$D$10+'СЕТ СН'!$F$6-'СЕТ СН'!$F$23</f>
        <v>993.22147827000003</v>
      </c>
      <c r="G38" s="36">
        <f>SUMIFS(СВЦЭМ!$D$33:$D$776,СВЦЭМ!$A$33:$A$776,$A38,СВЦЭМ!$B$33:$B$776,G$11)+'СЕТ СН'!$F$11+СВЦЭМ!$D$10+'СЕТ СН'!$F$6-'СЕТ СН'!$F$23</f>
        <v>976.49370520000002</v>
      </c>
      <c r="H38" s="36">
        <f>SUMIFS(СВЦЭМ!$D$33:$D$776,СВЦЭМ!$A$33:$A$776,$A38,СВЦЭМ!$B$33:$B$776,H$11)+'СЕТ СН'!$F$11+СВЦЭМ!$D$10+'СЕТ СН'!$F$6-'СЕТ СН'!$F$23</f>
        <v>951.45941597000001</v>
      </c>
      <c r="I38" s="36">
        <f>SUMIFS(СВЦЭМ!$D$33:$D$776,СВЦЭМ!$A$33:$A$776,$A38,СВЦЭМ!$B$33:$B$776,I$11)+'СЕТ СН'!$F$11+СВЦЭМ!$D$10+'СЕТ СН'!$F$6-'СЕТ СН'!$F$23</f>
        <v>927.1771031400001</v>
      </c>
      <c r="J38" s="36">
        <f>SUMIFS(СВЦЭМ!$D$33:$D$776,СВЦЭМ!$A$33:$A$776,$A38,СВЦЭМ!$B$33:$B$776,J$11)+'СЕТ СН'!$F$11+СВЦЭМ!$D$10+'СЕТ СН'!$F$6-'СЕТ СН'!$F$23</f>
        <v>910.5957231000001</v>
      </c>
      <c r="K38" s="36">
        <f>SUMIFS(СВЦЭМ!$D$33:$D$776,СВЦЭМ!$A$33:$A$776,$A38,СВЦЭМ!$B$33:$B$776,K$11)+'СЕТ СН'!$F$11+СВЦЭМ!$D$10+'СЕТ СН'!$F$6-'СЕТ СН'!$F$23</f>
        <v>875.85894306000012</v>
      </c>
      <c r="L38" s="36">
        <f>SUMIFS(СВЦЭМ!$D$33:$D$776,СВЦЭМ!$A$33:$A$776,$A38,СВЦЭМ!$B$33:$B$776,L$11)+'СЕТ СН'!$F$11+СВЦЭМ!$D$10+'СЕТ СН'!$F$6-'СЕТ СН'!$F$23</f>
        <v>875.33653579000008</v>
      </c>
      <c r="M38" s="36">
        <f>SUMIFS(СВЦЭМ!$D$33:$D$776,СВЦЭМ!$A$33:$A$776,$A38,СВЦЭМ!$B$33:$B$776,M$11)+'СЕТ СН'!$F$11+СВЦЭМ!$D$10+'СЕТ СН'!$F$6-'СЕТ СН'!$F$23</f>
        <v>866.28657133000002</v>
      </c>
      <c r="N38" s="36">
        <f>SUMIFS(СВЦЭМ!$D$33:$D$776,СВЦЭМ!$A$33:$A$776,$A38,СВЦЭМ!$B$33:$B$776,N$11)+'СЕТ СН'!$F$11+СВЦЭМ!$D$10+'СЕТ СН'!$F$6-'СЕТ СН'!$F$23</f>
        <v>833.07973592000008</v>
      </c>
      <c r="O38" s="36">
        <f>SUMIFS(СВЦЭМ!$D$33:$D$776,СВЦЭМ!$A$33:$A$776,$A38,СВЦЭМ!$B$33:$B$776,O$11)+'СЕТ СН'!$F$11+СВЦЭМ!$D$10+'СЕТ СН'!$F$6-'СЕТ СН'!$F$23</f>
        <v>813.12722966000001</v>
      </c>
      <c r="P38" s="36">
        <f>SUMIFS(СВЦЭМ!$D$33:$D$776,СВЦЭМ!$A$33:$A$776,$A38,СВЦЭМ!$B$33:$B$776,P$11)+'СЕТ СН'!$F$11+СВЦЭМ!$D$10+'СЕТ СН'!$F$6-'СЕТ СН'!$F$23</f>
        <v>826.68602736000003</v>
      </c>
      <c r="Q38" s="36">
        <f>SUMIFS(СВЦЭМ!$D$33:$D$776,СВЦЭМ!$A$33:$A$776,$A38,СВЦЭМ!$B$33:$B$776,Q$11)+'СЕТ СН'!$F$11+СВЦЭМ!$D$10+'СЕТ СН'!$F$6-'СЕТ СН'!$F$23</f>
        <v>824.83918389000007</v>
      </c>
      <c r="R38" s="36">
        <f>SUMIFS(СВЦЭМ!$D$33:$D$776,СВЦЭМ!$A$33:$A$776,$A38,СВЦЭМ!$B$33:$B$776,R$11)+'СЕТ СН'!$F$11+СВЦЭМ!$D$10+'СЕТ СН'!$F$6-'СЕТ СН'!$F$23</f>
        <v>812.33134331000008</v>
      </c>
      <c r="S38" s="36">
        <f>SUMIFS(СВЦЭМ!$D$33:$D$776,СВЦЭМ!$A$33:$A$776,$A38,СВЦЭМ!$B$33:$B$776,S$11)+'СЕТ СН'!$F$11+СВЦЭМ!$D$10+'СЕТ СН'!$F$6-'СЕТ СН'!$F$23</f>
        <v>818.78374689000009</v>
      </c>
      <c r="T38" s="36">
        <f>SUMIFS(СВЦЭМ!$D$33:$D$776,СВЦЭМ!$A$33:$A$776,$A38,СВЦЭМ!$B$33:$B$776,T$11)+'СЕТ СН'!$F$11+СВЦЭМ!$D$10+'СЕТ СН'!$F$6-'СЕТ СН'!$F$23</f>
        <v>808.20723563000001</v>
      </c>
      <c r="U38" s="36">
        <f>SUMIFS(СВЦЭМ!$D$33:$D$776,СВЦЭМ!$A$33:$A$776,$A38,СВЦЭМ!$B$33:$B$776,U$11)+'СЕТ СН'!$F$11+СВЦЭМ!$D$10+'СЕТ СН'!$F$6-'СЕТ СН'!$F$23</f>
        <v>798.73796339</v>
      </c>
      <c r="V38" s="36">
        <f>SUMIFS(СВЦЭМ!$D$33:$D$776,СВЦЭМ!$A$33:$A$776,$A38,СВЦЭМ!$B$33:$B$776,V$11)+'СЕТ СН'!$F$11+СВЦЭМ!$D$10+'СЕТ СН'!$F$6-'СЕТ СН'!$F$23</f>
        <v>799.31505911000011</v>
      </c>
      <c r="W38" s="36">
        <f>SUMIFS(СВЦЭМ!$D$33:$D$776,СВЦЭМ!$A$33:$A$776,$A38,СВЦЭМ!$B$33:$B$776,W$11)+'СЕТ СН'!$F$11+СВЦЭМ!$D$10+'СЕТ СН'!$F$6-'СЕТ СН'!$F$23</f>
        <v>817.09902611000007</v>
      </c>
      <c r="X38" s="36">
        <f>SUMIFS(СВЦЭМ!$D$33:$D$776,СВЦЭМ!$A$33:$A$776,$A38,СВЦЭМ!$B$33:$B$776,X$11)+'СЕТ СН'!$F$11+СВЦЭМ!$D$10+'СЕТ СН'!$F$6-'СЕТ СН'!$F$23</f>
        <v>811.89428340000006</v>
      </c>
      <c r="Y38" s="36">
        <f>SUMIFS(СВЦЭМ!$D$33:$D$776,СВЦЭМ!$A$33:$A$776,$A38,СВЦЭМ!$B$33:$B$776,Y$11)+'СЕТ СН'!$F$11+СВЦЭМ!$D$10+'СЕТ СН'!$F$6-'СЕТ СН'!$F$23</f>
        <v>845.27715660000001</v>
      </c>
    </row>
    <row r="39" spans="1:27" ht="15.75" x14ac:dyDescent="0.2">
      <c r="A39" s="35">
        <f t="shared" si="0"/>
        <v>43766</v>
      </c>
      <c r="B39" s="36">
        <f>SUMIFS(СВЦЭМ!$D$33:$D$776,СВЦЭМ!$A$33:$A$776,$A39,СВЦЭМ!$B$33:$B$776,B$11)+'СЕТ СН'!$F$11+СВЦЭМ!$D$10+'СЕТ СН'!$F$6-'СЕТ СН'!$F$23</f>
        <v>938.31820461000007</v>
      </c>
      <c r="C39" s="36">
        <f>SUMIFS(СВЦЭМ!$D$33:$D$776,СВЦЭМ!$A$33:$A$776,$A39,СВЦЭМ!$B$33:$B$776,C$11)+'СЕТ СН'!$F$11+СВЦЭМ!$D$10+'СЕТ СН'!$F$6-'СЕТ СН'!$F$23</f>
        <v>988.60998454000003</v>
      </c>
      <c r="D39" s="36">
        <f>SUMIFS(СВЦЭМ!$D$33:$D$776,СВЦЭМ!$A$33:$A$776,$A39,СВЦЭМ!$B$33:$B$776,D$11)+'СЕТ СН'!$F$11+СВЦЭМ!$D$10+'СЕТ СН'!$F$6-'СЕТ СН'!$F$23</f>
        <v>1004.8053013900001</v>
      </c>
      <c r="E39" s="36">
        <f>SUMIFS(СВЦЭМ!$D$33:$D$776,СВЦЭМ!$A$33:$A$776,$A39,СВЦЭМ!$B$33:$B$776,E$11)+'СЕТ СН'!$F$11+СВЦЭМ!$D$10+'СЕТ СН'!$F$6-'СЕТ СН'!$F$23</f>
        <v>1008.6437686600001</v>
      </c>
      <c r="F39" s="36">
        <f>SUMIFS(СВЦЭМ!$D$33:$D$776,СВЦЭМ!$A$33:$A$776,$A39,СВЦЭМ!$B$33:$B$776,F$11)+'СЕТ СН'!$F$11+СВЦЭМ!$D$10+'СЕТ СН'!$F$6-'СЕТ СН'!$F$23</f>
        <v>1007.0699012800001</v>
      </c>
      <c r="G39" s="36">
        <f>SUMIFS(СВЦЭМ!$D$33:$D$776,СВЦЭМ!$A$33:$A$776,$A39,СВЦЭМ!$B$33:$B$776,G$11)+'СЕТ СН'!$F$11+СВЦЭМ!$D$10+'СЕТ СН'!$F$6-'СЕТ СН'!$F$23</f>
        <v>986.9675818500001</v>
      </c>
      <c r="H39" s="36">
        <f>SUMIFS(СВЦЭМ!$D$33:$D$776,СВЦЭМ!$A$33:$A$776,$A39,СВЦЭМ!$B$33:$B$776,H$11)+'СЕТ СН'!$F$11+СВЦЭМ!$D$10+'СЕТ СН'!$F$6-'СЕТ СН'!$F$23</f>
        <v>947.24379241000008</v>
      </c>
      <c r="I39" s="36">
        <f>SUMIFS(СВЦЭМ!$D$33:$D$776,СВЦЭМ!$A$33:$A$776,$A39,СВЦЭМ!$B$33:$B$776,I$11)+'СЕТ СН'!$F$11+СВЦЭМ!$D$10+'СЕТ СН'!$F$6-'СЕТ СН'!$F$23</f>
        <v>925.43887555000003</v>
      </c>
      <c r="J39" s="36">
        <f>SUMIFS(СВЦЭМ!$D$33:$D$776,СВЦЭМ!$A$33:$A$776,$A39,СВЦЭМ!$B$33:$B$776,J$11)+'СЕТ СН'!$F$11+СВЦЭМ!$D$10+'СЕТ СН'!$F$6-'СЕТ СН'!$F$23</f>
        <v>924.06242853000003</v>
      </c>
      <c r="K39" s="36">
        <f>SUMIFS(СВЦЭМ!$D$33:$D$776,СВЦЭМ!$A$33:$A$776,$A39,СВЦЭМ!$B$33:$B$776,K$11)+'СЕТ СН'!$F$11+СВЦЭМ!$D$10+'СЕТ СН'!$F$6-'СЕТ СН'!$F$23</f>
        <v>883.05699147000007</v>
      </c>
      <c r="L39" s="36">
        <f>SUMIFS(СВЦЭМ!$D$33:$D$776,СВЦЭМ!$A$33:$A$776,$A39,СВЦЭМ!$B$33:$B$776,L$11)+'СЕТ СН'!$F$11+СВЦЭМ!$D$10+'СЕТ СН'!$F$6-'СЕТ СН'!$F$23</f>
        <v>885.82470612000009</v>
      </c>
      <c r="M39" s="36">
        <f>SUMIFS(СВЦЭМ!$D$33:$D$776,СВЦЭМ!$A$33:$A$776,$A39,СВЦЭМ!$B$33:$B$776,M$11)+'СЕТ СН'!$F$11+СВЦЭМ!$D$10+'СЕТ СН'!$F$6-'СЕТ СН'!$F$23</f>
        <v>891.89775270000007</v>
      </c>
      <c r="N39" s="36">
        <f>SUMIFS(СВЦЭМ!$D$33:$D$776,СВЦЭМ!$A$33:$A$776,$A39,СВЦЭМ!$B$33:$B$776,N$11)+'СЕТ СН'!$F$11+СВЦЭМ!$D$10+'СЕТ СН'!$F$6-'СЕТ СН'!$F$23</f>
        <v>858.72386884000002</v>
      </c>
      <c r="O39" s="36">
        <f>SUMIFS(СВЦЭМ!$D$33:$D$776,СВЦЭМ!$A$33:$A$776,$A39,СВЦЭМ!$B$33:$B$776,O$11)+'СЕТ СН'!$F$11+СВЦЭМ!$D$10+'СЕТ СН'!$F$6-'СЕТ СН'!$F$23</f>
        <v>829.46813450000002</v>
      </c>
      <c r="P39" s="36">
        <f>SUMIFS(СВЦЭМ!$D$33:$D$776,СВЦЭМ!$A$33:$A$776,$A39,СВЦЭМ!$B$33:$B$776,P$11)+'СЕТ СН'!$F$11+СВЦЭМ!$D$10+'СЕТ СН'!$F$6-'СЕТ СН'!$F$23</f>
        <v>834.91156042000011</v>
      </c>
      <c r="Q39" s="36">
        <f>SUMIFS(СВЦЭМ!$D$33:$D$776,СВЦЭМ!$A$33:$A$776,$A39,СВЦЭМ!$B$33:$B$776,Q$11)+'СЕТ СН'!$F$11+СВЦЭМ!$D$10+'СЕТ СН'!$F$6-'СЕТ СН'!$F$23</f>
        <v>831.0019871400001</v>
      </c>
      <c r="R39" s="36">
        <f>SUMIFS(СВЦЭМ!$D$33:$D$776,СВЦЭМ!$A$33:$A$776,$A39,СВЦЭМ!$B$33:$B$776,R$11)+'СЕТ СН'!$F$11+СВЦЭМ!$D$10+'СЕТ СН'!$F$6-'СЕТ СН'!$F$23</f>
        <v>825.4198032700001</v>
      </c>
      <c r="S39" s="36">
        <f>SUMIFS(СВЦЭМ!$D$33:$D$776,СВЦЭМ!$A$33:$A$776,$A39,СВЦЭМ!$B$33:$B$776,S$11)+'СЕТ СН'!$F$11+СВЦЭМ!$D$10+'СЕТ СН'!$F$6-'СЕТ СН'!$F$23</f>
        <v>835.58259612000006</v>
      </c>
      <c r="T39" s="36">
        <f>SUMIFS(СВЦЭМ!$D$33:$D$776,СВЦЭМ!$A$33:$A$776,$A39,СВЦЭМ!$B$33:$B$776,T$11)+'СЕТ СН'!$F$11+СВЦЭМ!$D$10+'СЕТ СН'!$F$6-'СЕТ СН'!$F$23</f>
        <v>826.6853864200001</v>
      </c>
      <c r="U39" s="36">
        <f>SUMIFS(СВЦЭМ!$D$33:$D$776,СВЦЭМ!$A$33:$A$776,$A39,СВЦЭМ!$B$33:$B$776,U$11)+'СЕТ СН'!$F$11+СВЦЭМ!$D$10+'СЕТ СН'!$F$6-'СЕТ СН'!$F$23</f>
        <v>835.09692708000011</v>
      </c>
      <c r="V39" s="36">
        <f>SUMIFS(СВЦЭМ!$D$33:$D$776,СВЦЭМ!$A$33:$A$776,$A39,СВЦЭМ!$B$33:$B$776,V$11)+'СЕТ СН'!$F$11+СВЦЭМ!$D$10+'СЕТ СН'!$F$6-'СЕТ СН'!$F$23</f>
        <v>835.61925988000007</v>
      </c>
      <c r="W39" s="36">
        <f>SUMIFS(СВЦЭМ!$D$33:$D$776,СВЦЭМ!$A$33:$A$776,$A39,СВЦЭМ!$B$33:$B$776,W$11)+'СЕТ СН'!$F$11+СВЦЭМ!$D$10+'СЕТ СН'!$F$6-'СЕТ СН'!$F$23</f>
        <v>849.21867110000005</v>
      </c>
      <c r="X39" s="36">
        <f>SUMIFS(СВЦЭМ!$D$33:$D$776,СВЦЭМ!$A$33:$A$776,$A39,СВЦЭМ!$B$33:$B$776,X$11)+'СЕТ СН'!$F$11+СВЦЭМ!$D$10+'СЕТ СН'!$F$6-'СЕТ СН'!$F$23</f>
        <v>878.23589561000006</v>
      </c>
      <c r="Y39" s="36">
        <f>SUMIFS(СВЦЭМ!$D$33:$D$776,СВЦЭМ!$A$33:$A$776,$A39,СВЦЭМ!$B$33:$B$776,Y$11)+'СЕТ СН'!$F$11+СВЦЭМ!$D$10+'СЕТ СН'!$F$6-'СЕТ СН'!$F$23</f>
        <v>932.11150162000001</v>
      </c>
    </row>
    <row r="40" spans="1:27" ht="15.75" x14ac:dyDescent="0.2">
      <c r="A40" s="35">
        <f t="shared" si="0"/>
        <v>43767</v>
      </c>
      <c r="B40" s="36">
        <f>SUMIFS(СВЦЭМ!$D$33:$D$776,СВЦЭМ!$A$33:$A$776,$A40,СВЦЭМ!$B$33:$B$776,B$11)+'СЕТ СН'!$F$11+СВЦЭМ!$D$10+'СЕТ СН'!$F$6-'СЕТ СН'!$F$23</f>
        <v>984.52727561000006</v>
      </c>
      <c r="C40" s="36">
        <f>SUMIFS(СВЦЭМ!$D$33:$D$776,СВЦЭМ!$A$33:$A$776,$A40,СВЦЭМ!$B$33:$B$776,C$11)+'СЕТ СН'!$F$11+СВЦЭМ!$D$10+'СЕТ СН'!$F$6-'СЕТ СН'!$F$23</f>
        <v>1020.4058150400001</v>
      </c>
      <c r="D40" s="36">
        <f>SUMIFS(СВЦЭМ!$D$33:$D$776,СВЦЭМ!$A$33:$A$776,$A40,СВЦЭМ!$B$33:$B$776,D$11)+'СЕТ СН'!$F$11+СВЦЭМ!$D$10+'СЕТ СН'!$F$6-'СЕТ СН'!$F$23</f>
        <v>1041.97150642</v>
      </c>
      <c r="E40" s="36">
        <f>SUMIFS(СВЦЭМ!$D$33:$D$776,СВЦЭМ!$A$33:$A$776,$A40,СВЦЭМ!$B$33:$B$776,E$11)+'СЕТ СН'!$F$11+СВЦЭМ!$D$10+'СЕТ СН'!$F$6-'СЕТ СН'!$F$23</f>
        <v>1057.1806735299999</v>
      </c>
      <c r="F40" s="36">
        <f>SUMIFS(СВЦЭМ!$D$33:$D$776,СВЦЭМ!$A$33:$A$776,$A40,СВЦЭМ!$B$33:$B$776,F$11)+'СЕТ СН'!$F$11+СВЦЭМ!$D$10+'СЕТ СН'!$F$6-'СЕТ СН'!$F$23</f>
        <v>1045.3605292</v>
      </c>
      <c r="G40" s="36">
        <f>SUMIFS(СВЦЭМ!$D$33:$D$776,СВЦЭМ!$A$33:$A$776,$A40,СВЦЭМ!$B$33:$B$776,G$11)+'СЕТ СН'!$F$11+СВЦЭМ!$D$10+'СЕТ СН'!$F$6-'СЕТ СН'!$F$23</f>
        <v>1018.8040342200001</v>
      </c>
      <c r="H40" s="36">
        <f>SUMIFS(СВЦЭМ!$D$33:$D$776,СВЦЭМ!$A$33:$A$776,$A40,СВЦЭМ!$B$33:$B$776,H$11)+'СЕТ СН'!$F$11+СВЦЭМ!$D$10+'СЕТ СН'!$F$6-'СЕТ СН'!$F$23</f>
        <v>973.36077589000001</v>
      </c>
      <c r="I40" s="36">
        <f>SUMIFS(СВЦЭМ!$D$33:$D$776,СВЦЭМ!$A$33:$A$776,$A40,СВЦЭМ!$B$33:$B$776,I$11)+'СЕТ СН'!$F$11+СВЦЭМ!$D$10+'СЕТ СН'!$F$6-'СЕТ СН'!$F$23</f>
        <v>945.88235192000002</v>
      </c>
      <c r="J40" s="36">
        <f>SUMIFS(СВЦЭМ!$D$33:$D$776,СВЦЭМ!$A$33:$A$776,$A40,СВЦЭМ!$B$33:$B$776,J$11)+'СЕТ СН'!$F$11+СВЦЭМ!$D$10+'СЕТ СН'!$F$6-'СЕТ СН'!$F$23</f>
        <v>937.4165447900001</v>
      </c>
      <c r="K40" s="36">
        <f>SUMIFS(СВЦЭМ!$D$33:$D$776,СВЦЭМ!$A$33:$A$776,$A40,СВЦЭМ!$B$33:$B$776,K$11)+'СЕТ СН'!$F$11+СВЦЭМ!$D$10+'СЕТ СН'!$F$6-'СЕТ СН'!$F$23</f>
        <v>906.38157741000009</v>
      </c>
      <c r="L40" s="36">
        <f>SUMIFS(СВЦЭМ!$D$33:$D$776,СВЦЭМ!$A$33:$A$776,$A40,СВЦЭМ!$B$33:$B$776,L$11)+'СЕТ СН'!$F$11+СВЦЭМ!$D$10+'СЕТ СН'!$F$6-'СЕТ СН'!$F$23</f>
        <v>914.31497492000005</v>
      </c>
      <c r="M40" s="36">
        <f>SUMIFS(СВЦЭМ!$D$33:$D$776,СВЦЭМ!$A$33:$A$776,$A40,СВЦЭМ!$B$33:$B$776,M$11)+'СЕТ СН'!$F$11+СВЦЭМ!$D$10+'СЕТ СН'!$F$6-'СЕТ СН'!$F$23</f>
        <v>912.73993145000009</v>
      </c>
      <c r="N40" s="36">
        <f>SUMIFS(СВЦЭМ!$D$33:$D$776,СВЦЭМ!$A$33:$A$776,$A40,СВЦЭМ!$B$33:$B$776,N$11)+'СЕТ СН'!$F$11+СВЦЭМ!$D$10+'СЕТ СН'!$F$6-'СЕТ СН'!$F$23</f>
        <v>875.38604568000005</v>
      </c>
      <c r="O40" s="36">
        <f>SUMIFS(СВЦЭМ!$D$33:$D$776,СВЦЭМ!$A$33:$A$776,$A40,СВЦЭМ!$B$33:$B$776,O$11)+'СЕТ СН'!$F$11+СВЦЭМ!$D$10+'СЕТ СН'!$F$6-'СЕТ СН'!$F$23</f>
        <v>849.33352022000008</v>
      </c>
      <c r="P40" s="36">
        <f>SUMIFS(СВЦЭМ!$D$33:$D$776,СВЦЭМ!$A$33:$A$776,$A40,СВЦЭМ!$B$33:$B$776,P$11)+'СЕТ СН'!$F$11+СВЦЭМ!$D$10+'СЕТ СН'!$F$6-'СЕТ СН'!$F$23</f>
        <v>851.55705688</v>
      </c>
      <c r="Q40" s="36">
        <f>SUMIFS(СВЦЭМ!$D$33:$D$776,СВЦЭМ!$A$33:$A$776,$A40,СВЦЭМ!$B$33:$B$776,Q$11)+'СЕТ СН'!$F$11+СВЦЭМ!$D$10+'СЕТ СН'!$F$6-'СЕТ СН'!$F$23</f>
        <v>850.74547255000004</v>
      </c>
      <c r="R40" s="36">
        <f>SUMIFS(СВЦЭМ!$D$33:$D$776,СВЦЭМ!$A$33:$A$776,$A40,СВЦЭМ!$B$33:$B$776,R$11)+'СЕТ СН'!$F$11+СВЦЭМ!$D$10+'СЕТ СН'!$F$6-'СЕТ СН'!$F$23</f>
        <v>842.03440694000005</v>
      </c>
      <c r="S40" s="36">
        <f>SUMIFS(СВЦЭМ!$D$33:$D$776,СВЦЭМ!$A$33:$A$776,$A40,СВЦЭМ!$B$33:$B$776,S$11)+'СЕТ СН'!$F$11+СВЦЭМ!$D$10+'СЕТ СН'!$F$6-'СЕТ СН'!$F$23</f>
        <v>849.38590580000005</v>
      </c>
      <c r="T40" s="36">
        <f>SUMIFS(СВЦЭМ!$D$33:$D$776,СВЦЭМ!$A$33:$A$776,$A40,СВЦЭМ!$B$33:$B$776,T$11)+'СЕТ СН'!$F$11+СВЦЭМ!$D$10+'СЕТ СН'!$F$6-'СЕТ СН'!$F$23</f>
        <v>839.60428653000008</v>
      </c>
      <c r="U40" s="36">
        <f>SUMIFS(СВЦЭМ!$D$33:$D$776,СВЦЭМ!$A$33:$A$776,$A40,СВЦЭМ!$B$33:$B$776,U$11)+'СЕТ СН'!$F$11+СВЦЭМ!$D$10+'СЕТ СН'!$F$6-'СЕТ СН'!$F$23</f>
        <v>829.39753472000007</v>
      </c>
      <c r="V40" s="36">
        <f>SUMIFS(СВЦЭМ!$D$33:$D$776,СВЦЭМ!$A$33:$A$776,$A40,СВЦЭМ!$B$33:$B$776,V$11)+'СЕТ СН'!$F$11+СВЦЭМ!$D$10+'СЕТ СН'!$F$6-'СЕТ СН'!$F$23</f>
        <v>820.67815902000007</v>
      </c>
      <c r="W40" s="36">
        <f>SUMIFS(СВЦЭМ!$D$33:$D$776,СВЦЭМ!$A$33:$A$776,$A40,СВЦЭМ!$B$33:$B$776,W$11)+'СЕТ СН'!$F$11+СВЦЭМ!$D$10+'СЕТ СН'!$F$6-'СЕТ СН'!$F$23</f>
        <v>833.17439910000007</v>
      </c>
      <c r="X40" s="36">
        <f>SUMIFS(СВЦЭМ!$D$33:$D$776,СВЦЭМ!$A$33:$A$776,$A40,СВЦЭМ!$B$33:$B$776,X$11)+'СЕТ СН'!$F$11+СВЦЭМ!$D$10+'СЕТ СН'!$F$6-'СЕТ СН'!$F$23</f>
        <v>839.68797355000004</v>
      </c>
      <c r="Y40" s="36">
        <f>SUMIFS(СВЦЭМ!$D$33:$D$776,СВЦЭМ!$A$33:$A$776,$A40,СВЦЭМ!$B$33:$B$776,Y$11)+'СЕТ СН'!$F$11+СВЦЭМ!$D$10+'СЕТ СН'!$F$6-'СЕТ СН'!$F$23</f>
        <v>881.46201756000005</v>
      </c>
    </row>
    <row r="41" spans="1:27" ht="15.75" x14ac:dyDescent="0.2">
      <c r="A41" s="35">
        <f t="shared" si="0"/>
        <v>43768</v>
      </c>
      <c r="B41" s="36">
        <f>SUMIFS(СВЦЭМ!$D$33:$D$776,СВЦЭМ!$A$33:$A$776,$A41,СВЦЭМ!$B$33:$B$776,B$11)+'СЕТ СН'!$F$11+СВЦЭМ!$D$10+'СЕТ СН'!$F$6-'СЕТ СН'!$F$23</f>
        <v>991.15551470000003</v>
      </c>
      <c r="C41" s="36">
        <f>SUMIFS(СВЦЭМ!$D$33:$D$776,СВЦЭМ!$A$33:$A$776,$A41,СВЦЭМ!$B$33:$B$776,C$11)+'СЕТ СН'!$F$11+СВЦЭМ!$D$10+'СЕТ СН'!$F$6-'СЕТ СН'!$F$23</f>
        <v>1038.58319213</v>
      </c>
      <c r="D41" s="36">
        <f>SUMIFS(СВЦЭМ!$D$33:$D$776,СВЦЭМ!$A$33:$A$776,$A41,СВЦЭМ!$B$33:$B$776,D$11)+'СЕТ СН'!$F$11+СВЦЭМ!$D$10+'СЕТ СН'!$F$6-'СЕТ СН'!$F$23</f>
        <v>1061.40215367</v>
      </c>
      <c r="E41" s="36">
        <f>SUMIFS(СВЦЭМ!$D$33:$D$776,СВЦЭМ!$A$33:$A$776,$A41,СВЦЭМ!$B$33:$B$776,E$11)+'СЕТ СН'!$F$11+СВЦЭМ!$D$10+'СЕТ СН'!$F$6-'СЕТ СН'!$F$23</f>
        <v>1069.6662274</v>
      </c>
      <c r="F41" s="36">
        <f>SUMIFS(СВЦЭМ!$D$33:$D$776,СВЦЭМ!$A$33:$A$776,$A41,СВЦЭМ!$B$33:$B$776,F$11)+'СЕТ СН'!$F$11+СВЦЭМ!$D$10+'СЕТ СН'!$F$6-'СЕТ СН'!$F$23</f>
        <v>1067.76422155</v>
      </c>
      <c r="G41" s="36">
        <f>SUMIFS(СВЦЭМ!$D$33:$D$776,СВЦЭМ!$A$33:$A$776,$A41,СВЦЭМ!$B$33:$B$776,G$11)+'СЕТ СН'!$F$11+СВЦЭМ!$D$10+'СЕТ СН'!$F$6-'СЕТ СН'!$F$23</f>
        <v>1043.0699371999999</v>
      </c>
      <c r="H41" s="36">
        <f>SUMIFS(СВЦЭМ!$D$33:$D$776,СВЦЭМ!$A$33:$A$776,$A41,СВЦЭМ!$B$33:$B$776,H$11)+'СЕТ СН'!$F$11+СВЦЭМ!$D$10+'СЕТ СН'!$F$6-'СЕТ СН'!$F$23</f>
        <v>990.39229831000011</v>
      </c>
      <c r="I41" s="36">
        <f>SUMIFS(СВЦЭМ!$D$33:$D$776,СВЦЭМ!$A$33:$A$776,$A41,СВЦЭМ!$B$33:$B$776,I$11)+'СЕТ СН'!$F$11+СВЦЭМ!$D$10+'СЕТ СН'!$F$6-'СЕТ СН'!$F$23</f>
        <v>952.97279618000005</v>
      </c>
      <c r="J41" s="36">
        <f>SUMIFS(СВЦЭМ!$D$33:$D$776,СВЦЭМ!$A$33:$A$776,$A41,СВЦЭМ!$B$33:$B$776,J$11)+'СЕТ СН'!$F$11+СВЦЭМ!$D$10+'СЕТ СН'!$F$6-'СЕТ СН'!$F$23</f>
        <v>950.90099361000011</v>
      </c>
      <c r="K41" s="36">
        <f>SUMIFS(СВЦЭМ!$D$33:$D$776,СВЦЭМ!$A$33:$A$776,$A41,СВЦЭМ!$B$33:$B$776,K$11)+'СЕТ СН'!$F$11+СВЦЭМ!$D$10+'СЕТ СН'!$F$6-'СЕТ СН'!$F$23</f>
        <v>939.56351690000008</v>
      </c>
      <c r="L41" s="36">
        <f>SUMIFS(СВЦЭМ!$D$33:$D$776,СВЦЭМ!$A$33:$A$776,$A41,СВЦЭМ!$B$33:$B$776,L$11)+'СЕТ СН'!$F$11+СВЦЭМ!$D$10+'СЕТ СН'!$F$6-'СЕТ СН'!$F$23</f>
        <v>942.08881276000011</v>
      </c>
      <c r="M41" s="36">
        <f>SUMIFS(СВЦЭМ!$D$33:$D$776,СВЦЭМ!$A$33:$A$776,$A41,СВЦЭМ!$B$33:$B$776,M$11)+'СЕТ СН'!$F$11+СВЦЭМ!$D$10+'СЕТ СН'!$F$6-'СЕТ СН'!$F$23</f>
        <v>936.31630446000008</v>
      </c>
      <c r="N41" s="36">
        <f>SUMIFS(СВЦЭМ!$D$33:$D$776,СВЦЭМ!$A$33:$A$776,$A41,СВЦЭМ!$B$33:$B$776,N$11)+'СЕТ СН'!$F$11+СВЦЭМ!$D$10+'СЕТ СН'!$F$6-'СЕТ СН'!$F$23</f>
        <v>894.77917905000004</v>
      </c>
      <c r="O41" s="36">
        <f>SUMIFS(СВЦЭМ!$D$33:$D$776,СВЦЭМ!$A$33:$A$776,$A41,СВЦЭМ!$B$33:$B$776,O$11)+'СЕТ СН'!$F$11+СВЦЭМ!$D$10+'СЕТ СН'!$F$6-'СЕТ СН'!$F$23</f>
        <v>859.03814606000003</v>
      </c>
      <c r="P41" s="36">
        <f>SUMIFS(СВЦЭМ!$D$33:$D$776,СВЦЭМ!$A$33:$A$776,$A41,СВЦЭМ!$B$33:$B$776,P$11)+'СЕТ СН'!$F$11+СВЦЭМ!$D$10+'СЕТ СН'!$F$6-'СЕТ СН'!$F$23</f>
        <v>858.92636124000001</v>
      </c>
      <c r="Q41" s="36">
        <f>SUMIFS(СВЦЭМ!$D$33:$D$776,СВЦЭМ!$A$33:$A$776,$A41,СВЦЭМ!$B$33:$B$776,Q$11)+'СЕТ СН'!$F$11+СВЦЭМ!$D$10+'СЕТ СН'!$F$6-'СЕТ СН'!$F$23</f>
        <v>859.3820781500001</v>
      </c>
      <c r="R41" s="36">
        <f>SUMIFS(СВЦЭМ!$D$33:$D$776,СВЦЭМ!$A$33:$A$776,$A41,СВЦЭМ!$B$33:$B$776,R$11)+'СЕТ СН'!$F$11+СВЦЭМ!$D$10+'СЕТ СН'!$F$6-'СЕТ СН'!$F$23</f>
        <v>850.27442571000006</v>
      </c>
      <c r="S41" s="36">
        <f>SUMIFS(СВЦЭМ!$D$33:$D$776,СВЦЭМ!$A$33:$A$776,$A41,СВЦЭМ!$B$33:$B$776,S$11)+'СЕТ СН'!$F$11+СВЦЭМ!$D$10+'СЕТ СН'!$F$6-'СЕТ СН'!$F$23</f>
        <v>848.71113708000007</v>
      </c>
      <c r="T41" s="36">
        <f>SUMIFS(СВЦЭМ!$D$33:$D$776,СВЦЭМ!$A$33:$A$776,$A41,СВЦЭМ!$B$33:$B$776,T$11)+'СЕТ СН'!$F$11+СВЦЭМ!$D$10+'СЕТ СН'!$F$6-'СЕТ СН'!$F$23</f>
        <v>832.36528710000005</v>
      </c>
      <c r="U41" s="36">
        <f>SUMIFS(СВЦЭМ!$D$33:$D$776,СВЦЭМ!$A$33:$A$776,$A41,СВЦЭМ!$B$33:$B$776,U$11)+'СЕТ СН'!$F$11+СВЦЭМ!$D$10+'СЕТ СН'!$F$6-'СЕТ СН'!$F$23</f>
        <v>840.47859861000006</v>
      </c>
      <c r="V41" s="36">
        <f>SUMIFS(СВЦЭМ!$D$33:$D$776,СВЦЭМ!$A$33:$A$776,$A41,СВЦЭМ!$B$33:$B$776,V$11)+'СЕТ СН'!$F$11+СВЦЭМ!$D$10+'СЕТ СН'!$F$6-'СЕТ СН'!$F$23</f>
        <v>838.31613729000003</v>
      </c>
      <c r="W41" s="36">
        <f>SUMIFS(СВЦЭМ!$D$33:$D$776,СВЦЭМ!$A$33:$A$776,$A41,СВЦЭМ!$B$33:$B$776,W$11)+'СЕТ СН'!$F$11+СВЦЭМ!$D$10+'СЕТ СН'!$F$6-'СЕТ СН'!$F$23</f>
        <v>838.98473575000003</v>
      </c>
      <c r="X41" s="36">
        <f>SUMIFS(СВЦЭМ!$D$33:$D$776,СВЦЭМ!$A$33:$A$776,$A41,СВЦЭМ!$B$33:$B$776,X$11)+'СЕТ СН'!$F$11+СВЦЭМ!$D$10+'СЕТ СН'!$F$6-'СЕТ СН'!$F$23</f>
        <v>864.23870635000003</v>
      </c>
      <c r="Y41" s="36">
        <f>SUMIFS(СВЦЭМ!$D$33:$D$776,СВЦЭМ!$A$33:$A$776,$A41,СВЦЭМ!$B$33:$B$776,Y$11)+'СЕТ СН'!$F$11+СВЦЭМ!$D$10+'СЕТ СН'!$F$6-'СЕТ СН'!$F$23</f>
        <v>902.05420006000008</v>
      </c>
    </row>
    <row r="42" spans="1:27" ht="15.75" x14ac:dyDescent="0.2">
      <c r="A42" s="35">
        <f t="shared" si="0"/>
        <v>43769</v>
      </c>
      <c r="B42" s="36">
        <f>SUMIFS(СВЦЭМ!$D$33:$D$776,СВЦЭМ!$A$33:$A$776,$A42,СВЦЭМ!$B$33:$B$776,B$11)+'СЕТ СН'!$F$11+СВЦЭМ!$D$10+'СЕТ СН'!$F$6-'СЕТ СН'!$F$23</f>
        <v>977.75574711000002</v>
      </c>
      <c r="C42" s="36">
        <f>SUMIFS(СВЦЭМ!$D$33:$D$776,СВЦЭМ!$A$33:$A$776,$A42,СВЦЭМ!$B$33:$B$776,C$11)+'СЕТ СН'!$F$11+СВЦЭМ!$D$10+'СЕТ СН'!$F$6-'СЕТ СН'!$F$23</f>
        <v>1027.8396950599999</v>
      </c>
      <c r="D42" s="36">
        <f>SUMIFS(СВЦЭМ!$D$33:$D$776,СВЦЭМ!$A$33:$A$776,$A42,СВЦЭМ!$B$33:$B$776,D$11)+'СЕТ СН'!$F$11+СВЦЭМ!$D$10+'СЕТ СН'!$F$6-'СЕТ СН'!$F$23</f>
        <v>1050.61638266</v>
      </c>
      <c r="E42" s="36">
        <f>SUMIFS(СВЦЭМ!$D$33:$D$776,СВЦЭМ!$A$33:$A$776,$A42,СВЦЭМ!$B$33:$B$776,E$11)+'СЕТ СН'!$F$11+СВЦЭМ!$D$10+'СЕТ СН'!$F$6-'СЕТ СН'!$F$23</f>
        <v>1065.3903344299999</v>
      </c>
      <c r="F42" s="36">
        <f>SUMIFS(СВЦЭМ!$D$33:$D$776,СВЦЭМ!$A$33:$A$776,$A42,СВЦЭМ!$B$33:$B$776,F$11)+'СЕТ СН'!$F$11+СВЦЭМ!$D$10+'СЕТ СН'!$F$6-'СЕТ СН'!$F$23</f>
        <v>1065.4867863100001</v>
      </c>
      <c r="G42" s="36">
        <f>SUMIFS(СВЦЭМ!$D$33:$D$776,СВЦЭМ!$A$33:$A$776,$A42,СВЦЭМ!$B$33:$B$776,G$11)+'СЕТ СН'!$F$11+СВЦЭМ!$D$10+'СЕТ СН'!$F$6-'СЕТ СН'!$F$23</f>
        <v>1037.5306157</v>
      </c>
      <c r="H42" s="36">
        <f>SUMIFS(СВЦЭМ!$D$33:$D$776,СВЦЭМ!$A$33:$A$776,$A42,СВЦЭМ!$B$33:$B$776,H$11)+'СЕТ СН'!$F$11+СВЦЭМ!$D$10+'СЕТ СН'!$F$6-'СЕТ СН'!$F$23</f>
        <v>991.07452792000004</v>
      </c>
      <c r="I42" s="36">
        <f>SUMIFS(СВЦЭМ!$D$33:$D$776,СВЦЭМ!$A$33:$A$776,$A42,СВЦЭМ!$B$33:$B$776,I$11)+'СЕТ СН'!$F$11+СВЦЭМ!$D$10+'СЕТ СН'!$F$6-'СЕТ СН'!$F$23</f>
        <v>956.36428837000005</v>
      </c>
      <c r="J42" s="36">
        <f>SUMIFS(СВЦЭМ!$D$33:$D$776,СВЦЭМ!$A$33:$A$776,$A42,СВЦЭМ!$B$33:$B$776,J$11)+'СЕТ СН'!$F$11+СВЦЭМ!$D$10+'СЕТ СН'!$F$6-'СЕТ СН'!$F$23</f>
        <v>958.31053149000002</v>
      </c>
      <c r="K42" s="36">
        <f>SUMIFS(СВЦЭМ!$D$33:$D$776,СВЦЭМ!$A$33:$A$776,$A42,СВЦЭМ!$B$33:$B$776,K$11)+'СЕТ СН'!$F$11+СВЦЭМ!$D$10+'СЕТ СН'!$F$6-'СЕТ СН'!$F$23</f>
        <v>937.03151506000006</v>
      </c>
      <c r="L42" s="36">
        <f>SUMIFS(СВЦЭМ!$D$33:$D$776,СВЦЭМ!$A$33:$A$776,$A42,СВЦЭМ!$B$33:$B$776,L$11)+'СЕТ СН'!$F$11+СВЦЭМ!$D$10+'СЕТ СН'!$F$6-'СЕТ СН'!$F$23</f>
        <v>938.16046317000007</v>
      </c>
      <c r="M42" s="36">
        <f>SUMIFS(СВЦЭМ!$D$33:$D$776,СВЦЭМ!$A$33:$A$776,$A42,СВЦЭМ!$B$33:$B$776,M$11)+'СЕТ СН'!$F$11+СВЦЭМ!$D$10+'СЕТ СН'!$F$6-'СЕТ СН'!$F$23</f>
        <v>940.04610809000008</v>
      </c>
      <c r="N42" s="36">
        <f>SUMIFS(СВЦЭМ!$D$33:$D$776,СВЦЭМ!$A$33:$A$776,$A42,СВЦЭМ!$B$33:$B$776,N$11)+'СЕТ СН'!$F$11+СВЦЭМ!$D$10+'СЕТ СН'!$F$6-'СЕТ СН'!$F$23</f>
        <v>902.40904466000006</v>
      </c>
      <c r="O42" s="36">
        <f>SUMIFS(СВЦЭМ!$D$33:$D$776,СВЦЭМ!$A$33:$A$776,$A42,СВЦЭМ!$B$33:$B$776,O$11)+'СЕТ СН'!$F$11+СВЦЭМ!$D$10+'СЕТ СН'!$F$6-'СЕТ СН'!$F$23</f>
        <v>861.18798267000011</v>
      </c>
      <c r="P42" s="36">
        <f>SUMIFS(СВЦЭМ!$D$33:$D$776,СВЦЭМ!$A$33:$A$776,$A42,СВЦЭМ!$B$33:$B$776,P$11)+'СЕТ СН'!$F$11+СВЦЭМ!$D$10+'СЕТ СН'!$F$6-'СЕТ СН'!$F$23</f>
        <v>874.0192805800001</v>
      </c>
      <c r="Q42" s="36">
        <f>SUMIFS(СВЦЭМ!$D$33:$D$776,СВЦЭМ!$A$33:$A$776,$A42,СВЦЭМ!$B$33:$B$776,Q$11)+'СЕТ СН'!$F$11+СВЦЭМ!$D$10+'СЕТ СН'!$F$6-'СЕТ СН'!$F$23</f>
        <v>875.24316164000004</v>
      </c>
      <c r="R42" s="36">
        <f>SUMIFS(СВЦЭМ!$D$33:$D$776,СВЦЭМ!$A$33:$A$776,$A42,СВЦЭМ!$B$33:$B$776,R$11)+'СЕТ СН'!$F$11+СВЦЭМ!$D$10+'СЕТ СН'!$F$6-'СЕТ СН'!$F$23</f>
        <v>877.27591661000008</v>
      </c>
      <c r="S42" s="36">
        <f>SUMIFS(СВЦЭМ!$D$33:$D$776,СВЦЭМ!$A$33:$A$776,$A42,СВЦЭМ!$B$33:$B$776,S$11)+'СЕТ СН'!$F$11+СВЦЭМ!$D$10+'СЕТ СН'!$F$6-'СЕТ СН'!$F$23</f>
        <v>875.1971566200001</v>
      </c>
      <c r="T42" s="36">
        <f>SUMIFS(СВЦЭМ!$D$33:$D$776,СВЦЭМ!$A$33:$A$776,$A42,СВЦЭМ!$B$33:$B$776,T$11)+'СЕТ СН'!$F$11+СВЦЭМ!$D$10+'СЕТ СН'!$F$6-'СЕТ СН'!$F$23</f>
        <v>848.60993973000006</v>
      </c>
      <c r="U42" s="36">
        <f>SUMIFS(СВЦЭМ!$D$33:$D$776,СВЦЭМ!$A$33:$A$776,$A42,СВЦЭМ!$B$33:$B$776,U$11)+'СЕТ СН'!$F$11+СВЦЭМ!$D$10+'СЕТ СН'!$F$6-'СЕТ СН'!$F$23</f>
        <v>844.58383346000005</v>
      </c>
      <c r="V42" s="36">
        <f>SUMIFS(СВЦЭМ!$D$33:$D$776,СВЦЭМ!$A$33:$A$776,$A42,СВЦЭМ!$B$33:$B$776,V$11)+'СЕТ СН'!$F$11+СВЦЭМ!$D$10+'СЕТ СН'!$F$6-'СЕТ СН'!$F$23</f>
        <v>836.85661453000012</v>
      </c>
      <c r="W42" s="36">
        <f>SUMIFS(СВЦЭМ!$D$33:$D$776,СВЦЭМ!$A$33:$A$776,$A42,СВЦЭМ!$B$33:$B$776,W$11)+'СЕТ СН'!$F$11+СВЦЭМ!$D$10+'СЕТ СН'!$F$6-'СЕТ СН'!$F$23</f>
        <v>847.43194359000006</v>
      </c>
      <c r="X42" s="36">
        <f>SUMIFS(СВЦЭМ!$D$33:$D$776,СВЦЭМ!$A$33:$A$776,$A42,СВЦЭМ!$B$33:$B$776,X$11)+'СЕТ СН'!$F$11+СВЦЭМ!$D$10+'СЕТ СН'!$F$6-'СЕТ СН'!$F$23</f>
        <v>803.50792387000001</v>
      </c>
      <c r="Y42" s="36">
        <f>SUMIFS(СВЦЭМ!$D$33:$D$776,СВЦЭМ!$A$33:$A$776,$A42,СВЦЭМ!$B$33:$B$776,Y$11)+'СЕТ СН'!$F$11+СВЦЭМ!$D$10+'СЕТ СН'!$F$6-'СЕТ СН'!$F$23</f>
        <v>843.54988241000001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01.10.2019</v>
      </c>
      <c r="B48" s="36">
        <f>SUMIFS(СВЦЭМ!$D$33:$D$776,СВЦЭМ!$A$33:$A$776,$A48,СВЦЭМ!$B$33:$B$776,B$47)+'СЕТ СН'!$G$11+СВЦЭМ!$D$10+'СЕТ СН'!$G$6-'СЕТ СН'!$G$23</f>
        <v>832.46804178000002</v>
      </c>
      <c r="C48" s="36">
        <f>SUMIFS(СВЦЭМ!$D$33:$D$776,СВЦЭМ!$A$33:$A$776,$A48,СВЦЭМ!$B$33:$B$776,C$47)+'СЕТ СН'!$G$11+СВЦЭМ!$D$10+'СЕТ СН'!$G$6-'СЕТ СН'!$G$23</f>
        <v>918.70078718000002</v>
      </c>
      <c r="D48" s="36">
        <f>SUMIFS(СВЦЭМ!$D$33:$D$776,СВЦЭМ!$A$33:$A$776,$A48,СВЦЭМ!$B$33:$B$776,D$47)+'СЕТ СН'!$G$11+СВЦЭМ!$D$10+'СЕТ СН'!$G$6-'СЕТ СН'!$G$23</f>
        <v>999.27496378000001</v>
      </c>
      <c r="E48" s="36">
        <f>SUMIFS(СВЦЭМ!$D$33:$D$776,СВЦЭМ!$A$33:$A$776,$A48,СВЦЭМ!$B$33:$B$776,E$47)+'СЕТ СН'!$G$11+СВЦЭМ!$D$10+'СЕТ СН'!$G$6-'СЕТ СН'!$G$23</f>
        <v>1024.2504268</v>
      </c>
      <c r="F48" s="36">
        <f>SUMIFS(СВЦЭМ!$D$33:$D$776,СВЦЭМ!$A$33:$A$776,$A48,СВЦЭМ!$B$33:$B$776,F$47)+'СЕТ СН'!$G$11+СВЦЭМ!$D$10+'СЕТ СН'!$G$6-'СЕТ СН'!$G$23</f>
        <v>1022.3246616</v>
      </c>
      <c r="G48" s="36">
        <f>SUMIFS(СВЦЭМ!$D$33:$D$776,СВЦЭМ!$A$33:$A$776,$A48,СВЦЭМ!$B$33:$B$776,G$47)+'СЕТ СН'!$G$11+СВЦЭМ!$D$10+'СЕТ СН'!$G$6-'СЕТ СН'!$G$23</f>
        <v>1005.5272452400001</v>
      </c>
      <c r="H48" s="36">
        <f>SUMIFS(СВЦЭМ!$D$33:$D$776,СВЦЭМ!$A$33:$A$776,$A48,СВЦЭМ!$B$33:$B$776,H$47)+'СЕТ СН'!$G$11+СВЦЭМ!$D$10+'СЕТ СН'!$G$6-'СЕТ СН'!$G$23</f>
        <v>932.73266879000005</v>
      </c>
      <c r="I48" s="36">
        <f>SUMIFS(СВЦЭМ!$D$33:$D$776,СВЦЭМ!$A$33:$A$776,$A48,СВЦЭМ!$B$33:$B$776,I$47)+'СЕТ СН'!$G$11+СВЦЭМ!$D$10+'СЕТ СН'!$G$6-'СЕТ СН'!$G$23</f>
        <v>843.88181874000009</v>
      </c>
      <c r="J48" s="36">
        <f>SUMIFS(СВЦЭМ!$D$33:$D$776,СВЦЭМ!$A$33:$A$776,$A48,СВЦЭМ!$B$33:$B$776,J$47)+'СЕТ СН'!$G$11+СВЦЭМ!$D$10+'СЕТ СН'!$G$6-'СЕТ СН'!$G$23</f>
        <v>838.30212732000007</v>
      </c>
      <c r="K48" s="36">
        <f>SUMIFS(СВЦЭМ!$D$33:$D$776,СВЦЭМ!$A$33:$A$776,$A48,СВЦЭМ!$B$33:$B$776,K$47)+'СЕТ СН'!$G$11+СВЦЭМ!$D$10+'СЕТ СН'!$G$6-'СЕТ СН'!$G$23</f>
        <v>847.28931492000004</v>
      </c>
      <c r="L48" s="36">
        <f>SUMIFS(СВЦЭМ!$D$33:$D$776,СВЦЭМ!$A$33:$A$776,$A48,СВЦЭМ!$B$33:$B$776,L$47)+'СЕТ СН'!$G$11+СВЦЭМ!$D$10+'СЕТ СН'!$G$6-'СЕТ СН'!$G$23</f>
        <v>844.33031030000006</v>
      </c>
      <c r="M48" s="36">
        <f>SUMIFS(СВЦЭМ!$D$33:$D$776,СВЦЭМ!$A$33:$A$776,$A48,СВЦЭМ!$B$33:$B$776,M$47)+'СЕТ СН'!$G$11+СВЦЭМ!$D$10+'СЕТ СН'!$G$6-'СЕТ СН'!$G$23</f>
        <v>832.98943069000006</v>
      </c>
      <c r="N48" s="36">
        <f>SUMIFS(СВЦЭМ!$D$33:$D$776,СВЦЭМ!$A$33:$A$776,$A48,СВЦЭМ!$B$33:$B$776,N$47)+'СЕТ СН'!$G$11+СВЦЭМ!$D$10+'СЕТ СН'!$G$6-'СЕТ СН'!$G$23</f>
        <v>816.90119484000002</v>
      </c>
      <c r="O48" s="36">
        <f>SUMIFS(СВЦЭМ!$D$33:$D$776,СВЦЭМ!$A$33:$A$776,$A48,СВЦЭМ!$B$33:$B$776,O$47)+'СЕТ СН'!$G$11+СВЦЭМ!$D$10+'СЕТ СН'!$G$6-'СЕТ СН'!$G$23</f>
        <v>814.66963556000007</v>
      </c>
      <c r="P48" s="36">
        <f>SUMIFS(СВЦЭМ!$D$33:$D$776,СВЦЭМ!$A$33:$A$776,$A48,СВЦЭМ!$B$33:$B$776,P$47)+'СЕТ СН'!$G$11+СВЦЭМ!$D$10+'СЕТ СН'!$G$6-'СЕТ СН'!$G$23</f>
        <v>816.35560273999999</v>
      </c>
      <c r="Q48" s="36">
        <f>SUMIFS(СВЦЭМ!$D$33:$D$776,СВЦЭМ!$A$33:$A$776,$A48,СВЦЭМ!$B$33:$B$776,Q$47)+'СЕТ СН'!$G$11+СВЦЭМ!$D$10+'СЕТ СН'!$G$6-'СЕТ СН'!$G$23</f>
        <v>826.74481036000009</v>
      </c>
      <c r="R48" s="36">
        <f>SUMIFS(СВЦЭМ!$D$33:$D$776,СВЦЭМ!$A$33:$A$776,$A48,СВЦЭМ!$B$33:$B$776,R$47)+'СЕТ СН'!$G$11+СВЦЭМ!$D$10+'СЕТ СН'!$G$6-'СЕТ СН'!$G$23</f>
        <v>825.72240484000008</v>
      </c>
      <c r="S48" s="36">
        <f>SUMIFS(СВЦЭМ!$D$33:$D$776,СВЦЭМ!$A$33:$A$776,$A48,СВЦЭМ!$B$33:$B$776,S$47)+'СЕТ СН'!$G$11+СВЦЭМ!$D$10+'СЕТ СН'!$G$6-'СЕТ СН'!$G$23</f>
        <v>819.97302217000004</v>
      </c>
      <c r="T48" s="36">
        <f>SUMIFS(СВЦЭМ!$D$33:$D$776,СВЦЭМ!$A$33:$A$776,$A48,СВЦЭМ!$B$33:$B$776,T$47)+'СЕТ СН'!$G$11+СВЦЭМ!$D$10+'СЕТ СН'!$G$6-'СЕТ СН'!$G$23</f>
        <v>817.48516141000005</v>
      </c>
      <c r="U48" s="36">
        <f>SUMIFS(СВЦЭМ!$D$33:$D$776,СВЦЭМ!$A$33:$A$776,$A48,СВЦЭМ!$B$33:$B$776,U$47)+'СЕТ СН'!$G$11+СВЦЭМ!$D$10+'СЕТ СН'!$G$6-'СЕТ СН'!$G$23</f>
        <v>839.45798138000009</v>
      </c>
      <c r="V48" s="36">
        <f>SUMIFS(СВЦЭМ!$D$33:$D$776,СВЦЭМ!$A$33:$A$776,$A48,СВЦЭМ!$B$33:$B$776,V$47)+'СЕТ СН'!$G$11+СВЦЭМ!$D$10+'СЕТ СН'!$G$6-'СЕТ СН'!$G$23</f>
        <v>844.16350972000009</v>
      </c>
      <c r="W48" s="36">
        <f>SUMIFS(СВЦЭМ!$D$33:$D$776,СВЦЭМ!$A$33:$A$776,$A48,СВЦЭМ!$B$33:$B$776,W$47)+'СЕТ СН'!$G$11+СВЦЭМ!$D$10+'СЕТ СН'!$G$6-'СЕТ СН'!$G$23</f>
        <v>847.20969027000001</v>
      </c>
      <c r="X48" s="36">
        <f>SUMIFS(СВЦЭМ!$D$33:$D$776,СВЦЭМ!$A$33:$A$776,$A48,СВЦЭМ!$B$33:$B$776,X$47)+'СЕТ СН'!$G$11+СВЦЭМ!$D$10+'СЕТ СН'!$G$6-'СЕТ СН'!$G$23</f>
        <v>837.31595515000004</v>
      </c>
      <c r="Y48" s="36">
        <f>SUMIFS(СВЦЭМ!$D$33:$D$776,СВЦЭМ!$A$33:$A$776,$A48,СВЦЭМ!$B$33:$B$776,Y$47)+'СЕТ СН'!$G$11+СВЦЭМ!$D$10+'СЕТ СН'!$G$6-'СЕТ СН'!$G$23</f>
        <v>905.07935699000006</v>
      </c>
      <c r="AA48" s="45"/>
    </row>
    <row r="49" spans="1:25" ht="15.75" x14ac:dyDescent="0.2">
      <c r="A49" s="35">
        <f>A48+1</f>
        <v>43740</v>
      </c>
      <c r="B49" s="36">
        <f>SUMIFS(СВЦЭМ!$D$33:$D$776,СВЦЭМ!$A$33:$A$776,$A49,СВЦЭМ!$B$33:$B$776,B$47)+'СЕТ СН'!$G$11+СВЦЭМ!$D$10+'СЕТ СН'!$G$6-'СЕТ СН'!$G$23</f>
        <v>952.23605412000006</v>
      </c>
      <c r="C49" s="36">
        <f>SUMIFS(СВЦЭМ!$D$33:$D$776,СВЦЭМ!$A$33:$A$776,$A49,СВЦЭМ!$B$33:$B$776,C$47)+'СЕТ СН'!$G$11+СВЦЭМ!$D$10+'СЕТ СН'!$G$6-'СЕТ СН'!$G$23</f>
        <v>980.01073180000003</v>
      </c>
      <c r="D49" s="36">
        <f>SUMIFS(СВЦЭМ!$D$33:$D$776,СВЦЭМ!$A$33:$A$776,$A49,СВЦЭМ!$B$33:$B$776,D$47)+'СЕТ СН'!$G$11+СВЦЭМ!$D$10+'СЕТ СН'!$G$6-'СЕТ СН'!$G$23</f>
        <v>995.38973042000009</v>
      </c>
      <c r="E49" s="36">
        <f>SUMIFS(СВЦЭМ!$D$33:$D$776,СВЦЭМ!$A$33:$A$776,$A49,СВЦЭМ!$B$33:$B$776,E$47)+'СЕТ СН'!$G$11+СВЦЭМ!$D$10+'СЕТ СН'!$G$6-'СЕТ СН'!$G$23</f>
        <v>1001.5524987</v>
      </c>
      <c r="F49" s="36">
        <f>SUMIFS(СВЦЭМ!$D$33:$D$776,СВЦЭМ!$A$33:$A$776,$A49,СВЦЭМ!$B$33:$B$776,F$47)+'СЕТ СН'!$G$11+СВЦЭМ!$D$10+'СЕТ СН'!$G$6-'СЕТ СН'!$G$23</f>
        <v>1018.9189860900001</v>
      </c>
      <c r="G49" s="36">
        <f>SUMIFS(СВЦЭМ!$D$33:$D$776,СВЦЭМ!$A$33:$A$776,$A49,СВЦЭМ!$B$33:$B$776,G$47)+'СЕТ СН'!$G$11+СВЦЭМ!$D$10+'СЕТ СН'!$G$6-'СЕТ СН'!$G$23</f>
        <v>998.8636051200001</v>
      </c>
      <c r="H49" s="36">
        <f>SUMIFS(СВЦЭМ!$D$33:$D$776,СВЦЭМ!$A$33:$A$776,$A49,СВЦЭМ!$B$33:$B$776,H$47)+'СЕТ СН'!$G$11+СВЦЭМ!$D$10+'СЕТ СН'!$G$6-'СЕТ СН'!$G$23</f>
        <v>933.90231771000003</v>
      </c>
      <c r="I49" s="36">
        <f>SUMIFS(СВЦЭМ!$D$33:$D$776,СВЦЭМ!$A$33:$A$776,$A49,СВЦЭМ!$B$33:$B$776,I$47)+'СЕТ СН'!$G$11+СВЦЭМ!$D$10+'СЕТ СН'!$G$6-'СЕТ СН'!$G$23</f>
        <v>842.15517416</v>
      </c>
      <c r="J49" s="36">
        <f>SUMIFS(СВЦЭМ!$D$33:$D$776,СВЦЭМ!$A$33:$A$776,$A49,СВЦЭМ!$B$33:$B$776,J$47)+'СЕТ СН'!$G$11+СВЦЭМ!$D$10+'СЕТ СН'!$G$6-'СЕТ СН'!$G$23</f>
        <v>837.63033522000001</v>
      </c>
      <c r="K49" s="36">
        <f>SUMIFS(СВЦЭМ!$D$33:$D$776,СВЦЭМ!$A$33:$A$776,$A49,СВЦЭМ!$B$33:$B$776,K$47)+'СЕТ СН'!$G$11+СВЦЭМ!$D$10+'СЕТ СН'!$G$6-'СЕТ СН'!$G$23</f>
        <v>848.57968299000004</v>
      </c>
      <c r="L49" s="36">
        <f>SUMIFS(СВЦЭМ!$D$33:$D$776,СВЦЭМ!$A$33:$A$776,$A49,СВЦЭМ!$B$33:$B$776,L$47)+'СЕТ СН'!$G$11+СВЦЭМ!$D$10+'СЕТ СН'!$G$6-'СЕТ СН'!$G$23</f>
        <v>848.67651455000009</v>
      </c>
      <c r="M49" s="36">
        <f>SUMIFS(СВЦЭМ!$D$33:$D$776,СВЦЭМ!$A$33:$A$776,$A49,СВЦЭМ!$B$33:$B$776,M$47)+'СЕТ СН'!$G$11+СВЦЭМ!$D$10+'СЕТ СН'!$G$6-'СЕТ СН'!$G$23</f>
        <v>839.48796434000008</v>
      </c>
      <c r="N49" s="36">
        <f>SUMIFS(СВЦЭМ!$D$33:$D$776,СВЦЭМ!$A$33:$A$776,$A49,СВЦЭМ!$B$33:$B$776,N$47)+'СЕТ СН'!$G$11+СВЦЭМ!$D$10+'СЕТ СН'!$G$6-'СЕТ СН'!$G$23</f>
        <v>834.20929861000002</v>
      </c>
      <c r="O49" s="36">
        <f>SUMIFS(СВЦЭМ!$D$33:$D$776,СВЦЭМ!$A$33:$A$776,$A49,СВЦЭМ!$B$33:$B$776,O$47)+'СЕТ СН'!$G$11+СВЦЭМ!$D$10+'СЕТ СН'!$G$6-'СЕТ СН'!$G$23</f>
        <v>836.58933338000008</v>
      </c>
      <c r="P49" s="36">
        <f>SUMIFS(СВЦЭМ!$D$33:$D$776,СВЦЭМ!$A$33:$A$776,$A49,СВЦЭМ!$B$33:$B$776,P$47)+'СЕТ СН'!$G$11+СВЦЭМ!$D$10+'СЕТ СН'!$G$6-'СЕТ СН'!$G$23</f>
        <v>840.84943936000002</v>
      </c>
      <c r="Q49" s="36">
        <f>SUMIFS(СВЦЭМ!$D$33:$D$776,СВЦЭМ!$A$33:$A$776,$A49,СВЦЭМ!$B$33:$B$776,Q$47)+'СЕТ СН'!$G$11+СВЦЭМ!$D$10+'СЕТ СН'!$G$6-'СЕТ СН'!$G$23</f>
        <v>843.38349471000004</v>
      </c>
      <c r="R49" s="36">
        <f>SUMIFS(СВЦЭМ!$D$33:$D$776,СВЦЭМ!$A$33:$A$776,$A49,СВЦЭМ!$B$33:$B$776,R$47)+'СЕТ СН'!$G$11+СВЦЭМ!$D$10+'СЕТ СН'!$G$6-'СЕТ СН'!$G$23</f>
        <v>848.38732942000001</v>
      </c>
      <c r="S49" s="36">
        <f>SUMIFS(СВЦЭМ!$D$33:$D$776,СВЦЭМ!$A$33:$A$776,$A49,СВЦЭМ!$B$33:$B$776,S$47)+'СЕТ СН'!$G$11+СВЦЭМ!$D$10+'СЕТ СН'!$G$6-'СЕТ СН'!$G$23</f>
        <v>842.93764425000006</v>
      </c>
      <c r="T49" s="36">
        <f>SUMIFS(СВЦЭМ!$D$33:$D$776,СВЦЭМ!$A$33:$A$776,$A49,СВЦЭМ!$B$33:$B$776,T$47)+'СЕТ СН'!$G$11+СВЦЭМ!$D$10+'СЕТ СН'!$G$6-'СЕТ СН'!$G$23</f>
        <v>848.74155380000002</v>
      </c>
      <c r="U49" s="36">
        <f>SUMIFS(СВЦЭМ!$D$33:$D$776,СВЦЭМ!$A$33:$A$776,$A49,СВЦЭМ!$B$33:$B$776,U$47)+'СЕТ СН'!$G$11+СВЦЭМ!$D$10+'СЕТ СН'!$G$6-'СЕТ СН'!$G$23</f>
        <v>871.47122454000009</v>
      </c>
      <c r="V49" s="36">
        <f>SUMIFS(СВЦЭМ!$D$33:$D$776,СВЦЭМ!$A$33:$A$776,$A49,СВЦЭМ!$B$33:$B$776,V$47)+'СЕТ СН'!$G$11+СВЦЭМ!$D$10+'СЕТ СН'!$G$6-'СЕТ СН'!$G$23</f>
        <v>869.02395559000001</v>
      </c>
      <c r="W49" s="36">
        <f>SUMIFS(СВЦЭМ!$D$33:$D$776,СВЦЭМ!$A$33:$A$776,$A49,СВЦЭМ!$B$33:$B$776,W$47)+'СЕТ СН'!$G$11+СВЦЭМ!$D$10+'СЕТ СН'!$G$6-'СЕТ СН'!$G$23</f>
        <v>849.2309387900001</v>
      </c>
      <c r="X49" s="36">
        <f>SUMIFS(СВЦЭМ!$D$33:$D$776,СВЦЭМ!$A$33:$A$776,$A49,СВЦЭМ!$B$33:$B$776,X$47)+'СЕТ СН'!$G$11+СВЦЭМ!$D$10+'СЕТ СН'!$G$6-'СЕТ СН'!$G$23</f>
        <v>838.78748152000003</v>
      </c>
      <c r="Y49" s="36">
        <f>SUMIFS(СВЦЭМ!$D$33:$D$776,СВЦЭМ!$A$33:$A$776,$A49,СВЦЭМ!$B$33:$B$776,Y$47)+'СЕТ СН'!$G$11+СВЦЭМ!$D$10+'СЕТ СН'!$G$6-'СЕТ СН'!$G$23</f>
        <v>914.56693814000005</v>
      </c>
    </row>
    <row r="50" spans="1:25" ht="15.75" x14ac:dyDescent="0.2">
      <c r="A50" s="35">
        <f t="shared" ref="A50:A78" si="1">A49+1</f>
        <v>43741</v>
      </c>
      <c r="B50" s="36">
        <f>SUMIFS(СВЦЭМ!$D$33:$D$776,СВЦЭМ!$A$33:$A$776,$A50,СВЦЭМ!$B$33:$B$776,B$47)+'СЕТ СН'!$G$11+СВЦЭМ!$D$10+'СЕТ СН'!$G$6-'СЕТ СН'!$G$23</f>
        <v>957.98183053000002</v>
      </c>
      <c r="C50" s="36">
        <f>SUMIFS(СВЦЭМ!$D$33:$D$776,СВЦЭМ!$A$33:$A$776,$A50,СВЦЭМ!$B$33:$B$776,C$47)+'СЕТ СН'!$G$11+СВЦЭМ!$D$10+'СЕТ СН'!$G$6-'СЕТ СН'!$G$23</f>
        <v>997.1189698500001</v>
      </c>
      <c r="D50" s="36">
        <f>SUMIFS(СВЦЭМ!$D$33:$D$776,СВЦЭМ!$A$33:$A$776,$A50,СВЦЭМ!$B$33:$B$776,D$47)+'СЕТ СН'!$G$11+СВЦЭМ!$D$10+'СЕТ СН'!$G$6-'СЕТ СН'!$G$23</f>
        <v>1020.62189188</v>
      </c>
      <c r="E50" s="36">
        <f>SUMIFS(СВЦЭМ!$D$33:$D$776,СВЦЭМ!$A$33:$A$776,$A50,СВЦЭМ!$B$33:$B$776,E$47)+'СЕТ СН'!$G$11+СВЦЭМ!$D$10+'СЕТ СН'!$G$6-'СЕТ СН'!$G$23</f>
        <v>1026.30987495</v>
      </c>
      <c r="F50" s="36">
        <f>SUMIFS(СВЦЭМ!$D$33:$D$776,СВЦЭМ!$A$33:$A$776,$A50,СВЦЭМ!$B$33:$B$776,F$47)+'СЕТ СН'!$G$11+СВЦЭМ!$D$10+'СЕТ СН'!$G$6-'СЕТ СН'!$G$23</f>
        <v>1022.75616974</v>
      </c>
      <c r="G50" s="36">
        <f>SUMIFS(СВЦЭМ!$D$33:$D$776,СВЦЭМ!$A$33:$A$776,$A50,СВЦЭМ!$B$33:$B$776,G$47)+'СЕТ СН'!$G$11+СВЦЭМ!$D$10+'СЕТ СН'!$G$6-'СЕТ СН'!$G$23</f>
        <v>1006.7322143</v>
      </c>
      <c r="H50" s="36">
        <f>SUMIFS(СВЦЭМ!$D$33:$D$776,СВЦЭМ!$A$33:$A$776,$A50,СВЦЭМ!$B$33:$B$776,H$47)+'СЕТ СН'!$G$11+СВЦЭМ!$D$10+'СЕТ СН'!$G$6-'СЕТ СН'!$G$23</f>
        <v>934.20667151000009</v>
      </c>
      <c r="I50" s="36">
        <f>SUMIFS(СВЦЭМ!$D$33:$D$776,СВЦЭМ!$A$33:$A$776,$A50,СВЦЭМ!$B$33:$B$776,I$47)+'СЕТ СН'!$G$11+СВЦЭМ!$D$10+'СЕТ СН'!$G$6-'СЕТ СН'!$G$23</f>
        <v>850.11768288000007</v>
      </c>
      <c r="J50" s="36">
        <f>SUMIFS(СВЦЭМ!$D$33:$D$776,СВЦЭМ!$A$33:$A$776,$A50,СВЦЭМ!$B$33:$B$776,J$47)+'СЕТ СН'!$G$11+СВЦЭМ!$D$10+'СЕТ СН'!$G$6-'СЕТ СН'!$G$23</f>
        <v>852.54559233000009</v>
      </c>
      <c r="K50" s="36">
        <f>SUMIFS(СВЦЭМ!$D$33:$D$776,СВЦЭМ!$A$33:$A$776,$A50,СВЦЭМ!$B$33:$B$776,K$47)+'СЕТ СН'!$G$11+СВЦЭМ!$D$10+'СЕТ СН'!$G$6-'СЕТ СН'!$G$23</f>
        <v>864.38508056000001</v>
      </c>
      <c r="L50" s="36">
        <f>SUMIFS(СВЦЭМ!$D$33:$D$776,СВЦЭМ!$A$33:$A$776,$A50,СВЦЭМ!$B$33:$B$776,L$47)+'СЕТ СН'!$G$11+СВЦЭМ!$D$10+'СЕТ СН'!$G$6-'СЕТ СН'!$G$23</f>
        <v>871.23650110000005</v>
      </c>
      <c r="M50" s="36">
        <f>SUMIFS(СВЦЭМ!$D$33:$D$776,СВЦЭМ!$A$33:$A$776,$A50,СВЦЭМ!$B$33:$B$776,M$47)+'СЕТ СН'!$G$11+СВЦЭМ!$D$10+'СЕТ СН'!$G$6-'СЕТ СН'!$G$23</f>
        <v>861.99055902000009</v>
      </c>
      <c r="N50" s="36">
        <f>SUMIFS(СВЦЭМ!$D$33:$D$776,СВЦЭМ!$A$33:$A$776,$A50,СВЦЭМ!$B$33:$B$776,N$47)+'СЕТ СН'!$G$11+СВЦЭМ!$D$10+'СЕТ СН'!$G$6-'СЕТ СН'!$G$23</f>
        <v>905.72974351000005</v>
      </c>
      <c r="O50" s="36">
        <f>SUMIFS(СВЦЭМ!$D$33:$D$776,СВЦЭМ!$A$33:$A$776,$A50,СВЦЭМ!$B$33:$B$776,O$47)+'СЕТ СН'!$G$11+СВЦЭМ!$D$10+'СЕТ СН'!$G$6-'СЕТ СН'!$G$23</f>
        <v>957.65340733000005</v>
      </c>
      <c r="P50" s="36">
        <f>SUMIFS(СВЦЭМ!$D$33:$D$776,СВЦЭМ!$A$33:$A$776,$A50,СВЦЭМ!$B$33:$B$776,P$47)+'СЕТ СН'!$G$11+СВЦЭМ!$D$10+'СЕТ СН'!$G$6-'СЕТ СН'!$G$23</f>
        <v>959.62130995000007</v>
      </c>
      <c r="Q50" s="36">
        <f>SUMIFS(СВЦЭМ!$D$33:$D$776,СВЦЭМ!$A$33:$A$776,$A50,СВЦЭМ!$B$33:$B$776,Q$47)+'СЕТ СН'!$G$11+СВЦЭМ!$D$10+'СЕТ СН'!$G$6-'СЕТ СН'!$G$23</f>
        <v>955.47697357000004</v>
      </c>
      <c r="R50" s="36">
        <f>SUMIFS(СВЦЭМ!$D$33:$D$776,СВЦЭМ!$A$33:$A$776,$A50,СВЦЭМ!$B$33:$B$776,R$47)+'СЕТ СН'!$G$11+СВЦЭМ!$D$10+'СЕТ СН'!$G$6-'СЕТ СН'!$G$23</f>
        <v>900.48507700000005</v>
      </c>
      <c r="S50" s="36">
        <f>SUMIFS(СВЦЭМ!$D$33:$D$776,СВЦЭМ!$A$33:$A$776,$A50,СВЦЭМ!$B$33:$B$776,S$47)+'СЕТ СН'!$G$11+СВЦЭМ!$D$10+'СЕТ СН'!$G$6-'СЕТ СН'!$G$23</f>
        <v>885.12510370000007</v>
      </c>
      <c r="T50" s="36">
        <f>SUMIFS(СВЦЭМ!$D$33:$D$776,СВЦЭМ!$A$33:$A$776,$A50,СВЦЭМ!$B$33:$B$776,T$47)+'СЕТ СН'!$G$11+СВЦЭМ!$D$10+'СЕТ СН'!$G$6-'СЕТ СН'!$G$23</f>
        <v>872.6634443800001</v>
      </c>
      <c r="U50" s="36">
        <f>SUMIFS(СВЦЭМ!$D$33:$D$776,СВЦЭМ!$A$33:$A$776,$A50,СВЦЭМ!$B$33:$B$776,U$47)+'СЕТ СН'!$G$11+СВЦЭМ!$D$10+'СЕТ СН'!$G$6-'СЕТ СН'!$G$23</f>
        <v>882.68758462000005</v>
      </c>
      <c r="V50" s="36">
        <f>SUMIFS(СВЦЭМ!$D$33:$D$776,СВЦЭМ!$A$33:$A$776,$A50,СВЦЭМ!$B$33:$B$776,V$47)+'СЕТ СН'!$G$11+СВЦЭМ!$D$10+'СЕТ СН'!$G$6-'СЕТ СН'!$G$23</f>
        <v>886.75665872000002</v>
      </c>
      <c r="W50" s="36">
        <f>SUMIFS(СВЦЭМ!$D$33:$D$776,СВЦЭМ!$A$33:$A$776,$A50,СВЦЭМ!$B$33:$B$776,W$47)+'СЕТ СН'!$G$11+СВЦЭМ!$D$10+'СЕТ СН'!$G$6-'СЕТ СН'!$G$23</f>
        <v>886.1418839800001</v>
      </c>
      <c r="X50" s="36">
        <f>SUMIFS(СВЦЭМ!$D$33:$D$776,СВЦЭМ!$A$33:$A$776,$A50,СВЦЭМ!$B$33:$B$776,X$47)+'СЕТ СН'!$G$11+СВЦЭМ!$D$10+'СЕТ СН'!$G$6-'СЕТ СН'!$G$23</f>
        <v>852.19715086000008</v>
      </c>
      <c r="Y50" s="36">
        <f>SUMIFS(СВЦЭМ!$D$33:$D$776,СВЦЭМ!$A$33:$A$776,$A50,СВЦЭМ!$B$33:$B$776,Y$47)+'СЕТ СН'!$G$11+СВЦЭМ!$D$10+'СЕТ СН'!$G$6-'СЕТ СН'!$G$23</f>
        <v>875.70286856000007</v>
      </c>
    </row>
    <row r="51" spans="1:25" ht="15.75" x14ac:dyDescent="0.2">
      <c r="A51" s="35">
        <f t="shared" si="1"/>
        <v>43742</v>
      </c>
      <c r="B51" s="36">
        <f>SUMIFS(СВЦЭМ!$D$33:$D$776,СВЦЭМ!$A$33:$A$776,$A51,СВЦЭМ!$B$33:$B$776,B$47)+'СЕТ СН'!$G$11+СВЦЭМ!$D$10+'СЕТ СН'!$G$6-'СЕТ СН'!$G$23</f>
        <v>951.68966792000003</v>
      </c>
      <c r="C51" s="36">
        <f>SUMIFS(СВЦЭМ!$D$33:$D$776,СВЦЭМ!$A$33:$A$776,$A51,СВЦЭМ!$B$33:$B$776,C$47)+'СЕТ СН'!$G$11+СВЦЭМ!$D$10+'СЕТ СН'!$G$6-'СЕТ СН'!$G$23</f>
        <v>985.81291998000006</v>
      </c>
      <c r="D51" s="36">
        <f>SUMIFS(СВЦЭМ!$D$33:$D$776,СВЦЭМ!$A$33:$A$776,$A51,СВЦЭМ!$B$33:$B$776,D$47)+'СЕТ СН'!$G$11+СВЦЭМ!$D$10+'СЕТ СН'!$G$6-'СЕТ СН'!$G$23</f>
        <v>988.94222652000008</v>
      </c>
      <c r="E51" s="36">
        <f>SUMIFS(СВЦЭМ!$D$33:$D$776,СВЦЭМ!$A$33:$A$776,$A51,СВЦЭМ!$B$33:$B$776,E$47)+'СЕТ СН'!$G$11+СВЦЭМ!$D$10+'СЕТ СН'!$G$6-'СЕТ СН'!$G$23</f>
        <v>1010.55788078</v>
      </c>
      <c r="F51" s="36">
        <f>SUMIFS(СВЦЭМ!$D$33:$D$776,СВЦЭМ!$A$33:$A$776,$A51,СВЦЭМ!$B$33:$B$776,F$47)+'СЕТ СН'!$G$11+СВЦЭМ!$D$10+'СЕТ СН'!$G$6-'СЕТ СН'!$G$23</f>
        <v>987.88784535000002</v>
      </c>
      <c r="G51" s="36">
        <f>SUMIFS(СВЦЭМ!$D$33:$D$776,СВЦЭМ!$A$33:$A$776,$A51,СВЦЭМ!$B$33:$B$776,G$47)+'СЕТ СН'!$G$11+СВЦЭМ!$D$10+'СЕТ СН'!$G$6-'СЕТ СН'!$G$23</f>
        <v>961.69753504000005</v>
      </c>
      <c r="H51" s="36">
        <f>SUMIFS(СВЦЭМ!$D$33:$D$776,СВЦЭМ!$A$33:$A$776,$A51,СВЦЭМ!$B$33:$B$776,H$47)+'СЕТ СН'!$G$11+СВЦЭМ!$D$10+'СЕТ СН'!$G$6-'СЕТ СН'!$G$23</f>
        <v>911.87188910000009</v>
      </c>
      <c r="I51" s="36">
        <f>SUMIFS(СВЦЭМ!$D$33:$D$776,СВЦЭМ!$A$33:$A$776,$A51,СВЦЭМ!$B$33:$B$776,I$47)+'СЕТ СН'!$G$11+СВЦЭМ!$D$10+'СЕТ СН'!$G$6-'СЕТ СН'!$G$23</f>
        <v>825.08687303000011</v>
      </c>
      <c r="J51" s="36">
        <f>SUMIFS(СВЦЭМ!$D$33:$D$776,СВЦЭМ!$A$33:$A$776,$A51,СВЦЭМ!$B$33:$B$776,J$47)+'СЕТ СН'!$G$11+СВЦЭМ!$D$10+'СЕТ СН'!$G$6-'СЕТ СН'!$G$23</f>
        <v>828.27866647000008</v>
      </c>
      <c r="K51" s="36">
        <f>SUMIFS(СВЦЭМ!$D$33:$D$776,СВЦЭМ!$A$33:$A$776,$A51,СВЦЭМ!$B$33:$B$776,K$47)+'СЕТ СН'!$G$11+СВЦЭМ!$D$10+'СЕТ СН'!$G$6-'СЕТ СН'!$G$23</f>
        <v>846.17544301000009</v>
      </c>
      <c r="L51" s="36">
        <f>SUMIFS(СВЦЭМ!$D$33:$D$776,СВЦЭМ!$A$33:$A$776,$A51,СВЦЭМ!$B$33:$B$776,L$47)+'СЕТ СН'!$G$11+СВЦЭМ!$D$10+'СЕТ СН'!$G$6-'СЕТ СН'!$G$23</f>
        <v>848.8645208800001</v>
      </c>
      <c r="M51" s="36">
        <f>SUMIFS(СВЦЭМ!$D$33:$D$776,СВЦЭМ!$A$33:$A$776,$A51,СВЦЭМ!$B$33:$B$776,M$47)+'СЕТ СН'!$G$11+СВЦЭМ!$D$10+'СЕТ СН'!$G$6-'СЕТ СН'!$G$23</f>
        <v>841.17769562000001</v>
      </c>
      <c r="N51" s="36">
        <f>SUMIFS(СВЦЭМ!$D$33:$D$776,СВЦЭМ!$A$33:$A$776,$A51,СВЦЭМ!$B$33:$B$776,N$47)+'СЕТ СН'!$G$11+СВЦЭМ!$D$10+'СЕТ СН'!$G$6-'СЕТ СН'!$G$23</f>
        <v>837.41589626000007</v>
      </c>
      <c r="O51" s="36">
        <f>SUMIFS(СВЦЭМ!$D$33:$D$776,СВЦЭМ!$A$33:$A$776,$A51,СВЦЭМ!$B$33:$B$776,O$47)+'СЕТ СН'!$G$11+СВЦЭМ!$D$10+'СЕТ СН'!$G$6-'СЕТ СН'!$G$23</f>
        <v>837.37255119000008</v>
      </c>
      <c r="P51" s="36">
        <f>SUMIFS(СВЦЭМ!$D$33:$D$776,СВЦЭМ!$A$33:$A$776,$A51,СВЦЭМ!$B$33:$B$776,P$47)+'СЕТ СН'!$G$11+СВЦЭМ!$D$10+'СЕТ СН'!$G$6-'СЕТ СН'!$G$23</f>
        <v>837.4483194500001</v>
      </c>
      <c r="Q51" s="36">
        <f>SUMIFS(СВЦЭМ!$D$33:$D$776,СВЦЭМ!$A$33:$A$776,$A51,СВЦЭМ!$B$33:$B$776,Q$47)+'СЕТ СН'!$G$11+СВЦЭМ!$D$10+'СЕТ СН'!$G$6-'СЕТ СН'!$G$23</f>
        <v>835.81847559000005</v>
      </c>
      <c r="R51" s="36">
        <f>SUMIFS(СВЦЭМ!$D$33:$D$776,СВЦЭМ!$A$33:$A$776,$A51,СВЦЭМ!$B$33:$B$776,R$47)+'СЕТ СН'!$G$11+СВЦЭМ!$D$10+'СЕТ СН'!$G$6-'СЕТ СН'!$G$23</f>
        <v>830.85665982</v>
      </c>
      <c r="S51" s="36">
        <f>SUMIFS(СВЦЭМ!$D$33:$D$776,СВЦЭМ!$A$33:$A$776,$A51,СВЦЭМ!$B$33:$B$776,S$47)+'СЕТ СН'!$G$11+СВЦЭМ!$D$10+'СЕТ СН'!$G$6-'СЕТ СН'!$G$23</f>
        <v>830.10299572000008</v>
      </c>
      <c r="T51" s="36">
        <f>SUMIFS(СВЦЭМ!$D$33:$D$776,СВЦЭМ!$A$33:$A$776,$A51,СВЦЭМ!$B$33:$B$776,T$47)+'СЕТ СН'!$G$11+СВЦЭМ!$D$10+'СЕТ СН'!$G$6-'СЕТ СН'!$G$23</f>
        <v>833.58492505000004</v>
      </c>
      <c r="U51" s="36">
        <f>SUMIFS(СВЦЭМ!$D$33:$D$776,СВЦЭМ!$A$33:$A$776,$A51,СВЦЭМ!$B$33:$B$776,U$47)+'СЕТ СН'!$G$11+СВЦЭМ!$D$10+'СЕТ СН'!$G$6-'СЕТ СН'!$G$23</f>
        <v>850.0041013</v>
      </c>
      <c r="V51" s="36">
        <f>SUMIFS(СВЦЭМ!$D$33:$D$776,СВЦЭМ!$A$33:$A$776,$A51,СВЦЭМ!$B$33:$B$776,V$47)+'СЕТ СН'!$G$11+СВЦЭМ!$D$10+'СЕТ СН'!$G$6-'СЕТ СН'!$G$23</f>
        <v>844.03719536000006</v>
      </c>
      <c r="W51" s="36">
        <f>SUMIFS(СВЦЭМ!$D$33:$D$776,СВЦЭМ!$A$33:$A$776,$A51,СВЦЭМ!$B$33:$B$776,W$47)+'СЕТ СН'!$G$11+СВЦЭМ!$D$10+'СЕТ СН'!$G$6-'СЕТ СН'!$G$23</f>
        <v>825.67366833000005</v>
      </c>
      <c r="X51" s="36">
        <f>SUMIFS(СВЦЭМ!$D$33:$D$776,СВЦЭМ!$A$33:$A$776,$A51,СВЦЭМ!$B$33:$B$776,X$47)+'СЕТ СН'!$G$11+СВЦЭМ!$D$10+'СЕТ СН'!$G$6-'СЕТ СН'!$G$23</f>
        <v>855.34507473000008</v>
      </c>
      <c r="Y51" s="36">
        <f>SUMIFS(СВЦЭМ!$D$33:$D$776,СВЦЭМ!$A$33:$A$776,$A51,СВЦЭМ!$B$33:$B$776,Y$47)+'СЕТ СН'!$G$11+СВЦЭМ!$D$10+'СЕТ СН'!$G$6-'СЕТ СН'!$G$23</f>
        <v>920.01255114000003</v>
      </c>
    </row>
    <row r="52" spans="1:25" ht="15.75" x14ac:dyDescent="0.2">
      <c r="A52" s="35">
        <f t="shared" si="1"/>
        <v>43743</v>
      </c>
      <c r="B52" s="36">
        <f>SUMIFS(СВЦЭМ!$D$33:$D$776,СВЦЭМ!$A$33:$A$776,$A52,СВЦЭМ!$B$33:$B$776,B$47)+'СЕТ СН'!$G$11+СВЦЭМ!$D$10+'СЕТ СН'!$G$6-'СЕТ СН'!$G$23</f>
        <v>958.78940611000007</v>
      </c>
      <c r="C52" s="36">
        <f>SUMIFS(СВЦЭМ!$D$33:$D$776,СВЦЭМ!$A$33:$A$776,$A52,СВЦЭМ!$B$33:$B$776,C$47)+'СЕТ СН'!$G$11+СВЦЭМ!$D$10+'СЕТ СН'!$G$6-'СЕТ СН'!$G$23</f>
        <v>1003.02377256</v>
      </c>
      <c r="D52" s="36">
        <f>SUMIFS(СВЦЭМ!$D$33:$D$776,СВЦЭМ!$A$33:$A$776,$A52,СВЦЭМ!$B$33:$B$776,D$47)+'СЕТ СН'!$G$11+СВЦЭМ!$D$10+'СЕТ СН'!$G$6-'СЕТ СН'!$G$23</f>
        <v>1014.8806879900001</v>
      </c>
      <c r="E52" s="36">
        <f>SUMIFS(СВЦЭМ!$D$33:$D$776,СВЦЭМ!$A$33:$A$776,$A52,СВЦЭМ!$B$33:$B$776,E$47)+'СЕТ СН'!$G$11+СВЦЭМ!$D$10+'СЕТ СН'!$G$6-'СЕТ СН'!$G$23</f>
        <v>1020.4438746300001</v>
      </c>
      <c r="F52" s="36">
        <f>SUMIFS(СВЦЭМ!$D$33:$D$776,СВЦЭМ!$A$33:$A$776,$A52,СВЦЭМ!$B$33:$B$776,F$47)+'СЕТ СН'!$G$11+СВЦЭМ!$D$10+'СЕТ СН'!$G$6-'СЕТ СН'!$G$23</f>
        <v>1010.0034665200001</v>
      </c>
      <c r="G52" s="36">
        <f>SUMIFS(СВЦЭМ!$D$33:$D$776,СВЦЭМ!$A$33:$A$776,$A52,СВЦЭМ!$B$33:$B$776,G$47)+'СЕТ СН'!$G$11+СВЦЭМ!$D$10+'СЕТ СН'!$G$6-'СЕТ СН'!$G$23</f>
        <v>1007.3019125300001</v>
      </c>
      <c r="H52" s="36">
        <f>SUMIFS(СВЦЭМ!$D$33:$D$776,СВЦЭМ!$A$33:$A$776,$A52,СВЦЭМ!$B$33:$B$776,H$47)+'СЕТ СН'!$G$11+СВЦЭМ!$D$10+'СЕТ СН'!$G$6-'СЕТ СН'!$G$23</f>
        <v>975.19984308000005</v>
      </c>
      <c r="I52" s="36">
        <f>SUMIFS(СВЦЭМ!$D$33:$D$776,СВЦЭМ!$A$33:$A$776,$A52,СВЦЭМ!$B$33:$B$776,I$47)+'СЕТ СН'!$G$11+СВЦЭМ!$D$10+'СЕТ СН'!$G$6-'СЕТ СН'!$G$23</f>
        <v>902.79566247000002</v>
      </c>
      <c r="J52" s="36">
        <f>SUMIFS(СВЦЭМ!$D$33:$D$776,СВЦЭМ!$A$33:$A$776,$A52,СВЦЭМ!$B$33:$B$776,J$47)+'СЕТ СН'!$G$11+СВЦЭМ!$D$10+'СЕТ СН'!$G$6-'СЕТ СН'!$G$23</f>
        <v>842.57002878000003</v>
      </c>
      <c r="K52" s="36">
        <f>SUMIFS(СВЦЭМ!$D$33:$D$776,СВЦЭМ!$A$33:$A$776,$A52,СВЦЭМ!$B$33:$B$776,K$47)+'СЕТ СН'!$G$11+СВЦЭМ!$D$10+'СЕТ СН'!$G$6-'СЕТ СН'!$G$23</f>
        <v>826.17190025000002</v>
      </c>
      <c r="L52" s="36">
        <f>SUMIFS(СВЦЭМ!$D$33:$D$776,СВЦЭМ!$A$33:$A$776,$A52,СВЦЭМ!$B$33:$B$776,L$47)+'СЕТ СН'!$G$11+СВЦЭМ!$D$10+'СЕТ СН'!$G$6-'СЕТ СН'!$G$23</f>
        <v>836.65119973000003</v>
      </c>
      <c r="M52" s="36">
        <f>SUMIFS(СВЦЭМ!$D$33:$D$776,СВЦЭМ!$A$33:$A$776,$A52,СВЦЭМ!$B$33:$B$776,M$47)+'СЕТ СН'!$G$11+СВЦЭМ!$D$10+'СЕТ СН'!$G$6-'СЕТ СН'!$G$23</f>
        <v>829.88917818000004</v>
      </c>
      <c r="N52" s="36">
        <f>SUMIFS(СВЦЭМ!$D$33:$D$776,СВЦЭМ!$A$33:$A$776,$A52,СВЦЭМ!$B$33:$B$776,N$47)+'СЕТ СН'!$G$11+СВЦЭМ!$D$10+'СЕТ СН'!$G$6-'СЕТ СН'!$G$23</f>
        <v>829.2238548900001</v>
      </c>
      <c r="O52" s="36">
        <f>SUMIFS(СВЦЭМ!$D$33:$D$776,СВЦЭМ!$A$33:$A$776,$A52,СВЦЭМ!$B$33:$B$776,O$47)+'СЕТ СН'!$G$11+СВЦЭМ!$D$10+'СЕТ СН'!$G$6-'СЕТ СН'!$G$23</f>
        <v>834.91440819000002</v>
      </c>
      <c r="P52" s="36">
        <f>SUMIFS(СВЦЭМ!$D$33:$D$776,СВЦЭМ!$A$33:$A$776,$A52,СВЦЭМ!$B$33:$B$776,P$47)+'СЕТ СН'!$G$11+СВЦЭМ!$D$10+'СЕТ СН'!$G$6-'СЕТ СН'!$G$23</f>
        <v>842.31277261000002</v>
      </c>
      <c r="Q52" s="36">
        <f>SUMIFS(СВЦЭМ!$D$33:$D$776,СВЦЭМ!$A$33:$A$776,$A52,СВЦЭМ!$B$33:$B$776,Q$47)+'СЕТ СН'!$G$11+СВЦЭМ!$D$10+'СЕТ СН'!$G$6-'СЕТ СН'!$G$23</f>
        <v>843.62852954000005</v>
      </c>
      <c r="R52" s="36">
        <f>SUMIFS(СВЦЭМ!$D$33:$D$776,СВЦЭМ!$A$33:$A$776,$A52,СВЦЭМ!$B$33:$B$776,R$47)+'СЕТ СН'!$G$11+СВЦЭМ!$D$10+'СЕТ СН'!$G$6-'СЕТ СН'!$G$23</f>
        <v>846.79535407000003</v>
      </c>
      <c r="S52" s="36">
        <f>SUMIFS(СВЦЭМ!$D$33:$D$776,СВЦЭМ!$A$33:$A$776,$A52,СВЦЭМ!$B$33:$B$776,S$47)+'СЕТ СН'!$G$11+СВЦЭМ!$D$10+'СЕТ СН'!$G$6-'СЕТ СН'!$G$23</f>
        <v>844.90428936000001</v>
      </c>
      <c r="T52" s="36">
        <f>SUMIFS(СВЦЭМ!$D$33:$D$776,СВЦЭМ!$A$33:$A$776,$A52,СВЦЭМ!$B$33:$B$776,T$47)+'СЕТ СН'!$G$11+СВЦЭМ!$D$10+'СЕТ СН'!$G$6-'СЕТ СН'!$G$23</f>
        <v>837.43319932000009</v>
      </c>
      <c r="U52" s="36">
        <f>SUMIFS(СВЦЭМ!$D$33:$D$776,СВЦЭМ!$A$33:$A$776,$A52,СВЦЭМ!$B$33:$B$776,U$47)+'СЕТ СН'!$G$11+СВЦЭМ!$D$10+'СЕТ СН'!$G$6-'СЕТ СН'!$G$23</f>
        <v>856.4955376800001</v>
      </c>
      <c r="V52" s="36">
        <f>SUMIFS(СВЦЭМ!$D$33:$D$776,СВЦЭМ!$A$33:$A$776,$A52,СВЦЭМ!$B$33:$B$776,V$47)+'СЕТ СН'!$G$11+СВЦЭМ!$D$10+'СЕТ СН'!$G$6-'СЕТ СН'!$G$23</f>
        <v>858.57621842000003</v>
      </c>
      <c r="W52" s="36">
        <f>SUMIFS(СВЦЭМ!$D$33:$D$776,СВЦЭМ!$A$33:$A$776,$A52,СВЦЭМ!$B$33:$B$776,W$47)+'СЕТ СН'!$G$11+СВЦЭМ!$D$10+'СЕТ СН'!$G$6-'СЕТ СН'!$G$23</f>
        <v>847.22737774000007</v>
      </c>
      <c r="X52" s="36">
        <f>SUMIFS(СВЦЭМ!$D$33:$D$776,СВЦЭМ!$A$33:$A$776,$A52,СВЦЭМ!$B$33:$B$776,X$47)+'СЕТ СН'!$G$11+СВЦЭМ!$D$10+'СЕТ СН'!$G$6-'СЕТ СН'!$G$23</f>
        <v>845.35978922000004</v>
      </c>
      <c r="Y52" s="36">
        <f>SUMIFS(СВЦЭМ!$D$33:$D$776,СВЦЭМ!$A$33:$A$776,$A52,СВЦЭМ!$B$33:$B$776,Y$47)+'СЕТ СН'!$G$11+СВЦЭМ!$D$10+'СЕТ СН'!$G$6-'СЕТ СН'!$G$23</f>
        <v>948.72218399000008</v>
      </c>
    </row>
    <row r="53" spans="1:25" ht="15.75" x14ac:dyDescent="0.2">
      <c r="A53" s="35">
        <f t="shared" si="1"/>
        <v>43744</v>
      </c>
      <c r="B53" s="36">
        <f>SUMIFS(СВЦЭМ!$D$33:$D$776,СВЦЭМ!$A$33:$A$776,$A53,СВЦЭМ!$B$33:$B$776,B$47)+'СЕТ СН'!$G$11+СВЦЭМ!$D$10+'СЕТ СН'!$G$6-'СЕТ СН'!$G$23</f>
        <v>942.9026191800001</v>
      </c>
      <c r="C53" s="36">
        <f>SUMIFS(СВЦЭМ!$D$33:$D$776,СВЦЭМ!$A$33:$A$776,$A53,СВЦЭМ!$B$33:$B$776,C$47)+'СЕТ СН'!$G$11+СВЦЭМ!$D$10+'СЕТ СН'!$G$6-'СЕТ СН'!$G$23</f>
        <v>975.28107687000011</v>
      </c>
      <c r="D53" s="36">
        <f>SUMIFS(СВЦЭМ!$D$33:$D$776,СВЦЭМ!$A$33:$A$776,$A53,СВЦЭМ!$B$33:$B$776,D$47)+'СЕТ СН'!$G$11+СВЦЭМ!$D$10+'СЕТ СН'!$G$6-'СЕТ СН'!$G$23</f>
        <v>999.98689767000008</v>
      </c>
      <c r="E53" s="36">
        <f>SUMIFS(СВЦЭМ!$D$33:$D$776,СВЦЭМ!$A$33:$A$776,$A53,СВЦЭМ!$B$33:$B$776,E$47)+'СЕТ СН'!$G$11+СВЦЭМ!$D$10+'СЕТ СН'!$G$6-'СЕТ СН'!$G$23</f>
        <v>1009.62833804</v>
      </c>
      <c r="F53" s="36">
        <f>SUMIFS(СВЦЭМ!$D$33:$D$776,СВЦЭМ!$A$33:$A$776,$A53,СВЦЭМ!$B$33:$B$776,F$47)+'СЕТ СН'!$G$11+СВЦЭМ!$D$10+'СЕТ СН'!$G$6-'СЕТ СН'!$G$23</f>
        <v>1009.05913293</v>
      </c>
      <c r="G53" s="36">
        <f>SUMIFS(СВЦЭМ!$D$33:$D$776,СВЦЭМ!$A$33:$A$776,$A53,СВЦЭМ!$B$33:$B$776,G$47)+'СЕТ СН'!$G$11+СВЦЭМ!$D$10+'СЕТ СН'!$G$6-'СЕТ СН'!$G$23</f>
        <v>1009.04134403</v>
      </c>
      <c r="H53" s="36">
        <f>SUMIFS(СВЦЭМ!$D$33:$D$776,СВЦЭМ!$A$33:$A$776,$A53,СВЦЭМ!$B$33:$B$776,H$47)+'СЕТ СН'!$G$11+СВЦЭМ!$D$10+'СЕТ СН'!$G$6-'СЕТ СН'!$G$23</f>
        <v>956.02389481</v>
      </c>
      <c r="I53" s="36">
        <f>SUMIFS(СВЦЭМ!$D$33:$D$776,СВЦЭМ!$A$33:$A$776,$A53,СВЦЭМ!$B$33:$B$776,I$47)+'СЕТ СН'!$G$11+СВЦЭМ!$D$10+'СЕТ СН'!$G$6-'СЕТ СН'!$G$23</f>
        <v>869.94423941000002</v>
      </c>
      <c r="J53" s="36">
        <f>SUMIFS(СВЦЭМ!$D$33:$D$776,СВЦЭМ!$A$33:$A$776,$A53,СВЦЭМ!$B$33:$B$776,J$47)+'СЕТ СН'!$G$11+СВЦЭМ!$D$10+'СЕТ СН'!$G$6-'СЕТ СН'!$G$23</f>
        <v>817.17284928000004</v>
      </c>
      <c r="K53" s="36">
        <f>SUMIFS(СВЦЭМ!$D$33:$D$776,СВЦЭМ!$A$33:$A$776,$A53,СВЦЭМ!$B$33:$B$776,K$47)+'СЕТ СН'!$G$11+СВЦЭМ!$D$10+'СЕТ СН'!$G$6-'СЕТ СН'!$G$23</f>
        <v>823.71839794000005</v>
      </c>
      <c r="L53" s="36">
        <f>SUMIFS(СВЦЭМ!$D$33:$D$776,СВЦЭМ!$A$33:$A$776,$A53,СВЦЭМ!$B$33:$B$776,L$47)+'СЕТ СН'!$G$11+СВЦЭМ!$D$10+'СЕТ СН'!$G$6-'СЕТ СН'!$G$23</f>
        <v>192.44547421999999</v>
      </c>
      <c r="M53" s="36">
        <f>SUMIFS(СВЦЭМ!$D$33:$D$776,СВЦЭМ!$A$33:$A$776,$A53,СВЦЭМ!$B$33:$B$776,M$47)+'СЕТ СН'!$G$11+СВЦЭМ!$D$10+'СЕТ СН'!$G$6-'СЕТ СН'!$G$23</f>
        <v>192.44547421999999</v>
      </c>
      <c r="N53" s="36">
        <f>SUMIFS(СВЦЭМ!$D$33:$D$776,СВЦЭМ!$A$33:$A$776,$A53,СВЦЭМ!$B$33:$B$776,N$47)+'СЕТ СН'!$G$11+СВЦЭМ!$D$10+'СЕТ СН'!$G$6-'СЕТ СН'!$G$23</f>
        <v>192.44547421999999</v>
      </c>
      <c r="O53" s="36">
        <f>SUMIFS(СВЦЭМ!$D$33:$D$776,СВЦЭМ!$A$33:$A$776,$A53,СВЦЭМ!$B$33:$B$776,O$47)+'СЕТ СН'!$G$11+СВЦЭМ!$D$10+'СЕТ СН'!$G$6-'СЕТ СН'!$G$23</f>
        <v>192.44547421999999</v>
      </c>
      <c r="P53" s="36">
        <f>SUMIFS(СВЦЭМ!$D$33:$D$776,СВЦЭМ!$A$33:$A$776,$A53,СВЦЭМ!$B$33:$B$776,P$47)+'СЕТ СН'!$G$11+СВЦЭМ!$D$10+'СЕТ СН'!$G$6-'СЕТ СН'!$G$23</f>
        <v>192.44547421999999</v>
      </c>
      <c r="Q53" s="36">
        <f>SUMIFS(СВЦЭМ!$D$33:$D$776,СВЦЭМ!$A$33:$A$776,$A53,СВЦЭМ!$B$33:$B$776,Q$47)+'СЕТ СН'!$G$11+СВЦЭМ!$D$10+'СЕТ СН'!$G$6-'СЕТ СН'!$G$23</f>
        <v>192.44547421999999</v>
      </c>
      <c r="R53" s="36">
        <f>SUMIFS(СВЦЭМ!$D$33:$D$776,СВЦЭМ!$A$33:$A$776,$A53,СВЦЭМ!$B$33:$B$776,R$47)+'СЕТ СН'!$G$11+СВЦЭМ!$D$10+'СЕТ СН'!$G$6-'СЕТ СН'!$G$23</f>
        <v>817.48766092000005</v>
      </c>
      <c r="S53" s="36">
        <f>SUMIFS(СВЦЭМ!$D$33:$D$776,СВЦЭМ!$A$33:$A$776,$A53,СВЦЭМ!$B$33:$B$776,S$47)+'СЕТ СН'!$G$11+СВЦЭМ!$D$10+'СЕТ СН'!$G$6-'СЕТ СН'!$G$23</f>
        <v>825.38384208000002</v>
      </c>
      <c r="T53" s="36">
        <f>SUMIFS(СВЦЭМ!$D$33:$D$776,СВЦЭМ!$A$33:$A$776,$A53,СВЦЭМ!$B$33:$B$776,T$47)+'СЕТ СН'!$G$11+СВЦЭМ!$D$10+'СЕТ СН'!$G$6-'СЕТ СН'!$G$23</f>
        <v>827.40039830000001</v>
      </c>
      <c r="U53" s="36">
        <f>SUMIFS(СВЦЭМ!$D$33:$D$776,СВЦЭМ!$A$33:$A$776,$A53,СВЦЭМ!$B$33:$B$776,U$47)+'СЕТ СН'!$G$11+СВЦЭМ!$D$10+'СЕТ СН'!$G$6-'СЕТ СН'!$G$23</f>
        <v>845.74607809000008</v>
      </c>
      <c r="V53" s="36">
        <f>SUMIFS(СВЦЭМ!$D$33:$D$776,СВЦЭМ!$A$33:$A$776,$A53,СВЦЭМ!$B$33:$B$776,V$47)+'СЕТ СН'!$G$11+СВЦЭМ!$D$10+'СЕТ СН'!$G$6-'СЕТ СН'!$G$23</f>
        <v>844.78952854000011</v>
      </c>
      <c r="W53" s="36">
        <f>SUMIFS(СВЦЭМ!$D$33:$D$776,СВЦЭМ!$A$33:$A$776,$A53,СВЦЭМ!$B$33:$B$776,W$47)+'СЕТ СН'!$G$11+СВЦЭМ!$D$10+'СЕТ СН'!$G$6-'СЕТ СН'!$G$23</f>
        <v>832.23058463000007</v>
      </c>
      <c r="X53" s="36">
        <f>SUMIFS(СВЦЭМ!$D$33:$D$776,СВЦЭМ!$A$33:$A$776,$A53,СВЦЭМ!$B$33:$B$776,X$47)+'СЕТ СН'!$G$11+СВЦЭМ!$D$10+'СЕТ СН'!$G$6-'СЕТ СН'!$G$23</f>
        <v>823.13474987000006</v>
      </c>
      <c r="Y53" s="36">
        <f>SUMIFS(СВЦЭМ!$D$33:$D$776,СВЦЭМ!$A$33:$A$776,$A53,СВЦЭМ!$B$33:$B$776,Y$47)+'СЕТ СН'!$G$11+СВЦЭМ!$D$10+'СЕТ СН'!$G$6-'СЕТ СН'!$G$23</f>
        <v>865.02610169000002</v>
      </c>
    </row>
    <row r="54" spans="1:25" ht="15.75" x14ac:dyDescent="0.2">
      <c r="A54" s="35">
        <f t="shared" si="1"/>
        <v>43745</v>
      </c>
      <c r="B54" s="36">
        <f>SUMIFS(СВЦЭМ!$D$33:$D$776,СВЦЭМ!$A$33:$A$776,$A54,СВЦЭМ!$B$33:$B$776,B$47)+'СЕТ СН'!$G$11+СВЦЭМ!$D$10+'СЕТ СН'!$G$6-'СЕТ СН'!$G$23</f>
        <v>963.41848803000005</v>
      </c>
      <c r="C54" s="36">
        <f>SUMIFS(СВЦЭМ!$D$33:$D$776,СВЦЭМ!$A$33:$A$776,$A54,СВЦЭМ!$B$33:$B$776,C$47)+'СЕТ СН'!$G$11+СВЦЭМ!$D$10+'СЕТ СН'!$G$6-'СЕТ СН'!$G$23</f>
        <v>983.75692863000006</v>
      </c>
      <c r="D54" s="36">
        <f>SUMIFS(СВЦЭМ!$D$33:$D$776,СВЦЭМ!$A$33:$A$776,$A54,СВЦЭМ!$B$33:$B$776,D$47)+'СЕТ СН'!$G$11+СВЦЭМ!$D$10+'СЕТ СН'!$G$6-'СЕТ СН'!$G$23</f>
        <v>999.20146836000004</v>
      </c>
      <c r="E54" s="36">
        <f>SUMIFS(СВЦЭМ!$D$33:$D$776,СВЦЭМ!$A$33:$A$776,$A54,СВЦЭМ!$B$33:$B$776,E$47)+'СЕТ СН'!$G$11+СВЦЭМ!$D$10+'СЕТ СН'!$G$6-'СЕТ СН'!$G$23</f>
        <v>1016.34010332</v>
      </c>
      <c r="F54" s="36">
        <f>SUMIFS(СВЦЭМ!$D$33:$D$776,СВЦЭМ!$A$33:$A$776,$A54,СВЦЭМ!$B$33:$B$776,F$47)+'СЕТ СН'!$G$11+СВЦЭМ!$D$10+'СЕТ СН'!$G$6-'СЕТ СН'!$G$23</f>
        <v>1023.46876677</v>
      </c>
      <c r="G54" s="36">
        <f>SUMIFS(СВЦЭМ!$D$33:$D$776,СВЦЭМ!$A$33:$A$776,$A54,СВЦЭМ!$B$33:$B$776,G$47)+'СЕТ СН'!$G$11+СВЦЭМ!$D$10+'СЕТ СН'!$G$6-'СЕТ СН'!$G$23</f>
        <v>1002.66446927</v>
      </c>
      <c r="H54" s="36">
        <f>SUMIFS(СВЦЭМ!$D$33:$D$776,СВЦЭМ!$A$33:$A$776,$A54,СВЦЭМ!$B$33:$B$776,H$47)+'СЕТ СН'!$G$11+СВЦЭМ!$D$10+'СЕТ СН'!$G$6-'СЕТ СН'!$G$23</f>
        <v>920.74159815000007</v>
      </c>
      <c r="I54" s="36">
        <f>SUMIFS(СВЦЭМ!$D$33:$D$776,СВЦЭМ!$A$33:$A$776,$A54,СВЦЭМ!$B$33:$B$776,I$47)+'СЕТ СН'!$G$11+СВЦЭМ!$D$10+'СЕТ СН'!$G$6-'СЕТ СН'!$G$23</f>
        <v>834.13556068000003</v>
      </c>
      <c r="J54" s="36">
        <f>SUMIFS(СВЦЭМ!$D$33:$D$776,СВЦЭМ!$A$33:$A$776,$A54,СВЦЭМ!$B$33:$B$776,J$47)+'СЕТ СН'!$G$11+СВЦЭМ!$D$10+'СЕТ СН'!$G$6-'СЕТ СН'!$G$23</f>
        <v>820.39361351000002</v>
      </c>
      <c r="K54" s="36">
        <f>SUMIFS(СВЦЭМ!$D$33:$D$776,СВЦЭМ!$A$33:$A$776,$A54,СВЦЭМ!$B$33:$B$776,K$47)+'СЕТ СН'!$G$11+СВЦЭМ!$D$10+'СЕТ СН'!$G$6-'СЕТ СН'!$G$23</f>
        <v>821.52841967000006</v>
      </c>
      <c r="L54" s="36">
        <f>SUMIFS(СВЦЭМ!$D$33:$D$776,СВЦЭМ!$A$33:$A$776,$A54,СВЦЭМ!$B$33:$B$776,L$47)+'СЕТ СН'!$G$11+СВЦЭМ!$D$10+'СЕТ СН'!$G$6-'СЕТ СН'!$G$23</f>
        <v>819.64210983000009</v>
      </c>
      <c r="M54" s="36">
        <f>SUMIFS(СВЦЭМ!$D$33:$D$776,СВЦЭМ!$A$33:$A$776,$A54,СВЦЭМ!$B$33:$B$776,M$47)+'СЕТ СН'!$G$11+СВЦЭМ!$D$10+'СЕТ СН'!$G$6-'СЕТ СН'!$G$23</f>
        <v>829.33553321000011</v>
      </c>
      <c r="N54" s="36">
        <f>SUMIFS(СВЦЭМ!$D$33:$D$776,СВЦЭМ!$A$33:$A$776,$A54,СВЦЭМ!$B$33:$B$776,N$47)+'СЕТ СН'!$G$11+СВЦЭМ!$D$10+'СЕТ СН'!$G$6-'СЕТ СН'!$G$23</f>
        <v>836.44990922</v>
      </c>
      <c r="O54" s="36">
        <f>SUMIFS(СВЦЭМ!$D$33:$D$776,СВЦЭМ!$A$33:$A$776,$A54,СВЦЭМ!$B$33:$B$776,O$47)+'СЕТ СН'!$G$11+СВЦЭМ!$D$10+'СЕТ СН'!$G$6-'СЕТ СН'!$G$23</f>
        <v>835.87756386000001</v>
      </c>
      <c r="P54" s="36">
        <f>SUMIFS(СВЦЭМ!$D$33:$D$776,СВЦЭМ!$A$33:$A$776,$A54,СВЦЭМ!$B$33:$B$776,P$47)+'СЕТ СН'!$G$11+СВЦЭМ!$D$10+'СЕТ СН'!$G$6-'СЕТ СН'!$G$23</f>
        <v>834.49822649000009</v>
      </c>
      <c r="Q54" s="36">
        <f>SUMIFS(СВЦЭМ!$D$33:$D$776,СВЦЭМ!$A$33:$A$776,$A54,СВЦЭМ!$B$33:$B$776,Q$47)+'СЕТ СН'!$G$11+СВЦЭМ!$D$10+'СЕТ СН'!$G$6-'СЕТ СН'!$G$23</f>
        <v>840.21904640000002</v>
      </c>
      <c r="R54" s="36">
        <f>SUMIFS(СВЦЭМ!$D$33:$D$776,СВЦЭМ!$A$33:$A$776,$A54,СВЦЭМ!$B$33:$B$776,R$47)+'СЕТ СН'!$G$11+СВЦЭМ!$D$10+'СЕТ СН'!$G$6-'СЕТ СН'!$G$23</f>
        <v>838.62055810000004</v>
      </c>
      <c r="S54" s="36">
        <f>SUMIFS(СВЦЭМ!$D$33:$D$776,СВЦЭМ!$A$33:$A$776,$A54,СВЦЭМ!$B$33:$B$776,S$47)+'СЕТ СН'!$G$11+СВЦЭМ!$D$10+'СЕТ СН'!$G$6-'СЕТ СН'!$G$23</f>
        <v>843.38213912000003</v>
      </c>
      <c r="T54" s="36">
        <f>SUMIFS(СВЦЭМ!$D$33:$D$776,СВЦЭМ!$A$33:$A$776,$A54,СВЦЭМ!$B$33:$B$776,T$47)+'СЕТ СН'!$G$11+СВЦЭМ!$D$10+'СЕТ СН'!$G$6-'СЕТ СН'!$G$23</f>
        <v>832.52594387000011</v>
      </c>
      <c r="U54" s="36">
        <f>SUMIFS(СВЦЭМ!$D$33:$D$776,СВЦЭМ!$A$33:$A$776,$A54,СВЦЭМ!$B$33:$B$776,U$47)+'СЕТ СН'!$G$11+СВЦЭМ!$D$10+'СЕТ СН'!$G$6-'СЕТ СН'!$G$23</f>
        <v>827.54059059000008</v>
      </c>
      <c r="V54" s="36">
        <f>SUMIFS(СВЦЭМ!$D$33:$D$776,СВЦЭМ!$A$33:$A$776,$A54,СВЦЭМ!$B$33:$B$776,V$47)+'СЕТ СН'!$G$11+СВЦЭМ!$D$10+'СЕТ СН'!$G$6-'СЕТ СН'!$G$23</f>
        <v>820.53069738000011</v>
      </c>
      <c r="W54" s="36">
        <f>SUMIFS(СВЦЭМ!$D$33:$D$776,СВЦЭМ!$A$33:$A$776,$A54,СВЦЭМ!$B$33:$B$776,W$47)+'СЕТ СН'!$G$11+СВЦЭМ!$D$10+'СЕТ СН'!$G$6-'СЕТ СН'!$G$23</f>
        <v>840.13771786000007</v>
      </c>
      <c r="X54" s="36">
        <f>SUMIFS(СВЦЭМ!$D$33:$D$776,СВЦЭМ!$A$33:$A$776,$A54,СВЦЭМ!$B$33:$B$776,X$47)+'СЕТ СН'!$G$11+СВЦЭМ!$D$10+'СЕТ СН'!$G$6-'СЕТ СН'!$G$23</f>
        <v>860.29684513000007</v>
      </c>
      <c r="Y54" s="36">
        <f>SUMIFS(СВЦЭМ!$D$33:$D$776,СВЦЭМ!$A$33:$A$776,$A54,СВЦЭМ!$B$33:$B$776,Y$47)+'СЕТ СН'!$G$11+СВЦЭМ!$D$10+'СЕТ СН'!$G$6-'СЕТ СН'!$G$23</f>
        <v>905.69332100000008</v>
      </c>
    </row>
    <row r="55" spans="1:25" ht="15.75" x14ac:dyDescent="0.2">
      <c r="A55" s="35">
        <f t="shared" si="1"/>
        <v>43746</v>
      </c>
      <c r="B55" s="36">
        <f>SUMIFS(СВЦЭМ!$D$33:$D$776,СВЦЭМ!$A$33:$A$776,$A55,СВЦЭМ!$B$33:$B$776,B$47)+'СЕТ СН'!$G$11+СВЦЭМ!$D$10+'СЕТ СН'!$G$6-'СЕТ СН'!$G$23</f>
        <v>869.16518064000002</v>
      </c>
      <c r="C55" s="36">
        <f>SUMIFS(СВЦЭМ!$D$33:$D$776,СВЦЭМ!$A$33:$A$776,$A55,СВЦЭМ!$B$33:$B$776,C$47)+'СЕТ СН'!$G$11+СВЦЭМ!$D$10+'СЕТ СН'!$G$6-'СЕТ СН'!$G$23</f>
        <v>927.48213457000008</v>
      </c>
      <c r="D55" s="36">
        <f>SUMIFS(СВЦЭМ!$D$33:$D$776,СВЦЭМ!$A$33:$A$776,$A55,СВЦЭМ!$B$33:$B$776,D$47)+'СЕТ СН'!$G$11+СВЦЭМ!$D$10+'СЕТ СН'!$G$6-'СЕТ СН'!$G$23</f>
        <v>919.21829834000005</v>
      </c>
      <c r="E55" s="36">
        <f>SUMIFS(СВЦЭМ!$D$33:$D$776,СВЦЭМ!$A$33:$A$776,$A55,СВЦЭМ!$B$33:$B$776,E$47)+'СЕТ СН'!$G$11+СВЦЭМ!$D$10+'СЕТ СН'!$G$6-'СЕТ СН'!$G$23</f>
        <v>933.39439300000004</v>
      </c>
      <c r="F55" s="36">
        <f>SUMIFS(СВЦЭМ!$D$33:$D$776,СВЦЭМ!$A$33:$A$776,$A55,СВЦЭМ!$B$33:$B$776,F$47)+'СЕТ СН'!$G$11+СВЦЭМ!$D$10+'СЕТ СН'!$G$6-'СЕТ СН'!$G$23</f>
        <v>931.59563303000004</v>
      </c>
      <c r="G55" s="36">
        <f>SUMIFS(СВЦЭМ!$D$33:$D$776,СВЦЭМ!$A$33:$A$776,$A55,СВЦЭМ!$B$33:$B$776,G$47)+'СЕТ СН'!$G$11+СВЦЭМ!$D$10+'СЕТ СН'!$G$6-'СЕТ СН'!$G$23</f>
        <v>920.0149363700001</v>
      </c>
      <c r="H55" s="36">
        <f>SUMIFS(СВЦЭМ!$D$33:$D$776,СВЦЭМ!$A$33:$A$776,$A55,СВЦЭМ!$B$33:$B$776,H$47)+'СЕТ СН'!$G$11+СВЦЭМ!$D$10+'СЕТ СН'!$G$6-'СЕТ СН'!$G$23</f>
        <v>894.60095031000003</v>
      </c>
      <c r="I55" s="36">
        <f>SUMIFS(СВЦЭМ!$D$33:$D$776,СВЦЭМ!$A$33:$A$776,$A55,СВЦЭМ!$B$33:$B$776,I$47)+'СЕТ СН'!$G$11+СВЦЭМ!$D$10+'СЕТ СН'!$G$6-'СЕТ СН'!$G$23</f>
        <v>853.00736228000005</v>
      </c>
      <c r="J55" s="36">
        <f>SUMIFS(СВЦЭМ!$D$33:$D$776,СВЦЭМ!$A$33:$A$776,$A55,СВЦЭМ!$B$33:$B$776,J$47)+'СЕТ СН'!$G$11+СВЦЭМ!$D$10+'СЕТ СН'!$G$6-'СЕТ СН'!$G$23</f>
        <v>826.04852179</v>
      </c>
      <c r="K55" s="36">
        <f>SUMIFS(СВЦЭМ!$D$33:$D$776,СВЦЭМ!$A$33:$A$776,$A55,СВЦЭМ!$B$33:$B$776,K$47)+'СЕТ СН'!$G$11+СВЦЭМ!$D$10+'СЕТ СН'!$G$6-'СЕТ СН'!$G$23</f>
        <v>828.1567745100001</v>
      </c>
      <c r="L55" s="36">
        <f>SUMIFS(СВЦЭМ!$D$33:$D$776,СВЦЭМ!$A$33:$A$776,$A55,СВЦЭМ!$B$33:$B$776,L$47)+'СЕТ СН'!$G$11+СВЦЭМ!$D$10+'СЕТ СН'!$G$6-'СЕТ СН'!$G$23</f>
        <v>832.34337532000006</v>
      </c>
      <c r="M55" s="36">
        <f>SUMIFS(СВЦЭМ!$D$33:$D$776,СВЦЭМ!$A$33:$A$776,$A55,СВЦЭМ!$B$33:$B$776,M$47)+'СЕТ СН'!$G$11+СВЦЭМ!$D$10+'СЕТ СН'!$G$6-'СЕТ СН'!$G$23</f>
        <v>824.70791751000002</v>
      </c>
      <c r="N55" s="36">
        <f>SUMIFS(СВЦЭМ!$D$33:$D$776,СВЦЭМ!$A$33:$A$776,$A55,СВЦЭМ!$B$33:$B$776,N$47)+'СЕТ СН'!$G$11+СВЦЭМ!$D$10+'СЕТ СН'!$G$6-'СЕТ СН'!$G$23</f>
        <v>804.61748913000008</v>
      </c>
      <c r="O55" s="36">
        <f>SUMIFS(СВЦЭМ!$D$33:$D$776,СВЦЭМ!$A$33:$A$776,$A55,СВЦЭМ!$B$33:$B$776,O$47)+'СЕТ СН'!$G$11+СВЦЭМ!$D$10+'СЕТ СН'!$G$6-'СЕТ СН'!$G$23</f>
        <v>776.08315141000003</v>
      </c>
      <c r="P55" s="36">
        <f>SUMIFS(СВЦЭМ!$D$33:$D$776,СВЦЭМ!$A$33:$A$776,$A55,СВЦЭМ!$B$33:$B$776,P$47)+'СЕТ СН'!$G$11+СВЦЭМ!$D$10+'СЕТ СН'!$G$6-'СЕТ СН'!$G$23</f>
        <v>828.68882931000007</v>
      </c>
      <c r="Q55" s="36">
        <f>SUMIFS(СВЦЭМ!$D$33:$D$776,СВЦЭМ!$A$33:$A$776,$A55,СВЦЭМ!$B$33:$B$776,Q$47)+'СЕТ СН'!$G$11+СВЦЭМ!$D$10+'СЕТ СН'!$G$6-'СЕТ СН'!$G$23</f>
        <v>878.02723586000002</v>
      </c>
      <c r="R55" s="36">
        <f>SUMIFS(СВЦЭМ!$D$33:$D$776,СВЦЭМ!$A$33:$A$776,$A55,СВЦЭМ!$B$33:$B$776,R$47)+'СЕТ СН'!$G$11+СВЦЭМ!$D$10+'СЕТ СН'!$G$6-'СЕТ СН'!$G$23</f>
        <v>771.00810703000002</v>
      </c>
      <c r="S55" s="36">
        <f>SUMIFS(СВЦЭМ!$D$33:$D$776,СВЦЭМ!$A$33:$A$776,$A55,СВЦЭМ!$B$33:$B$776,S$47)+'СЕТ СН'!$G$11+СВЦЭМ!$D$10+'СЕТ СН'!$G$6-'СЕТ СН'!$G$23</f>
        <v>777.8007022700001</v>
      </c>
      <c r="T55" s="36">
        <f>SUMIFS(СВЦЭМ!$D$33:$D$776,СВЦЭМ!$A$33:$A$776,$A55,СВЦЭМ!$B$33:$B$776,T$47)+'СЕТ СН'!$G$11+СВЦЭМ!$D$10+'СЕТ СН'!$G$6-'СЕТ СН'!$G$23</f>
        <v>792.03162005000001</v>
      </c>
      <c r="U55" s="36">
        <f>SUMIFS(СВЦЭМ!$D$33:$D$776,СВЦЭМ!$A$33:$A$776,$A55,СВЦЭМ!$B$33:$B$776,U$47)+'СЕТ СН'!$G$11+СВЦЭМ!$D$10+'СЕТ СН'!$G$6-'СЕТ СН'!$G$23</f>
        <v>816.13874592000002</v>
      </c>
      <c r="V55" s="36">
        <f>SUMIFS(СВЦЭМ!$D$33:$D$776,СВЦЭМ!$A$33:$A$776,$A55,СВЦЭМ!$B$33:$B$776,V$47)+'СЕТ СН'!$G$11+СВЦЭМ!$D$10+'СЕТ СН'!$G$6-'СЕТ СН'!$G$23</f>
        <v>820.23882948000005</v>
      </c>
      <c r="W55" s="36">
        <f>SUMIFS(СВЦЭМ!$D$33:$D$776,СВЦЭМ!$A$33:$A$776,$A55,СВЦЭМ!$B$33:$B$776,W$47)+'СЕТ СН'!$G$11+СВЦЭМ!$D$10+'СЕТ СН'!$G$6-'СЕТ СН'!$G$23</f>
        <v>807.9386985000001</v>
      </c>
      <c r="X55" s="36">
        <f>SUMIFS(СВЦЭМ!$D$33:$D$776,СВЦЭМ!$A$33:$A$776,$A55,СВЦЭМ!$B$33:$B$776,X$47)+'СЕТ СН'!$G$11+СВЦЭМ!$D$10+'СЕТ СН'!$G$6-'СЕТ СН'!$G$23</f>
        <v>771.40732350000008</v>
      </c>
      <c r="Y55" s="36">
        <f>SUMIFS(СВЦЭМ!$D$33:$D$776,СВЦЭМ!$A$33:$A$776,$A55,СВЦЭМ!$B$33:$B$776,Y$47)+'СЕТ СН'!$G$11+СВЦЭМ!$D$10+'СЕТ СН'!$G$6-'СЕТ СН'!$G$23</f>
        <v>747.79477212000006</v>
      </c>
    </row>
    <row r="56" spans="1:25" ht="15.75" x14ac:dyDescent="0.2">
      <c r="A56" s="35">
        <f t="shared" si="1"/>
        <v>43747</v>
      </c>
      <c r="B56" s="36">
        <f>SUMIFS(СВЦЭМ!$D$33:$D$776,СВЦЭМ!$A$33:$A$776,$A56,СВЦЭМ!$B$33:$B$776,B$47)+'СЕТ СН'!$G$11+СВЦЭМ!$D$10+'СЕТ СН'!$G$6-'СЕТ СН'!$G$23</f>
        <v>890.57748350000008</v>
      </c>
      <c r="C56" s="36">
        <f>SUMIFS(СВЦЭМ!$D$33:$D$776,СВЦЭМ!$A$33:$A$776,$A56,СВЦЭМ!$B$33:$B$776,C$47)+'СЕТ СН'!$G$11+СВЦЭМ!$D$10+'СЕТ СН'!$G$6-'СЕТ СН'!$G$23</f>
        <v>926.92144033</v>
      </c>
      <c r="D56" s="36">
        <f>SUMIFS(СВЦЭМ!$D$33:$D$776,СВЦЭМ!$A$33:$A$776,$A56,СВЦЭМ!$B$33:$B$776,D$47)+'СЕТ СН'!$G$11+СВЦЭМ!$D$10+'СЕТ СН'!$G$6-'СЕТ СН'!$G$23</f>
        <v>953.49374417000001</v>
      </c>
      <c r="E56" s="36">
        <f>SUMIFS(СВЦЭМ!$D$33:$D$776,СВЦЭМ!$A$33:$A$776,$A56,СВЦЭМ!$B$33:$B$776,E$47)+'СЕТ СН'!$G$11+СВЦЭМ!$D$10+'СЕТ СН'!$G$6-'СЕТ СН'!$G$23</f>
        <v>965.77337757000009</v>
      </c>
      <c r="F56" s="36">
        <f>SUMIFS(СВЦЭМ!$D$33:$D$776,СВЦЭМ!$A$33:$A$776,$A56,СВЦЭМ!$B$33:$B$776,F$47)+'СЕТ СН'!$G$11+СВЦЭМ!$D$10+'СЕТ СН'!$G$6-'СЕТ СН'!$G$23</f>
        <v>967.74545997000007</v>
      </c>
      <c r="G56" s="36">
        <f>SUMIFS(СВЦЭМ!$D$33:$D$776,СВЦЭМ!$A$33:$A$776,$A56,СВЦЭМ!$B$33:$B$776,G$47)+'СЕТ СН'!$G$11+СВЦЭМ!$D$10+'СЕТ СН'!$G$6-'СЕТ СН'!$G$23</f>
        <v>947.64384799000004</v>
      </c>
      <c r="H56" s="36">
        <f>SUMIFS(СВЦЭМ!$D$33:$D$776,СВЦЭМ!$A$33:$A$776,$A56,СВЦЭМ!$B$33:$B$776,H$47)+'СЕТ СН'!$G$11+СВЦЭМ!$D$10+'СЕТ СН'!$G$6-'СЕТ СН'!$G$23</f>
        <v>909.4431264100001</v>
      </c>
      <c r="I56" s="36">
        <f>SUMIFS(СВЦЭМ!$D$33:$D$776,СВЦЭМ!$A$33:$A$776,$A56,СВЦЭМ!$B$33:$B$776,I$47)+'СЕТ СН'!$G$11+СВЦЭМ!$D$10+'СЕТ СН'!$G$6-'СЕТ СН'!$G$23</f>
        <v>883.1329803000001</v>
      </c>
      <c r="J56" s="36">
        <f>SUMIFS(СВЦЭМ!$D$33:$D$776,СВЦЭМ!$A$33:$A$776,$A56,СВЦЭМ!$B$33:$B$776,J$47)+'СЕТ СН'!$G$11+СВЦЭМ!$D$10+'СЕТ СН'!$G$6-'СЕТ СН'!$G$23</f>
        <v>888.41021354000009</v>
      </c>
      <c r="K56" s="36">
        <f>SUMIFS(СВЦЭМ!$D$33:$D$776,СВЦЭМ!$A$33:$A$776,$A56,СВЦЭМ!$B$33:$B$776,K$47)+'СЕТ СН'!$G$11+СВЦЭМ!$D$10+'СЕТ СН'!$G$6-'СЕТ СН'!$G$23</f>
        <v>901.49467570000002</v>
      </c>
      <c r="L56" s="36">
        <f>SUMIFS(СВЦЭМ!$D$33:$D$776,СВЦЭМ!$A$33:$A$776,$A56,СВЦЭМ!$B$33:$B$776,L$47)+'СЕТ СН'!$G$11+СВЦЭМ!$D$10+'СЕТ СН'!$G$6-'СЕТ СН'!$G$23</f>
        <v>904.17214540000009</v>
      </c>
      <c r="M56" s="36">
        <f>SUMIFS(СВЦЭМ!$D$33:$D$776,СВЦЭМ!$A$33:$A$776,$A56,СВЦЭМ!$B$33:$B$776,M$47)+'СЕТ СН'!$G$11+СВЦЭМ!$D$10+'СЕТ СН'!$G$6-'СЕТ СН'!$G$23</f>
        <v>899.43396335</v>
      </c>
      <c r="N56" s="36">
        <f>SUMIFS(СВЦЭМ!$D$33:$D$776,СВЦЭМ!$A$33:$A$776,$A56,СВЦЭМ!$B$33:$B$776,N$47)+'СЕТ СН'!$G$11+СВЦЭМ!$D$10+'СЕТ СН'!$G$6-'СЕТ СН'!$G$23</f>
        <v>849.35066423000001</v>
      </c>
      <c r="O56" s="36">
        <f>SUMIFS(СВЦЭМ!$D$33:$D$776,СВЦЭМ!$A$33:$A$776,$A56,СВЦЭМ!$B$33:$B$776,O$47)+'СЕТ СН'!$G$11+СВЦЭМ!$D$10+'СЕТ СН'!$G$6-'СЕТ СН'!$G$23</f>
        <v>826.52704569000002</v>
      </c>
      <c r="P56" s="36">
        <f>SUMIFS(СВЦЭМ!$D$33:$D$776,СВЦЭМ!$A$33:$A$776,$A56,СВЦЭМ!$B$33:$B$776,P$47)+'СЕТ СН'!$G$11+СВЦЭМ!$D$10+'СЕТ СН'!$G$6-'СЕТ СН'!$G$23</f>
        <v>828.05636562000007</v>
      </c>
      <c r="Q56" s="36">
        <f>SUMIFS(СВЦЭМ!$D$33:$D$776,СВЦЭМ!$A$33:$A$776,$A56,СВЦЭМ!$B$33:$B$776,Q$47)+'СЕТ СН'!$G$11+СВЦЭМ!$D$10+'СЕТ СН'!$G$6-'СЕТ СН'!$G$23</f>
        <v>827.51488751000011</v>
      </c>
      <c r="R56" s="36">
        <f>SUMIFS(СВЦЭМ!$D$33:$D$776,СВЦЭМ!$A$33:$A$776,$A56,СВЦЭМ!$B$33:$B$776,R$47)+'СЕТ СН'!$G$11+СВЦЭМ!$D$10+'СЕТ СН'!$G$6-'СЕТ СН'!$G$23</f>
        <v>819.18747101000008</v>
      </c>
      <c r="S56" s="36">
        <f>SUMIFS(СВЦЭМ!$D$33:$D$776,СВЦЭМ!$A$33:$A$776,$A56,СВЦЭМ!$B$33:$B$776,S$47)+'СЕТ СН'!$G$11+СВЦЭМ!$D$10+'СЕТ СН'!$G$6-'СЕТ СН'!$G$23</f>
        <v>822.3612409000001</v>
      </c>
      <c r="T56" s="36">
        <f>SUMIFS(СВЦЭМ!$D$33:$D$776,СВЦЭМ!$A$33:$A$776,$A56,СВЦЭМ!$B$33:$B$776,T$47)+'СЕТ СН'!$G$11+СВЦЭМ!$D$10+'СЕТ СН'!$G$6-'СЕТ СН'!$G$23</f>
        <v>845.87723215000005</v>
      </c>
      <c r="U56" s="36">
        <f>SUMIFS(СВЦЭМ!$D$33:$D$776,СВЦЭМ!$A$33:$A$776,$A56,СВЦЭМ!$B$33:$B$776,U$47)+'СЕТ СН'!$G$11+СВЦЭМ!$D$10+'СЕТ СН'!$G$6-'СЕТ СН'!$G$23</f>
        <v>836.48709488000009</v>
      </c>
      <c r="V56" s="36">
        <f>SUMIFS(СВЦЭМ!$D$33:$D$776,СВЦЭМ!$A$33:$A$776,$A56,СВЦЭМ!$B$33:$B$776,V$47)+'СЕТ СН'!$G$11+СВЦЭМ!$D$10+'СЕТ СН'!$G$6-'СЕТ СН'!$G$23</f>
        <v>828.38276737000001</v>
      </c>
      <c r="W56" s="36">
        <f>SUMIFS(СВЦЭМ!$D$33:$D$776,СВЦЭМ!$A$33:$A$776,$A56,СВЦЭМ!$B$33:$B$776,W$47)+'СЕТ СН'!$G$11+СВЦЭМ!$D$10+'СЕТ СН'!$G$6-'СЕТ СН'!$G$23</f>
        <v>845.0807991800001</v>
      </c>
      <c r="X56" s="36">
        <f>SUMIFS(СВЦЭМ!$D$33:$D$776,СВЦЭМ!$A$33:$A$776,$A56,СВЦЭМ!$B$33:$B$776,X$47)+'СЕТ СН'!$G$11+СВЦЭМ!$D$10+'СЕТ СН'!$G$6-'СЕТ СН'!$G$23</f>
        <v>821.20163791000004</v>
      </c>
      <c r="Y56" s="36">
        <f>SUMIFS(СВЦЭМ!$D$33:$D$776,СВЦЭМ!$A$33:$A$776,$A56,СВЦЭМ!$B$33:$B$776,Y$47)+'СЕТ СН'!$G$11+СВЦЭМ!$D$10+'СЕТ СН'!$G$6-'СЕТ СН'!$G$23</f>
        <v>834.22011473000009</v>
      </c>
    </row>
    <row r="57" spans="1:25" ht="15.75" x14ac:dyDescent="0.2">
      <c r="A57" s="35">
        <f t="shared" si="1"/>
        <v>43748</v>
      </c>
      <c r="B57" s="36">
        <f>SUMIFS(СВЦЭМ!$D$33:$D$776,СВЦЭМ!$A$33:$A$776,$A57,СВЦЭМ!$B$33:$B$776,B$47)+'СЕТ СН'!$G$11+СВЦЭМ!$D$10+'СЕТ СН'!$G$6-'СЕТ СН'!$G$23</f>
        <v>997.03957689000003</v>
      </c>
      <c r="C57" s="36">
        <f>SUMIFS(СВЦЭМ!$D$33:$D$776,СВЦЭМ!$A$33:$A$776,$A57,СВЦЭМ!$B$33:$B$776,C$47)+'СЕТ СН'!$G$11+СВЦЭМ!$D$10+'СЕТ СН'!$G$6-'СЕТ СН'!$G$23</f>
        <v>1040.8075127300001</v>
      </c>
      <c r="D57" s="36">
        <f>SUMIFS(СВЦЭМ!$D$33:$D$776,СВЦЭМ!$A$33:$A$776,$A57,СВЦЭМ!$B$33:$B$776,D$47)+'СЕТ СН'!$G$11+СВЦЭМ!$D$10+'СЕТ СН'!$G$6-'СЕТ СН'!$G$23</f>
        <v>1063.83171064</v>
      </c>
      <c r="E57" s="36">
        <f>SUMIFS(СВЦЭМ!$D$33:$D$776,СВЦЭМ!$A$33:$A$776,$A57,СВЦЭМ!$B$33:$B$776,E$47)+'СЕТ СН'!$G$11+СВЦЭМ!$D$10+'СЕТ СН'!$G$6-'СЕТ СН'!$G$23</f>
        <v>1072.1800070899999</v>
      </c>
      <c r="F57" s="36">
        <f>SUMIFS(СВЦЭМ!$D$33:$D$776,СВЦЭМ!$A$33:$A$776,$A57,СВЦЭМ!$B$33:$B$776,F$47)+'СЕТ СН'!$G$11+СВЦЭМ!$D$10+'СЕТ СН'!$G$6-'СЕТ СН'!$G$23</f>
        <v>1077.3742967799999</v>
      </c>
      <c r="G57" s="36">
        <f>SUMIFS(СВЦЭМ!$D$33:$D$776,СВЦЭМ!$A$33:$A$776,$A57,СВЦЭМ!$B$33:$B$776,G$47)+'СЕТ СН'!$G$11+СВЦЭМ!$D$10+'СЕТ СН'!$G$6-'СЕТ СН'!$G$23</f>
        <v>1058.4911826</v>
      </c>
      <c r="H57" s="36">
        <f>SUMIFS(СВЦЭМ!$D$33:$D$776,СВЦЭМ!$A$33:$A$776,$A57,СВЦЭМ!$B$33:$B$776,H$47)+'СЕТ СН'!$G$11+СВЦЭМ!$D$10+'СЕТ СН'!$G$6-'СЕТ СН'!$G$23</f>
        <v>1023.4180809000001</v>
      </c>
      <c r="I57" s="36">
        <f>SUMIFS(СВЦЭМ!$D$33:$D$776,СВЦЭМ!$A$33:$A$776,$A57,СВЦЭМ!$B$33:$B$776,I$47)+'СЕТ СН'!$G$11+СВЦЭМ!$D$10+'СЕТ СН'!$G$6-'СЕТ СН'!$G$23</f>
        <v>931.04913774000011</v>
      </c>
      <c r="J57" s="36">
        <f>SUMIFS(СВЦЭМ!$D$33:$D$776,СВЦЭМ!$A$33:$A$776,$A57,СВЦЭМ!$B$33:$B$776,J$47)+'СЕТ СН'!$G$11+СВЦЭМ!$D$10+'СЕТ СН'!$G$6-'СЕТ СН'!$G$23</f>
        <v>919.44354060000001</v>
      </c>
      <c r="K57" s="36">
        <f>SUMIFS(СВЦЭМ!$D$33:$D$776,СВЦЭМ!$A$33:$A$776,$A57,СВЦЭМ!$B$33:$B$776,K$47)+'СЕТ СН'!$G$11+СВЦЭМ!$D$10+'СЕТ СН'!$G$6-'СЕТ СН'!$G$23</f>
        <v>912.92438980000009</v>
      </c>
      <c r="L57" s="36">
        <f>SUMIFS(СВЦЭМ!$D$33:$D$776,СВЦЭМ!$A$33:$A$776,$A57,СВЦЭМ!$B$33:$B$776,L$47)+'СЕТ СН'!$G$11+СВЦЭМ!$D$10+'СЕТ СН'!$G$6-'СЕТ СН'!$G$23</f>
        <v>909.83883555</v>
      </c>
      <c r="M57" s="36">
        <f>SUMIFS(СВЦЭМ!$D$33:$D$776,СВЦЭМ!$A$33:$A$776,$A57,СВЦЭМ!$B$33:$B$776,M$47)+'СЕТ СН'!$G$11+СВЦЭМ!$D$10+'СЕТ СН'!$G$6-'СЕТ СН'!$G$23</f>
        <v>916.39771945000007</v>
      </c>
      <c r="N57" s="36">
        <f>SUMIFS(СВЦЭМ!$D$33:$D$776,СВЦЭМ!$A$33:$A$776,$A57,СВЦЭМ!$B$33:$B$776,N$47)+'СЕТ СН'!$G$11+СВЦЭМ!$D$10+'СЕТ СН'!$G$6-'СЕТ СН'!$G$23</f>
        <v>879.48843235000004</v>
      </c>
      <c r="O57" s="36">
        <f>SUMIFS(СВЦЭМ!$D$33:$D$776,СВЦЭМ!$A$33:$A$776,$A57,СВЦЭМ!$B$33:$B$776,O$47)+'СЕТ СН'!$G$11+СВЦЭМ!$D$10+'СЕТ СН'!$G$6-'СЕТ СН'!$G$23</f>
        <v>839.48336654000002</v>
      </c>
      <c r="P57" s="36">
        <f>SUMIFS(СВЦЭМ!$D$33:$D$776,СВЦЭМ!$A$33:$A$776,$A57,СВЦЭМ!$B$33:$B$776,P$47)+'СЕТ СН'!$G$11+СВЦЭМ!$D$10+'СЕТ СН'!$G$6-'СЕТ СН'!$G$23</f>
        <v>841.94945172000007</v>
      </c>
      <c r="Q57" s="36">
        <f>SUMIFS(СВЦЭМ!$D$33:$D$776,СВЦЭМ!$A$33:$A$776,$A57,СВЦЭМ!$B$33:$B$776,Q$47)+'СЕТ СН'!$G$11+СВЦЭМ!$D$10+'СЕТ СН'!$G$6-'СЕТ СН'!$G$23</f>
        <v>841.53044395000006</v>
      </c>
      <c r="R57" s="36">
        <f>SUMIFS(СВЦЭМ!$D$33:$D$776,СВЦЭМ!$A$33:$A$776,$A57,СВЦЭМ!$B$33:$B$776,R$47)+'СЕТ СН'!$G$11+СВЦЭМ!$D$10+'СЕТ СН'!$G$6-'СЕТ СН'!$G$23</f>
        <v>842.00347255000008</v>
      </c>
      <c r="S57" s="36">
        <f>SUMIFS(СВЦЭМ!$D$33:$D$776,СВЦЭМ!$A$33:$A$776,$A57,СВЦЭМ!$B$33:$B$776,S$47)+'СЕТ СН'!$G$11+СВЦЭМ!$D$10+'СЕТ СН'!$G$6-'СЕТ СН'!$G$23</f>
        <v>851.46439191000002</v>
      </c>
      <c r="T57" s="36">
        <f>SUMIFS(СВЦЭМ!$D$33:$D$776,СВЦЭМ!$A$33:$A$776,$A57,СВЦЭМ!$B$33:$B$776,T$47)+'СЕТ СН'!$G$11+СВЦЭМ!$D$10+'СЕТ СН'!$G$6-'СЕТ СН'!$G$23</f>
        <v>857.74574910000001</v>
      </c>
      <c r="U57" s="36">
        <f>SUMIFS(СВЦЭМ!$D$33:$D$776,СВЦЭМ!$A$33:$A$776,$A57,СВЦЭМ!$B$33:$B$776,U$47)+'СЕТ СН'!$G$11+СВЦЭМ!$D$10+'СЕТ СН'!$G$6-'СЕТ СН'!$G$23</f>
        <v>873.9572354500001</v>
      </c>
      <c r="V57" s="36">
        <f>SUMIFS(СВЦЭМ!$D$33:$D$776,СВЦЭМ!$A$33:$A$776,$A57,СВЦЭМ!$B$33:$B$776,V$47)+'СЕТ СН'!$G$11+СВЦЭМ!$D$10+'СЕТ СН'!$G$6-'СЕТ СН'!$G$23</f>
        <v>871.58227408000005</v>
      </c>
      <c r="W57" s="36">
        <f>SUMIFS(СВЦЭМ!$D$33:$D$776,СВЦЭМ!$A$33:$A$776,$A57,СВЦЭМ!$B$33:$B$776,W$47)+'СЕТ СН'!$G$11+СВЦЭМ!$D$10+'СЕТ СН'!$G$6-'СЕТ СН'!$G$23</f>
        <v>864.42317901000001</v>
      </c>
      <c r="X57" s="36">
        <f>SUMIFS(СВЦЭМ!$D$33:$D$776,СВЦЭМ!$A$33:$A$776,$A57,СВЦЭМ!$B$33:$B$776,X$47)+'СЕТ СН'!$G$11+СВЦЭМ!$D$10+'СЕТ СН'!$G$6-'СЕТ СН'!$G$23</f>
        <v>854.61195530000009</v>
      </c>
      <c r="Y57" s="36">
        <f>SUMIFS(СВЦЭМ!$D$33:$D$776,СВЦЭМ!$A$33:$A$776,$A57,СВЦЭМ!$B$33:$B$776,Y$47)+'СЕТ СН'!$G$11+СВЦЭМ!$D$10+'СЕТ СН'!$G$6-'СЕТ СН'!$G$23</f>
        <v>883.49695173000009</v>
      </c>
    </row>
    <row r="58" spans="1:25" ht="15.75" x14ac:dyDescent="0.2">
      <c r="A58" s="35">
        <f t="shared" si="1"/>
        <v>43749</v>
      </c>
      <c r="B58" s="36">
        <f>SUMIFS(СВЦЭМ!$D$33:$D$776,СВЦЭМ!$A$33:$A$776,$A58,СВЦЭМ!$B$33:$B$776,B$47)+'СЕТ СН'!$G$11+СВЦЭМ!$D$10+'СЕТ СН'!$G$6-'СЕТ СН'!$G$23</f>
        <v>951.81113492000009</v>
      </c>
      <c r="C58" s="36">
        <f>SUMIFS(СВЦЭМ!$D$33:$D$776,СВЦЭМ!$A$33:$A$776,$A58,СВЦЭМ!$B$33:$B$776,C$47)+'СЕТ СН'!$G$11+СВЦЭМ!$D$10+'СЕТ СН'!$G$6-'СЕТ СН'!$G$23</f>
        <v>1011.9396079100001</v>
      </c>
      <c r="D58" s="36">
        <f>SUMIFS(СВЦЭМ!$D$33:$D$776,СВЦЭМ!$A$33:$A$776,$A58,СВЦЭМ!$B$33:$B$776,D$47)+'СЕТ СН'!$G$11+СВЦЭМ!$D$10+'СЕТ СН'!$G$6-'СЕТ СН'!$G$23</f>
        <v>1023.2093723800001</v>
      </c>
      <c r="E58" s="36">
        <f>SUMIFS(СВЦЭМ!$D$33:$D$776,СВЦЭМ!$A$33:$A$776,$A58,СВЦЭМ!$B$33:$B$776,E$47)+'СЕТ СН'!$G$11+СВЦЭМ!$D$10+'СЕТ СН'!$G$6-'СЕТ СН'!$G$23</f>
        <v>1028.9809295299999</v>
      </c>
      <c r="F58" s="36">
        <f>SUMIFS(СВЦЭМ!$D$33:$D$776,СВЦЭМ!$A$33:$A$776,$A58,СВЦЭМ!$B$33:$B$776,F$47)+'СЕТ СН'!$G$11+СВЦЭМ!$D$10+'СЕТ СН'!$G$6-'СЕТ СН'!$G$23</f>
        <v>1023.1131548300001</v>
      </c>
      <c r="G58" s="36">
        <f>SUMIFS(СВЦЭМ!$D$33:$D$776,СВЦЭМ!$A$33:$A$776,$A58,СВЦЭМ!$B$33:$B$776,G$47)+'СЕТ СН'!$G$11+СВЦЭМ!$D$10+'СЕТ СН'!$G$6-'СЕТ СН'!$G$23</f>
        <v>1005.9689353800001</v>
      </c>
      <c r="H58" s="36">
        <f>SUMIFS(СВЦЭМ!$D$33:$D$776,СВЦЭМ!$A$33:$A$776,$A58,СВЦЭМ!$B$33:$B$776,H$47)+'СЕТ СН'!$G$11+СВЦЭМ!$D$10+'СЕТ СН'!$G$6-'СЕТ СН'!$G$23</f>
        <v>961.64852266000003</v>
      </c>
      <c r="I58" s="36">
        <f>SUMIFS(СВЦЭМ!$D$33:$D$776,СВЦЭМ!$A$33:$A$776,$A58,СВЦЭМ!$B$33:$B$776,I$47)+'СЕТ СН'!$G$11+СВЦЭМ!$D$10+'СЕТ СН'!$G$6-'СЕТ СН'!$G$23</f>
        <v>937.62323422000009</v>
      </c>
      <c r="J58" s="36">
        <f>SUMIFS(СВЦЭМ!$D$33:$D$776,СВЦЭМ!$A$33:$A$776,$A58,СВЦЭМ!$B$33:$B$776,J$47)+'СЕТ СН'!$G$11+СВЦЭМ!$D$10+'СЕТ СН'!$G$6-'СЕТ СН'!$G$23</f>
        <v>915.6709060500001</v>
      </c>
      <c r="K58" s="36">
        <f>SUMIFS(СВЦЭМ!$D$33:$D$776,СВЦЭМ!$A$33:$A$776,$A58,СВЦЭМ!$B$33:$B$776,K$47)+'СЕТ СН'!$G$11+СВЦЭМ!$D$10+'СЕТ СН'!$G$6-'СЕТ СН'!$G$23</f>
        <v>904.14869103000001</v>
      </c>
      <c r="L58" s="36">
        <f>SUMIFS(СВЦЭМ!$D$33:$D$776,СВЦЭМ!$A$33:$A$776,$A58,СВЦЭМ!$B$33:$B$776,L$47)+'СЕТ СН'!$G$11+СВЦЭМ!$D$10+'СЕТ СН'!$G$6-'СЕТ СН'!$G$23</f>
        <v>904.86272774000008</v>
      </c>
      <c r="M58" s="36">
        <f>SUMIFS(СВЦЭМ!$D$33:$D$776,СВЦЭМ!$A$33:$A$776,$A58,СВЦЭМ!$B$33:$B$776,M$47)+'СЕТ СН'!$G$11+СВЦЭМ!$D$10+'СЕТ СН'!$G$6-'СЕТ СН'!$G$23</f>
        <v>907.80350351000004</v>
      </c>
      <c r="N58" s="36">
        <f>SUMIFS(СВЦЭМ!$D$33:$D$776,СВЦЭМ!$A$33:$A$776,$A58,СВЦЭМ!$B$33:$B$776,N$47)+'СЕТ СН'!$G$11+СВЦЭМ!$D$10+'СЕТ СН'!$G$6-'СЕТ СН'!$G$23</f>
        <v>876.84349641000006</v>
      </c>
      <c r="O58" s="36">
        <f>SUMIFS(СВЦЭМ!$D$33:$D$776,СВЦЭМ!$A$33:$A$776,$A58,СВЦЭМ!$B$33:$B$776,O$47)+'СЕТ СН'!$G$11+СВЦЭМ!$D$10+'СЕТ СН'!$G$6-'СЕТ СН'!$G$23</f>
        <v>852.30511526000009</v>
      </c>
      <c r="P58" s="36">
        <f>SUMIFS(СВЦЭМ!$D$33:$D$776,СВЦЭМ!$A$33:$A$776,$A58,СВЦЭМ!$B$33:$B$776,P$47)+'СЕТ СН'!$G$11+СВЦЭМ!$D$10+'СЕТ СН'!$G$6-'СЕТ СН'!$G$23</f>
        <v>863.76682059000007</v>
      </c>
      <c r="Q58" s="36">
        <f>SUMIFS(СВЦЭМ!$D$33:$D$776,СВЦЭМ!$A$33:$A$776,$A58,СВЦЭМ!$B$33:$B$776,Q$47)+'СЕТ СН'!$G$11+СВЦЭМ!$D$10+'СЕТ СН'!$G$6-'СЕТ СН'!$G$23</f>
        <v>864.95449130000009</v>
      </c>
      <c r="R58" s="36">
        <f>SUMIFS(СВЦЭМ!$D$33:$D$776,СВЦЭМ!$A$33:$A$776,$A58,СВЦЭМ!$B$33:$B$776,R$47)+'СЕТ СН'!$G$11+СВЦЭМ!$D$10+'СЕТ СН'!$G$6-'СЕТ СН'!$G$23</f>
        <v>861.5451503700001</v>
      </c>
      <c r="S58" s="36">
        <f>SUMIFS(СВЦЭМ!$D$33:$D$776,СВЦЭМ!$A$33:$A$776,$A58,СВЦЭМ!$B$33:$B$776,S$47)+'СЕТ СН'!$G$11+СВЦЭМ!$D$10+'СЕТ СН'!$G$6-'СЕТ СН'!$G$23</f>
        <v>851.06977452000001</v>
      </c>
      <c r="T58" s="36">
        <f>SUMIFS(СВЦЭМ!$D$33:$D$776,СВЦЭМ!$A$33:$A$776,$A58,СВЦЭМ!$B$33:$B$776,T$47)+'СЕТ СН'!$G$11+СВЦЭМ!$D$10+'СЕТ СН'!$G$6-'СЕТ СН'!$G$23</f>
        <v>836.31075300000009</v>
      </c>
      <c r="U58" s="36">
        <f>SUMIFS(СВЦЭМ!$D$33:$D$776,СВЦЭМ!$A$33:$A$776,$A58,СВЦЭМ!$B$33:$B$776,U$47)+'СЕТ СН'!$G$11+СВЦЭМ!$D$10+'СЕТ СН'!$G$6-'СЕТ СН'!$G$23</f>
        <v>862.1119679200001</v>
      </c>
      <c r="V58" s="36">
        <f>SUMIFS(СВЦЭМ!$D$33:$D$776,СВЦЭМ!$A$33:$A$776,$A58,СВЦЭМ!$B$33:$B$776,V$47)+'СЕТ СН'!$G$11+СВЦЭМ!$D$10+'СЕТ СН'!$G$6-'СЕТ СН'!$G$23</f>
        <v>884.57376703</v>
      </c>
      <c r="W58" s="36">
        <f>SUMIFS(СВЦЭМ!$D$33:$D$776,СВЦЭМ!$A$33:$A$776,$A58,СВЦЭМ!$B$33:$B$776,W$47)+'СЕТ СН'!$G$11+СВЦЭМ!$D$10+'СЕТ СН'!$G$6-'СЕТ СН'!$G$23</f>
        <v>891.4018324000001</v>
      </c>
      <c r="X58" s="36">
        <f>SUMIFS(СВЦЭМ!$D$33:$D$776,СВЦЭМ!$A$33:$A$776,$A58,СВЦЭМ!$B$33:$B$776,X$47)+'СЕТ СН'!$G$11+СВЦЭМ!$D$10+'СЕТ СН'!$G$6-'СЕТ СН'!$G$23</f>
        <v>895.37184799000011</v>
      </c>
      <c r="Y58" s="36">
        <f>SUMIFS(СВЦЭМ!$D$33:$D$776,СВЦЭМ!$A$33:$A$776,$A58,СВЦЭМ!$B$33:$B$776,Y$47)+'СЕТ СН'!$G$11+СВЦЭМ!$D$10+'СЕТ СН'!$G$6-'СЕТ СН'!$G$23</f>
        <v>928.77993112000001</v>
      </c>
    </row>
    <row r="59" spans="1:25" ht="15.75" x14ac:dyDescent="0.2">
      <c r="A59" s="35">
        <f t="shared" si="1"/>
        <v>43750</v>
      </c>
      <c r="B59" s="36">
        <f>SUMIFS(СВЦЭМ!$D$33:$D$776,СВЦЭМ!$A$33:$A$776,$A59,СВЦЭМ!$B$33:$B$776,B$47)+'СЕТ СН'!$G$11+СВЦЭМ!$D$10+'СЕТ СН'!$G$6-'СЕТ СН'!$G$23</f>
        <v>919.96348587</v>
      </c>
      <c r="C59" s="36">
        <f>SUMIFS(СВЦЭМ!$D$33:$D$776,СВЦЭМ!$A$33:$A$776,$A59,СВЦЭМ!$B$33:$B$776,C$47)+'СЕТ СН'!$G$11+СВЦЭМ!$D$10+'СЕТ СН'!$G$6-'СЕТ СН'!$G$23</f>
        <v>917.98936879000007</v>
      </c>
      <c r="D59" s="36">
        <f>SUMIFS(СВЦЭМ!$D$33:$D$776,СВЦЭМ!$A$33:$A$776,$A59,СВЦЭМ!$B$33:$B$776,D$47)+'СЕТ СН'!$G$11+СВЦЭМ!$D$10+'СЕТ СН'!$G$6-'СЕТ СН'!$G$23</f>
        <v>918.47570255000005</v>
      </c>
      <c r="E59" s="36">
        <f>SUMIFS(СВЦЭМ!$D$33:$D$776,СВЦЭМ!$A$33:$A$776,$A59,СВЦЭМ!$B$33:$B$776,E$47)+'СЕТ СН'!$G$11+СВЦЭМ!$D$10+'СЕТ СН'!$G$6-'СЕТ СН'!$G$23</f>
        <v>929.26872058000004</v>
      </c>
      <c r="F59" s="36">
        <f>SUMIFS(СВЦЭМ!$D$33:$D$776,СВЦЭМ!$A$33:$A$776,$A59,СВЦЭМ!$B$33:$B$776,F$47)+'СЕТ СН'!$G$11+СВЦЭМ!$D$10+'СЕТ СН'!$G$6-'СЕТ СН'!$G$23</f>
        <v>936.22250503000009</v>
      </c>
      <c r="G59" s="36">
        <f>SUMIFS(СВЦЭМ!$D$33:$D$776,СВЦЭМ!$A$33:$A$776,$A59,СВЦЭМ!$B$33:$B$776,G$47)+'СЕТ СН'!$G$11+СВЦЭМ!$D$10+'СЕТ СН'!$G$6-'СЕТ СН'!$G$23</f>
        <v>927.99598047000006</v>
      </c>
      <c r="H59" s="36">
        <f>SUMIFS(СВЦЭМ!$D$33:$D$776,СВЦЭМ!$A$33:$A$776,$A59,СВЦЭМ!$B$33:$B$776,H$47)+'СЕТ СН'!$G$11+СВЦЭМ!$D$10+'СЕТ СН'!$G$6-'СЕТ СН'!$G$23</f>
        <v>906.85740929000008</v>
      </c>
      <c r="I59" s="36">
        <f>SUMIFS(СВЦЭМ!$D$33:$D$776,СВЦЭМ!$A$33:$A$776,$A59,СВЦЭМ!$B$33:$B$776,I$47)+'СЕТ СН'!$G$11+СВЦЭМ!$D$10+'СЕТ СН'!$G$6-'СЕТ СН'!$G$23</f>
        <v>939.53612147000001</v>
      </c>
      <c r="J59" s="36">
        <f>SUMIFS(СВЦЭМ!$D$33:$D$776,СВЦЭМ!$A$33:$A$776,$A59,СВЦЭМ!$B$33:$B$776,J$47)+'СЕТ СН'!$G$11+СВЦЭМ!$D$10+'СЕТ СН'!$G$6-'СЕТ СН'!$G$23</f>
        <v>947.68532373000005</v>
      </c>
      <c r="K59" s="36">
        <f>SUMIFS(СВЦЭМ!$D$33:$D$776,СВЦЭМ!$A$33:$A$776,$A59,СВЦЭМ!$B$33:$B$776,K$47)+'СЕТ СН'!$G$11+СВЦЭМ!$D$10+'СЕТ СН'!$G$6-'СЕТ СН'!$G$23</f>
        <v>950.25016554000001</v>
      </c>
      <c r="L59" s="36">
        <f>SUMIFS(СВЦЭМ!$D$33:$D$776,СВЦЭМ!$A$33:$A$776,$A59,СВЦЭМ!$B$33:$B$776,L$47)+'СЕТ СН'!$G$11+СВЦЭМ!$D$10+'СЕТ СН'!$G$6-'СЕТ СН'!$G$23</f>
        <v>949.6308468200001</v>
      </c>
      <c r="M59" s="36">
        <f>SUMIFS(СВЦЭМ!$D$33:$D$776,СВЦЭМ!$A$33:$A$776,$A59,СВЦЭМ!$B$33:$B$776,M$47)+'СЕТ СН'!$G$11+СВЦЭМ!$D$10+'СЕТ СН'!$G$6-'СЕТ СН'!$G$23</f>
        <v>952.43207281000002</v>
      </c>
      <c r="N59" s="36">
        <f>SUMIFS(СВЦЭМ!$D$33:$D$776,СВЦЭМ!$A$33:$A$776,$A59,СВЦЭМ!$B$33:$B$776,N$47)+'СЕТ СН'!$G$11+СВЦЭМ!$D$10+'СЕТ СН'!$G$6-'СЕТ СН'!$G$23</f>
        <v>899.27663513000005</v>
      </c>
      <c r="O59" s="36">
        <f>SUMIFS(СВЦЭМ!$D$33:$D$776,СВЦЭМ!$A$33:$A$776,$A59,СВЦЭМ!$B$33:$B$776,O$47)+'СЕТ СН'!$G$11+СВЦЭМ!$D$10+'СЕТ СН'!$G$6-'СЕТ СН'!$G$23</f>
        <v>856.23603879000007</v>
      </c>
      <c r="P59" s="36">
        <f>SUMIFS(СВЦЭМ!$D$33:$D$776,СВЦЭМ!$A$33:$A$776,$A59,СВЦЭМ!$B$33:$B$776,P$47)+'СЕТ СН'!$G$11+СВЦЭМ!$D$10+'СЕТ СН'!$G$6-'СЕТ СН'!$G$23</f>
        <v>846.34910294000008</v>
      </c>
      <c r="Q59" s="36">
        <f>SUMIFS(СВЦЭМ!$D$33:$D$776,СВЦЭМ!$A$33:$A$776,$A59,СВЦЭМ!$B$33:$B$776,Q$47)+'СЕТ СН'!$G$11+СВЦЭМ!$D$10+'СЕТ СН'!$G$6-'СЕТ СН'!$G$23</f>
        <v>841.05719095000006</v>
      </c>
      <c r="R59" s="36">
        <f>SUMIFS(СВЦЭМ!$D$33:$D$776,СВЦЭМ!$A$33:$A$776,$A59,СВЦЭМ!$B$33:$B$776,R$47)+'СЕТ СН'!$G$11+СВЦЭМ!$D$10+'СЕТ СН'!$G$6-'СЕТ СН'!$G$23</f>
        <v>838.03566740000008</v>
      </c>
      <c r="S59" s="36">
        <f>SUMIFS(СВЦЭМ!$D$33:$D$776,СВЦЭМ!$A$33:$A$776,$A59,СВЦЭМ!$B$33:$B$776,S$47)+'СЕТ СН'!$G$11+СВЦЭМ!$D$10+'СЕТ СН'!$G$6-'СЕТ СН'!$G$23</f>
        <v>850.47468766000009</v>
      </c>
      <c r="T59" s="36">
        <f>SUMIFS(СВЦЭМ!$D$33:$D$776,СВЦЭМ!$A$33:$A$776,$A59,СВЦЭМ!$B$33:$B$776,T$47)+'СЕТ СН'!$G$11+СВЦЭМ!$D$10+'СЕТ СН'!$G$6-'СЕТ СН'!$G$23</f>
        <v>859.35434549000001</v>
      </c>
      <c r="U59" s="36">
        <f>SUMIFS(СВЦЭМ!$D$33:$D$776,СВЦЭМ!$A$33:$A$776,$A59,СВЦЭМ!$B$33:$B$776,U$47)+'СЕТ СН'!$G$11+СВЦЭМ!$D$10+'СЕТ СН'!$G$6-'СЕТ СН'!$G$23</f>
        <v>812.46442045000003</v>
      </c>
      <c r="V59" s="36">
        <f>SUMIFS(СВЦЭМ!$D$33:$D$776,СВЦЭМ!$A$33:$A$776,$A59,СВЦЭМ!$B$33:$B$776,V$47)+'СЕТ СН'!$G$11+СВЦЭМ!$D$10+'СЕТ СН'!$G$6-'СЕТ СН'!$G$23</f>
        <v>808.71577438000008</v>
      </c>
      <c r="W59" s="36">
        <f>SUMIFS(СВЦЭМ!$D$33:$D$776,СВЦЭМ!$A$33:$A$776,$A59,СВЦЭМ!$B$33:$B$776,W$47)+'СЕТ СН'!$G$11+СВЦЭМ!$D$10+'СЕТ СН'!$G$6-'СЕТ СН'!$G$23</f>
        <v>816.31765947000008</v>
      </c>
      <c r="X59" s="36">
        <f>SUMIFS(СВЦЭМ!$D$33:$D$776,СВЦЭМ!$A$33:$A$776,$A59,СВЦЭМ!$B$33:$B$776,X$47)+'СЕТ СН'!$G$11+СВЦЭМ!$D$10+'СЕТ СН'!$G$6-'СЕТ СН'!$G$23</f>
        <v>834.32751848000009</v>
      </c>
      <c r="Y59" s="36">
        <f>SUMIFS(СВЦЭМ!$D$33:$D$776,СВЦЭМ!$A$33:$A$776,$A59,СВЦЭМ!$B$33:$B$776,Y$47)+'СЕТ СН'!$G$11+СВЦЭМ!$D$10+'СЕТ СН'!$G$6-'СЕТ СН'!$G$23</f>
        <v>859.16338230000008</v>
      </c>
    </row>
    <row r="60" spans="1:25" ht="15.75" x14ac:dyDescent="0.2">
      <c r="A60" s="35">
        <f t="shared" si="1"/>
        <v>43751</v>
      </c>
      <c r="B60" s="36">
        <f>SUMIFS(СВЦЭМ!$D$33:$D$776,СВЦЭМ!$A$33:$A$776,$A60,СВЦЭМ!$B$33:$B$776,B$47)+'СЕТ СН'!$G$11+СВЦЭМ!$D$10+'СЕТ СН'!$G$6-'СЕТ СН'!$G$23</f>
        <v>958.16745106000008</v>
      </c>
      <c r="C60" s="36">
        <f>SUMIFS(СВЦЭМ!$D$33:$D$776,СВЦЭМ!$A$33:$A$776,$A60,СВЦЭМ!$B$33:$B$776,C$47)+'СЕТ СН'!$G$11+СВЦЭМ!$D$10+'СЕТ СН'!$G$6-'СЕТ СН'!$G$23</f>
        <v>997.09214670000006</v>
      </c>
      <c r="D60" s="36">
        <f>SUMIFS(СВЦЭМ!$D$33:$D$776,СВЦЭМ!$A$33:$A$776,$A60,СВЦЭМ!$B$33:$B$776,D$47)+'СЕТ СН'!$G$11+СВЦЭМ!$D$10+'СЕТ СН'!$G$6-'СЕТ СН'!$G$23</f>
        <v>1017.65624859</v>
      </c>
      <c r="E60" s="36">
        <f>SUMIFS(СВЦЭМ!$D$33:$D$776,СВЦЭМ!$A$33:$A$776,$A60,СВЦЭМ!$B$33:$B$776,E$47)+'СЕТ СН'!$G$11+СВЦЭМ!$D$10+'СЕТ СН'!$G$6-'СЕТ СН'!$G$23</f>
        <v>1035.02761986</v>
      </c>
      <c r="F60" s="36">
        <f>SUMIFS(СВЦЭМ!$D$33:$D$776,СВЦЭМ!$A$33:$A$776,$A60,СВЦЭМ!$B$33:$B$776,F$47)+'СЕТ СН'!$G$11+СВЦЭМ!$D$10+'СЕТ СН'!$G$6-'СЕТ СН'!$G$23</f>
        <v>1032.8060491199999</v>
      </c>
      <c r="G60" s="36">
        <f>SUMIFS(СВЦЭМ!$D$33:$D$776,СВЦЭМ!$A$33:$A$776,$A60,СВЦЭМ!$B$33:$B$776,G$47)+'СЕТ СН'!$G$11+СВЦЭМ!$D$10+'СЕТ СН'!$G$6-'СЕТ СН'!$G$23</f>
        <v>1021.81164285</v>
      </c>
      <c r="H60" s="36">
        <f>SUMIFS(СВЦЭМ!$D$33:$D$776,СВЦЭМ!$A$33:$A$776,$A60,СВЦЭМ!$B$33:$B$776,H$47)+'СЕТ СН'!$G$11+СВЦЭМ!$D$10+'СЕТ СН'!$G$6-'СЕТ СН'!$G$23</f>
        <v>993.0183318500001</v>
      </c>
      <c r="I60" s="36">
        <f>SUMIFS(СВЦЭМ!$D$33:$D$776,СВЦЭМ!$A$33:$A$776,$A60,СВЦЭМ!$B$33:$B$776,I$47)+'СЕТ СН'!$G$11+СВЦЭМ!$D$10+'СЕТ СН'!$G$6-'СЕТ СН'!$G$23</f>
        <v>946.66955545000008</v>
      </c>
      <c r="J60" s="36">
        <f>SUMIFS(СВЦЭМ!$D$33:$D$776,СВЦЭМ!$A$33:$A$776,$A60,СВЦЭМ!$B$33:$B$776,J$47)+'СЕТ СН'!$G$11+СВЦЭМ!$D$10+'СЕТ СН'!$G$6-'СЕТ СН'!$G$23</f>
        <v>921.79336240000009</v>
      </c>
      <c r="K60" s="36">
        <f>SUMIFS(СВЦЭМ!$D$33:$D$776,СВЦЭМ!$A$33:$A$776,$A60,СВЦЭМ!$B$33:$B$776,K$47)+'СЕТ СН'!$G$11+СВЦЭМ!$D$10+'СЕТ СН'!$G$6-'СЕТ СН'!$G$23</f>
        <v>933.44541850000007</v>
      </c>
      <c r="L60" s="36">
        <f>SUMIFS(СВЦЭМ!$D$33:$D$776,СВЦЭМ!$A$33:$A$776,$A60,СВЦЭМ!$B$33:$B$776,L$47)+'СЕТ СН'!$G$11+СВЦЭМ!$D$10+'СЕТ СН'!$G$6-'СЕТ СН'!$G$23</f>
        <v>943.77126285000008</v>
      </c>
      <c r="M60" s="36">
        <f>SUMIFS(СВЦЭМ!$D$33:$D$776,СВЦЭМ!$A$33:$A$776,$A60,СВЦЭМ!$B$33:$B$776,M$47)+'СЕТ СН'!$G$11+СВЦЭМ!$D$10+'СЕТ СН'!$G$6-'СЕТ СН'!$G$23</f>
        <v>933.68637804000002</v>
      </c>
      <c r="N60" s="36">
        <f>SUMIFS(СВЦЭМ!$D$33:$D$776,СВЦЭМ!$A$33:$A$776,$A60,СВЦЭМ!$B$33:$B$776,N$47)+'СЕТ СН'!$G$11+СВЦЭМ!$D$10+'СЕТ СН'!$G$6-'СЕТ СН'!$G$23</f>
        <v>885.84796410000001</v>
      </c>
      <c r="O60" s="36">
        <f>SUMIFS(СВЦЭМ!$D$33:$D$776,СВЦЭМ!$A$33:$A$776,$A60,СВЦЭМ!$B$33:$B$776,O$47)+'СЕТ СН'!$G$11+СВЦЭМ!$D$10+'СЕТ СН'!$G$6-'СЕТ СН'!$G$23</f>
        <v>848.46066625000003</v>
      </c>
      <c r="P60" s="36">
        <f>SUMIFS(СВЦЭМ!$D$33:$D$776,СВЦЭМ!$A$33:$A$776,$A60,СВЦЭМ!$B$33:$B$776,P$47)+'СЕТ СН'!$G$11+СВЦЭМ!$D$10+'СЕТ СН'!$G$6-'СЕТ СН'!$G$23</f>
        <v>843.03029258000004</v>
      </c>
      <c r="Q60" s="36">
        <f>SUMIFS(СВЦЭМ!$D$33:$D$776,СВЦЭМ!$A$33:$A$776,$A60,СВЦЭМ!$B$33:$B$776,Q$47)+'СЕТ СН'!$G$11+СВЦЭМ!$D$10+'СЕТ СН'!$G$6-'СЕТ СН'!$G$23</f>
        <v>847.63332652000008</v>
      </c>
      <c r="R60" s="36">
        <f>SUMIFS(СВЦЭМ!$D$33:$D$776,СВЦЭМ!$A$33:$A$776,$A60,СВЦЭМ!$B$33:$B$776,R$47)+'СЕТ СН'!$G$11+СВЦЭМ!$D$10+'СЕТ СН'!$G$6-'СЕТ СН'!$G$23</f>
        <v>840.56245888000001</v>
      </c>
      <c r="S60" s="36">
        <f>SUMIFS(СВЦЭМ!$D$33:$D$776,СВЦЭМ!$A$33:$A$776,$A60,СВЦЭМ!$B$33:$B$776,S$47)+'СЕТ СН'!$G$11+СВЦЭМ!$D$10+'СЕТ СН'!$G$6-'СЕТ СН'!$G$23</f>
        <v>848.99082243000009</v>
      </c>
      <c r="T60" s="36">
        <f>SUMIFS(СВЦЭМ!$D$33:$D$776,СВЦЭМ!$A$33:$A$776,$A60,СВЦЭМ!$B$33:$B$776,T$47)+'СЕТ СН'!$G$11+СВЦЭМ!$D$10+'СЕТ СН'!$G$6-'СЕТ СН'!$G$23</f>
        <v>862.27968162000002</v>
      </c>
      <c r="U60" s="36">
        <f>SUMIFS(СВЦЭМ!$D$33:$D$776,СВЦЭМ!$A$33:$A$776,$A60,СВЦЭМ!$B$33:$B$776,U$47)+'СЕТ СН'!$G$11+СВЦЭМ!$D$10+'СЕТ СН'!$G$6-'СЕТ СН'!$G$23</f>
        <v>823.17260134000003</v>
      </c>
      <c r="V60" s="36">
        <f>SUMIFS(СВЦЭМ!$D$33:$D$776,СВЦЭМ!$A$33:$A$776,$A60,СВЦЭМ!$B$33:$B$776,V$47)+'СЕТ СН'!$G$11+СВЦЭМ!$D$10+'СЕТ СН'!$G$6-'СЕТ СН'!$G$23</f>
        <v>817.53752215000009</v>
      </c>
      <c r="W60" s="36">
        <f>SUMIFS(СВЦЭМ!$D$33:$D$776,СВЦЭМ!$A$33:$A$776,$A60,СВЦЭМ!$B$33:$B$776,W$47)+'СЕТ СН'!$G$11+СВЦЭМ!$D$10+'СЕТ СН'!$G$6-'СЕТ СН'!$G$23</f>
        <v>840.47875763000002</v>
      </c>
      <c r="X60" s="36">
        <f>SUMIFS(СВЦЭМ!$D$33:$D$776,СВЦЭМ!$A$33:$A$776,$A60,СВЦЭМ!$B$33:$B$776,X$47)+'СЕТ СН'!$G$11+СВЦЭМ!$D$10+'СЕТ СН'!$G$6-'СЕТ СН'!$G$23</f>
        <v>863.50201397000001</v>
      </c>
      <c r="Y60" s="36">
        <f>SUMIFS(СВЦЭМ!$D$33:$D$776,СВЦЭМ!$A$33:$A$776,$A60,СВЦЭМ!$B$33:$B$776,Y$47)+'СЕТ СН'!$G$11+СВЦЭМ!$D$10+'СЕТ СН'!$G$6-'СЕТ СН'!$G$23</f>
        <v>907.98556884000004</v>
      </c>
    </row>
    <row r="61" spans="1:25" ht="15.75" x14ac:dyDescent="0.2">
      <c r="A61" s="35">
        <f t="shared" si="1"/>
        <v>43752</v>
      </c>
      <c r="B61" s="36">
        <f>SUMIFS(СВЦЭМ!$D$33:$D$776,СВЦЭМ!$A$33:$A$776,$A61,СВЦЭМ!$B$33:$B$776,B$47)+'СЕТ СН'!$G$11+СВЦЭМ!$D$10+'СЕТ СН'!$G$6-'СЕТ СН'!$G$23</f>
        <v>931.24118877000001</v>
      </c>
      <c r="C61" s="36">
        <f>SUMIFS(СВЦЭМ!$D$33:$D$776,СВЦЭМ!$A$33:$A$776,$A61,СВЦЭМ!$B$33:$B$776,C$47)+'СЕТ СН'!$G$11+СВЦЭМ!$D$10+'СЕТ СН'!$G$6-'СЕТ СН'!$G$23</f>
        <v>975.05221991000008</v>
      </c>
      <c r="D61" s="36">
        <f>SUMIFS(СВЦЭМ!$D$33:$D$776,СВЦЭМ!$A$33:$A$776,$A61,СВЦЭМ!$B$33:$B$776,D$47)+'СЕТ СН'!$G$11+СВЦЭМ!$D$10+'СЕТ СН'!$G$6-'СЕТ СН'!$G$23</f>
        <v>984.58349722000003</v>
      </c>
      <c r="E61" s="36">
        <f>SUMIFS(СВЦЭМ!$D$33:$D$776,СВЦЭМ!$A$33:$A$776,$A61,СВЦЭМ!$B$33:$B$776,E$47)+'СЕТ СН'!$G$11+СВЦЭМ!$D$10+'СЕТ СН'!$G$6-'СЕТ СН'!$G$23</f>
        <v>952.69050084000003</v>
      </c>
      <c r="F61" s="36">
        <f>SUMIFS(СВЦЭМ!$D$33:$D$776,СВЦЭМ!$A$33:$A$776,$A61,СВЦЭМ!$B$33:$B$776,F$47)+'СЕТ СН'!$G$11+СВЦЭМ!$D$10+'СЕТ СН'!$G$6-'СЕТ СН'!$G$23</f>
        <v>957.06877129000009</v>
      </c>
      <c r="G61" s="36">
        <f>SUMIFS(СВЦЭМ!$D$33:$D$776,СВЦЭМ!$A$33:$A$776,$A61,СВЦЭМ!$B$33:$B$776,G$47)+'СЕТ СН'!$G$11+СВЦЭМ!$D$10+'СЕТ СН'!$G$6-'СЕТ СН'!$G$23</f>
        <v>955.19130301000007</v>
      </c>
      <c r="H61" s="36">
        <f>SUMIFS(СВЦЭМ!$D$33:$D$776,СВЦЭМ!$A$33:$A$776,$A61,СВЦЭМ!$B$33:$B$776,H$47)+'СЕТ СН'!$G$11+СВЦЭМ!$D$10+'СЕТ СН'!$G$6-'СЕТ СН'!$G$23</f>
        <v>959.37177138000004</v>
      </c>
      <c r="I61" s="36">
        <f>SUMIFS(СВЦЭМ!$D$33:$D$776,СВЦЭМ!$A$33:$A$776,$A61,СВЦЭМ!$B$33:$B$776,I$47)+'СЕТ СН'!$G$11+СВЦЭМ!$D$10+'СЕТ СН'!$G$6-'СЕТ СН'!$G$23</f>
        <v>934.19900128000006</v>
      </c>
      <c r="J61" s="36">
        <f>SUMIFS(СВЦЭМ!$D$33:$D$776,СВЦЭМ!$A$33:$A$776,$A61,СВЦЭМ!$B$33:$B$776,J$47)+'СЕТ СН'!$G$11+СВЦЭМ!$D$10+'СЕТ СН'!$G$6-'СЕТ СН'!$G$23</f>
        <v>903.29109630000005</v>
      </c>
      <c r="K61" s="36">
        <f>SUMIFS(СВЦЭМ!$D$33:$D$776,СВЦЭМ!$A$33:$A$776,$A61,СВЦЭМ!$B$33:$B$776,K$47)+'СЕТ СН'!$G$11+СВЦЭМ!$D$10+'СЕТ СН'!$G$6-'СЕТ СН'!$G$23</f>
        <v>888.49626987000011</v>
      </c>
      <c r="L61" s="36">
        <f>SUMIFS(СВЦЭМ!$D$33:$D$776,СВЦЭМ!$A$33:$A$776,$A61,СВЦЭМ!$B$33:$B$776,L$47)+'СЕТ СН'!$G$11+СВЦЭМ!$D$10+'СЕТ СН'!$G$6-'СЕТ СН'!$G$23</f>
        <v>882.74362601000007</v>
      </c>
      <c r="M61" s="36">
        <f>SUMIFS(СВЦЭМ!$D$33:$D$776,СВЦЭМ!$A$33:$A$776,$A61,СВЦЭМ!$B$33:$B$776,M$47)+'СЕТ СН'!$G$11+СВЦЭМ!$D$10+'СЕТ СН'!$G$6-'СЕТ СН'!$G$23</f>
        <v>895.89251505000004</v>
      </c>
      <c r="N61" s="36">
        <f>SUMIFS(СВЦЭМ!$D$33:$D$776,СВЦЭМ!$A$33:$A$776,$A61,СВЦЭМ!$B$33:$B$776,N$47)+'СЕТ СН'!$G$11+СВЦЭМ!$D$10+'СЕТ СН'!$G$6-'СЕТ СН'!$G$23</f>
        <v>866.10962919000008</v>
      </c>
      <c r="O61" s="36">
        <f>SUMIFS(СВЦЭМ!$D$33:$D$776,СВЦЭМ!$A$33:$A$776,$A61,СВЦЭМ!$B$33:$B$776,O$47)+'СЕТ СН'!$G$11+СВЦЭМ!$D$10+'СЕТ СН'!$G$6-'СЕТ СН'!$G$23</f>
        <v>857.99604222000005</v>
      </c>
      <c r="P61" s="36">
        <f>SUMIFS(СВЦЭМ!$D$33:$D$776,СВЦЭМ!$A$33:$A$776,$A61,СВЦЭМ!$B$33:$B$776,P$47)+'СЕТ СН'!$G$11+СВЦЭМ!$D$10+'СЕТ СН'!$G$6-'СЕТ СН'!$G$23</f>
        <v>847.57383641000001</v>
      </c>
      <c r="Q61" s="36">
        <f>SUMIFS(СВЦЭМ!$D$33:$D$776,СВЦЭМ!$A$33:$A$776,$A61,СВЦЭМ!$B$33:$B$776,Q$47)+'СЕТ СН'!$G$11+СВЦЭМ!$D$10+'СЕТ СН'!$G$6-'СЕТ СН'!$G$23</f>
        <v>852.16124038000009</v>
      </c>
      <c r="R61" s="36">
        <f>SUMIFS(СВЦЭМ!$D$33:$D$776,СВЦЭМ!$A$33:$A$776,$A61,СВЦЭМ!$B$33:$B$776,R$47)+'СЕТ СН'!$G$11+СВЦЭМ!$D$10+'СЕТ СН'!$G$6-'СЕТ СН'!$G$23</f>
        <v>844.69753406000007</v>
      </c>
      <c r="S61" s="36">
        <f>SUMIFS(СВЦЭМ!$D$33:$D$776,СВЦЭМ!$A$33:$A$776,$A61,СВЦЭМ!$B$33:$B$776,S$47)+'СЕТ СН'!$G$11+СВЦЭМ!$D$10+'СЕТ СН'!$G$6-'СЕТ СН'!$G$23</f>
        <v>850.26373898000008</v>
      </c>
      <c r="T61" s="36">
        <f>SUMIFS(СВЦЭМ!$D$33:$D$776,СВЦЭМ!$A$33:$A$776,$A61,СВЦЭМ!$B$33:$B$776,T$47)+'СЕТ СН'!$G$11+СВЦЭМ!$D$10+'СЕТ СН'!$G$6-'СЕТ СН'!$G$23</f>
        <v>871.32349733000001</v>
      </c>
      <c r="U61" s="36">
        <f>SUMIFS(СВЦЭМ!$D$33:$D$776,СВЦЭМ!$A$33:$A$776,$A61,СВЦЭМ!$B$33:$B$776,U$47)+'СЕТ СН'!$G$11+СВЦЭМ!$D$10+'СЕТ СН'!$G$6-'СЕТ СН'!$G$23</f>
        <v>812.32745200000011</v>
      </c>
      <c r="V61" s="36">
        <f>SUMIFS(СВЦЭМ!$D$33:$D$776,СВЦЭМ!$A$33:$A$776,$A61,СВЦЭМ!$B$33:$B$776,V$47)+'СЕТ СН'!$G$11+СВЦЭМ!$D$10+'СЕТ СН'!$G$6-'СЕТ СН'!$G$23</f>
        <v>815.16753567000001</v>
      </c>
      <c r="W61" s="36">
        <f>SUMIFS(СВЦЭМ!$D$33:$D$776,СВЦЭМ!$A$33:$A$776,$A61,СВЦЭМ!$B$33:$B$776,W$47)+'СЕТ СН'!$G$11+СВЦЭМ!$D$10+'СЕТ СН'!$G$6-'СЕТ СН'!$G$23</f>
        <v>838.37353206</v>
      </c>
      <c r="X61" s="36">
        <f>SUMIFS(СВЦЭМ!$D$33:$D$776,СВЦЭМ!$A$33:$A$776,$A61,СВЦЭМ!$B$33:$B$776,X$47)+'СЕТ СН'!$G$11+СВЦЭМ!$D$10+'СЕТ СН'!$G$6-'СЕТ СН'!$G$23</f>
        <v>857.52969891000009</v>
      </c>
      <c r="Y61" s="36">
        <f>SUMIFS(СВЦЭМ!$D$33:$D$776,СВЦЭМ!$A$33:$A$776,$A61,СВЦЭМ!$B$33:$B$776,Y$47)+'СЕТ СН'!$G$11+СВЦЭМ!$D$10+'СЕТ СН'!$G$6-'СЕТ СН'!$G$23</f>
        <v>890.01811077000002</v>
      </c>
    </row>
    <row r="62" spans="1:25" ht="15.75" x14ac:dyDescent="0.2">
      <c r="A62" s="35">
        <f t="shared" si="1"/>
        <v>43753</v>
      </c>
      <c r="B62" s="36">
        <f>SUMIFS(СВЦЭМ!$D$33:$D$776,СВЦЭМ!$A$33:$A$776,$A62,СВЦЭМ!$B$33:$B$776,B$47)+'СЕТ СН'!$G$11+СВЦЭМ!$D$10+'СЕТ СН'!$G$6-'СЕТ СН'!$G$23</f>
        <v>957.17140552000001</v>
      </c>
      <c r="C62" s="36">
        <f>SUMIFS(СВЦЭМ!$D$33:$D$776,СВЦЭМ!$A$33:$A$776,$A62,СВЦЭМ!$B$33:$B$776,C$47)+'СЕТ СН'!$G$11+СВЦЭМ!$D$10+'СЕТ СН'!$G$6-'СЕТ СН'!$G$23</f>
        <v>1001.9874540400001</v>
      </c>
      <c r="D62" s="36">
        <f>SUMIFS(СВЦЭМ!$D$33:$D$776,СВЦЭМ!$A$33:$A$776,$A62,СВЦЭМ!$B$33:$B$776,D$47)+'СЕТ СН'!$G$11+СВЦЭМ!$D$10+'СЕТ СН'!$G$6-'СЕТ СН'!$G$23</f>
        <v>1024.8375158199999</v>
      </c>
      <c r="E62" s="36">
        <f>SUMIFS(СВЦЭМ!$D$33:$D$776,СВЦЭМ!$A$33:$A$776,$A62,СВЦЭМ!$B$33:$B$776,E$47)+'СЕТ СН'!$G$11+СВЦЭМ!$D$10+'СЕТ СН'!$G$6-'СЕТ СН'!$G$23</f>
        <v>1038.9600042899999</v>
      </c>
      <c r="F62" s="36">
        <f>SUMIFS(СВЦЭМ!$D$33:$D$776,СВЦЭМ!$A$33:$A$776,$A62,СВЦЭМ!$B$33:$B$776,F$47)+'СЕТ СН'!$G$11+СВЦЭМ!$D$10+'СЕТ СН'!$G$6-'СЕТ СН'!$G$23</f>
        <v>1040.0887923</v>
      </c>
      <c r="G62" s="36">
        <f>SUMIFS(СВЦЭМ!$D$33:$D$776,СВЦЭМ!$A$33:$A$776,$A62,СВЦЭМ!$B$33:$B$776,G$47)+'СЕТ СН'!$G$11+СВЦЭМ!$D$10+'СЕТ СН'!$G$6-'СЕТ СН'!$G$23</f>
        <v>1022.6459209300001</v>
      </c>
      <c r="H62" s="36">
        <f>SUMIFS(СВЦЭМ!$D$33:$D$776,СВЦЭМ!$A$33:$A$776,$A62,СВЦЭМ!$B$33:$B$776,H$47)+'СЕТ СН'!$G$11+СВЦЭМ!$D$10+'СЕТ СН'!$G$6-'СЕТ СН'!$G$23</f>
        <v>980.50416808</v>
      </c>
      <c r="I62" s="36">
        <f>SUMIFS(СВЦЭМ!$D$33:$D$776,СВЦЭМ!$A$33:$A$776,$A62,СВЦЭМ!$B$33:$B$776,I$47)+'СЕТ СН'!$G$11+СВЦЭМ!$D$10+'СЕТ СН'!$G$6-'СЕТ СН'!$G$23</f>
        <v>968.65801281000006</v>
      </c>
      <c r="J62" s="36">
        <f>SUMIFS(СВЦЭМ!$D$33:$D$776,СВЦЭМ!$A$33:$A$776,$A62,СВЦЭМ!$B$33:$B$776,J$47)+'СЕТ СН'!$G$11+СВЦЭМ!$D$10+'СЕТ СН'!$G$6-'СЕТ СН'!$G$23</f>
        <v>946.02731974000005</v>
      </c>
      <c r="K62" s="36">
        <f>SUMIFS(СВЦЭМ!$D$33:$D$776,СВЦЭМ!$A$33:$A$776,$A62,СВЦЭМ!$B$33:$B$776,K$47)+'СЕТ СН'!$G$11+СВЦЭМ!$D$10+'СЕТ СН'!$G$6-'СЕТ СН'!$G$23</f>
        <v>932.05861921000007</v>
      </c>
      <c r="L62" s="36">
        <f>SUMIFS(СВЦЭМ!$D$33:$D$776,СВЦЭМ!$A$33:$A$776,$A62,СВЦЭМ!$B$33:$B$776,L$47)+'СЕТ СН'!$G$11+СВЦЭМ!$D$10+'СЕТ СН'!$G$6-'СЕТ СН'!$G$23</f>
        <v>936.4149883</v>
      </c>
      <c r="M62" s="36">
        <f>SUMIFS(СВЦЭМ!$D$33:$D$776,СВЦЭМ!$A$33:$A$776,$A62,СВЦЭМ!$B$33:$B$776,M$47)+'СЕТ СН'!$G$11+СВЦЭМ!$D$10+'СЕТ СН'!$G$6-'СЕТ СН'!$G$23</f>
        <v>951.50980059000005</v>
      </c>
      <c r="N62" s="36">
        <f>SUMIFS(СВЦЭМ!$D$33:$D$776,СВЦЭМ!$A$33:$A$776,$A62,СВЦЭМ!$B$33:$B$776,N$47)+'СЕТ СН'!$G$11+СВЦЭМ!$D$10+'СЕТ СН'!$G$6-'СЕТ СН'!$G$23</f>
        <v>910.64022180000006</v>
      </c>
      <c r="O62" s="36">
        <f>SUMIFS(СВЦЭМ!$D$33:$D$776,СВЦЭМ!$A$33:$A$776,$A62,СВЦЭМ!$B$33:$B$776,O$47)+'СЕТ СН'!$G$11+СВЦЭМ!$D$10+'СЕТ СН'!$G$6-'СЕТ СН'!$G$23</f>
        <v>892.96655338000005</v>
      </c>
      <c r="P62" s="36">
        <f>SUMIFS(СВЦЭМ!$D$33:$D$776,СВЦЭМ!$A$33:$A$776,$A62,СВЦЭМ!$B$33:$B$776,P$47)+'СЕТ СН'!$G$11+СВЦЭМ!$D$10+'СЕТ СН'!$G$6-'СЕТ СН'!$G$23</f>
        <v>883.59646050000003</v>
      </c>
      <c r="Q62" s="36">
        <f>SUMIFS(СВЦЭМ!$D$33:$D$776,СВЦЭМ!$A$33:$A$776,$A62,СВЦЭМ!$B$33:$B$776,Q$47)+'СЕТ СН'!$G$11+СВЦЭМ!$D$10+'СЕТ СН'!$G$6-'СЕТ СН'!$G$23</f>
        <v>878.60075624000001</v>
      </c>
      <c r="R62" s="36">
        <f>SUMIFS(СВЦЭМ!$D$33:$D$776,СВЦЭМ!$A$33:$A$776,$A62,СВЦЭМ!$B$33:$B$776,R$47)+'СЕТ СН'!$G$11+СВЦЭМ!$D$10+'СЕТ СН'!$G$6-'СЕТ СН'!$G$23</f>
        <v>875.39117199000009</v>
      </c>
      <c r="S62" s="36">
        <f>SUMIFS(СВЦЭМ!$D$33:$D$776,СВЦЭМ!$A$33:$A$776,$A62,СВЦЭМ!$B$33:$B$776,S$47)+'СЕТ СН'!$G$11+СВЦЭМ!$D$10+'СЕТ СН'!$G$6-'СЕТ СН'!$G$23</f>
        <v>881.60309583000003</v>
      </c>
      <c r="T62" s="36">
        <f>SUMIFS(СВЦЭМ!$D$33:$D$776,СВЦЭМ!$A$33:$A$776,$A62,СВЦЭМ!$B$33:$B$776,T$47)+'СЕТ СН'!$G$11+СВЦЭМ!$D$10+'СЕТ СН'!$G$6-'СЕТ СН'!$G$23</f>
        <v>900.43351066000002</v>
      </c>
      <c r="U62" s="36">
        <f>SUMIFS(СВЦЭМ!$D$33:$D$776,СВЦЭМ!$A$33:$A$776,$A62,СВЦЭМ!$B$33:$B$776,U$47)+'СЕТ СН'!$G$11+СВЦЭМ!$D$10+'СЕТ СН'!$G$6-'СЕТ СН'!$G$23</f>
        <v>845.41307451</v>
      </c>
      <c r="V62" s="36">
        <f>SUMIFS(СВЦЭМ!$D$33:$D$776,СВЦЭМ!$A$33:$A$776,$A62,СВЦЭМ!$B$33:$B$776,V$47)+'СЕТ СН'!$G$11+СВЦЭМ!$D$10+'СЕТ СН'!$G$6-'СЕТ СН'!$G$23</f>
        <v>848.12723835000008</v>
      </c>
      <c r="W62" s="36">
        <f>SUMIFS(СВЦЭМ!$D$33:$D$776,СВЦЭМ!$A$33:$A$776,$A62,СВЦЭМ!$B$33:$B$776,W$47)+'СЕТ СН'!$G$11+СВЦЭМ!$D$10+'СЕТ СН'!$G$6-'СЕТ СН'!$G$23</f>
        <v>865.30250107000006</v>
      </c>
      <c r="X62" s="36">
        <f>SUMIFS(СВЦЭМ!$D$33:$D$776,СВЦЭМ!$A$33:$A$776,$A62,СВЦЭМ!$B$33:$B$776,X$47)+'СЕТ СН'!$G$11+СВЦЭМ!$D$10+'СЕТ СН'!$G$6-'СЕТ СН'!$G$23</f>
        <v>857.72924179000006</v>
      </c>
      <c r="Y62" s="36">
        <f>SUMIFS(СВЦЭМ!$D$33:$D$776,СВЦЭМ!$A$33:$A$776,$A62,СВЦЭМ!$B$33:$B$776,Y$47)+'СЕТ СН'!$G$11+СВЦЭМ!$D$10+'СЕТ СН'!$G$6-'СЕТ СН'!$G$23</f>
        <v>869.76579614000002</v>
      </c>
    </row>
    <row r="63" spans="1:25" ht="15.75" x14ac:dyDescent="0.2">
      <c r="A63" s="35">
        <f t="shared" si="1"/>
        <v>43754</v>
      </c>
      <c r="B63" s="36">
        <f>SUMIFS(СВЦЭМ!$D$33:$D$776,СВЦЭМ!$A$33:$A$776,$A63,СВЦЭМ!$B$33:$B$776,B$47)+'СЕТ СН'!$G$11+СВЦЭМ!$D$10+'СЕТ СН'!$G$6-'СЕТ СН'!$G$23</f>
        <v>1027.06019915</v>
      </c>
      <c r="C63" s="36">
        <f>SUMIFS(СВЦЭМ!$D$33:$D$776,СВЦЭМ!$A$33:$A$776,$A63,СВЦЭМ!$B$33:$B$776,C$47)+'СЕТ СН'!$G$11+СВЦЭМ!$D$10+'СЕТ СН'!$G$6-'СЕТ СН'!$G$23</f>
        <v>1071.3020651500001</v>
      </c>
      <c r="D63" s="36">
        <f>SUMIFS(СВЦЭМ!$D$33:$D$776,СВЦЭМ!$A$33:$A$776,$A63,СВЦЭМ!$B$33:$B$776,D$47)+'СЕТ СН'!$G$11+СВЦЭМ!$D$10+'СЕТ СН'!$G$6-'СЕТ СН'!$G$23</f>
        <v>1088.8016136799999</v>
      </c>
      <c r="E63" s="36">
        <f>SUMIFS(СВЦЭМ!$D$33:$D$776,СВЦЭМ!$A$33:$A$776,$A63,СВЦЭМ!$B$33:$B$776,E$47)+'СЕТ СН'!$G$11+СВЦЭМ!$D$10+'СЕТ СН'!$G$6-'СЕТ СН'!$G$23</f>
        <v>1096.6295931899999</v>
      </c>
      <c r="F63" s="36">
        <f>SUMIFS(СВЦЭМ!$D$33:$D$776,СВЦЭМ!$A$33:$A$776,$A63,СВЦЭМ!$B$33:$B$776,F$47)+'СЕТ СН'!$G$11+СВЦЭМ!$D$10+'СЕТ СН'!$G$6-'СЕТ СН'!$G$23</f>
        <v>1087.36680677</v>
      </c>
      <c r="G63" s="36">
        <f>SUMIFS(СВЦЭМ!$D$33:$D$776,СВЦЭМ!$A$33:$A$776,$A63,СВЦЭМ!$B$33:$B$776,G$47)+'СЕТ СН'!$G$11+СВЦЭМ!$D$10+'СЕТ СН'!$G$6-'СЕТ СН'!$G$23</f>
        <v>1051.5590734</v>
      </c>
      <c r="H63" s="36">
        <f>SUMIFS(СВЦЭМ!$D$33:$D$776,СВЦЭМ!$A$33:$A$776,$A63,СВЦЭМ!$B$33:$B$776,H$47)+'СЕТ СН'!$G$11+СВЦЭМ!$D$10+'СЕТ СН'!$G$6-'СЕТ СН'!$G$23</f>
        <v>991.83341179000001</v>
      </c>
      <c r="I63" s="36">
        <f>SUMIFS(СВЦЭМ!$D$33:$D$776,СВЦЭМ!$A$33:$A$776,$A63,СВЦЭМ!$B$33:$B$776,I$47)+'СЕТ СН'!$G$11+СВЦЭМ!$D$10+'СЕТ СН'!$G$6-'СЕТ СН'!$G$23</f>
        <v>942.54916008000009</v>
      </c>
      <c r="J63" s="36">
        <f>SUMIFS(СВЦЭМ!$D$33:$D$776,СВЦЭМ!$A$33:$A$776,$A63,СВЦЭМ!$B$33:$B$776,J$47)+'СЕТ СН'!$G$11+СВЦЭМ!$D$10+'СЕТ СН'!$G$6-'СЕТ СН'!$G$23</f>
        <v>940.69068944000003</v>
      </c>
      <c r="K63" s="36">
        <f>SUMIFS(СВЦЭМ!$D$33:$D$776,СВЦЭМ!$A$33:$A$776,$A63,СВЦЭМ!$B$33:$B$776,K$47)+'СЕТ СН'!$G$11+СВЦЭМ!$D$10+'СЕТ СН'!$G$6-'СЕТ СН'!$G$23</f>
        <v>939.34400062000009</v>
      </c>
      <c r="L63" s="36">
        <f>SUMIFS(СВЦЭМ!$D$33:$D$776,СВЦЭМ!$A$33:$A$776,$A63,СВЦЭМ!$B$33:$B$776,L$47)+'СЕТ СН'!$G$11+СВЦЭМ!$D$10+'СЕТ СН'!$G$6-'СЕТ СН'!$G$23</f>
        <v>957.02581844000008</v>
      </c>
      <c r="M63" s="36">
        <f>SUMIFS(СВЦЭМ!$D$33:$D$776,СВЦЭМ!$A$33:$A$776,$A63,СВЦЭМ!$B$33:$B$776,M$47)+'СЕТ СН'!$G$11+СВЦЭМ!$D$10+'СЕТ СН'!$G$6-'СЕТ СН'!$G$23</f>
        <v>958.31698917000006</v>
      </c>
      <c r="N63" s="36">
        <f>SUMIFS(СВЦЭМ!$D$33:$D$776,СВЦЭМ!$A$33:$A$776,$A63,СВЦЭМ!$B$33:$B$776,N$47)+'СЕТ СН'!$G$11+СВЦЭМ!$D$10+'СЕТ СН'!$G$6-'СЕТ СН'!$G$23</f>
        <v>928.49783988000002</v>
      </c>
      <c r="O63" s="36">
        <f>SUMIFS(СВЦЭМ!$D$33:$D$776,СВЦЭМ!$A$33:$A$776,$A63,СВЦЭМ!$B$33:$B$776,O$47)+'СЕТ СН'!$G$11+СВЦЭМ!$D$10+'СЕТ СН'!$G$6-'СЕТ СН'!$G$23</f>
        <v>892.86390811000001</v>
      </c>
      <c r="P63" s="36">
        <f>SUMIFS(СВЦЭМ!$D$33:$D$776,СВЦЭМ!$A$33:$A$776,$A63,СВЦЭМ!$B$33:$B$776,P$47)+'СЕТ СН'!$G$11+СВЦЭМ!$D$10+'СЕТ СН'!$G$6-'СЕТ СН'!$G$23</f>
        <v>903.1841065000001</v>
      </c>
      <c r="Q63" s="36">
        <f>SUMIFS(СВЦЭМ!$D$33:$D$776,СВЦЭМ!$A$33:$A$776,$A63,СВЦЭМ!$B$33:$B$776,Q$47)+'СЕТ СН'!$G$11+СВЦЭМ!$D$10+'СЕТ СН'!$G$6-'СЕТ СН'!$G$23</f>
        <v>909.93296744000008</v>
      </c>
      <c r="R63" s="36">
        <f>SUMIFS(СВЦЭМ!$D$33:$D$776,СВЦЭМ!$A$33:$A$776,$A63,СВЦЭМ!$B$33:$B$776,R$47)+'СЕТ СН'!$G$11+СВЦЭМ!$D$10+'СЕТ СН'!$G$6-'СЕТ СН'!$G$23</f>
        <v>913.65745189000006</v>
      </c>
      <c r="S63" s="36">
        <f>SUMIFS(СВЦЭМ!$D$33:$D$776,СВЦЭМ!$A$33:$A$776,$A63,СВЦЭМ!$B$33:$B$776,S$47)+'СЕТ СН'!$G$11+СВЦЭМ!$D$10+'СЕТ СН'!$G$6-'СЕТ СН'!$G$23</f>
        <v>908.95236164000005</v>
      </c>
      <c r="T63" s="36">
        <f>SUMIFS(СВЦЭМ!$D$33:$D$776,СВЦЭМ!$A$33:$A$776,$A63,СВЦЭМ!$B$33:$B$776,T$47)+'СЕТ СН'!$G$11+СВЦЭМ!$D$10+'СЕТ СН'!$G$6-'СЕТ СН'!$G$23</f>
        <v>894.75442434000001</v>
      </c>
      <c r="U63" s="36">
        <f>SUMIFS(СВЦЭМ!$D$33:$D$776,СВЦЭМ!$A$33:$A$776,$A63,СВЦЭМ!$B$33:$B$776,U$47)+'СЕТ СН'!$G$11+СВЦЭМ!$D$10+'СЕТ СН'!$G$6-'СЕТ СН'!$G$23</f>
        <v>915.2625020800001</v>
      </c>
      <c r="V63" s="36">
        <f>SUMIFS(СВЦЭМ!$D$33:$D$776,СВЦЭМ!$A$33:$A$776,$A63,СВЦЭМ!$B$33:$B$776,V$47)+'СЕТ СН'!$G$11+СВЦЭМ!$D$10+'СЕТ СН'!$G$6-'СЕТ СН'!$G$23</f>
        <v>910.03033654000001</v>
      </c>
      <c r="W63" s="36">
        <f>SUMIFS(СВЦЭМ!$D$33:$D$776,СВЦЭМ!$A$33:$A$776,$A63,СВЦЭМ!$B$33:$B$776,W$47)+'СЕТ СН'!$G$11+СВЦЭМ!$D$10+'СЕТ СН'!$G$6-'СЕТ СН'!$G$23</f>
        <v>894.52782891000004</v>
      </c>
      <c r="X63" s="36">
        <f>SUMIFS(СВЦЭМ!$D$33:$D$776,СВЦЭМ!$A$33:$A$776,$A63,СВЦЭМ!$B$33:$B$776,X$47)+'СЕТ СН'!$G$11+СВЦЭМ!$D$10+'СЕТ СН'!$G$6-'СЕТ СН'!$G$23</f>
        <v>870.22877482000001</v>
      </c>
      <c r="Y63" s="36">
        <f>SUMIFS(СВЦЭМ!$D$33:$D$776,СВЦЭМ!$A$33:$A$776,$A63,СВЦЭМ!$B$33:$B$776,Y$47)+'СЕТ СН'!$G$11+СВЦЭМ!$D$10+'СЕТ СН'!$G$6-'СЕТ СН'!$G$23</f>
        <v>923.28273504000003</v>
      </c>
    </row>
    <row r="64" spans="1:25" ht="15.75" x14ac:dyDescent="0.2">
      <c r="A64" s="35">
        <f t="shared" si="1"/>
        <v>43755</v>
      </c>
      <c r="B64" s="36">
        <f>SUMIFS(СВЦЭМ!$D$33:$D$776,СВЦЭМ!$A$33:$A$776,$A64,СВЦЭМ!$B$33:$B$776,B$47)+'СЕТ СН'!$G$11+СВЦЭМ!$D$10+'СЕТ СН'!$G$6-'СЕТ СН'!$G$23</f>
        <v>1002.7260398000001</v>
      </c>
      <c r="C64" s="36">
        <f>SUMIFS(СВЦЭМ!$D$33:$D$776,СВЦЭМ!$A$33:$A$776,$A64,СВЦЭМ!$B$33:$B$776,C$47)+'СЕТ СН'!$G$11+СВЦЭМ!$D$10+'СЕТ СН'!$G$6-'СЕТ СН'!$G$23</f>
        <v>1067.5862674099999</v>
      </c>
      <c r="D64" s="36">
        <f>SUMIFS(СВЦЭМ!$D$33:$D$776,СВЦЭМ!$A$33:$A$776,$A64,СВЦЭМ!$B$33:$B$776,D$47)+'СЕТ СН'!$G$11+СВЦЭМ!$D$10+'СЕТ СН'!$G$6-'СЕТ СН'!$G$23</f>
        <v>1113.2287658099999</v>
      </c>
      <c r="E64" s="36">
        <f>SUMIFS(СВЦЭМ!$D$33:$D$776,СВЦЭМ!$A$33:$A$776,$A64,СВЦЭМ!$B$33:$B$776,E$47)+'СЕТ СН'!$G$11+СВЦЭМ!$D$10+'СЕТ СН'!$G$6-'СЕТ СН'!$G$23</f>
        <v>1142.3201427199999</v>
      </c>
      <c r="F64" s="36">
        <f>SUMIFS(СВЦЭМ!$D$33:$D$776,СВЦЭМ!$A$33:$A$776,$A64,СВЦЭМ!$B$33:$B$776,F$47)+'СЕТ СН'!$G$11+СВЦЭМ!$D$10+'СЕТ СН'!$G$6-'СЕТ СН'!$G$23</f>
        <v>1151.37448748</v>
      </c>
      <c r="G64" s="36">
        <f>SUMIFS(СВЦЭМ!$D$33:$D$776,СВЦЭМ!$A$33:$A$776,$A64,СВЦЭМ!$B$33:$B$776,G$47)+'СЕТ СН'!$G$11+СВЦЭМ!$D$10+'СЕТ СН'!$G$6-'СЕТ СН'!$G$23</f>
        <v>1127.25638387</v>
      </c>
      <c r="H64" s="36">
        <f>SUMIFS(СВЦЭМ!$D$33:$D$776,СВЦЭМ!$A$33:$A$776,$A64,СВЦЭМ!$B$33:$B$776,H$47)+'СЕТ СН'!$G$11+СВЦЭМ!$D$10+'СЕТ СН'!$G$6-'СЕТ СН'!$G$23</f>
        <v>1071.6800662999999</v>
      </c>
      <c r="I64" s="36">
        <f>SUMIFS(СВЦЭМ!$D$33:$D$776,СВЦЭМ!$A$33:$A$776,$A64,СВЦЭМ!$B$33:$B$776,I$47)+'СЕТ СН'!$G$11+СВЦЭМ!$D$10+'СЕТ СН'!$G$6-'СЕТ СН'!$G$23</f>
        <v>995.07195520000005</v>
      </c>
      <c r="J64" s="36">
        <f>SUMIFS(СВЦЭМ!$D$33:$D$776,СВЦЭМ!$A$33:$A$776,$A64,СВЦЭМ!$B$33:$B$776,J$47)+'СЕТ СН'!$G$11+СВЦЭМ!$D$10+'СЕТ СН'!$G$6-'СЕТ СН'!$G$23</f>
        <v>1001.9108608</v>
      </c>
      <c r="K64" s="36">
        <f>SUMIFS(СВЦЭМ!$D$33:$D$776,СВЦЭМ!$A$33:$A$776,$A64,СВЦЭМ!$B$33:$B$776,K$47)+'СЕТ СН'!$G$11+СВЦЭМ!$D$10+'СЕТ СН'!$G$6-'СЕТ СН'!$G$23</f>
        <v>996.89221260000011</v>
      </c>
      <c r="L64" s="36">
        <f>SUMIFS(СВЦЭМ!$D$33:$D$776,СВЦЭМ!$A$33:$A$776,$A64,СВЦЭМ!$B$33:$B$776,L$47)+'СЕТ СН'!$G$11+СВЦЭМ!$D$10+'СЕТ СН'!$G$6-'СЕТ СН'!$G$23</f>
        <v>992.40063462000001</v>
      </c>
      <c r="M64" s="36">
        <f>SUMIFS(СВЦЭМ!$D$33:$D$776,СВЦЭМ!$A$33:$A$776,$A64,СВЦЭМ!$B$33:$B$776,M$47)+'СЕТ СН'!$G$11+СВЦЭМ!$D$10+'СЕТ СН'!$G$6-'СЕТ СН'!$G$23</f>
        <v>999.81378670000004</v>
      </c>
      <c r="N64" s="36">
        <f>SUMIFS(СВЦЭМ!$D$33:$D$776,СВЦЭМ!$A$33:$A$776,$A64,СВЦЭМ!$B$33:$B$776,N$47)+'СЕТ СН'!$G$11+СВЦЭМ!$D$10+'СЕТ СН'!$G$6-'СЕТ СН'!$G$23</f>
        <v>963.46057689000008</v>
      </c>
      <c r="O64" s="36">
        <f>SUMIFS(СВЦЭМ!$D$33:$D$776,СВЦЭМ!$A$33:$A$776,$A64,СВЦЭМ!$B$33:$B$776,O$47)+'СЕТ СН'!$G$11+СВЦЭМ!$D$10+'СЕТ СН'!$G$6-'СЕТ СН'!$G$23</f>
        <v>918.72354817000007</v>
      </c>
      <c r="P64" s="36">
        <f>SUMIFS(СВЦЭМ!$D$33:$D$776,СВЦЭМ!$A$33:$A$776,$A64,СВЦЭМ!$B$33:$B$776,P$47)+'СЕТ СН'!$G$11+СВЦЭМ!$D$10+'СЕТ СН'!$G$6-'СЕТ СН'!$G$23</f>
        <v>925.78755976000002</v>
      </c>
      <c r="Q64" s="36">
        <f>SUMIFS(СВЦЭМ!$D$33:$D$776,СВЦЭМ!$A$33:$A$776,$A64,СВЦЭМ!$B$33:$B$776,Q$47)+'СЕТ СН'!$G$11+СВЦЭМ!$D$10+'СЕТ СН'!$G$6-'СЕТ СН'!$G$23</f>
        <v>921.34309138000003</v>
      </c>
      <c r="R64" s="36">
        <f>SUMIFS(СВЦЭМ!$D$33:$D$776,СВЦЭМ!$A$33:$A$776,$A64,СВЦЭМ!$B$33:$B$776,R$47)+'СЕТ СН'!$G$11+СВЦЭМ!$D$10+'СЕТ СН'!$G$6-'СЕТ СН'!$G$23</f>
        <v>925.13676308000004</v>
      </c>
      <c r="S64" s="36">
        <f>SUMIFS(СВЦЭМ!$D$33:$D$776,СВЦЭМ!$A$33:$A$776,$A64,СВЦЭМ!$B$33:$B$776,S$47)+'СЕТ СН'!$G$11+СВЦЭМ!$D$10+'СЕТ СН'!$G$6-'СЕТ СН'!$G$23</f>
        <v>923.99055441000007</v>
      </c>
      <c r="T64" s="36">
        <f>SUMIFS(СВЦЭМ!$D$33:$D$776,СВЦЭМ!$A$33:$A$776,$A64,СВЦЭМ!$B$33:$B$776,T$47)+'СЕТ СН'!$G$11+СВЦЭМ!$D$10+'СЕТ СН'!$G$6-'СЕТ СН'!$G$23</f>
        <v>897.69255756000007</v>
      </c>
      <c r="U64" s="36">
        <f>SUMIFS(СВЦЭМ!$D$33:$D$776,СВЦЭМ!$A$33:$A$776,$A64,СВЦЭМ!$B$33:$B$776,U$47)+'СЕТ СН'!$G$11+СВЦЭМ!$D$10+'СЕТ СН'!$G$6-'СЕТ СН'!$G$23</f>
        <v>890.93899851000003</v>
      </c>
      <c r="V64" s="36">
        <f>SUMIFS(СВЦЭМ!$D$33:$D$776,СВЦЭМ!$A$33:$A$776,$A64,СВЦЭМ!$B$33:$B$776,V$47)+'СЕТ СН'!$G$11+СВЦЭМ!$D$10+'СЕТ СН'!$G$6-'СЕТ СН'!$G$23</f>
        <v>878.85724602000005</v>
      </c>
      <c r="W64" s="36">
        <f>SUMIFS(СВЦЭМ!$D$33:$D$776,СВЦЭМ!$A$33:$A$776,$A64,СВЦЭМ!$B$33:$B$776,W$47)+'СЕТ СН'!$G$11+СВЦЭМ!$D$10+'СЕТ СН'!$G$6-'СЕТ СН'!$G$23</f>
        <v>886.82922768000003</v>
      </c>
      <c r="X64" s="36">
        <f>SUMIFS(СВЦЭМ!$D$33:$D$776,СВЦЭМ!$A$33:$A$776,$A64,СВЦЭМ!$B$33:$B$776,X$47)+'СЕТ СН'!$G$11+СВЦЭМ!$D$10+'СЕТ СН'!$G$6-'СЕТ СН'!$G$23</f>
        <v>908.01961371000004</v>
      </c>
      <c r="Y64" s="36">
        <f>SUMIFS(СВЦЭМ!$D$33:$D$776,СВЦЭМ!$A$33:$A$776,$A64,СВЦЭМ!$B$33:$B$776,Y$47)+'СЕТ СН'!$G$11+СВЦЭМ!$D$10+'СЕТ СН'!$G$6-'СЕТ СН'!$G$23</f>
        <v>955.06201750000002</v>
      </c>
    </row>
    <row r="65" spans="1:26" ht="15.75" x14ac:dyDescent="0.2">
      <c r="A65" s="35">
        <f t="shared" si="1"/>
        <v>43756</v>
      </c>
      <c r="B65" s="36">
        <f>SUMIFS(СВЦЭМ!$D$33:$D$776,СВЦЭМ!$A$33:$A$776,$A65,СВЦЭМ!$B$33:$B$776,B$47)+'СЕТ СН'!$G$11+СВЦЭМ!$D$10+'СЕТ СН'!$G$6-'СЕТ СН'!$G$23</f>
        <v>1077.6843841899999</v>
      </c>
      <c r="C65" s="36">
        <f>SUMIFS(СВЦЭМ!$D$33:$D$776,СВЦЭМ!$A$33:$A$776,$A65,СВЦЭМ!$B$33:$B$776,C$47)+'СЕТ СН'!$G$11+СВЦЭМ!$D$10+'СЕТ СН'!$G$6-'СЕТ СН'!$G$23</f>
        <v>1079.16770877</v>
      </c>
      <c r="D65" s="36">
        <f>SUMIFS(СВЦЭМ!$D$33:$D$776,СВЦЭМ!$A$33:$A$776,$A65,СВЦЭМ!$B$33:$B$776,D$47)+'СЕТ СН'!$G$11+СВЦЭМ!$D$10+'СЕТ СН'!$G$6-'СЕТ СН'!$G$23</f>
        <v>1103.08403972</v>
      </c>
      <c r="E65" s="36">
        <f>SUMIFS(СВЦЭМ!$D$33:$D$776,СВЦЭМ!$A$33:$A$776,$A65,СВЦЭМ!$B$33:$B$776,E$47)+'СЕТ СН'!$G$11+СВЦЭМ!$D$10+'СЕТ СН'!$G$6-'СЕТ СН'!$G$23</f>
        <v>1113.1888152500001</v>
      </c>
      <c r="F65" s="36">
        <f>SUMIFS(СВЦЭМ!$D$33:$D$776,СВЦЭМ!$A$33:$A$776,$A65,СВЦЭМ!$B$33:$B$776,F$47)+'СЕТ СН'!$G$11+СВЦЭМ!$D$10+'СЕТ СН'!$G$6-'СЕТ СН'!$G$23</f>
        <v>1112.80778227</v>
      </c>
      <c r="G65" s="36">
        <f>SUMIFS(СВЦЭМ!$D$33:$D$776,СВЦЭМ!$A$33:$A$776,$A65,СВЦЭМ!$B$33:$B$776,G$47)+'СЕТ СН'!$G$11+СВЦЭМ!$D$10+'СЕТ СН'!$G$6-'СЕТ СН'!$G$23</f>
        <v>1086.82087265</v>
      </c>
      <c r="H65" s="36">
        <f>SUMIFS(СВЦЭМ!$D$33:$D$776,СВЦЭМ!$A$33:$A$776,$A65,СВЦЭМ!$B$33:$B$776,H$47)+'СЕТ СН'!$G$11+СВЦЭМ!$D$10+'СЕТ СН'!$G$6-'СЕТ СН'!$G$23</f>
        <v>1028.1445051999999</v>
      </c>
      <c r="I65" s="36">
        <f>SUMIFS(СВЦЭМ!$D$33:$D$776,СВЦЭМ!$A$33:$A$776,$A65,СВЦЭМ!$B$33:$B$776,I$47)+'СЕТ СН'!$G$11+СВЦЭМ!$D$10+'СЕТ СН'!$G$6-'СЕТ СН'!$G$23</f>
        <v>960.78547289000005</v>
      </c>
      <c r="J65" s="36">
        <f>SUMIFS(СВЦЭМ!$D$33:$D$776,СВЦЭМ!$A$33:$A$776,$A65,СВЦЭМ!$B$33:$B$776,J$47)+'СЕТ СН'!$G$11+СВЦЭМ!$D$10+'СЕТ СН'!$G$6-'СЕТ СН'!$G$23</f>
        <v>947.23542043000009</v>
      </c>
      <c r="K65" s="36">
        <f>SUMIFS(СВЦЭМ!$D$33:$D$776,СВЦЭМ!$A$33:$A$776,$A65,СВЦЭМ!$B$33:$B$776,K$47)+'СЕТ СН'!$G$11+СВЦЭМ!$D$10+'СЕТ СН'!$G$6-'СЕТ СН'!$G$23</f>
        <v>942.27295726</v>
      </c>
      <c r="L65" s="36">
        <f>SUMIFS(СВЦЭМ!$D$33:$D$776,СВЦЭМ!$A$33:$A$776,$A65,СВЦЭМ!$B$33:$B$776,L$47)+'СЕТ СН'!$G$11+СВЦЭМ!$D$10+'СЕТ СН'!$G$6-'СЕТ СН'!$G$23</f>
        <v>949.14368358000002</v>
      </c>
      <c r="M65" s="36">
        <f>SUMIFS(СВЦЭМ!$D$33:$D$776,СВЦЭМ!$A$33:$A$776,$A65,СВЦЭМ!$B$33:$B$776,M$47)+'СЕТ СН'!$G$11+СВЦЭМ!$D$10+'СЕТ СН'!$G$6-'СЕТ СН'!$G$23</f>
        <v>956.42940095000006</v>
      </c>
      <c r="N65" s="36">
        <f>SUMIFS(СВЦЭМ!$D$33:$D$776,СВЦЭМ!$A$33:$A$776,$A65,СВЦЭМ!$B$33:$B$776,N$47)+'СЕТ СН'!$G$11+СВЦЭМ!$D$10+'СЕТ СН'!$G$6-'СЕТ СН'!$G$23</f>
        <v>924.79618700000003</v>
      </c>
      <c r="O65" s="36">
        <f>SUMIFS(СВЦЭМ!$D$33:$D$776,СВЦЭМ!$A$33:$A$776,$A65,СВЦЭМ!$B$33:$B$776,O$47)+'СЕТ СН'!$G$11+СВЦЭМ!$D$10+'СЕТ СН'!$G$6-'СЕТ СН'!$G$23</f>
        <v>887.36941017000004</v>
      </c>
      <c r="P65" s="36">
        <f>SUMIFS(СВЦЭМ!$D$33:$D$776,СВЦЭМ!$A$33:$A$776,$A65,СВЦЭМ!$B$33:$B$776,P$47)+'СЕТ СН'!$G$11+СВЦЭМ!$D$10+'СЕТ СН'!$G$6-'СЕТ СН'!$G$23</f>
        <v>898.51774632000001</v>
      </c>
      <c r="Q65" s="36">
        <f>SUMIFS(СВЦЭМ!$D$33:$D$776,СВЦЭМ!$A$33:$A$776,$A65,СВЦЭМ!$B$33:$B$776,Q$47)+'СЕТ СН'!$G$11+СВЦЭМ!$D$10+'СЕТ СН'!$G$6-'СЕТ СН'!$G$23</f>
        <v>904.31180712000003</v>
      </c>
      <c r="R65" s="36">
        <f>SUMIFS(СВЦЭМ!$D$33:$D$776,СВЦЭМ!$A$33:$A$776,$A65,СВЦЭМ!$B$33:$B$776,R$47)+'СЕТ СН'!$G$11+СВЦЭМ!$D$10+'СЕТ СН'!$G$6-'СЕТ СН'!$G$23</f>
        <v>893.57691102000001</v>
      </c>
      <c r="S65" s="36">
        <f>SUMIFS(СВЦЭМ!$D$33:$D$776,СВЦЭМ!$A$33:$A$776,$A65,СВЦЭМ!$B$33:$B$776,S$47)+'СЕТ СН'!$G$11+СВЦЭМ!$D$10+'СЕТ СН'!$G$6-'СЕТ СН'!$G$23</f>
        <v>883.39469624000003</v>
      </c>
      <c r="T65" s="36">
        <f>SUMIFS(СВЦЭМ!$D$33:$D$776,СВЦЭМ!$A$33:$A$776,$A65,СВЦЭМ!$B$33:$B$776,T$47)+'СЕТ СН'!$G$11+СВЦЭМ!$D$10+'СЕТ СН'!$G$6-'СЕТ СН'!$G$23</f>
        <v>886.99416682000003</v>
      </c>
      <c r="U65" s="36">
        <f>SUMIFS(СВЦЭМ!$D$33:$D$776,СВЦЭМ!$A$33:$A$776,$A65,СВЦЭМ!$B$33:$B$776,U$47)+'СЕТ СН'!$G$11+СВЦЭМ!$D$10+'СЕТ СН'!$G$6-'СЕТ СН'!$G$23</f>
        <v>888.93678777000002</v>
      </c>
      <c r="V65" s="36">
        <f>SUMIFS(СВЦЭМ!$D$33:$D$776,СВЦЭМ!$A$33:$A$776,$A65,СВЦЭМ!$B$33:$B$776,V$47)+'СЕТ СН'!$G$11+СВЦЭМ!$D$10+'СЕТ СН'!$G$6-'СЕТ СН'!$G$23</f>
        <v>882.44226001000004</v>
      </c>
      <c r="W65" s="36">
        <f>SUMIFS(СВЦЭМ!$D$33:$D$776,СВЦЭМ!$A$33:$A$776,$A65,СВЦЭМ!$B$33:$B$776,W$47)+'СЕТ СН'!$G$11+СВЦЭМ!$D$10+'СЕТ СН'!$G$6-'СЕТ СН'!$G$23</f>
        <v>905.80570901999999</v>
      </c>
      <c r="X65" s="36">
        <f>SUMIFS(СВЦЭМ!$D$33:$D$776,СВЦЭМ!$A$33:$A$776,$A65,СВЦЭМ!$B$33:$B$776,X$47)+'СЕТ СН'!$G$11+СВЦЭМ!$D$10+'СЕТ СН'!$G$6-'СЕТ СН'!$G$23</f>
        <v>923.77596773000005</v>
      </c>
      <c r="Y65" s="36">
        <f>SUMIFS(СВЦЭМ!$D$33:$D$776,СВЦЭМ!$A$33:$A$776,$A65,СВЦЭМ!$B$33:$B$776,Y$47)+'СЕТ СН'!$G$11+СВЦЭМ!$D$10+'СЕТ СН'!$G$6-'СЕТ СН'!$G$23</f>
        <v>973.18888844000003</v>
      </c>
    </row>
    <row r="66" spans="1:26" ht="15.75" x14ac:dyDescent="0.2">
      <c r="A66" s="35">
        <f t="shared" si="1"/>
        <v>43757</v>
      </c>
      <c r="B66" s="36">
        <f>SUMIFS(СВЦЭМ!$D$33:$D$776,СВЦЭМ!$A$33:$A$776,$A66,СВЦЭМ!$B$33:$B$776,B$47)+'СЕТ СН'!$G$11+СВЦЭМ!$D$10+'СЕТ СН'!$G$6-'СЕТ СН'!$G$23</f>
        <v>1020.8868017200001</v>
      </c>
      <c r="C66" s="36">
        <f>SUMIFS(СВЦЭМ!$D$33:$D$776,СВЦЭМ!$A$33:$A$776,$A66,СВЦЭМ!$B$33:$B$776,C$47)+'СЕТ СН'!$G$11+СВЦЭМ!$D$10+'СЕТ СН'!$G$6-'СЕТ СН'!$G$23</f>
        <v>1074.1481732499999</v>
      </c>
      <c r="D66" s="36">
        <f>SUMIFS(СВЦЭМ!$D$33:$D$776,СВЦЭМ!$A$33:$A$776,$A66,СВЦЭМ!$B$33:$B$776,D$47)+'СЕТ СН'!$G$11+СВЦЭМ!$D$10+'СЕТ СН'!$G$6-'СЕТ СН'!$G$23</f>
        <v>1068.9951397100001</v>
      </c>
      <c r="E66" s="36">
        <f>SUMIFS(СВЦЭМ!$D$33:$D$776,СВЦЭМ!$A$33:$A$776,$A66,СВЦЭМ!$B$33:$B$776,E$47)+'СЕТ СН'!$G$11+СВЦЭМ!$D$10+'СЕТ СН'!$G$6-'СЕТ СН'!$G$23</f>
        <v>1068.0271149800001</v>
      </c>
      <c r="F66" s="36">
        <f>SUMIFS(СВЦЭМ!$D$33:$D$776,СВЦЭМ!$A$33:$A$776,$A66,СВЦЭМ!$B$33:$B$776,F$47)+'СЕТ СН'!$G$11+СВЦЭМ!$D$10+'СЕТ СН'!$G$6-'СЕТ СН'!$G$23</f>
        <v>1062.07514717</v>
      </c>
      <c r="G66" s="36">
        <f>SUMIFS(СВЦЭМ!$D$33:$D$776,СВЦЭМ!$A$33:$A$776,$A66,СВЦЭМ!$B$33:$B$776,G$47)+'СЕТ СН'!$G$11+СВЦЭМ!$D$10+'СЕТ СН'!$G$6-'СЕТ СН'!$G$23</f>
        <v>1049.99932947</v>
      </c>
      <c r="H66" s="36">
        <f>SUMIFS(СВЦЭМ!$D$33:$D$776,СВЦЭМ!$A$33:$A$776,$A66,СВЦЭМ!$B$33:$B$776,H$47)+'СЕТ СН'!$G$11+СВЦЭМ!$D$10+'СЕТ СН'!$G$6-'СЕТ СН'!$G$23</f>
        <v>1016.05282048</v>
      </c>
      <c r="I66" s="36">
        <f>SUMIFS(СВЦЭМ!$D$33:$D$776,СВЦЭМ!$A$33:$A$776,$A66,СВЦЭМ!$B$33:$B$776,I$47)+'СЕТ СН'!$G$11+СВЦЭМ!$D$10+'СЕТ СН'!$G$6-'СЕТ СН'!$G$23</f>
        <v>985.34612253</v>
      </c>
      <c r="J66" s="36">
        <f>SUMIFS(СВЦЭМ!$D$33:$D$776,СВЦЭМ!$A$33:$A$776,$A66,СВЦЭМ!$B$33:$B$776,J$47)+'СЕТ СН'!$G$11+СВЦЭМ!$D$10+'СЕТ СН'!$G$6-'СЕТ СН'!$G$23</f>
        <v>955.08770718000005</v>
      </c>
      <c r="K66" s="36">
        <f>SUMIFS(СВЦЭМ!$D$33:$D$776,СВЦЭМ!$A$33:$A$776,$A66,СВЦЭМ!$B$33:$B$776,K$47)+'СЕТ СН'!$G$11+СВЦЭМ!$D$10+'СЕТ СН'!$G$6-'СЕТ СН'!$G$23</f>
        <v>945.45280750000006</v>
      </c>
      <c r="L66" s="36">
        <f>SUMIFS(СВЦЭМ!$D$33:$D$776,СВЦЭМ!$A$33:$A$776,$A66,СВЦЭМ!$B$33:$B$776,L$47)+'СЕТ СН'!$G$11+СВЦЭМ!$D$10+'СЕТ СН'!$G$6-'СЕТ СН'!$G$23</f>
        <v>931.47554867000008</v>
      </c>
      <c r="M66" s="36">
        <f>SUMIFS(СВЦЭМ!$D$33:$D$776,СВЦЭМ!$A$33:$A$776,$A66,СВЦЭМ!$B$33:$B$776,M$47)+'СЕТ СН'!$G$11+СВЦЭМ!$D$10+'СЕТ СН'!$G$6-'СЕТ СН'!$G$23</f>
        <v>925.98850016000006</v>
      </c>
      <c r="N66" s="36">
        <f>SUMIFS(СВЦЭМ!$D$33:$D$776,СВЦЭМ!$A$33:$A$776,$A66,СВЦЭМ!$B$33:$B$776,N$47)+'СЕТ СН'!$G$11+СВЦЭМ!$D$10+'СЕТ СН'!$G$6-'СЕТ СН'!$G$23</f>
        <v>909.58868315000007</v>
      </c>
      <c r="O66" s="36">
        <f>SUMIFS(СВЦЭМ!$D$33:$D$776,СВЦЭМ!$A$33:$A$776,$A66,СВЦЭМ!$B$33:$B$776,O$47)+'СЕТ СН'!$G$11+СВЦЭМ!$D$10+'СЕТ СН'!$G$6-'СЕТ СН'!$G$23</f>
        <v>885.4499110700001</v>
      </c>
      <c r="P66" s="36">
        <f>SUMIFS(СВЦЭМ!$D$33:$D$776,СВЦЭМ!$A$33:$A$776,$A66,СВЦЭМ!$B$33:$B$776,P$47)+'СЕТ СН'!$G$11+СВЦЭМ!$D$10+'СЕТ СН'!$G$6-'СЕТ СН'!$G$23</f>
        <v>894.74443735</v>
      </c>
      <c r="Q66" s="36">
        <f>SUMIFS(СВЦЭМ!$D$33:$D$776,СВЦЭМ!$A$33:$A$776,$A66,СВЦЭМ!$B$33:$B$776,Q$47)+'СЕТ СН'!$G$11+СВЦЭМ!$D$10+'СЕТ СН'!$G$6-'СЕТ СН'!$G$23</f>
        <v>898.11690651000004</v>
      </c>
      <c r="R66" s="36">
        <f>SUMIFS(СВЦЭМ!$D$33:$D$776,СВЦЭМ!$A$33:$A$776,$A66,СВЦЭМ!$B$33:$B$776,R$47)+'СЕТ СН'!$G$11+СВЦЭМ!$D$10+'СЕТ СН'!$G$6-'СЕТ СН'!$G$23</f>
        <v>888.02330168000003</v>
      </c>
      <c r="S66" s="36">
        <f>SUMIFS(СВЦЭМ!$D$33:$D$776,СВЦЭМ!$A$33:$A$776,$A66,СВЦЭМ!$B$33:$B$776,S$47)+'СЕТ СН'!$G$11+СВЦЭМ!$D$10+'СЕТ СН'!$G$6-'СЕТ СН'!$G$23</f>
        <v>880.48654308000005</v>
      </c>
      <c r="T66" s="36">
        <f>SUMIFS(СВЦЭМ!$D$33:$D$776,СВЦЭМ!$A$33:$A$776,$A66,СВЦЭМ!$B$33:$B$776,T$47)+'СЕТ СН'!$G$11+СВЦЭМ!$D$10+'СЕТ СН'!$G$6-'СЕТ СН'!$G$23</f>
        <v>864.89980147000006</v>
      </c>
      <c r="U66" s="36">
        <f>SUMIFS(СВЦЭМ!$D$33:$D$776,СВЦЭМ!$A$33:$A$776,$A66,СВЦЭМ!$B$33:$B$776,U$47)+'СЕТ СН'!$G$11+СВЦЭМ!$D$10+'СЕТ СН'!$G$6-'СЕТ СН'!$G$23</f>
        <v>881.54249866000009</v>
      </c>
      <c r="V66" s="36">
        <f>SUMIFS(СВЦЭМ!$D$33:$D$776,СВЦЭМ!$A$33:$A$776,$A66,СВЦЭМ!$B$33:$B$776,V$47)+'СЕТ СН'!$G$11+СВЦЭМ!$D$10+'СЕТ СН'!$G$6-'СЕТ СН'!$G$23</f>
        <v>869.22167515000001</v>
      </c>
      <c r="W66" s="36">
        <f>SUMIFS(СВЦЭМ!$D$33:$D$776,СВЦЭМ!$A$33:$A$776,$A66,СВЦЭМ!$B$33:$B$776,W$47)+'СЕТ СН'!$G$11+СВЦЭМ!$D$10+'СЕТ СН'!$G$6-'СЕТ СН'!$G$23</f>
        <v>878.45754349000003</v>
      </c>
      <c r="X66" s="36">
        <f>SUMIFS(СВЦЭМ!$D$33:$D$776,СВЦЭМ!$A$33:$A$776,$A66,СВЦЭМ!$B$33:$B$776,X$47)+'СЕТ СН'!$G$11+СВЦЭМ!$D$10+'СЕТ СН'!$G$6-'СЕТ СН'!$G$23</f>
        <v>899.72070387000008</v>
      </c>
      <c r="Y66" s="36">
        <f>SUMIFS(СВЦЭМ!$D$33:$D$776,СВЦЭМ!$A$33:$A$776,$A66,СВЦЭМ!$B$33:$B$776,Y$47)+'СЕТ СН'!$G$11+СВЦЭМ!$D$10+'СЕТ СН'!$G$6-'СЕТ СН'!$G$23</f>
        <v>953.46919175000005</v>
      </c>
    </row>
    <row r="67" spans="1:26" ht="15.75" x14ac:dyDescent="0.2">
      <c r="A67" s="35">
        <f t="shared" si="1"/>
        <v>43758</v>
      </c>
      <c r="B67" s="36">
        <f>SUMIFS(СВЦЭМ!$D$33:$D$776,СВЦЭМ!$A$33:$A$776,$A67,СВЦЭМ!$B$33:$B$776,B$47)+'СЕТ СН'!$G$11+СВЦЭМ!$D$10+'СЕТ СН'!$G$6-'СЕТ СН'!$G$23</f>
        <v>1015.4390546300001</v>
      </c>
      <c r="C67" s="36">
        <f>SUMIFS(СВЦЭМ!$D$33:$D$776,СВЦЭМ!$A$33:$A$776,$A67,СВЦЭМ!$B$33:$B$776,C$47)+'СЕТ СН'!$G$11+СВЦЭМ!$D$10+'СЕТ СН'!$G$6-'СЕТ СН'!$G$23</f>
        <v>1060.2297801</v>
      </c>
      <c r="D67" s="36">
        <f>SUMIFS(СВЦЭМ!$D$33:$D$776,СВЦЭМ!$A$33:$A$776,$A67,СВЦЭМ!$B$33:$B$776,D$47)+'СЕТ СН'!$G$11+СВЦЭМ!$D$10+'СЕТ СН'!$G$6-'СЕТ СН'!$G$23</f>
        <v>1083.57875709</v>
      </c>
      <c r="E67" s="36">
        <f>SUMIFS(СВЦЭМ!$D$33:$D$776,СВЦЭМ!$A$33:$A$776,$A67,СВЦЭМ!$B$33:$B$776,E$47)+'СЕТ СН'!$G$11+СВЦЭМ!$D$10+'СЕТ СН'!$G$6-'СЕТ СН'!$G$23</f>
        <v>1091.46754618</v>
      </c>
      <c r="F67" s="36">
        <f>SUMIFS(СВЦЭМ!$D$33:$D$776,СВЦЭМ!$A$33:$A$776,$A67,СВЦЭМ!$B$33:$B$776,F$47)+'СЕТ СН'!$G$11+СВЦЭМ!$D$10+'СЕТ СН'!$G$6-'СЕТ СН'!$G$23</f>
        <v>1090.60918496</v>
      </c>
      <c r="G67" s="36">
        <f>SUMIFS(СВЦЭМ!$D$33:$D$776,СВЦЭМ!$A$33:$A$776,$A67,СВЦЭМ!$B$33:$B$776,G$47)+'СЕТ СН'!$G$11+СВЦЭМ!$D$10+'СЕТ СН'!$G$6-'СЕТ СН'!$G$23</f>
        <v>1064.7732578600001</v>
      </c>
      <c r="H67" s="36">
        <f>SUMIFS(СВЦЭМ!$D$33:$D$776,СВЦЭМ!$A$33:$A$776,$A67,СВЦЭМ!$B$33:$B$776,H$47)+'СЕТ СН'!$G$11+СВЦЭМ!$D$10+'СЕТ СН'!$G$6-'СЕТ СН'!$G$23</f>
        <v>1053.4219988899999</v>
      </c>
      <c r="I67" s="36">
        <f>SUMIFS(СВЦЭМ!$D$33:$D$776,СВЦЭМ!$A$33:$A$776,$A67,СВЦЭМ!$B$33:$B$776,I$47)+'СЕТ СН'!$G$11+СВЦЭМ!$D$10+'СЕТ СН'!$G$6-'СЕТ СН'!$G$23</f>
        <v>1023.8398650800001</v>
      </c>
      <c r="J67" s="36">
        <f>SUMIFS(СВЦЭМ!$D$33:$D$776,СВЦЭМ!$A$33:$A$776,$A67,СВЦЭМ!$B$33:$B$776,J$47)+'СЕТ СН'!$G$11+СВЦЭМ!$D$10+'СЕТ СН'!$G$6-'СЕТ СН'!$G$23</f>
        <v>962.74279557</v>
      </c>
      <c r="K67" s="36">
        <f>SUMIFS(СВЦЭМ!$D$33:$D$776,СВЦЭМ!$A$33:$A$776,$A67,СВЦЭМ!$B$33:$B$776,K$47)+'СЕТ СН'!$G$11+СВЦЭМ!$D$10+'СЕТ СН'!$G$6-'СЕТ СН'!$G$23</f>
        <v>936.29569240000001</v>
      </c>
      <c r="L67" s="36">
        <f>SUMIFS(СВЦЭМ!$D$33:$D$776,СВЦЭМ!$A$33:$A$776,$A67,СВЦЭМ!$B$33:$B$776,L$47)+'СЕТ СН'!$G$11+СВЦЭМ!$D$10+'СЕТ СН'!$G$6-'СЕТ СН'!$G$23</f>
        <v>941.09804957000006</v>
      </c>
      <c r="M67" s="36">
        <f>SUMIFS(СВЦЭМ!$D$33:$D$776,СВЦЭМ!$A$33:$A$776,$A67,СВЦЭМ!$B$33:$B$776,M$47)+'СЕТ СН'!$G$11+СВЦЭМ!$D$10+'СЕТ СН'!$G$6-'СЕТ СН'!$G$23</f>
        <v>944.43103052000004</v>
      </c>
      <c r="N67" s="36">
        <f>SUMIFS(СВЦЭМ!$D$33:$D$776,СВЦЭМ!$A$33:$A$776,$A67,СВЦЭМ!$B$33:$B$776,N$47)+'СЕТ СН'!$G$11+СВЦЭМ!$D$10+'СЕТ СН'!$G$6-'СЕТ СН'!$G$23</f>
        <v>900.18234324000002</v>
      </c>
      <c r="O67" s="36">
        <f>SUMIFS(СВЦЭМ!$D$33:$D$776,СВЦЭМ!$A$33:$A$776,$A67,СВЦЭМ!$B$33:$B$776,O$47)+'СЕТ СН'!$G$11+СВЦЭМ!$D$10+'СЕТ СН'!$G$6-'СЕТ СН'!$G$23</f>
        <v>891.93629685000008</v>
      </c>
      <c r="P67" s="36">
        <f>SUMIFS(СВЦЭМ!$D$33:$D$776,СВЦЭМ!$A$33:$A$776,$A67,СВЦЭМ!$B$33:$B$776,P$47)+'СЕТ СН'!$G$11+СВЦЭМ!$D$10+'СЕТ СН'!$G$6-'СЕТ СН'!$G$23</f>
        <v>900.53203515000007</v>
      </c>
      <c r="Q67" s="36">
        <f>SUMIFS(СВЦЭМ!$D$33:$D$776,СВЦЭМ!$A$33:$A$776,$A67,СВЦЭМ!$B$33:$B$776,Q$47)+'СЕТ СН'!$G$11+СВЦЭМ!$D$10+'СЕТ СН'!$G$6-'СЕТ СН'!$G$23</f>
        <v>897.50123857000006</v>
      </c>
      <c r="R67" s="36">
        <f>SUMIFS(СВЦЭМ!$D$33:$D$776,СВЦЭМ!$A$33:$A$776,$A67,СВЦЭМ!$B$33:$B$776,R$47)+'СЕТ СН'!$G$11+СВЦЭМ!$D$10+'СЕТ СН'!$G$6-'СЕТ СН'!$G$23</f>
        <v>898.57641109000008</v>
      </c>
      <c r="S67" s="36">
        <f>SUMIFS(СВЦЭМ!$D$33:$D$776,СВЦЭМ!$A$33:$A$776,$A67,СВЦЭМ!$B$33:$B$776,S$47)+'СЕТ СН'!$G$11+СВЦЭМ!$D$10+'СЕТ СН'!$G$6-'СЕТ СН'!$G$23</f>
        <v>893.82334431000004</v>
      </c>
      <c r="T67" s="36">
        <f>SUMIFS(СВЦЭМ!$D$33:$D$776,СВЦЭМ!$A$33:$A$776,$A67,СВЦЭМ!$B$33:$B$776,T$47)+'СЕТ СН'!$G$11+СВЦЭМ!$D$10+'СЕТ СН'!$G$6-'СЕТ СН'!$G$23</f>
        <v>884.26838156000008</v>
      </c>
      <c r="U67" s="36">
        <f>SUMIFS(СВЦЭМ!$D$33:$D$776,СВЦЭМ!$A$33:$A$776,$A67,СВЦЭМ!$B$33:$B$776,U$47)+'СЕТ СН'!$G$11+СВЦЭМ!$D$10+'СЕТ СН'!$G$6-'СЕТ СН'!$G$23</f>
        <v>889.41966539000009</v>
      </c>
      <c r="V67" s="36">
        <f>SUMIFS(СВЦЭМ!$D$33:$D$776,СВЦЭМ!$A$33:$A$776,$A67,СВЦЭМ!$B$33:$B$776,V$47)+'СЕТ СН'!$G$11+СВЦЭМ!$D$10+'СЕТ СН'!$G$6-'СЕТ СН'!$G$23</f>
        <v>874.54363681000007</v>
      </c>
      <c r="W67" s="36">
        <f>SUMIFS(СВЦЭМ!$D$33:$D$776,СВЦЭМ!$A$33:$A$776,$A67,СВЦЭМ!$B$33:$B$776,W$47)+'СЕТ СН'!$G$11+СВЦЭМ!$D$10+'СЕТ СН'!$G$6-'СЕТ СН'!$G$23</f>
        <v>866.99435075000008</v>
      </c>
      <c r="X67" s="36">
        <f>SUMIFS(СВЦЭМ!$D$33:$D$776,СВЦЭМ!$A$33:$A$776,$A67,СВЦЭМ!$B$33:$B$776,X$47)+'СЕТ СН'!$G$11+СВЦЭМ!$D$10+'СЕТ СН'!$G$6-'СЕТ СН'!$G$23</f>
        <v>876.4250374500001</v>
      </c>
      <c r="Y67" s="36">
        <f>SUMIFS(СВЦЭМ!$D$33:$D$776,СВЦЭМ!$A$33:$A$776,$A67,СВЦЭМ!$B$33:$B$776,Y$47)+'СЕТ СН'!$G$11+СВЦЭМ!$D$10+'СЕТ СН'!$G$6-'СЕТ СН'!$G$23</f>
        <v>927.00562455000011</v>
      </c>
    </row>
    <row r="68" spans="1:26" ht="15.75" x14ac:dyDescent="0.2">
      <c r="A68" s="35">
        <f t="shared" si="1"/>
        <v>43759</v>
      </c>
      <c r="B68" s="36">
        <f>SUMIFS(СВЦЭМ!$D$33:$D$776,СВЦЭМ!$A$33:$A$776,$A68,СВЦЭМ!$B$33:$B$776,B$47)+'СЕТ СН'!$G$11+СВЦЭМ!$D$10+'СЕТ СН'!$G$6-'СЕТ СН'!$G$23</f>
        <v>1033.2073001199999</v>
      </c>
      <c r="C68" s="36">
        <f>SUMIFS(СВЦЭМ!$D$33:$D$776,СВЦЭМ!$A$33:$A$776,$A68,СВЦЭМ!$B$33:$B$776,C$47)+'СЕТ СН'!$G$11+СВЦЭМ!$D$10+'СЕТ СН'!$G$6-'СЕТ СН'!$G$23</f>
        <v>1079.6063231000001</v>
      </c>
      <c r="D68" s="36">
        <f>SUMIFS(СВЦЭМ!$D$33:$D$776,СВЦЭМ!$A$33:$A$776,$A68,СВЦЭМ!$B$33:$B$776,D$47)+'СЕТ СН'!$G$11+СВЦЭМ!$D$10+'СЕТ СН'!$G$6-'СЕТ СН'!$G$23</f>
        <v>1101.54195779</v>
      </c>
      <c r="E68" s="36">
        <f>SUMIFS(СВЦЭМ!$D$33:$D$776,СВЦЭМ!$A$33:$A$776,$A68,СВЦЭМ!$B$33:$B$776,E$47)+'СЕТ СН'!$G$11+СВЦЭМ!$D$10+'СЕТ СН'!$G$6-'СЕТ СН'!$G$23</f>
        <v>1108.32169256</v>
      </c>
      <c r="F68" s="36">
        <f>SUMIFS(СВЦЭМ!$D$33:$D$776,СВЦЭМ!$A$33:$A$776,$A68,СВЦЭМ!$B$33:$B$776,F$47)+'СЕТ СН'!$G$11+СВЦЭМ!$D$10+'СЕТ СН'!$G$6-'СЕТ СН'!$G$23</f>
        <v>1106.9149531099999</v>
      </c>
      <c r="G68" s="36">
        <f>SUMIFS(СВЦЭМ!$D$33:$D$776,СВЦЭМ!$A$33:$A$776,$A68,СВЦЭМ!$B$33:$B$776,G$47)+'СЕТ СН'!$G$11+СВЦЭМ!$D$10+'СЕТ СН'!$G$6-'СЕТ СН'!$G$23</f>
        <v>1081.62591309</v>
      </c>
      <c r="H68" s="36">
        <f>SUMIFS(СВЦЭМ!$D$33:$D$776,СВЦЭМ!$A$33:$A$776,$A68,СВЦЭМ!$B$33:$B$776,H$47)+'СЕТ СН'!$G$11+СВЦЭМ!$D$10+'СЕТ СН'!$G$6-'СЕТ СН'!$G$23</f>
        <v>1045.8115175</v>
      </c>
      <c r="I68" s="36">
        <f>SUMIFS(СВЦЭМ!$D$33:$D$776,СВЦЭМ!$A$33:$A$776,$A68,СВЦЭМ!$B$33:$B$776,I$47)+'СЕТ СН'!$G$11+СВЦЭМ!$D$10+'СЕТ СН'!$G$6-'СЕТ СН'!$G$23</f>
        <v>1002.74566328</v>
      </c>
      <c r="J68" s="36">
        <f>SUMIFS(СВЦЭМ!$D$33:$D$776,СВЦЭМ!$A$33:$A$776,$A68,СВЦЭМ!$B$33:$B$776,J$47)+'СЕТ СН'!$G$11+СВЦЭМ!$D$10+'СЕТ СН'!$G$6-'СЕТ СН'!$G$23</f>
        <v>984.27946428000007</v>
      </c>
      <c r="K68" s="36">
        <f>SUMIFS(СВЦЭМ!$D$33:$D$776,СВЦЭМ!$A$33:$A$776,$A68,СВЦЭМ!$B$33:$B$776,K$47)+'СЕТ СН'!$G$11+СВЦЭМ!$D$10+'СЕТ СН'!$G$6-'СЕТ СН'!$G$23</f>
        <v>972.14073707</v>
      </c>
      <c r="L68" s="36">
        <f>SUMIFS(СВЦЭМ!$D$33:$D$776,СВЦЭМ!$A$33:$A$776,$A68,СВЦЭМ!$B$33:$B$776,L$47)+'СЕТ СН'!$G$11+СВЦЭМ!$D$10+'СЕТ СН'!$G$6-'СЕТ СН'!$G$23</f>
        <v>960.78879324000002</v>
      </c>
      <c r="M68" s="36">
        <f>SUMIFS(СВЦЭМ!$D$33:$D$776,СВЦЭМ!$A$33:$A$776,$A68,СВЦЭМ!$B$33:$B$776,M$47)+'СЕТ СН'!$G$11+СВЦЭМ!$D$10+'СЕТ СН'!$G$6-'СЕТ СН'!$G$23</f>
        <v>964.26650111000004</v>
      </c>
      <c r="N68" s="36">
        <f>SUMIFS(СВЦЭМ!$D$33:$D$776,СВЦЭМ!$A$33:$A$776,$A68,СВЦЭМ!$B$33:$B$776,N$47)+'СЕТ СН'!$G$11+СВЦЭМ!$D$10+'СЕТ СН'!$G$6-'СЕТ СН'!$G$23</f>
        <v>922.70231077000005</v>
      </c>
      <c r="O68" s="36">
        <f>SUMIFS(СВЦЭМ!$D$33:$D$776,СВЦЭМ!$A$33:$A$776,$A68,СВЦЭМ!$B$33:$B$776,O$47)+'СЕТ СН'!$G$11+СВЦЭМ!$D$10+'СЕТ СН'!$G$6-'СЕТ СН'!$G$23</f>
        <v>885.46555901000011</v>
      </c>
      <c r="P68" s="36">
        <f>SUMIFS(СВЦЭМ!$D$33:$D$776,СВЦЭМ!$A$33:$A$776,$A68,СВЦЭМ!$B$33:$B$776,P$47)+'СЕТ СН'!$G$11+СВЦЭМ!$D$10+'СЕТ СН'!$G$6-'СЕТ СН'!$G$23</f>
        <v>888.4292708800001</v>
      </c>
      <c r="Q68" s="36">
        <f>SUMIFS(СВЦЭМ!$D$33:$D$776,СВЦЭМ!$A$33:$A$776,$A68,СВЦЭМ!$B$33:$B$776,Q$47)+'СЕТ СН'!$G$11+СВЦЭМ!$D$10+'СЕТ СН'!$G$6-'СЕТ СН'!$G$23</f>
        <v>889.28352328000005</v>
      </c>
      <c r="R68" s="36">
        <f>SUMIFS(СВЦЭМ!$D$33:$D$776,СВЦЭМ!$A$33:$A$776,$A68,СВЦЭМ!$B$33:$B$776,R$47)+'СЕТ СН'!$G$11+СВЦЭМ!$D$10+'СЕТ СН'!$G$6-'СЕТ СН'!$G$23</f>
        <v>885.53514322000001</v>
      </c>
      <c r="S68" s="36">
        <f>SUMIFS(СВЦЭМ!$D$33:$D$776,СВЦЭМ!$A$33:$A$776,$A68,СВЦЭМ!$B$33:$B$776,S$47)+'СЕТ СН'!$G$11+СВЦЭМ!$D$10+'СЕТ СН'!$G$6-'СЕТ СН'!$G$23</f>
        <v>890.40673153</v>
      </c>
      <c r="T68" s="36">
        <f>SUMIFS(СВЦЭМ!$D$33:$D$776,СВЦЭМ!$A$33:$A$776,$A68,СВЦЭМ!$B$33:$B$776,T$47)+'СЕТ СН'!$G$11+СВЦЭМ!$D$10+'СЕТ СН'!$G$6-'СЕТ СН'!$G$23</f>
        <v>879.74709914000005</v>
      </c>
      <c r="U68" s="36">
        <f>SUMIFS(СВЦЭМ!$D$33:$D$776,СВЦЭМ!$A$33:$A$776,$A68,СВЦЭМ!$B$33:$B$776,U$47)+'СЕТ СН'!$G$11+СВЦЭМ!$D$10+'СЕТ СН'!$G$6-'СЕТ СН'!$G$23</f>
        <v>876.72982011000011</v>
      </c>
      <c r="V68" s="36">
        <f>SUMIFS(СВЦЭМ!$D$33:$D$776,СВЦЭМ!$A$33:$A$776,$A68,СВЦЭМ!$B$33:$B$776,V$47)+'СЕТ СН'!$G$11+СВЦЭМ!$D$10+'СЕТ СН'!$G$6-'СЕТ СН'!$G$23</f>
        <v>873.53930810000008</v>
      </c>
      <c r="W68" s="36">
        <f>SUMIFS(СВЦЭМ!$D$33:$D$776,СВЦЭМ!$A$33:$A$776,$A68,СВЦЭМ!$B$33:$B$776,W$47)+'СЕТ СН'!$G$11+СВЦЭМ!$D$10+'СЕТ СН'!$G$6-'СЕТ СН'!$G$23</f>
        <v>903.48207628</v>
      </c>
      <c r="X68" s="36">
        <f>SUMIFS(СВЦЭМ!$D$33:$D$776,СВЦЭМ!$A$33:$A$776,$A68,СВЦЭМ!$B$33:$B$776,X$47)+'СЕТ СН'!$G$11+СВЦЭМ!$D$10+'СЕТ СН'!$G$6-'СЕТ СН'!$G$23</f>
        <v>909.29572798000004</v>
      </c>
      <c r="Y68" s="36">
        <f>SUMIFS(СВЦЭМ!$D$33:$D$776,СВЦЭМ!$A$33:$A$776,$A68,СВЦЭМ!$B$33:$B$776,Y$47)+'СЕТ СН'!$G$11+СВЦЭМ!$D$10+'СЕТ СН'!$G$6-'СЕТ СН'!$G$23</f>
        <v>957.66188060000002</v>
      </c>
    </row>
    <row r="69" spans="1:26" ht="15.75" x14ac:dyDescent="0.2">
      <c r="A69" s="35">
        <f t="shared" si="1"/>
        <v>43760</v>
      </c>
      <c r="B69" s="36">
        <f>SUMIFS(СВЦЭМ!$D$33:$D$776,СВЦЭМ!$A$33:$A$776,$A69,СВЦЭМ!$B$33:$B$776,B$47)+'СЕТ СН'!$G$11+СВЦЭМ!$D$10+'СЕТ СН'!$G$6-'СЕТ СН'!$G$23</f>
        <v>1067.2305357800001</v>
      </c>
      <c r="C69" s="36">
        <f>SUMIFS(СВЦЭМ!$D$33:$D$776,СВЦЭМ!$A$33:$A$776,$A69,СВЦЭМ!$B$33:$B$776,C$47)+'СЕТ СН'!$G$11+СВЦЭМ!$D$10+'СЕТ СН'!$G$6-'СЕТ СН'!$G$23</f>
        <v>1112.1527704499999</v>
      </c>
      <c r="D69" s="36">
        <f>SUMIFS(СВЦЭМ!$D$33:$D$776,СВЦЭМ!$A$33:$A$776,$A69,СВЦЭМ!$B$33:$B$776,D$47)+'СЕТ СН'!$G$11+СВЦЭМ!$D$10+'СЕТ СН'!$G$6-'СЕТ СН'!$G$23</f>
        <v>1132.8374549099999</v>
      </c>
      <c r="E69" s="36">
        <f>SUMIFS(СВЦЭМ!$D$33:$D$776,СВЦЭМ!$A$33:$A$776,$A69,СВЦЭМ!$B$33:$B$776,E$47)+'СЕТ СН'!$G$11+СВЦЭМ!$D$10+'СЕТ СН'!$G$6-'СЕТ СН'!$G$23</f>
        <v>1132.3922255699999</v>
      </c>
      <c r="F69" s="36">
        <f>SUMIFS(СВЦЭМ!$D$33:$D$776,СВЦЭМ!$A$33:$A$776,$A69,СВЦЭМ!$B$33:$B$776,F$47)+'СЕТ СН'!$G$11+СВЦЭМ!$D$10+'СЕТ СН'!$G$6-'СЕТ СН'!$G$23</f>
        <v>1128.17241115</v>
      </c>
      <c r="G69" s="36">
        <f>SUMIFS(СВЦЭМ!$D$33:$D$776,СВЦЭМ!$A$33:$A$776,$A69,СВЦЭМ!$B$33:$B$776,G$47)+'СЕТ СН'!$G$11+СВЦЭМ!$D$10+'СЕТ СН'!$G$6-'СЕТ СН'!$G$23</f>
        <v>1108.53590822</v>
      </c>
      <c r="H69" s="36">
        <f>SUMIFS(СВЦЭМ!$D$33:$D$776,СВЦЭМ!$A$33:$A$776,$A69,СВЦЭМ!$B$33:$B$776,H$47)+'СЕТ СН'!$G$11+СВЦЭМ!$D$10+'СЕТ СН'!$G$6-'СЕТ СН'!$G$23</f>
        <v>1041.36428019</v>
      </c>
      <c r="I69" s="36">
        <f>SUMIFS(СВЦЭМ!$D$33:$D$776,СВЦЭМ!$A$33:$A$776,$A69,СВЦЭМ!$B$33:$B$776,I$47)+'СЕТ СН'!$G$11+СВЦЭМ!$D$10+'СЕТ СН'!$G$6-'СЕТ СН'!$G$23</f>
        <v>993.11924010000007</v>
      </c>
      <c r="J69" s="36">
        <f>SUMIFS(СВЦЭМ!$D$33:$D$776,СВЦЭМ!$A$33:$A$776,$A69,СВЦЭМ!$B$33:$B$776,J$47)+'СЕТ СН'!$G$11+СВЦЭМ!$D$10+'СЕТ СН'!$G$6-'СЕТ СН'!$G$23</f>
        <v>972.65730168000005</v>
      </c>
      <c r="K69" s="36">
        <f>SUMIFS(СВЦЭМ!$D$33:$D$776,СВЦЭМ!$A$33:$A$776,$A69,СВЦЭМ!$B$33:$B$776,K$47)+'СЕТ СН'!$G$11+СВЦЭМ!$D$10+'СЕТ СН'!$G$6-'СЕТ СН'!$G$23</f>
        <v>951.61433613000008</v>
      </c>
      <c r="L69" s="36">
        <f>SUMIFS(СВЦЭМ!$D$33:$D$776,СВЦЭМ!$A$33:$A$776,$A69,СВЦЭМ!$B$33:$B$776,L$47)+'СЕТ СН'!$G$11+СВЦЭМ!$D$10+'СЕТ СН'!$G$6-'СЕТ СН'!$G$23</f>
        <v>950.91274189000001</v>
      </c>
      <c r="M69" s="36">
        <f>SUMIFS(СВЦЭМ!$D$33:$D$776,СВЦЭМ!$A$33:$A$776,$A69,СВЦЭМ!$B$33:$B$776,M$47)+'СЕТ СН'!$G$11+СВЦЭМ!$D$10+'СЕТ СН'!$G$6-'СЕТ СН'!$G$23</f>
        <v>957.14577595000003</v>
      </c>
      <c r="N69" s="36">
        <f>SUMIFS(СВЦЭМ!$D$33:$D$776,СВЦЭМ!$A$33:$A$776,$A69,СВЦЭМ!$B$33:$B$776,N$47)+'СЕТ СН'!$G$11+СВЦЭМ!$D$10+'СЕТ СН'!$G$6-'СЕТ СН'!$G$23</f>
        <v>921.02634508000006</v>
      </c>
      <c r="O69" s="36">
        <f>SUMIFS(СВЦЭМ!$D$33:$D$776,СВЦЭМ!$A$33:$A$776,$A69,СВЦЭМ!$B$33:$B$776,O$47)+'СЕТ СН'!$G$11+СВЦЭМ!$D$10+'СЕТ СН'!$G$6-'СЕТ СН'!$G$23</f>
        <v>904.46143274000008</v>
      </c>
      <c r="P69" s="36">
        <f>SUMIFS(СВЦЭМ!$D$33:$D$776,СВЦЭМ!$A$33:$A$776,$A69,СВЦЭМ!$B$33:$B$776,P$47)+'СЕТ СН'!$G$11+СВЦЭМ!$D$10+'СЕТ СН'!$G$6-'СЕТ СН'!$G$23</f>
        <v>910.79444265000006</v>
      </c>
      <c r="Q69" s="36">
        <f>SUMIFS(СВЦЭМ!$D$33:$D$776,СВЦЭМ!$A$33:$A$776,$A69,СВЦЭМ!$B$33:$B$776,Q$47)+'СЕТ СН'!$G$11+СВЦЭМ!$D$10+'СЕТ СН'!$G$6-'СЕТ СН'!$G$23</f>
        <v>915.57951018000006</v>
      </c>
      <c r="R69" s="36">
        <f>SUMIFS(СВЦЭМ!$D$33:$D$776,СВЦЭМ!$A$33:$A$776,$A69,СВЦЭМ!$B$33:$B$776,R$47)+'СЕТ СН'!$G$11+СВЦЭМ!$D$10+'СЕТ СН'!$G$6-'СЕТ СН'!$G$23</f>
        <v>903.25622140000007</v>
      </c>
      <c r="S69" s="36">
        <f>SUMIFS(СВЦЭМ!$D$33:$D$776,СВЦЭМ!$A$33:$A$776,$A69,СВЦЭМ!$B$33:$B$776,S$47)+'СЕТ СН'!$G$11+СВЦЭМ!$D$10+'СЕТ СН'!$G$6-'СЕТ СН'!$G$23</f>
        <v>887.96002399000008</v>
      </c>
      <c r="T69" s="36">
        <f>SUMIFS(СВЦЭМ!$D$33:$D$776,СВЦЭМ!$A$33:$A$776,$A69,СВЦЭМ!$B$33:$B$776,T$47)+'СЕТ СН'!$G$11+СВЦЭМ!$D$10+'СЕТ СН'!$G$6-'СЕТ СН'!$G$23</f>
        <v>861.29419708</v>
      </c>
      <c r="U69" s="36">
        <f>SUMIFS(СВЦЭМ!$D$33:$D$776,СВЦЭМ!$A$33:$A$776,$A69,СВЦЭМ!$B$33:$B$776,U$47)+'СЕТ СН'!$G$11+СВЦЭМ!$D$10+'СЕТ СН'!$G$6-'СЕТ СН'!$G$23</f>
        <v>846.53884715000004</v>
      </c>
      <c r="V69" s="36">
        <f>SUMIFS(СВЦЭМ!$D$33:$D$776,СВЦЭМ!$A$33:$A$776,$A69,СВЦЭМ!$B$33:$B$776,V$47)+'СЕТ СН'!$G$11+СВЦЭМ!$D$10+'СЕТ СН'!$G$6-'СЕТ СН'!$G$23</f>
        <v>848.60947829000008</v>
      </c>
      <c r="W69" s="36">
        <f>SUMIFS(СВЦЭМ!$D$33:$D$776,СВЦЭМ!$A$33:$A$776,$A69,СВЦЭМ!$B$33:$B$776,W$47)+'СЕТ СН'!$G$11+СВЦЭМ!$D$10+'СЕТ СН'!$G$6-'СЕТ СН'!$G$23</f>
        <v>856.75136222000003</v>
      </c>
      <c r="X69" s="36">
        <f>SUMIFS(СВЦЭМ!$D$33:$D$776,СВЦЭМ!$A$33:$A$776,$A69,СВЦЭМ!$B$33:$B$776,X$47)+'СЕТ СН'!$G$11+СВЦЭМ!$D$10+'СЕТ СН'!$G$6-'СЕТ СН'!$G$23</f>
        <v>885.36209740000004</v>
      </c>
      <c r="Y69" s="36">
        <f>SUMIFS(СВЦЭМ!$D$33:$D$776,СВЦЭМ!$A$33:$A$776,$A69,СВЦЭМ!$B$33:$B$776,Y$47)+'СЕТ СН'!$G$11+СВЦЭМ!$D$10+'СЕТ СН'!$G$6-'СЕТ СН'!$G$23</f>
        <v>943.61802420000004</v>
      </c>
    </row>
    <row r="70" spans="1:26" ht="15.75" x14ac:dyDescent="0.2">
      <c r="A70" s="35">
        <f t="shared" si="1"/>
        <v>43761</v>
      </c>
      <c r="B70" s="36">
        <f>SUMIFS(СВЦЭМ!$D$33:$D$776,СВЦЭМ!$A$33:$A$776,$A70,СВЦЭМ!$B$33:$B$776,B$47)+'СЕТ СН'!$G$11+СВЦЭМ!$D$10+'СЕТ СН'!$G$6-'СЕТ СН'!$G$23</f>
        <v>1032.1520763999999</v>
      </c>
      <c r="C70" s="36">
        <f>SUMIFS(СВЦЭМ!$D$33:$D$776,СВЦЭМ!$A$33:$A$776,$A70,СВЦЭМ!$B$33:$B$776,C$47)+'СЕТ СН'!$G$11+СВЦЭМ!$D$10+'СЕТ СН'!$G$6-'СЕТ СН'!$G$23</f>
        <v>1067.1926956100001</v>
      </c>
      <c r="D70" s="36">
        <f>SUMIFS(СВЦЭМ!$D$33:$D$776,СВЦЭМ!$A$33:$A$776,$A70,СВЦЭМ!$B$33:$B$776,D$47)+'СЕТ СН'!$G$11+СВЦЭМ!$D$10+'СЕТ СН'!$G$6-'СЕТ СН'!$G$23</f>
        <v>1083.1016893799999</v>
      </c>
      <c r="E70" s="36">
        <f>SUMIFS(СВЦЭМ!$D$33:$D$776,СВЦЭМ!$A$33:$A$776,$A70,СВЦЭМ!$B$33:$B$776,E$47)+'СЕТ СН'!$G$11+СВЦЭМ!$D$10+'СЕТ СН'!$G$6-'СЕТ СН'!$G$23</f>
        <v>1109.52693258</v>
      </c>
      <c r="F70" s="36">
        <f>SUMIFS(СВЦЭМ!$D$33:$D$776,СВЦЭМ!$A$33:$A$776,$A70,СВЦЭМ!$B$33:$B$776,F$47)+'СЕТ СН'!$G$11+СВЦЭМ!$D$10+'СЕТ СН'!$G$6-'СЕТ СН'!$G$23</f>
        <v>1121.9608809700001</v>
      </c>
      <c r="G70" s="36">
        <f>SUMIFS(СВЦЭМ!$D$33:$D$776,СВЦЭМ!$A$33:$A$776,$A70,СВЦЭМ!$B$33:$B$776,G$47)+'СЕТ СН'!$G$11+СВЦЭМ!$D$10+'СЕТ СН'!$G$6-'СЕТ СН'!$G$23</f>
        <v>1095.51970035</v>
      </c>
      <c r="H70" s="36">
        <f>SUMIFS(СВЦЭМ!$D$33:$D$776,СВЦЭМ!$A$33:$A$776,$A70,СВЦЭМ!$B$33:$B$776,H$47)+'СЕТ СН'!$G$11+СВЦЭМ!$D$10+'СЕТ СН'!$G$6-'СЕТ СН'!$G$23</f>
        <v>1033.47175662</v>
      </c>
      <c r="I70" s="36">
        <f>SUMIFS(СВЦЭМ!$D$33:$D$776,СВЦЭМ!$A$33:$A$776,$A70,СВЦЭМ!$B$33:$B$776,I$47)+'СЕТ СН'!$G$11+СВЦЭМ!$D$10+'СЕТ СН'!$G$6-'СЕТ СН'!$G$23</f>
        <v>985.36716820000004</v>
      </c>
      <c r="J70" s="36">
        <f>SUMIFS(СВЦЭМ!$D$33:$D$776,СВЦЭМ!$A$33:$A$776,$A70,СВЦЭМ!$B$33:$B$776,J$47)+'СЕТ СН'!$G$11+СВЦЭМ!$D$10+'СЕТ СН'!$G$6-'СЕТ СН'!$G$23</f>
        <v>964.72130503000005</v>
      </c>
      <c r="K70" s="36">
        <f>SUMIFS(СВЦЭМ!$D$33:$D$776,СВЦЭМ!$A$33:$A$776,$A70,СВЦЭМ!$B$33:$B$776,K$47)+'СЕТ СН'!$G$11+СВЦЭМ!$D$10+'СЕТ СН'!$G$6-'СЕТ СН'!$G$23</f>
        <v>950.99048173000006</v>
      </c>
      <c r="L70" s="36">
        <f>SUMIFS(СВЦЭМ!$D$33:$D$776,СВЦЭМ!$A$33:$A$776,$A70,СВЦЭМ!$B$33:$B$776,L$47)+'СЕТ СН'!$G$11+СВЦЭМ!$D$10+'СЕТ СН'!$G$6-'СЕТ СН'!$G$23</f>
        <v>952.17979452000009</v>
      </c>
      <c r="M70" s="36">
        <f>SUMIFS(СВЦЭМ!$D$33:$D$776,СВЦЭМ!$A$33:$A$776,$A70,СВЦЭМ!$B$33:$B$776,M$47)+'СЕТ СН'!$G$11+СВЦЭМ!$D$10+'СЕТ СН'!$G$6-'СЕТ СН'!$G$23</f>
        <v>956.61726383000007</v>
      </c>
      <c r="N70" s="36">
        <f>SUMIFS(СВЦЭМ!$D$33:$D$776,СВЦЭМ!$A$33:$A$776,$A70,СВЦЭМ!$B$33:$B$776,N$47)+'СЕТ СН'!$G$11+СВЦЭМ!$D$10+'СЕТ СН'!$G$6-'СЕТ СН'!$G$23</f>
        <v>935.4772622800001</v>
      </c>
      <c r="O70" s="36">
        <f>SUMIFS(СВЦЭМ!$D$33:$D$776,СВЦЭМ!$A$33:$A$776,$A70,СВЦЭМ!$B$33:$B$776,O$47)+'СЕТ СН'!$G$11+СВЦЭМ!$D$10+'СЕТ СН'!$G$6-'СЕТ СН'!$G$23</f>
        <v>920.43833144000007</v>
      </c>
      <c r="P70" s="36">
        <f>SUMIFS(СВЦЭМ!$D$33:$D$776,СВЦЭМ!$A$33:$A$776,$A70,СВЦЭМ!$B$33:$B$776,P$47)+'СЕТ СН'!$G$11+СВЦЭМ!$D$10+'СЕТ СН'!$G$6-'СЕТ СН'!$G$23</f>
        <v>919.25069796000002</v>
      </c>
      <c r="Q70" s="36">
        <f>SUMIFS(СВЦЭМ!$D$33:$D$776,СВЦЭМ!$A$33:$A$776,$A70,СВЦЭМ!$B$33:$B$776,Q$47)+'СЕТ СН'!$G$11+СВЦЭМ!$D$10+'СЕТ СН'!$G$6-'СЕТ СН'!$G$23</f>
        <v>915.07198678000009</v>
      </c>
      <c r="R70" s="36">
        <f>SUMIFS(СВЦЭМ!$D$33:$D$776,СВЦЭМ!$A$33:$A$776,$A70,СВЦЭМ!$B$33:$B$776,R$47)+'СЕТ СН'!$G$11+СВЦЭМ!$D$10+'СЕТ СН'!$G$6-'СЕТ СН'!$G$23</f>
        <v>909.91359752000005</v>
      </c>
      <c r="S70" s="36">
        <f>SUMIFS(СВЦЭМ!$D$33:$D$776,СВЦЭМ!$A$33:$A$776,$A70,СВЦЭМ!$B$33:$B$776,S$47)+'СЕТ СН'!$G$11+СВЦЭМ!$D$10+'СЕТ СН'!$G$6-'СЕТ СН'!$G$23</f>
        <v>911.7966750600001</v>
      </c>
      <c r="T70" s="36">
        <f>SUMIFS(СВЦЭМ!$D$33:$D$776,СВЦЭМ!$A$33:$A$776,$A70,СВЦЭМ!$B$33:$B$776,T$47)+'СЕТ СН'!$G$11+СВЦЭМ!$D$10+'СЕТ СН'!$G$6-'СЕТ СН'!$G$23</f>
        <v>890.95963519000009</v>
      </c>
      <c r="U70" s="36">
        <f>SUMIFS(СВЦЭМ!$D$33:$D$776,СВЦЭМ!$A$33:$A$776,$A70,СВЦЭМ!$B$33:$B$776,U$47)+'СЕТ СН'!$G$11+СВЦЭМ!$D$10+'СЕТ СН'!$G$6-'СЕТ СН'!$G$23</f>
        <v>843.99788493000005</v>
      </c>
      <c r="V70" s="36">
        <f>SUMIFS(СВЦЭМ!$D$33:$D$776,СВЦЭМ!$A$33:$A$776,$A70,СВЦЭМ!$B$33:$B$776,V$47)+'СЕТ СН'!$G$11+СВЦЭМ!$D$10+'СЕТ СН'!$G$6-'СЕТ СН'!$G$23</f>
        <v>842.18234478000011</v>
      </c>
      <c r="W70" s="36">
        <f>SUMIFS(СВЦЭМ!$D$33:$D$776,СВЦЭМ!$A$33:$A$776,$A70,СВЦЭМ!$B$33:$B$776,W$47)+'СЕТ СН'!$G$11+СВЦЭМ!$D$10+'СЕТ СН'!$G$6-'СЕТ СН'!$G$23</f>
        <v>855.51824738000005</v>
      </c>
      <c r="X70" s="36">
        <f>SUMIFS(СВЦЭМ!$D$33:$D$776,СВЦЭМ!$A$33:$A$776,$A70,СВЦЭМ!$B$33:$B$776,X$47)+'СЕТ СН'!$G$11+СВЦЭМ!$D$10+'СЕТ СН'!$G$6-'СЕТ СН'!$G$23</f>
        <v>882.91696746000002</v>
      </c>
      <c r="Y70" s="36">
        <f>SUMIFS(СВЦЭМ!$D$33:$D$776,СВЦЭМ!$A$33:$A$776,$A70,СВЦЭМ!$B$33:$B$776,Y$47)+'СЕТ СН'!$G$11+СВЦЭМ!$D$10+'СЕТ СН'!$G$6-'СЕТ СН'!$G$23</f>
        <v>933.62135886999999</v>
      </c>
    </row>
    <row r="71" spans="1:26" ht="15.75" x14ac:dyDescent="0.2">
      <c r="A71" s="35">
        <f t="shared" si="1"/>
        <v>43762</v>
      </c>
      <c r="B71" s="36">
        <f>SUMIFS(СВЦЭМ!$D$33:$D$776,СВЦЭМ!$A$33:$A$776,$A71,СВЦЭМ!$B$33:$B$776,B$47)+'СЕТ СН'!$G$11+СВЦЭМ!$D$10+'СЕТ СН'!$G$6-'СЕТ СН'!$G$23</f>
        <v>1038.68684386</v>
      </c>
      <c r="C71" s="36">
        <f>SUMIFS(СВЦЭМ!$D$33:$D$776,СВЦЭМ!$A$33:$A$776,$A71,СВЦЭМ!$B$33:$B$776,C$47)+'СЕТ СН'!$G$11+СВЦЭМ!$D$10+'СЕТ СН'!$G$6-'СЕТ СН'!$G$23</f>
        <v>1088.0585455200001</v>
      </c>
      <c r="D71" s="36">
        <f>SUMIFS(СВЦЭМ!$D$33:$D$776,СВЦЭМ!$A$33:$A$776,$A71,СВЦЭМ!$B$33:$B$776,D$47)+'СЕТ СН'!$G$11+СВЦЭМ!$D$10+'СЕТ СН'!$G$6-'СЕТ СН'!$G$23</f>
        <v>1105.23146969</v>
      </c>
      <c r="E71" s="36">
        <f>SUMIFS(СВЦЭМ!$D$33:$D$776,СВЦЭМ!$A$33:$A$776,$A71,СВЦЭМ!$B$33:$B$776,E$47)+'СЕТ СН'!$G$11+СВЦЭМ!$D$10+'СЕТ СН'!$G$6-'СЕТ СН'!$G$23</f>
        <v>1115.0965855899999</v>
      </c>
      <c r="F71" s="36">
        <f>SUMIFS(СВЦЭМ!$D$33:$D$776,СВЦЭМ!$A$33:$A$776,$A71,СВЦЭМ!$B$33:$B$776,F$47)+'СЕТ СН'!$G$11+СВЦЭМ!$D$10+'СЕТ СН'!$G$6-'СЕТ СН'!$G$23</f>
        <v>1113.48522714</v>
      </c>
      <c r="G71" s="36">
        <f>SUMIFS(СВЦЭМ!$D$33:$D$776,СВЦЭМ!$A$33:$A$776,$A71,СВЦЭМ!$B$33:$B$776,G$47)+'СЕТ СН'!$G$11+СВЦЭМ!$D$10+'СЕТ СН'!$G$6-'СЕТ СН'!$G$23</f>
        <v>1085.43949888</v>
      </c>
      <c r="H71" s="36">
        <f>SUMIFS(СВЦЭМ!$D$33:$D$776,СВЦЭМ!$A$33:$A$776,$A71,СВЦЭМ!$B$33:$B$776,H$47)+'СЕТ СН'!$G$11+СВЦЭМ!$D$10+'СЕТ СН'!$G$6-'СЕТ СН'!$G$23</f>
        <v>1021.1220454600001</v>
      </c>
      <c r="I71" s="36">
        <f>SUMIFS(СВЦЭМ!$D$33:$D$776,СВЦЭМ!$A$33:$A$776,$A71,СВЦЭМ!$B$33:$B$776,I$47)+'СЕТ СН'!$G$11+СВЦЭМ!$D$10+'СЕТ СН'!$G$6-'СЕТ СН'!$G$23</f>
        <v>977.49836785000002</v>
      </c>
      <c r="J71" s="36">
        <f>SUMIFS(СВЦЭМ!$D$33:$D$776,СВЦЭМ!$A$33:$A$776,$A71,СВЦЭМ!$B$33:$B$776,J$47)+'СЕТ СН'!$G$11+СВЦЭМ!$D$10+'СЕТ СН'!$G$6-'СЕТ СН'!$G$23</f>
        <v>968.72553212000003</v>
      </c>
      <c r="K71" s="36">
        <f>SUMIFS(СВЦЭМ!$D$33:$D$776,СВЦЭМ!$A$33:$A$776,$A71,СВЦЭМ!$B$33:$B$776,K$47)+'СЕТ СН'!$G$11+СВЦЭМ!$D$10+'СЕТ СН'!$G$6-'СЕТ СН'!$G$23</f>
        <v>967.32732247000001</v>
      </c>
      <c r="L71" s="36">
        <f>SUMIFS(СВЦЭМ!$D$33:$D$776,СВЦЭМ!$A$33:$A$776,$A71,СВЦЭМ!$B$33:$B$776,L$47)+'СЕТ СН'!$G$11+СВЦЭМ!$D$10+'СЕТ СН'!$G$6-'СЕТ СН'!$G$23</f>
        <v>974.93842353000002</v>
      </c>
      <c r="M71" s="36">
        <f>SUMIFS(СВЦЭМ!$D$33:$D$776,СВЦЭМ!$A$33:$A$776,$A71,СВЦЭМ!$B$33:$B$776,M$47)+'СЕТ СН'!$G$11+СВЦЭМ!$D$10+'СЕТ СН'!$G$6-'СЕТ СН'!$G$23</f>
        <v>974.16372861000002</v>
      </c>
      <c r="N71" s="36">
        <f>SUMIFS(СВЦЭМ!$D$33:$D$776,СВЦЭМ!$A$33:$A$776,$A71,СВЦЭМ!$B$33:$B$776,N$47)+'СЕТ СН'!$G$11+СВЦЭМ!$D$10+'СЕТ СН'!$G$6-'СЕТ СН'!$G$23</f>
        <v>940.89648123000006</v>
      </c>
      <c r="O71" s="36">
        <f>SUMIFS(СВЦЭМ!$D$33:$D$776,СВЦЭМ!$A$33:$A$776,$A71,СВЦЭМ!$B$33:$B$776,O$47)+'СЕТ СН'!$G$11+СВЦЭМ!$D$10+'СЕТ СН'!$G$6-'СЕТ СН'!$G$23</f>
        <v>903.64929300000006</v>
      </c>
      <c r="P71" s="36">
        <f>SUMIFS(СВЦЭМ!$D$33:$D$776,СВЦЭМ!$A$33:$A$776,$A71,СВЦЭМ!$B$33:$B$776,P$47)+'СЕТ СН'!$G$11+СВЦЭМ!$D$10+'СЕТ СН'!$G$6-'СЕТ СН'!$G$23</f>
        <v>910.98849844000006</v>
      </c>
      <c r="Q71" s="36">
        <f>SUMIFS(СВЦЭМ!$D$33:$D$776,СВЦЭМ!$A$33:$A$776,$A71,СВЦЭМ!$B$33:$B$776,Q$47)+'СЕТ СН'!$G$11+СВЦЭМ!$D$10+'СЕТ СН'!$G$6-'СЕТ СН'!$G$23</f>
        <v>909.74034416000006</v>
      </c>
      <c r="R71" s="36">
        <f>SUMIFS(СВЦЭМ!$D$33:$D$776,СВЦЭМ!$A$33:$A$776,$A71,СВЦЭМ!$B$33:$B$776,R$47)+'СЕТ СН'!$G$11+СВЦЭМ!$D$10+'СЕТ СН'!$G$6-'СЕТ СН'!$G$23</f>
        <v>900.64473620000001</v>
      </c>
      <c r="S71" s="36">
        <f>SUMIFS(СВЦЭМ!$D$33:$D$776,СВЦЭМ!$A$33:$A$776,$A71,СВЦЭМ!$B$33:$B$776,S$47)+'СЕТ СН'!$G$11+СВЦЭМ!$D$10+'СЕТ СН'!$G$6-'СЕТ СН'!$G$23</f>
        <v>895.56604309000011</v>
      </c>
      <c r="T71" s="36">
        <f>SUMIFS(СВЦЭМ!$D$33:$D$776,СВЦЭМ!$A$33:$A$776,$A71,СВЦЭМ!$B$33:$B$776,T$47)+'СЕТ СН'!$G$11+СВЦЭМ!$D$10+'СЕТ СН'!$G$6-'СЕТ СН'!$G$23</f>
        <v>894.86237093</v>
      </c>
      <c r="U71" s="36">
        <f>SUMIFS(СВЦЭМ!$D$33:$D$776,СВЦЭМ!$A$33:$A$776,$A71,СВЦЭМ!$B$33:$B$776,U$47)+'СЕТ СН'!$G$11+СВЦЭМ!$D$10+'СЕТ СН'!$G$6-'СЕТ СН'!$G$23</f>
        <v>870.98791188000007</v>
      </c>
      <c r="V71" s="36">
        <f>SUMIFS(СВЦЭМ!$D$33:$D$776,СВЦЭМ!$A$33:$A$776,$A71,СВЦЭМ!$B$33:$B$776,V$47)+'СЕТ СН'!$G$11+СВЦЭМ!$D$10+'СЕТ СН'!$G$6-'СЕТ СН'!$G$23</f>
        <v>866.9838523300001</v>
      </c>
      <c r="W71" s="36">
        <f>SUMIFS(СВЦЭМ!$D$33:$D$776,СВЦЭМ!$A$33:$A$776,$A71,СВЦЭМ!$B$33:$B$776,W$47)+'СЕТ СН'!$G$11+СВЦЭМ!$D$10+'СЕТ СН'!$G$6-'СЕТ СН'!$G$23</f>
        <v>872.52679008000007</v>
      </c>
      <c r="X71" s="36">
        <f>SUMIFS(СВЦЭМ!$D$33:$D$776,СВЦЭМ!$A$33:$A$776,$A71,СВЦЭМ!$B$33:$B$776,X$47)+'СЕТ СН'!$G$11+СВЦЭМ!$D$10+'СЕТ СН'!$G$6-'СЕТ СН'!$G$23</f>
        <v>879.97067701000003</v>
      </c>
      <c r="Y71" s="36">
        <f>SUMIFS(СВЦЭМ!$D$33:$D$776,СВЦЭМ!$A$33:$A$776,$A71,СВЦЭМ!$B$33:$B$776,Y$47)+'СЕТ СН'!$G$11+СВЦЭМ!$D$10+'СЕТ СН'!$G$6-'СЕТ СН'!$G$23</f>
        <v>920.0064427100001</v>
      </c>
    </row>
    <row r="72" spans="1:26" ht="15.75" x14ac:dyDescent="0.2">
      <c r="A72" s="35">
        <f t="shared" si="1"/>
        <v>43763</v>
      </c>
      <c r="B72" s="36">
        <f>SUMIFS(СВЦЭМ!$D$33:$D$776,СВЦЭМ!$A$33:$A$776,$A72,СВЦЭМ!$B$33:$B$776,B$47)+'СЕТ СН'!$G$11+СВЦЭМ!$D$10+'СЕТ СН'!$G$6-'СЕТ СН'!$G$23</f>
        <v>1033.0982494499999</v>
      </c>
      <c r="C72" s="36">
        <f>SUMIFS(СВЦЭМ!$D$33:$D$776,СВЦЭМ!$A$33:$A$776,$A72,СВЦЭМ!$B$33:$B$776,C$47)+'СЕТ СН'!$G$11+СВЦЭМ!$D$10+'СЕТ СН'!$G$6-'СЕТ СН'!$G$23</f>
        <v>1083.07692331</v>
      </c>
      <c r="D72" s="36">
        <f>SUMIFS(СВЦЭМ!$D$33:$D$776,СВЦЭМ!$A$33:$A$776,$A72,СВЦЭМ!$B$33:$B$776,D$47)+'СЕТ СН'!$G$11+СВЦЭМ!$D$10+'СЕТ СН'!$G$6-'СЕТ СН'!$G$23</f>
        <v>1101.14720076</v>
      </c>
      <c r="E72" s="36">
        <f>SUMIFS(СВЦЭМ!$D$33:$D$776,СВЦЭМ!$A$33:$A$776,$A72,СВЦЭМ!$B$33:$B$776,E$47)+'СЕТ СН'!$G$11+СВЦЭМ!$D$10+'СЕТ СН'!$G$6-'СЕТ СН'!$G$23</f>
        <v>1109.23404211</v>
      </c>
      <c r="F72" s="36">
        <f>SUMIFS(СВЦЭМ!$D$33:$D$776,СВЦЭМ!$A$33:$A$776,$A72,СВЦЭМ!$B$33:$B$776,F$47)+'СЕТ СН'!$G$11+СВЦЭМ!$D$10+'СЕТ СН'!$G$6-'СЕТ СН'!$G$23</f>
        <v>1100.49862461</v>
      </c>
      <c r="G72" s="36">
        <f>SUMIFS(СВЦЭМ!$D$33:$D$776,СВЦЭМ!$A$33:$A$776,$A72,СВЦЭМ!$B$33:$B$776,G$47)+'СЕТ СН'!$G$11+СВЦЭМ!$D$10+'СЕТ СН'!$G$6-'СЕТ СН'!$G$23</f>
        <v>1066.4217117600001</v>
      </c>
      <c r="H72" s="36">
        <f>SUMIFS(СВЦЭМ!$D$33:$D$776,СВЦЭМ!$A$33:$A$776,$A72,СВЦЭМ!$B$33:$B$776,H$47)+'СЕТ СН'!$G$11+СВЦЭМ!$D$10+'СЕТ СН'!$G$6-'СЕТ СН'!$G$23</f>
        <v>1016.84020967</v>
      </c>
      <c r="I72" s="36">
        <f>SUMIFS(СВЦЭМ!$D$33:$D$776,СВЦЭМ!$A$33:$A$776,$A72,СВЦЭМ!$B$33:$B$776,I$47)+'СЕТ СН'!$G$11+СВЦЭМ!$D$10+'СЕТ СН'!$G$6-'СЕТ СН'!$G$23</f>
        <v>991.35531766000008</v>
      </c>
      <c r="J72" s="36">
        <f>SUMIFS(СВЦЭМ!$D$33:$D$776,СВЦЭМ!$A$33:$A$776,$A72,СВЦЭМ!$B$33:$B$776,J$47)+'СЕТ СН'!$G$11+СВЦЭМ!$D$10+'СЕТ СН'!$G$6-'СЕТ СН'!$G$23</f>
        <v>980.03604916000006</v>
      </c>
      <c r="K72" s="36">
        <f>SUMIFS(СВЦЭМ!$D$33:$D$776,СВЦЭМ!$A$33:$A$776,$A72,СВЦЭМ!$B$33:$B$776,K$47)+'СЕТ СН'!$G$11+СВЦЭМ!$D$10+'СЕТ СН'!$G$6-'СЕТ СН'!$G$23</f>
        <v>962.63021089000006</v>
      </c>
      <c r="L72" s="36">
        <f>SUMIFS(СВЦЭМ!$D$33:$D$776,СВЦЭМ!$A$33:$A$776,$A72,СВЦЭМ!$B$33:$B$776,L$47)+'СЕТ СН'!$G$11+СВЦЭМ!$D$10+'СЕТ СН'!$G$6-'СЕТ СН'!$G$23</f>
        <v>967.44846194000002</v>
      </c>
      <c r="M72" s="36">
        <f>SUMIFS(СВЦЭМ!$D$33:$D$776,СВЦЭМ!$A$33:$A$776,$A72,СВЦЭМ!$B$33:$B$776,M$47)+'СЕТ СН'!$G$11+СВЦЭМ!$D$10+'СЕТ СН'!$G$6-'СЕТ СН'!$G$23</f>
        <v>982.69975426000008</v>
      </c>
      <c r="N72" s="36">
        <f>SUMIFS(СВЦЭМ!$D$33:$D$776,СВЦЭМ!$A$33:$A$776,$A72,СВЦЭМ!$B$33:$B$776,N$47)+'СЕТ СН'!$G$11+СВЦЭМ!$D$10+'СЕТ СН'!$G$6-'СЕТ СН'!$G$23</f>
        <v>952.63383246000001</v>
      </c>
      <c r="O72" s="36">
        <f>SUMIFS(СВЦЭМ!$D$33:$D$776,СВЦЭМ!$A$33:$A$776,$A72,СВЦЭМ!$B$33:$B$776,O$47)+'СЕТ СН'!$G$11+СВЦЭМ!$D$10+'СЕТ СН'!$G$6-'СЕТ СН'!$G$23</f>
        <v>913.96241121000003</v>
      </c>
      <c r="P72" s="36">
        <f>SUMIFS(СВЦЭМ!$D$33:$D$776,СВЦЭМ!$A$33:$A$776,$A72,СВЦЭМ!$B$33:$B$776,P$47)+'СЕТ СН'!$G$11+СВЦЭМ!$D$10+'СЕТ СН'!$G$6-'СЕТ СН'!$G$23</f>
        <v>920.4501333500001</v>
      </c>
      <c r="Q72" s="36">
        <f>SUMIFS(СВЦЭМ!$D$33:$D$776,СВЦЭМ!$A$33:$A$776,$A72,СВЦЭМ!$B$33:$B$776,Q$47)+'СЕТ СН'!$G$11+СВЦЭМ!$D$10+'СЕТ СН'!$G$6-'СЕТ СН'!$G$23</f>
        <v>898.48922529000004</v>
      </c>
      <c r="R72" s="36">
        <f>SUMIFS(СВЦЭМ!$D$33:$D$776,СВЦЭМ!$A$33:$A$776,$A72,СВЦЭМ!$B$33:$B$776,R$47)+'СЕТ СН'!$G$11+СВЦЭМ!$D$10+'СЕТ СН'!$G$6-'СЕТ СН'!$G$23</f>
        <v>904.11895070000003</v>
      </c>
      <c r="S72" s="36">
        <f>SUMIFS(СВЦЭМ!$D$33:$D$776,СВЦЭМ!$A$33:$A$776,$A72,СВЦЭМ!$B$33:$B$776,S$47)+'СЕТ СН'!$G$11+СВЦЭМ!$D$10+'СЕТ СН'!$G$6-'СЕТ СН'!$G$23</f>
        <v>908.13370706000001</v>
      </c>
      <c r="T72" s="36">
        <f>SUMIFS(СВЦЭМ!$D$33:$D$776,СВЦЭМ!$A$33:$A$776,$A72,СВЦЭМ!$B$33:$B$776,T$47)+'СЕТ СН'!$G$11+СВЦЭМ!$D$10+'СЕТ СН'!$G$6-'СЕТ СН'!$G$23</f>
        <v>921.36982693000004</v>
      </c>
      <c r="U72" s="36">
        <f>SUMIFS(СВЦЭМ!$D$33:$D$776,СВЦЭМ!$A$33:$A$776,$A72,СВЦЭМ!$B$33:$B$776,U$47)+'СЕТ СН'!$G$11+СВЦЭМ!$D$10+'СЕТ СН'!$G$6-'СЕТ СН'!$G$23</f>
        <v>932.27374354000005</v>
      </c>
      <c r="V72" s="36">
        <f>SUMIFS(СВЦЭМ!$D$33:$D$776,СВЦЭМ!$A$33:$A$776,$A72,СВЦЭМ!$B$33:$B$776,V$47)+'СЕТ СН'!$G$11+СВЦЭМ!$D$10+'СЕТ СН'!$G$6-'СЕТ СН'!$G$23</f>
        <v>921.90630370000008</v>
      </c>
      <c r="W72" s="36">
        <f>SUMIFS(СВЦЭМ!$D$33:$D$776,СВЦЭМ!$A$33:$A$776,$A72,СВЦЭМ!$B$33:$B$776,W$47)+'СЕТ СН'!$G$11+СВЦЭМ!$D$10+'СЕТ СН'!$G$6-'СЕТ СН'!$G$23</f>
        <v>911.83510741000009</v>
      </c>
      <c r="X72" s="36">
        <f>SUMIFS(СВЦЭМ!$D$33:$D$776,СВЦЭМ!$A$33:$A$776,$A72,СВЦЭМ!$B$33:$B$776,X$47)+'СЕТ СН'!$G$11+СВЦЭМ!$D$10+'СЕТ СН'!$G$6-'СЕТ СН'!$G$23</f>
        <v>901.31261285000005</v>
      </c>
      <c r="Y72" s="36">
        <f>SUMIFS(СВЦЭМ!$D$33:$D$776,СВЦЭМ!$A$33:$A$776,$A72,СВЦЭМ!$B$33:$B$776,Y$47)+'СЕТ СН'!$G$11+СВЦЭМ!$D$10+'СЕТ СН'!$G$6-'СЕТ СН'!$G$23</f>
        <v>937.7419530300001</v>
      </c>
    </row>
    <row r="73" spans="1:26" ht="15.75" x14ac:dyDescent="0.2">
      <c r="A73" s="35">
        <f t="shared" si="1"/>
        <v>43764</v>
      </c>
      <c r="B73" s="36">
        <f>SUMIFS(СВЦЭМ!$D$33:$D$776,СВЦЭМ!$A$33:$A$776,$A73,СВЦЭМ!$B$33:$B$776,B$47)+'СЕТ СН'!$G$11+СВЦЭМ!$D$10+'СЕТ СН'!$G$6-'СЕТ СН'!$G$23</f>
        <v>1009.1730029700001</v>
      </c>
      <c r="C73" s="36">
        <f>SUMIFS(СВЦЭМ!$D$33:$D$776,СВЦЭМ!$A$33:$A$776,$A73,СВЦЭМ!$B$33:$B$776,C$47)+'СЕТ СН'!$G$11+СВЦЭМ!$D$10+'СЕТ СН'!$G$6-'СЕТ СН'!$G$23</f>
        <v>1049.15703953</v>
      </c>
      <c r="D73" s="36">
        <f>SUMIFS(СВЦЭМ!$D$33:$D$776,СВЦЭМ!$A$33:$A$776,$A73,СВЦЭМ!$B$33:$B$776,D$47)+'СЕТ СН'!$G$11+СВЦЭМ!$D$10+'СЕТ СН'!$G$6-'СЕТ СН'!$G$23</f>
        <v>1072.9616421200001</v>
      </c>
      <c r="E73" s="36">
        <f>SUMIFS(СВЦЭМ!$D$33:$D$776,СВЦЭМ!$A$33:$A$776,$A73,СВЦЭМ!$B$33:$B$776,E$47)+'СЕТ СН'!$G$11+СВЦЭМ!$D$10+'СЕТ СН'!$G$6-'СЕТ СН'!$G$23</f>
        <v>1078.0319490100001</v>
      </c>
      <c r="F73" s="36">
        <f>SUMIFS(СВЦЭМ!$D$33:$D$776,СВЦЭМ!$A$33:$A$776,$A73,СВЦЭМ!$B$33:$B$776,F$47)+'СЕТ СН'!$G$11+СВЦЭМ!$D$10+'СЕТ СН'!$G$6-'СЕТ СН'!$G$23</f>
        <v>1068.4105036599999</v>
      </c>
      <c r="G73" s="36">
        <f>SUMIFS(СВЦЭМ!$D$33:$D$776,СВЦЭМ!$A$33:$A$776,$A73,СВЦЭМ!$B$33:$B$776,G$47)+'СЕТ СН'!$G$11+СВЦЭМ!$D$10+'СЕТ СН'!$G$6-'СЕТ СН'!$G$23</f>
        <v>1041.14982835</v>
      </c>
      <c r="H73" s="36">
        <f>SUMIFS(СВЦЭМ!$D$33:$D$776,СВЦЭМ!$A$33:$A$776,$A73,СВЦЭМ!$B$33:$B$776,H$47)+'СЕТ СН'!$G$11+СВЦЭМ!$D$10+'СЕТ СН'!$G$6-'СЕТ СН'!$G$23</f>
        <v>1023.21233078</v>
      </c>
      <c r="I73" s="36">
        <f>SUMIFS(СВЦЭМ!$D$33:$D$776,СВЦЭМ!$A$33:$A$776,$A73,СВЦЭМ!$B$33:$B$776,I$47)+'СЕТ СН'!$G$11+СВЦЭМ!$D$10+'СЕТ СН'!$G$6-'СЕТ СН'!$G$23</f>
        <v>1001.1368737400001</v>
      </c>
      <c r="J73" s="36">
        <f>SUMIFS(СВЦЭМ!$D$33:$D$776,СВЦЭМ!$A$33:$A$776,$A73,СВЦЭМ!$B$33:$B$776,J$47)+'СЕТ СН'!$G$11+СВЦЭМ!$D$10+'СЕТ СН'!$G$6-'СЕТ СН'!$G$23</f>
        <v>977.06853305000004</v>
      </c>
      <c r="K73" s="36">
        <f>SUMIFS(СВЦЭМ!$D$33:$D$776,СВЦЭМ!$A$33:$A$776,$A73,СВЦЭМ!$B$33:$B$776,K$47)+'СЕТ СН'!$G$11+СВЦЭМ!$D$10+'СЕТ СН'!$G$6-'СЕТ СН'!$G$23</f>
        <v>964.55232550000005</v>
      </c>
      <c r="L73" s="36">
        <f>SUMIFS(СВЦЭМ!$D$33:$D$776,СВЦЭМ!$A$33:$A$776,$A73,СВЦЭМ!$B$33:$B$776,L$47)+'СЕТ СН'!$G$11+СВЦЭМ!$D$10+'СЕТ СН'!$G$6-'СЕТ СН'!$G$23</f>
        <v>965.96573293000006</v>
      </c>
      <c r="M73" s="36">
        <f>SUMIFS(СВЦЭМ!$D$33:$D$776,СВЦЭМ!$A$33:$A$776,$A73,СВЦЭМ!$B$33:$B$776,M$47)+'СЕТ СН'!$G$11+СВЦЭМ!$D$10+'СЕТ СН'!$G$6-'СЕТ СН'!$G$23</f>
        <v>963.64831953000009</v>
      </c>
      <c r="N73" s="36">
        <f>SUMIFS(СВЦЭМ!$D$33:$D$776,СВЦЭМ!$A$33:$A$776,$A73,СВЦЭМ!$B$33:$B$776,N$47)+'СЕТ СН'!$G$11+СВЦЭМ!$D$10+'СЕТ СН'!$G$6-'СЕТ СН'!$G$23</f>
        <v>931.39925748000007</v>
      </c>
      <c r="O73" s="36">
        <f>SUMIFS(СВЦЭМ!$D$33:$D$776,СВЦЭМ!$A$33:$A$776,$A73,СВЦЭМ!$B$33:$B$776,O$47)+'СЕТ СН'!$G$11+СВЦЭМ!$D$10+'СЕТ СН'!$G$6-'СЕТ СН'!$G$23</f>
        <v>896.08279057000004</v>
      </c>
      <c r="P73" s="36">
        <f>SUMIFS(СВЦЭМ!$D$33:$D$776,СВЦЭМ!$A$33:$A$776,$A73,СВЦЭМ!$B$33:$B$776,P$47)+'СЕТ СН'!$G$11+СВЦЭМ!$D$10+'СЕТ СН'!$G$6-'СЕТ СН'!$G$23</f>
        <v>897.34450999000001</v>
      </c>
      <c r="Q73" s="36">
        <f>SUMIFS(СВЦЭМ!$D$33:$D$776,СВЦЭМ!$A$33:$A$776,$A73,СВЦЭМ!$B$33:$B$776,Q$47)+'СЕТ СН'!$G$11+СВЦЭМ!$D$10+'СЕТ СН'!$G$6-'СЕТ СН'!$G$23</f>
        <v>891.14107235000006</v>
      </c>
      <c r="R73" s="36">
        <f>SUMIFS(СВЦЭМ!$D$33:$D$776,СВЦЭМ!$A$33:$A$776,$A73,СВЦЭМ!$B$33:$B$776,R$47)+'СЕТ СН'!$G$11+СВЦЭМ!$D$10+'СЕТ СН'!$G$6-'СЕТ СН'!$G$23</f>
        <v>893.95738846000006</v>
      </c>
      <c r="S73" s="36">
        <f>SUMIFS(СВЦЭМ!$D$33:$D$776,СВЦЭМ!$A$33:$A$776,$A73,СВЦЭМ!$B$33:$B$776,S$47)+'СЕТ СН'!$G$11+СВЦЭМ!$D$10+'СЕТ СН'!$G$6-'СЕТ СН'!$G$23</f>
        <v>897.47045887000002</v>
      </c>
      <c r="T73" s="36">
        <f>SUMIFS(СВЦЭМ!$D$33:$D$776,СВЦЭМ!$A$33:$A$776,$A73,СВЦЭМ!$B$33:$B$776,T$47)+'СЕТ СН'!$G$11+СВЦЭМ!$D$10+'СЕТ СН'!$G$6-'СЕТ СН'!$G$23</f>
        <v>905.19523225</v>
      </c>
      <c r="U73" s="36">
        <f>SUMIFS(СВЦЭМ!$D$33:$D$776,СВЦЭМ!$A$33:$A$776,$A73,СВЦЭМ!$B$33:$B$776,U$47)+'СЕТ СН'!$G$11+СВЦЭМ!$D$10+'СЕТ СН'!$G$6-'СЕТ СН'!$G$23</f>
        <v>914.48397174000002</v>
      </c>
      <c r="V73" s="36">
        <f>SUMIFS(СВЦЭМ!$D$33:$D$776,СВЦЭМ!$A$33:$A$776,$A73,СВЦЭМ!$B$33:$B$776,V$47)+'СЕТ СН'!$G$11+СВЦЭМ!$D$10+'СЕТ СН'!$G$6-'СЕТ СН'!$G$23</f>
        <v>908.07594643000004</v>
      </c>
      <c r="W73" s="36">
        <f>SUMIFS(СВЦЭМ!$D$33:$D$776,СВЦЭМ!$A$33:$A$776,$A73,СВЦЭМ!$B$33:$B$776,W$47)+'СЕТ СН'!$G$11+СВЦЭМ!$D$10+'СЕТ СН'!$G$6-'СЕТ СН'!$G$23</f>
        <v>903.88453688000004</v>
      </c>
      <c r="X73" s="36">
        <f>SUMIFS(СВЦЭМ!$D$33:$D$776,СВЦЭМ!$A$33:$A$776,$A73,СВЦЭМ!$B$33:$B$776,X$47)+'СЕТ СН'!$G$11+СВЦЭМ!$D$10+'СЕТ СН'!$G$6-'СЕТ СН'!$G$23</f>
        <v>911.19155015000001</v>
      </c>
      <c r="Y73" s="36">
        <f>SUMIFS(СВЦЭМ!$D$33:$D$776,СВЦЭМ!$A$33:$A$776,$A73,СВЦЭМ!$B$33:$B$776,Y$47)+'СЕТ СН'!$G$11+СВЦЭМ!$D$10+'СЕТ СН'!$G$6-'СЕТ СН'!$G$23</f>
        <v>948.18044562</v>
      </c>
    </row>
    <row r="74" spans="1:26" ht="15.75" x14ac:dyDescent="0.2">
      <c r="A74" s="35">
        <f t="shared" si="1"/>
        <v>43765</v>
      </c>
      <c r="B74" s="36">
        <f>SUMIFS(СВЦЭМ!$D$33:$D$776,СВЦЭМ!$A$33:$A$776,$A74,СВЦЭМ!$B$33:$B$776,B$47)+'СЕТ СН'!$G$11+СВЦЭМ!$D$10+'СЕТ СН'!$G$6-'СЕТ СН'!$G$23</f>
        <v>1047.6902703999999</v>
      </c>
      <c r="C74" s="36">
        <f>SUMIFS(СВЦЭМ!$D$33:$D$776,СВЦЭМ!$A$33:$A$776,$A74,СВЦЭМ!$B$33:$B$776,C$47)+'СЕТ СН'!$G$11+СВЦЭМ!$D$10+'СЕТ СН'!$G$6-'СЕТ СН'!$G$23</f>
        <v>1059.3899914399999</v>
      </c>
      <c r="D74" s="36">
        <f>SUMIFS(СВЦЭМ!$D$33:$D$776,СВЦЭМ!$A$33:$A$776,$A74,СВЦЭМ!$B$33:$B$776,D$47)+'СЕТ СН'!$G$11+СВЦЭМ!$D$10+'СЕТ СН'!$G$6-'СЕТ СН'!$G$23</f>
        <v>1058.81064113</v>
      </c>
      <c r="E74" s="36">
        <f>SUMIFS(СВЦЭМ!$D$33:$D$776,СВЦЭМ!$A$33:$A$776,$A74,СВЦЭМ!$B$33:$B$776,E$47)+'СЕТ СН'!$G$11+СВЦЭМ!$D$10+'СЕТ СН'!$G$6-'СЕТ СН'!$G$23</f>
        <v>1070.9701076599999</v>
      </c>
      <c r="F74" s="36">
        <f>SUMIFS(СВЦЭМ!$D$33:$D$776,СВЦЭМ!$A$33:$A$776,$A74,СВЦЭМ!$B$33:$B$776,F$47)+'СЕТ СН'!$G$11+СВЦЭМ!$D$10+'СЕТ СН'!$G$6-'СЕТ СН'!$G$23</f>
        <v>1069.98147827</v>
      </c>
      <c r="G74" s="36">
        <f>SUMIFS(СВЦЭМ!$D$33:$D$776,СВЦЭМ!$A$33:$A$776,$A74,СВЦЭМ!$B$33:$B$776,G$47)+'СЕТ СН'!$G$11+СВЦЭМ!$D$10+'СЕТ СН'!$G$6-'СЕТ СН'!$G$23</f>
        <v>1053.2537052</v>
      </c>
      <c r="H74" s="36">
        <f>SUMIFS(СВЦЭМ!$D$33:$D$776,СВЦЭМ!$A$33:$A$776,$A74,СВЦЭМ!$B$33:$B$776,H$47)+'СЕТ СН'!$G$11+СВЦЭМ!$D$10+'СЕТ СН'!$G$6-'СЕТ СН'!$G$23</f>
        <v>1028.21941597</v>
      </c>
      <c r="I74" s="36">
        <f>SUMIFS(СВЦЭМ!$D$33:$D$776,СВЦЭМ!$A$33:$A$776,$A74,СВЦЭМ!$B$33:$B$776,I$47)+'СЕТ СН'!$G$11+СВЦЭМ!$D$10+'СЕТ СН'!$G$6-'СЕТ СН'!$G$23</f>
        <v>1003.9371031400001</v>
      </c>
      <c r="J74" s="36">
        <f>SUMIFS(СВЦЭМ!$D$33:$D$776,СВЦЭМ!$A$33:$A$776,$A74,СВЦЭМ!$B$33:$B$776,J$47)+'СЕТ СН'!$G$11+СВЦЭМ!$D$10+'СЕТ СН'!$G$6-'СЕТ СН'!$G$23</f>
        <v>987.35572310000009</v>
      </c>
      <c r="K74" s="36">
        <f>SUMIFS(СВЦЭМ!$D$33:$D$776,СВЦЭМ!$A$33:$A$776,$A74,СВЦЭМ!$B$33:$B$776,K$47)+'СЕТ СН'!$G$11+СВЦЭМ!$D$10+'СЕТ СН'!$G$6-'СЕТ СН'!$G$23</f>
        <v>952.61894306000011</v>
      </c>
      <c r="L74" s="36">
        <f>SUMIFS(СВЦЭМ!$D$33:$D$776,СВЦЭМ!$A$33:$A$776,$A74,СВЦЭМ!$B$33:$B$776,L$47)+'СЕТ СН'!$G$11+СВЦЭМ!$D$10+'СЕТ СН'!$G$6-'СЕТ СН'!$G$23</f>
        <v>952.09653579000008</v>
      </c>
      <c r="M74" s="36">
        <f>SUMIFS(СВЦЭМ!$D$33:$D$776,СВЦЭМ!$A$33:$A$776,$A74,СВЦЭМ!$B$33:$B$776,M$47)+'СЕТ СН'!$G$11+СВЦЭМ!$D$10+'СЕТ СН'!$G$6-'СЕТ СН'!$G$23</f>
        <v>943.04657133000001</v>
      </c>
      <c r="N74" s="36">
        <f>SUMIFS(СВЦЭМ!$D$33:$D$776,СВЦЭМ!$A$33:$A$776,$A74,СВЦЭМ!$B$33:$B$776,N$47)+'СЕТ СН'!$G$11+СВЦЭМ!$D$10+'СЕТ СН'!$G$6-'СЕТ СН'!$G$23</f>
        <v>909.83973592000007</v>
      </c>
      <c r="O74" s="36">
        <f>SUMIFS(СВЦЭМ!$D$33:$D$776,СВЦЭМ!$A$33:$A$776,$A74,СВЦЭМ!$B$33:$B$776,O$47)+'СЕТ СН'!$G$11+СВЦЭМ!$D$10+'СЕТ СН'!$G$6-'СЕТ СН'!$G$23</f>
        <v>889.88722966</v>
      </c>
      <c r="P74" s="36">
        <f>SUMIFS(СВЦЭМ!$D$33:$D$776,СВЦЭМ!$A$33:$A$776,$A74,СВЦЭМ!$B$33:$B$776,P$47)+'СЕТ СН'!$G$11+СВЦЭМ!$D$10+'СЕТ СН'!$G$6-'СЕТ СН'!$G$23</f>
        <v>903.44602736000002</v>
      </c>
      <c r="Q74" s="36">
        <f>SUMIFS(СВЦЭМ!$D$33:$D$776,СВЦЭМ!$A$33:$A$776,$A74,СВЦЭМ!$B$33:$B$776,Q$47)+'СЕТ СН'!$G$11+СВЦЭМ!$D$10+'СЕТ СН'!$G$6-'СЕТ СН'!$G$23</f>
        <v>901.59918389000006</v>
      </c>
      <c r="R74" s="36">
        <f>SUMIFS(СВЦЭМ!$D$33:$D$776,СВЦЭМ!$A$33:$A$776,$A74,СВЦЭМ!$B$33:$B$776,R$47)+'СЕТ СН'!$G$11+СВЦЭМ!$D$10+'СЕТ СН'!$G$6-'СЕТ СН'!$G$23</f>
        <v>889.09134331000007</v>
      </c>
      <c r="S74" s="36">
        <f>SUMIFS(СВЦЭМ!$D$33:$D$776,СВЦЭМ!$A$33:$A$776,$A74,СВЦЭМ!$B$33:$B$776,S$47)+'СЕТ СН'!$G$11+СВЦЭМ!$D$10+'СЕТ СН'!$G$6-'СЕТ СН'!$G$23</f>
        <v>895.54374689000008</v>
      </c>
      <c r="T74" s="36">
        <f>SUMIFS(СВЦЭМ!$D$33:$D$776,СВЦЭМ!$A$33:$A$776,$A74,СВЦЭМ!$B$33:$B$776,T$47)+'СЕТ СН'!$G$11+СВЦЭМ!$D$10+'СЕТ СН'!$G$6-'СЕТ СН'!$G$23</f>
        <v>884.96723563</v>
      </c>
      <c r="U74" s="36">
        <f>SUMIFS(СВЦЭМ!$D$33:$D$776,СВЦЭМ!$A$33:$A$776,$A74,СВЦЭМ!$B$33:$B$776,U$47)+'СЕТ СН'!$G$11+СВЦЭМ!$D$10+'СЕТ СН'!$G$6-'СЕТ СН'!$G$23</f>
        <v>875.49796339</v>
      </c>
      <c r="V74" s="36">
        <f>SUMIFS(СВЦЭМ!$D$33:$D$776,СВЦЭМ!$A$33:$A$776,$A74,СВЦЭМ!$B$33:$B$776,V$47)+'СЕТ СН'!$G$11+СВЦЭМ!$D$10+'СЕТ СН'!$G$6-'СЕТ СН'!$G$23</f>
        <v>876.0750591100001</v>
      </c>
      <c r="W74" s="36">
        <f>SUMIFS(СВЦЭМ!$D$33:$D$776,СВЦЭМ!$A$33:$A$776,$A74,СВЦЭМ!$B$33:$B$776,W$47)+'СЕТ СН'!$G$11+СВЦЭМ!$D$10+'СЕТ СН'!$G$6-'СЕТ СН'!$G$23</f>
        <v>893.85902611000006</v>
      </c>
      <c r="X74" s="36">
        <f>SUMIFS(СВЦЭМ!$D$33:$D$776,СВЦЭМ!$A$33:$A$776,$A74,СВЦЭМ!$B$33:$B$776,X$47)+'СЕТ СН'!$G$11+СВЦЭМ!$D$10+'СЕТ СН'!$G$6-'СЕТ СН'!$G$23</f>
        <v>888.65428340000005</v>
      </c>
      <c r="Y74" s="36">
        <f>SUMIFS(СВЦЭМ!$D$33:$D$776,СВЦЭМ!$A$33:$A$776,$A74,СВЦЭМ!$B$33:$B$776,Y$47)+'СЕТ СН'!$G$11+СВЦЭМ!$D$10+'СЕТ СН'!$G$6-'СЕТ СН'!$G$23</f>
        <v>922.0371566</v>
      </c>
    </row>
    <row r="75" spans="1:26" ht="15.75" x14ac:dyDescent="0.2">
      <c r="A75" s="35">
        <f t="shared" si="1"/>
        <v>43766</v>
      </c>
      <c r="B75" s="36">
        <f>SUMIFS(СВЦЭМ!$D$33:$D$776,СВЦЭМ!$A$33:$A$776,$A75,СВЦЭМ!$B$33:$B$776,B$47)+'СЕТ СН'!$G$11+СВЦЭМ!$D$10+'СЕТ СН'!$G$6-'СЕТ СН'!$G$23</f>
        <v>1015.0782046100001</v>
      </c>
      <c r="C75" s="36">
        <f>SUMIFS(СВЦЭМ!$D$33:$D$776,СВЦЭМ!$A$33:$A$776,$A75,СВЦЭМ!$B$33:$B$776,C$47)+'СЕТ СН'!$G$11+СВЦЭМ!$D$10+'СЕТ СН'!$G$6-'СЕТ СН'!$G$23</f>
        <v>1065.3699845399999</v>
      </c>
      <c r="D75" s="36">
        <f>SUMIFS(СВЦЭМ!$D$33:$D$776,СВЦЭМ!$A$33:$A$776,$A75,СВЦЭМ!$B$33:$B$776,D$47)+'СЕТ СН'!$G$11+СВЦЭМ!$D$10+'СЕТ СН'!$G$6-'СЕТ СН'!$G$23</f>
        <v>1081.5653013900001</v>
      </c>
      <c r="E75" s="36">
        <f>SUMIFS(СВЦЭМ!$D$33:$D$776,СВЦЭМ!$A$33:$A$776,$A75,СВЦЭМ!$B$33:$B$776,E$47)+'СЕТ СН'!$G$11+СВЦЭМ!$D$10+'СЕТ СН'!$G$6-'СЕТ СН'!$G$23</f>
        <v>1085.40376866</v>
      </c>
      <c r="F75" s="36">
        <f>SUMIFS(СВЦЭМ!$D$33:$D$776,СВЦЭМ!$A$33:$A$776,$A75,СВЦЭМ!$B$33:$B$776,F$47)+'СЕТ СН'!$G$11+СВЦЭМ!$D$10+'СЕТ СН'!$G$6-'СЕТ СН'!$G$23</f>
        <v>1083.8299012800001</v>
      </c>
      <c r="G75" s="36">
        <f>SUMIFS(СВЦЭМ!$D$33:$D$776,СВЦЭМ!$A$33:$A$776,$A75,СВЦЭМ!$B$33:$B$776,G$47)+'СЕТ СН'!$G$11+СВЦЭМ!$D$10+'СЕТ СН'!$G$6-'СЕТ СН'!$G$23</f>
        <v>1063.72758185</v>
      </c>
      <c r="H75" s="36">
        <f>SUMIFS(СВЦЭМ!$D$33:$D$776,СВЦЭМ!$A$33:$A$776,$A75,СВЦЭМ!$B$33:$B$776,H$47)+'СЕТ СН'!$G$11+СВЦЭМ!$D$10+'СЕТ СН'!$G$6-'СЕТ СН'!$G$23</f>
        <v>1024.00379241</v>
      </c>
      <c r="I75" s="36">
        <f>SUMIFS(СВЦЭМ!$D$33:$D$776,СВЦЭМ!$A$33:$A$776,$A75,СВЦЭМ!$B$33:$B$776,I$47)+'СЕТ СН'!$G$11+СВЦЭМ!$D$10+'СЕТ СН'!$G$6-'СЕТ СН'!$G$23</f>
        <v>1002.19887555</v>
      </c>
      <c r="J75" s="36">
        <f>SUMIFS(СВЦЭМ!$D$33:$D$776,СВЦЭМ!$A$33:$A$776,$A75,СВЦЭМ!$B$33:$B$776,J$47)+'СЕТ СН'!$G$11+СВЦЭМ!$D$10+'СЕТ СН'!$G$6-'СЕТ СН'!$G$23</f>
        <v>1000.82242853</v>
      </c>
      <c r="K75" s="36">
        <f>SUMIFS(СВЦЭМ!$D$33:$D$776,СВЦЭМ!$A$33:$A$776,$A75,СВЦЭМ!$B$33:$B$776,K$47)+'СЕТ СН'!$G$11+СВЦЭМ!$D$10+'СЕТ СН'!$G$6-'СЕТ СН'!$G$23</f>
        <v>959.81699147000006</v>
      </c>
      <c r="L75" s="36">
        <f>SUMIFS(СВЦЭМ!$D$33:$D$776,СВЦЭМ!$A$33:$A$776,$A75,СВЦЭМ!$B$33:$B$776,L$47)+'СЕТ СН'!$G$11+СВЦЭМ!$D$10+'СЕТ СН'!$G$6-'СЕТ СН'!$G$23</f>
        <v>962.58470612000008</v>
      </c>
      <c r="M75" s="36">
        <f>SUMIFS(СВЦЭМ!$D$33:$D$776,СВЦЭМ!$A$33:$A$776,$A75,СВЦЭМ!$B$33:$B$776,M$47)+'СЕТ СН'!$G$11+СВЦЭМ!$D$10+'СЕТ СН'!$G$6-'СЕТ СН'!$G$23</f>
        <v>968.65775270000006</v>
      </c>
      <c r="N75" s="36">
        <f>SUMIFS(СВЦЭМ!$D$33:$D$776,СВЦЭМ!$A$33:$A$776,$A75,СВЦЭМ!$B$33:$B$776,N$47)+'СЕТ СН'!$G$11+СВЦЭМ!$D$10+'СЕТ СН'!$G$6-'СЕТ СН'!$G$23</f>
        <v>935.48386884000001</v>
      </c>
      <c r="O75" s="36">
        <f>SUMIFS(СВЦЭМ!$D$33:$D$776,СВЦЭМ!$A$33:$A$776,$A75,СВЦЭМ!$B$33:$B$776,O$47)+'СЕТ СН'!$G$11+СВЦЭМ!$D$10+'СЕТ СН'!$G$6-'СЕТ СН'!$G$23</f>
        <v>906.22813450000001</v>
      </c>
      <c r="P75" s="36">
        <f>SUMIFS(СВЦЭМ!$D$33:$D$776,СВЦЭМ!$A$33:$A$776,$A75,СВЦЭМ!$B$33:$B$776,P$47)+'СЕТ СН'!$G$11+СВЦЭМ!$D$10+'СЕТ СН'!$G$6-'СЕТ СН'!$G$23</f>
        <v>911.67156042000011</v>
      </c>
      <c r="Q75" s="36">
        <f>SUMIFS(СВЦЭМ!$D$33:$D$776,СВЦЭМ!$A$33:$A$776,$A75,СВЦЭМ!$B$33:$B$776,Q$47)+'СЕТ СН'!$G$11+СВЦЭМ!$D$10+'СЕТ СН'!$G$6-'СЕТ СН'!$G$23</f>
        <v>907.76198714000009</v>
      </c>
      <c r="R75" s="36">
        <f>SUMIFS(СВЦЭМ!$D$33:$D$776,СВЦЭМ!$A$33:$A$776,$A75,СВЦЭМ!$B$33:$B$776,R$47)+'СЕТ СН'!$G$11+СВЦЭМ!$D$10+'СЕТ СН'!$G$6-'СЕТ СН'!$G$23</f>
        <v>902.17980327000009</v>
      </c>
      <c r="S75" s="36">
        <f>SUMIFS(СВЦЭМ!$D$33:$D$776,СВЦЭМ!$A$33:$A$776,$A75,СВЦЭМ!$B$33:$B$776,S$47)+'СЕТ СН'!$G$11+СВЦЭМ!$D$10+'СЕТ СН'!$G$6-'СЕТ СН'!$G$23</f>
        <v>912.34259612000005</v>
      </c>
      <c r="T75" s="36">
        <f>SUMIFS(СВЦЭМ!$D$33:$D$776,СВЦЭМ!$A$33:$A$776,$A75,СВЦЭМ!$B$33:$B$776,T$47)+'СЕТ СН'!$G$11+СВЦЭМ!$D$10+'СЕТ СН'!$G$6-'СЕТ СН'!$G$23</f>
        <v>903.44538642000009</v>
      </c>
      <c r="U75" s="36">
        <f>SUMIFS(СВЦЭМ!$D$33:$D$776,СВЦЭМ!$A$33:$A$776,$A75,СВЦЭМ!$B$33:$B$776,U$47)+'СЕТ СН'!$G$11+СВЦЭМ!$D$10+'СЕТ СН'!$G$6-'СЕТ СН'!$G$23</f>
        <v>911.8569270800001</v>
      </c>
      <c r="V75" s="36">
        <f>SUMIFS(СВЦЭМ!$D$33:$D$776,СВЦЭМ!$A$33:$A$776,$A75,СВЦЭМ!$B$33:$B$776,V$47)+'СЕТ СН'!$G$11+СВЦЭМ!$D$10+'СЕТ СН'!$G$6-'СЕТ СН'!$G$23</f>
        <v>912.37925988000006</v>
      </c>
      <c r="W75" s="36">
        <f>SUMIFS(СВЦЭМ!$D$33:$D$776,СВЦЭМ!$A$33:$A$776,$A75,СВЦЭМ!$B$33:$B$776,W$47)+'СЕТ СН'!$G$11+СВЦЭМ!$D$10+'СЕТ СН'!$G$6-'СЕТ СН'!$G$23</f>
        <v>925.97867110000004</v>
      </c>
      <c r="X75" s="36">
        <f>SUMIFS(СВЦЭМ!$D$33:$D$776,СВЦЭМ!$A$33:$A$776,$A75,СВЦЭМ!$B$33:$B$776,X$47)+'СЕТ СН'!$G$11+СВЦЭМ!$D$10+'СЕТ СН'!$G$6-'СЕТ СН'!$G$23</f>
        <v>954.99589561000005</v>
      </c>
      <c r="Y75" s="36">
        <f>SUMIFS(СВЦЭМ!$D$33:$D$776,СВЦЭМ!$A$33:$A$776,$A75,СВЦЭМ!$B$33:$B$776,Y$47)+'СЕТ СН'!$G$11+СВЦЭМ!$D$10+'СЕТ СН'!$G$6-'СЕТ СН'!$G$23</f>
        <v>1008.87150162</v>
      </c>
    </row>
    <row r="76" spans="1:26" ht="15.75" x14ac:dyDescent="0.2">
      <c r="A76" s="35">
        <f t="shared" si="1"/>
        <v>43767</v>
      </c>
      <c r="B76" s="36">
        <f>SUMIFS(СВЦЭМ!$D$33:$D$776,СВЦЭМ!$A$33:$A$776,$A76,СВЦЭМ!$B$33:$B$776,B$47)+'СЕТ СН'!$G$11+СВЦЭМ!$D$10+'СЕТ СН'!$G$6-'СЕТ СН'!$G$23</f>
        <v>1061.2872756100001</v>
      </c>
      <c r="C76" s="36">
        <f>SUMIFS(СВЦЭМ!$D$33:$D$776,СВЦЭМ!$A$33:$A$776,$A76,СВЦЭМ!$B$33:$B$776,C$47)+'СЕТ СН'!$G$11+СВЦЭМ!$D$10+'СЕТ СН'!$G$6-'СЕТ СН'!$G$23</f>
        <v>1097.1658150400001</v>
      </c>
      <c r="D76" s="36">
        <f>SUMIFS(СВЦЭМ!$D$33:$D$776,СВЦЭМ!$A$33:$A$776,$A76,СВЦЭМ!$B$33:$B$776,D$47)+'СЕТ СН'!$G$11+СВЦЭМ!$D$10+'СЕТ СН'!$G$6-'СЕТ СН'!$G$23</f>
        <v>1118.73150642</v>
      </c>
      <c r="E76" s="36">
        <f>SUMIFS(СВЦЭМ!$D$33:$D$776,СВЦЭМ!$A$33:$A$776,$A76,СВЦЭМ!$B$33:$B$776,E$47)+'СЕТ СН'!$G$11+СВЦЭМ!$D$10+'СЕТ СН'!$G$6-'СЕТ СН'!$G$23</f>
        <v>1133.9406735299999</v>
      </c>
      <c r="F76" s="36">
        <f>SUMIFS(СВЦЭМ!$D$33:$D$776,СВЦЭМ!$A$33:$A$776,$A76,СВЦЭМ!$B$33:$B$776,F$47)+'СЕТ СН'!$G$11+СВЦЭМ!$D$10+'СЕТ СН'!$G$6-'СЕТ СН'!$G$23</f>
        <v>1122.1205292</v>
      </c>
      <c r="G76" s="36">
        <f>SUMIFS(СВЦЭМ!$D$33:$D$776,СВЦЭМ!$A$33:$A$776,$A76,СВЦЭМ!$B$33:$B$776,G$47)+'СЕТ СН'!$G$11+СВЦЭМ!$D$10+'СЕТ СН'!$G$6-'СЕТ СН'!$G$23</f>
        <v>1095.5640342199999</v>
      </c>
      <c r="H76" s="36">
        <f>SUMIFS(СВЦЭМ!$D$33:$D$776,СВЦЭМ!$A$33:$A$776,$A76,СВЦЭМ!$B$33:$B$776,H$47)+'СЕТ СН'!$G$11+СВЦЭМ!$D$10+'СЕТ СН'!$G$6-'СЕТ СН'!$G$23</f>
        <v>1050.12077589</v>
      </c>
      <c r="I76" s="36">
        <f>SUMIFS(СВЦЭМ!$D$33:$D$776,СВЦЭМ!$A$33:$A$776,$A76,СВЦЭМ!$B$33:$B$776,I$47)+'СЕТ СН'!$G$11+СВЦЭМ!$D$10+'СЕТ СН'!$G$6-'СЕТ СН'!$G$23</f>
        <v>1022.64235192</v>
      </c>
      <c r="J76" s="36">
        <f>SUMIFS(СВЦЭМ!$D$33:$D$776,СВЦЭМ!$A$33:$A$776,$A76,СВЦЭМ!$B$33:$B$776,J$47)+'СЕТ СН'!$G$11+СВЦЭМ!$D$10+'СЕТ СН'!$G$6-'СЕТ СН'!$G$23</f>
        <v>1014.1765447900001</v>
      </c>
      <c r="K76" s="36">
        <f>SUMIFS(СВЦЭМ!$D$33:$D$776,СВЦЭМ!$A$33:$A$776,$A76,СВЦЭМ!$B$33:$B$776,K$47)+'СЕТ СН'!$G$11+СВЦЭМ!$D$10+'СЕТ СН'!$G$6-'СЕТ СН'!$G$23</f>
        <v>983.14157741000008</v>
      </c>
      <c r="L76" s="36">
        <f>SUMIFS(СВЦЭМ!$D$33:$D$776,СВЦЭМ!$A$33:$A$776,$A76,СВЦЭМ!$B$33:$B$776,L$47)+'СЕТ СН'!$G$11+СВЦЭМ!$D$10+'СЕТ СН'!$G$6-'СЕТ СН'!$G$23</f>
        <v>991.07497492000005</v>
      </c>
      <c r="M76" s="36">
        <f>SUMIFS(СВЦЭМ!$D$33:$D$776,СВЦЭМ!$A$33:$A$776,$A76,СВЦЭМ!$B$33:$B$776,M$47)+'СЕТ СН'!$G$11+СВЦЭМ!$D$10+'СЕТ СН'!$G$6-'СЕТ СН'!$G$23</f>
        <v>989.49993145000008</v>
      </c>
      <c r="N76" s="36">
        <f>SUMIFS(СВЦЭМ!$D$33:$D$776,СВЦЭМ!$A$33:$A$776,$A76,СВЦЭМ!$B$33:$B$776,N$47)+'СЕТ СН'!$G$11+СВЦЭМ!$D$10+'СЕТ СН'!$G$6-'СЕТ СН'!$G$23</f>
        <v>952.14604568000004</v>
      </c>
      <c r="O76" s="36">
        <f>SUMIFS(СВЦЭМ!$D$33:$D$776,СВЦЭМ!$A$33:$A$776,$A76,СВЦЭМ!$B$33:$B$776,O$47)+'СЕТ СН'!$G$11+СВЦЭМ!$D$10+'СЕТ СН'!$G$6-'СЕТ СН'!$G$23</f>
        <v>926.09352022000007</v>
      </c>
      <c r="P76" s="36">
        <f>SUMIFS(СВЦЭМ!$D$33:$D$776,СВЦЭМ!$A$33:$A$776,$A76,СВЦЭМ!$B$33:$B$776,P$47)+'СЕТ СН'!$G$11+СВЦЭМ!$D$10+'СЕТ СН'!$G$6-'СЕТ СН'!$G$23</f>
        <v>928.31705688</v>
      </c>
      <c r="Q76" s="36">
        <f>SUMIFS(СВЦЭМ!$D$33:$D$776,СВЦЭМ!$A$33:$A$776,$A76,СВЦЭМ!$B$33:$B$776,Q$47)+'СЕТ СН'!$G$11+СВЦЭМ!$D$10+'СЕТ СН'!$G$6-'СЕТ СН'!$G$23</f>
        <v>927.50547255000004</v>
      </c>
      <c r="R76" s="36">
        <f>SUMIFS(СВЦЭМ!$D$33:$D$776,СВЦЭМ!$A$33:$A$776,$A76,СВЦЭМ!$B$33:$B$776,R$47)+'СЕТ СН'!$G$11+СВЦЭМ!$D$10+'СЕТ СН'!$G$6-'СЕТ СН'!$G$23</f>
        <v>918.79440694000004</v>
      </c>
      <c r="S76" s="36">
        <f>SUMIFS(СВЦЭМ!$D$33:$D$776,СВЦЭМ!$A$33:$A$776,$A76,СВЦЭМ!$B$33:$B$776,S$47)+'СЕТ СН'!$G$11+СВЦЭМ!$D$10+'СЕТ СН'!$G$6-'СЕТ СН'!$G$23</f>
        <v>926.14590580000004</v>
      </c>
      <c r="T76" s="36">
        <f>SUMIFS(СВЦЭМ!$D$33:$D$776,СВЦЭМ!$A$33:$A$776,$A76,СВЦЭМ!$B$33:$B$776,T$47)+'СЕТ СН'!$G$11+СВЦЭМ!$D$10+'СЕТ СН'!$G$6-'СЕТ СН'!$G$23</f>
        <v>916.36428653000007</v>
      </c>
      <c r="U76" s="36">
        <f>SUMIFS(СВЦЭМ!$D$33:$D$776,СВЦЭМ!$A$33:$A$776,$A76,СВЦЭМ!$B$33:$B$776,U$47)+'СЕТ СН'!$G$11+СВЦЭМ!$D$10+'СЕТ СН'!$G$6-'СЕТ СН'!$G$23</f>
        <v>906.15753472000006</v>
      </c>
      <c r="V76" s="36">
        <f>SUMIFS(СВЦЭМ!$D$33:$D$776,СВЦЭМ!$A$33:$A$776,$A76,СВЦЭМ!$B$33:$B$776,V$47)+'СЕТ СН'!$G$11+СВЦЭМ!$D$10+'СЕТ СН'!$G$6-'СЕТ СН'!$G$23</f>
        <v>897.43815902000006</v>
      </c>
      <c r="W76" s="36">
        <f>SUMIFS(СВЦЭМ!$D$33:$D$776,СВЦЭМ!$A$33:$A$776,$A76,СВЦЭМ!$B$33:$B$776,W$47)+'СЕТ СН'!$G$11+СВЦЭМ!$D$10+'СЕТ СН'!$G$6-'СЕТ СН'!$G$23</f>
        <v>909.93439910000006</v>
      </c>
      <c r="X76" s="36">
        <f>SUMIFS(СВЦЭМ!$D$33:$D$776,СВЦЭМ!$A$33:$A$776,$A76,СВЦЭМ!$B$33:$B$776,X$47)+'СЕТ СН'!$G$11+СВЦЭМ!$D$10+'СЕТ СН'!$G$6-'СЕТ СН'!$G$23</f>
        <v>916.44797355000003</v>
      </c>
      <c r="Y76" s="36">
        <f>SUMIFS(СВЦЭМ!$D$33:$D$776,СВЦЭМ!$A$33:$A$776,$A76,СВЦЭМ!$B$33:$B$776,Y$47)+'СЕТ СН'!$G$11+СВЦЭМ!$D$10+'СЕТ СН'!$G$6-'СЕТ СН'!$G$23</f>
        <v>958.22201756000004</v>
      </c>
    </row>
    <row r="77" spans="1:26" ht="15.75" x14ac:dyDescent="0.2">
      <c r="A77" s="35">
        <f t="shared" si="1"/>
        <v>43768</v>
      </c>
      <c r="B77" s="36">
        <f>SUMIFS(СВЦЭМ!$D$33:$D$776,СВЦЭМ!$A$33:$A$776,$A77,СВЦЭМ!$B$33:$B$776,B$47)+'СЕТ СН'!$G$11+СВЦЭМ!$D$10+'СЕТ СН'!$G$6-'СЕТ СН'!$G$23</f>
        <v>1067.9155146999999</v>
      </c>
      <c r="C77" s="36">
        <f>SUMIFS(СВЦЭМ!$D$33:$D$776,СВЦЭМ!$A$33:$A$776,$A77,СВЦЭМ!$B$33:$B$776,C$47)+'СЕТ СН'!$G$11+СВЦЭМ!$D$10+'СЕТ СН'!$G$6-'СЕТ СН'!$G$23</f>
        <v>1115.34319213</v>
      </c>
      <c r="D77" s="36">
        <f>SUMIFS(СВЦЭМ!$D$33:$D$776,СВЦЭМ!$A$33:$A$776,$A77,СВЦЭМ!$B$33:$B$776,D$47)+'СЕТ СН'!$G$11+СВЦЭМ!$D$10+'СЕТ СН'!$G$6-'СЕТ СН'!$G$23</f>
        <v>1138.16215367</v>
      </c>
      <c r="E77" s="36">
        <f>SUMIFS(СВЦЭМ!$D$33:$D$776,СВЦЭМ!$A$33:$A$776,$A77,СВЦЭМ!$B$33:$B$776,E$47)+'СЕТ СН'!$G$11+СВЦЭМ!$D$10+'СЕТ СН'!$G$6-'СЕТ СН'!$G$23</f>
        <v>1146.4262274</v>
      </c>
      <c r="F77" s="36">
        <f>SUMIFS(СВЦЭМ!$D$33:$D$776,СВЦЭМ!$A$33:$A$776,$A77,СВЦЭМ!$B$33:$B$776,F$47)+'СЕТ СН'!$G$11+СВЦЭМ!$D$10+'СЕТ СН'!$G$6-'СЕТ СН'!$G$23</f>
        <v>1144.52422155</v>
      </c>
      <c r="G77" s="36">
        <f>SUMIFS(СВЦЭМ!$D$33:$D$776,СВЦЭМ!$A$33:$A$776,$A77,СВЦЭМ!$B$33:$B$776,G$47)+'СЕТ СН'!$G$11+СВЦЭМ!$D$10+'СЕТ СН'!$G$6-'СЕТ СН'!$G$23</f>
        <v>1119.8299371999999</v>
      </c>
      <c r="H77" s="36">
        <f>SUMIFS(СВЦЭМ!$D$33:$D$776,СВЦЭМ!$A$33:$A$776,$A77,СВЦЭМ!$B$33:$B$776,H$47)+'СЕТ СН'!$G$11+СВЦЭМ!$D$10+'СЕТ СН'!$G$6-'СЕТ СН'!$G$23</f>
        <v>1067.1522983100001</v>
      </c>
      <c r="I77" s="36">
        <f>SUMIFS(СВЦЭМ!$D$33:$D$776,СВЦЭМ!$A$33:$A$776,$A77,СВЦЭМ!$B$33:$B$776,I$47)+'СЕТ СН'!$G$11+СВЦЭМ!$D$10+'СЕТ СН'!$G$6-'СЕТ СН'!$G$23</f>
        <v>1029.7327961799999</v>
      </c>
      <c r="J77" s="36">
        <f>SUMIFS(СВЦЭМ!$D$33:$D$776,СВЦЭМ!$A$33:$A$776,$A77,СВЦЭМ!$B$33:$B$776,J$47)+'СЕТ СН'!$G$11+СВЦЭМ!$D$10+'СЕТ СН'!$G$6-'СЕТ СН'!$G$23</f>
        <v>1027.6609936100001</v>
      </c>
      <c r="K77" s="36">
        <f>SUMIFS(СВЦЭМ!$D$33:$D$776,СВЦЭМ!$A$33:$A$776,$A77,СВЦЭМ!$B$33:$B$776,K$47)+'СЕТ СН'!$G$11+СВЦЭМ!$D$10+'СЕТ СН'!$G$6-'СЕТ СН'!$G$23</f>
        <v>1016.3235169000001</v>
      </c>
      <c r="L77" s="36">
        <f>SUMIFS(СВЦЭМ!$D$33:$D$776,СВЦЭМ!$A$33:$A$776,$A77,СВЦЭМ!$B$33:$B$776,L$47)+'СЕТ СН'!$G$11+СВЦЭМ!$D$10+'СЕТ СН'!$G$6-'СЕТ СН'!$G$23</f>
        <v>1018.8488127600001</v>
      </c>
      <c r="M77" s="36">
        <f>SUMIFS(СВЦЭМ!$D$33:$D$776,СВЦЭМ!$A$33:$A$776,$A77,СВЦЭМ!$B$33:$B$776,M$47)+'СЕТ СН'!$G$11+СВЦЭМ!$D$10+'СЕТ СН'!$G$6-'СЕТ СН'!$G$23</f>
        <v>1013.0763044600001</v>
      </c>
      <c r="N77" s="36">
        <f>SUMIFS(СВЦЭМ!$D$33:$D$776,СВЦЭМ!$A$33:$A$776,$A77,СВЦЭМ!$B$33:$B$776,N$47)+'СЕТ СН'!$G$11+СВЦЭМ!$D$10+'СЕТ СН'!$G$6-'СЕТ СН'!$G$23</f>
        <v>971.53917905000003</v>
      </c>
      <c r="O77" s="36">
        <f>SUMIFS(СВЦЭМ!$D$33:$D$776,СВЦЭМ!$A$33:$A$776,$A77,СВЦЭМ!$B$33:$B$776,O$47)+'СЕТ СН'!$G$11+СВЦЭМ!$D$10+'СЕТ СН'!$G$6-'СЕТ СН'!$G$23</f>
        <v>935.79814606000002</v>
      </c>
      <c r="P77" s="36">
        <f>SUMIFS(СВЦЭМ!$D$33:$D$776,СВЦЭМ!$A$33:$A$776,$A77,СВЦЭМ!$B$33:$B$776,P$47)+'СЕТ СН'!$G$11+СВЦЭМ!$D$10+'СЕТ СН'!$G$6-'СЕТ СН'!$G$23</f>
        <v>935.68636124</v>
      </c>
      <c r="Q77" s="36">
        <f>SUMIFS(СВЦЭМ!$D$33:$D$776,СВЦЭМ!$A$33:$A$776,$A77,СВЦЭМ!$B$33:$B$776,Q$47)+'СЕТ СН'!$G$11+СВЦЭМ!$D$10+'СЕТ СН'!$G$6-'СЕТ СН'!$G$23</f>
        <v>936.14207815000009</v>
      </c>
      <c r="R77" s="36">
        <f>SUMIFS(СВЦЭМ!$D$33:$D$776,СВЦЭМ!$A$33:$A$776,$A77,СВЦЭМ!$B$33:$B$776,R$47)+'СЕТ СН'!$G$11+СВЦЭМ!$D$10+'СЕТ СН'!$G$6-'СЕТ СН'!$G$23</f>
        <v>927.03442571000005</v>
      </c>
      <c r="S77" s="36">
        <f>SUMIFS(СВЦЭМ!$D$33:$D$776,СВЦЭМ!$A$33:$A$776,$A77,СВЦЭМ!$B$33:$B$776,S$47)+'СЕТ СН'!$G$11+СВЦЭМ!$D$10+'СЕТ СН'!$G$6-'СЕТ СН'!$G$23</f>
        <v>925.47113708000006</v>
      </c>
      <c r="T77" s="36">
        <f>SUMIFS(СВЦЭМ!$D$33:$D$776,СВЦЭМ!$A$33:$A$776,$A77,СВЦЭМ!$B$33:$B$776,T$47)+'СЕТ СН'!$G$11+СВЦЭМ!$D$10+'СЕТ СН'!$G$6-'СЕТ СН'!$G$23</f>
        <v>909.12528710000004</v>
      </c>
      <c r="U77" s="36">
        <f>SUMIFS(СВЦЭМ!$D$33:$D$776,СВЦЭМ!$A$33:$A$776,$A77,СВЦЭМ!$B$33:$B$776,U$47)+'СЕТ СН'!$G$11+СВЦЭМ!$D$10+'СЕТ СН'!$G$6-'СЕТ СН'!$G$23</f>
        <v>917.23859861000005</v>
      </c>
      <c r="V77" s="36">
        <f>SUMIFS(СВЦЭМ!$D$33:$D$776,СВЦЭМ!$A$33:$A$776,$A77,СВЦЭМ!$B$33:$B$776,V$47)+'СЕТ СН'!$G$11+СВЦЭМ!$D$10+'СЕТ СН'!$G$6-'СЕТ СН'!$G$23</f>
        <v>915.07613729000002</v>
      </c>
      <c r="W77" s="36">
        <f>SUMIFS(СВЦЭМ!$D$33:$D$776,СВЦЭМ!$A$33:$A$776,$A77,СВЦЭМ!$B$33:$B$776,W$47)+'СЕТ СН'!$G$11+СВЦЭМ!$D$10+'СЕТ СН'!$G$6-'СЕТ СН'!$G$23</f>
        <v>915.74473575000002</v>
      </c>
      <c r="X77" s="36">
        <f>SUMIFS(СВЦЭМ!$D$33:$D$776,СВЦЭМ!$A$33:$A$776,$A77,СВЦЭМ!$B$33:$B$776,X$47)+'СЕТ СН'!$G$11+СВЦЭМ!$D$10+'СЕТ СН'!$G$6-'СЕТ СН'!$G$23</f>
        <v>940.99870635000002</v>
      </c>
      <c r="Y77" s="36">
        <f>SUMIFS(СВЦЭМ!$D$33:$D$776,СВЦЭМ!$A$33:$A$776,$A77,СВЦЭМ!$B$33:$B$776,Y$47)+'СЕТ СН'!$G$11+СВЦЭМ!$D$10+'СЕТ СН'!$G$6-'СЕТ СН'!$G$23</f>
        <v>978.81420006000008</v>
      </c>
    </row>
    <row r="78" spans="1:26" ht="15.75" x14ac:dyDescent="0.2">
      <c r="A78" s="35">
        <f t="shared" si="1"/>
        <v>43769</v>
      </c>
      <c r="B78" s="36">
        <f>SUMIFS(СВЦЭМ!$D$33:$D$776,СВЦЭМ!$A$33:$A$776,$A78,СВЦЭМ!$B$33:$B$776,B$47)+'СЕТ СН'!$G$11+СВЦЭМ!$D$10+'СЕТ СН'!$G$6-'СЕТ СН'!$G$23</f>
        <v>1054.5157471099999</v>
      </c>
      <c r="C78" s="36">
        <f>SUMIFS(СВЦЭМ!$D$33:$D$776,СВЦЭМ!$A$33:$A$776,$A78,СВЦЭМ!$B$33:$B$776,C$47)+'СЕТ СН'!$G$11+СВЦЭМ!$D$10+'СЕТ СН'!$G$6-'СЕТ СН'!$G$23</f>
        <v>1104.5996950599999</v>
      </c>
      <c r="D78" s="36">
        <f>SUMIFS(СВЦЭМ!$D$33:$D$776,СВЦЭМ!$A$33:$A$776,$A78,СВЦЭМ!$B$33:$B$776,D$47)+'СЕТ СН'!$G$11+СВЦЭМ!$D$10+'СЕТ СН'!$G$6-'СЕТ СН'!$G$23</f>
        <v>1127.37638266</v>
      </c>
      <c r="E78" s="36">
        <f>SUMIFS(СВЦЭМ!$D$33:$D$776,СВЦЭМ!$A$33:$A$776,$A78,СВЦЭМ!$B$33:$B$776,E$47)+'СЕТ СН'!$G$11+СВЦЭМ!$D$10+'СЕТ СН'!$G$6-'СЕТ СН'!$G$23</f>
        <v>1142.1503344299999</v>
      </c>
      <c r="F78" s="36">
        <f>SUMIFS(СВЦЭМ!$D$33:$D$776,СВЦЭМ!$A$33:$A$776,$A78,СВЦЭМ!$B$33:$B$776,F$47)+'СЕТ СН'!$G$11+СВЦЭМ!$D$10+'СЕТ СН'!$G$6-'СЕТ СН'!$G$23</f>
        <v>1142.2467863100001</v>
      </c>
      <c r="G78" s="36">
        <f>SUMIFS(СВЦЭМ!$D$33:$D$776,СВЦЭМ!$A$33:$A$776,$A78,СВЦЭМ!$B$33:$B$776,G$47)+'СЕТ СН'!$G$11+СВЦЭМ!$D$10+'СЕТ СН'!$G$6-'СЕТ СН'!$G$23</f>
        <v>1114.2906157</v>
      </c>
      <c r="H78" s="36">
        <f>SUMIFS(СВЦЭМ!$D$33:$D$776,СВЦЭМ!$A$33:$A$776,$A78,СВЦЭМ!$B$33:$B$776,H$47)+'СЕТ СН'!$G$11+СВЦЭМ!$D$10+'СЕТ СН'!$G$6-'СЕТ СН'!$G$23</f>
        <v>1067.83452792</v>
      </c>
      <c r="I78" s="36">
        <f>SUMIFS(СВЦЭМ!$D$33:$D$776,СВЦЭМ!$A$33:$A$776,$A78,СВЦЭМ!$B$33:$B$776,I$47)+'СЕТ СН'!$G$11+СВЦЭМ!$D$10+'СЕТ СН'!$G$6-'СЕТ СН'!$G$23</f>
        <v>1033.1242883699999</v>
      </c>
      <c r="J78" s="36">
        <f>SUMIFS(СВЦЭМ!$D$33:$D$776,СВЦЭМ!$A$33:$A$776,$A78,СВЦЭМ!$B$33:$B$776,J$47)+'СЕТ СН'!$G$11+СВЦЭМ!$D$10+'СЕТ СН'!$G$6-'СЕТ СН'!$G$23</f>
        <v>1035.0705314899999</v>
      </c>
      <c r="K78" s="36">
        <f>SUMIFS(СВЦЭМ!$D$33:$D$776,СВЦЭМ!$A$33:$A$776,$A78,СВЦЭМ!$B$33:$B$776,K$47)+'СЕТ СН'!$G$11+СВЦЭМ!$D$10+'СЕТ СН'!$G$6-'СЕТ СН'!$G$23</f>
        <v>1013.7915150600001</v>
      </c>
      <c r="L78" s="36">
        <f>SUMIFS(СВЦЭМ!$D$33:$D$776,СВЦЭМ!$A$33:$A$776,$A78,СВЦЭМ!$B$33:$B$776,L$47)+'СЕТ СН'!$G$11+СВЦЭМ!$D$10+'СЕТ СН'!$G$6-'СЕТ СН'!$G$23</f>
        <v>1014.9204631700001</v>
      </c>
      <c r="M78" s="36">
        <f>SUMIFS(СВЦЭМ!$D$33:$D$776,СВЦЭМ!$A$33:$A$776,$A78,СВЦЭМ!$B$33:$B$776,M$47)+'СЕТ СН'!$G$11+СВЦЭМ!$D$10+'СЕТ СН'!$G$6-'СЕТ СН'!$G$23</f>
        <v>1016.8061080900001</v>
      </c>
      <c r="N78" s="36">
        <f>SUMIFS(СВЦЭМ!$D$33:$D$776,СВЦЭМ!$A$33:$A$776,$A78,СВЦЭМ!$B$33:$B$776,N$47)+'СЕТ СН'!$G$11+СВЦЭМ!$D$10+'СЕТ СН'!$G$6-'СЕТ СН'!$G$23</f>
        <v>979.16904466000005</v>
      </c>
      <c r="O78" s="36">
        <f>SUMIFS(СВЦЭМ!$D$33:$D$776,СВЦЭМ!$A$33:$A$776,$A78,СВЦЭМ!$B$33:$B$776,O$47)+'СЕТ СН'!$G$11+СВЦЭМ!$D$10+'СЕТ СН'!$G$6-'СЕТ СН'!$G$23</f>
        <v>937.9479826700001</v>
      </c>
      <c r="P78" s="36">
        <f>SUMIFS(СВЦЭМ!$D$33:$D$776,СВЦЭМ!$A$33:$A$776,$A78,СВЦЭМ!$B$33:$B$776,P$47)+'СЕТ СН'!$G$11+СВЦЭМ!$D$10+'СЕТ СН'!$G$6-'СЕТ СН'!$G$23</f>
        <v>950.77928058000009</v>
      </c>
      <c r="Q78" s="36">
        <f>SUMIFS(СВЦЭМ!$D$33:$D$776,СВЦЭМ!$A$33:$A$776,$A78,СВЦЭМ!$B$33:$B$776,Q$47)+'СЕТ СН'!$G$11+СВЦЭМ!$D$10+'СЕТ СН'!$G$6-'СЕТ СН'!$G$23</f>
        <v>952.00316164000003</v>
      </c>
      <c r="R78" s="36">
        <f>SUMIFS(СВЦЭМ!$D$33:$D$776,СВЦЭМ!$A$33:$A$776,$A78,СВЦЭМ!$B$33:$B$776,R$47)+'СЕТ СН'!$G$11+СВЦЭМ!$D$10+'СЕТ СН'!$G$6-'СЕТ СН'!$G$23</f>
        <v>954.03591661000007</v>
      </c>
      <c r="S78" s="36">
        <f>SUMIFS(СВЦЭМ!$D$33:$D$776,СВЦЭМ!$A$33:$A$776,$A78,СВЦЭМ!$B$33:$B$776,S$47)+'СЕТ СН'!$G$11+СВЦЭМ!$D$10+'СЕТ СН'!$G$6-'СЕТ СН'!$G$23</f>
        <v>951.95715662000009</v>
      </c>
      <c r="T78" s="36">
        <f>SUMIFS(СВЦЭМ!$D$33:$D$776,СВЦЭМ!$A$33:$A$776,$A78,СВЦЭМ!$B$33:$B$776,T$47)+'СЕТ СН'!$G$11+СВЦЭМ!$D$10+'СЕТ СН'!$G$6-'СЕТ СН'!$G$23</f>
        <v>925.36993973000006</v>
      </c>
      <c r="U78" s="36">
        <f>SUMIFS(СВЦЭМ!$D$33:$D$776,СВЦЭМ!$A$33:$A$776,$A78,СВЦЭМ!$B$33:$B$776,U$47)+'СЕТ СН'!$G$11+СВЦЭМ!$D$10+'СЕТ СН'!$G$6-'СЕТ СН'!$G$23</f>
        <v>921.34383346000004</v>
      </c>
      <c r="V78" s="36">
        <f>SUMIFS(СВЦЭМ!$D$33:$D$776,СВЦЭМ!$A$33:$A$776,$A78,СВЦЭМ!$B$33:$B$776,V$47)+'СЕТ СН'!$G$11+СВЦЭМ!$D$10+'СЕТ СН'!$G$6-'СЕТ СН'!$G$23</f>
        <v>913.61661453000011</v>
      </c>
      <c r="W78" s="36">
        <f>SUMIFS(СВЦЭМ!$D$33:$D$776,СВЦЭМ!$A$33:$A$776,$A78,СВЦЭМ!$B$33:$B$776,W$47)+'СЕТ СН'!$G$11+СВЦЭМ!$D$10+'СЕТ СН'!$G$6-'СЕТ СН'!$G$23</f>
        <v>924.19194359000005</v>
      </c>
      <c r="X78" s="36">
        <f>SUMIFS(СВЦЭМ!$D$33:$D$776,СВЦЭМ!$A$33:$A$776,$A78,СВЦЭМ!$B$33:$B$776,X$47)+'СЕТ СН'!$G$11+СВЦЭМ!$D$10+'СЕТ СН'!$G$6-'СЕТ СН'!$G$23</f>
        <v>880.26792387</v>
      </c>
      <c r="Y78" s="36">
        <f>SUMIFS(СВЦЭМ!$D$33:$D$776,СВЦЭМ!$A$33:$A$776,$A78,СВЦЭМ!$B$33:$B$776,Y$47)+'СЕТ СН'!$G$11+СВЦЭМ!$D$10+'СЕТ СН'!$G$6-'СЕТ СН'!$G$23</f>
        <v>920.30988241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СН'!$H$11+СВЦЭМ!$D$10+'СЕТ СН'!$H$6-'СЕТ СН'!$H$23</f>
        <v>880.89804177999997</v>
      </c>
      <c r="C84" s="36">
        <f>SUMIFS(СВЦЭМ!$D$33:$D$776,СВЦЭМ!$A$33:$A$776,$A84,СВЦЭМ!$B$33:$B$776,C$83)+'СЕТ СН'!$H$11+СВЦЭМ!$D$10+'СЕТ СН'!$H$6-'СЕТ СН'!$H$23</f>
        <v>967.13078717999997</v>
      </c>
      <c r="D84" s="36">
        <f>SUMIFS(СВЦЭМ!$D$33:$D$776,СВЦЭМ!$A$33:$A$776,$A84,СВЦЭМ!$B$33:$B$776,D$83)+'СЕТ СН'!$H$11+СВЦЭМ!$D$10+'СЕТ СН'!$H$6-'СЕТ СН'!$H$23</f>
        <v>1047.7049637800001</v>
      </c>
      <c r="E84" s="36">
        <f>SUMIFS(СВЦЭМ!$D$33:$D$776,СВЦЭМ!$A$33:$A$776,$A84,СВЦЭМ!$B$33:$B$776,E$83)+'СЕТ СН'!$H$11+СВЦЭМ!$D$10+'СЕТ СН'!$H$6-'СЕТ СН'!$H$23</f>
        <v>1072.6804268000001</v>
      </c>
      <c r="F84" s="36">
        <f>SUMIFS(СВЦЭМ!$D$33:$D$776,СВЦЭМ!$A$33:$A$776,$A84,СВЦЭМ!$B$33:$B$776,F$83)+'СЕТ СН'!$H$11+СВЦЭМ!$D$10+'СЕТ СН'!$H$6-'СЕТ СН'!$H$23</f>
        <v>1070.7546616</v>
      </c>
      <c r="G84" s="36">
        <f>SUMIFS(СВЦЭМ!$D$33:$D$776,СВЦЭМ!$A$33:$A$776,$A84,СВЦЭМ!$B$33:$B$776,G$83)+'СЕТ СН'!$H$11+СВЦЭМ!$D$10+'СЕТ СН'!$H$6-'СЕТ СН'!$H$23</f>
        <v>1053.95724524</v>
      </c>
      <c r="H84" s="36">
        <f>SUMIFS(СВЦЭМ!$D$33:$D$776,СВЦЭМ!$A$33:$A$776,$A84,СВЦЭМ!$B$33:$B$776,H$83)+'СЕТ СН'!$H$11+СВЦЭМ!$D$10+'СЕТ СН'!$H$6-'СЕТ СН'!$H$23</f>
        <v>981.16266879</v>
      </c>
      <c r="I84" s="36">
        <f>SUMIFS(СВЦЭМ!$D$33:$D$776,СВЦЭМ!$A$33:$A$776,$A84,СВЦЭМ!$B$33:$B$776,I$83)+'СЕТ СН'!$H$11+СВЦЭМ!$D$10+'СЕТ СН'!$H$6-'СЕТ СН'!$H$23</f>
        <v>892.31181874000004</v>
      </c>
      <c r="J84" s="36">
        <f>SUMIFS(СВЦЭМ!$D$33:$D$776,СВЦЭМ!$A$33:$A$776,$A84,СВЦЭМ!$B$33:$B$776,J$83)+'СЕТ СН'!$H$11+СВЦЭМ!$D$10+'СЕТ СН'!$H$6-'СЕТ СН'!$H$23</f>
        <v>886.73212732000002</v>
      </c>
      <c r="K84" s="36">
        <f>SUMIFS(СВЦЭМ!$D$33:$D$776,СВЦЭМ!$A$33:$A$776,$A84,СВЦЭМ!$B$33:$B$776,K$83)+'СЕТ СН'!$H$11+СВЦЭМ!$D$10+'СЕТ СН'!$H$6-'СЕТ СН'!$H$23</f>
        <v>895.71931491999999</v>
      </c>
      <c r="L84" s="36">
        <f>SUMIFS(СВЦЭМ!$D$33:$D$776,СВЦЭМ!$A$33:$A$776,$A84,СВЦЭМ!$B$33:$B$776,L$83)+'СЕТ СН'!$H$11+СВЦЭМ!$D$10+'СЕТ СН'!$H$6-'СЕТ СН'!$H$23</f>
        <v>892.76031030000001</v>
      </c>
      <c r="M84" s="36">
        <f>SUMIFS(СВЦЭМ!$D$33:$D$776,СВЦЭМ!$A$33:$A$776,$A84,СВЦЭМ!$B$33:$B$776,M$83)+'СЕТ СН'!$H$11+СВЦЭМ!$D$10+'СЕТ СН'!$H$6-'СЕТ СН'!$H$23</f>
        <v>881.41943069000001</v>
      </c>
      <c r="N84" s="36">
        <f>SUMIFS(СВЦЭМ!$D$33:$D$776,СВЦЭМ!$A$33:$A$776,$A84,СВЦЭМ!$B$33:$B$776,N$83)+'СЕТ СН'!$H$11+СВЦЭМ!$D$10+'СЕТ СН'!$H$6-'СЕТ СН'!$H$23</f>
        <v>865.33119483999997</v>
      </c>
      <c r="O84" s="36">
        <f>SUMIFS(СВЦЭМ!$D$33:$D$776,СВЦЭМ!$A$33:$A$776,$A84,СВЦЭМ!$B$33:$B$776,O$83)+'СЕТ СН'!$H$11+СВЦЭМ!$D$10+'СЕТ СН'!$H$6-'СЕТ СН'!$H$23</f>
        <v>863.09963556000002</v>
      </c>
      <c r="P84" s="36">
        <f>SUMIFS(СВЦЭМ!$D$33:$D$776,СВЦЭМ!$A$33:$A$776,$A84,СВЦЭМ!$B$33:$B$776,P$83)+'СЕТ СН'!$H$11+СВЦЭМ!$D$10+'СЕТ СН'!$H$6-'СЕТ СН'!$H$23</f>
        <v>864.78560273999994</v>
      </c>
      <c r="Q84" s="36">
        <f>SUMIFS(СВЦЭМ!$D$33:$D$776,СВЦЭМ!$A$33:$A$776,$A84,СВЦЭМ!$B$33:$B$776,Q$83)+'СЕТ СН'!$H$11+СВЦЭМ!$D$10+'СЕТ СН'!$H$6-'СЕТ СН'!$H$23</f>
        <v>875.17481036000004</v>
      </c>
      <c r="R84" s="36">
        <f>SUMIFS(СВЦЭМ!$D$33:$D$776,СВЦЭМ!$A$33:$A$776,$A84,СВЦЭМ!$B$33:$B$776,R$83)+'СЕТ СН'!$H$11+СВЦЭМ!$D$10+'СЕТ СН'!$H$6-'СЕТ СН'!$H$23</f>
        <v>874.15240484000003</v>
      </c>
      <c r="S84" s="36">
        <f>SUMIFS(СВЦЭМ!$D$33:$D$776,СВЦЭМ!$A$33:$A$776,$A84,СВЦЭМ!$B$33:$B$776,S$83)+'СЕТ СН'!$H$11+СВЦЭМ!$D$10+'СЕТ СН'!$H$6-'СЕТ СН'!$H$23</f>
        <v>868.40302216999999</v>
      </c>
      <c r="T84" s="36">
        <f>SUMIFS(СВЦЭМ!$D$33:$D$776,СВЦЭМ!$A$33:$A$776,$A84,СВЦЭМ!$B$33:$B$776,T$83)+'СЕТ СН'!$H$11+СВЦЭМ!$D$10+'СЕТ СН'!$H$6-'СЕТ СН'!$H$23</f>
        <v>865.91516141</v>
      </c>
      <c r="U84" s="36">
        <f>SUMIFS(СВЦЭМ!$D$33:$D$776,СВЦЭМ!$A$33:$A$776,$A84,СВЦЭМ!$B$33:$B$776,U$83)+'СЕТ СН'!$H$11+СВЦЭМ!$D$10+'СЕТ СН'!$H$6-'СЕТ СН'!$H$23</f>
        <v>887.88798138000004</v>
      </c>
      <c r="V84" s="36">
        <f>SUMIFS(СВЦЭМ!$D$33:$D$776,СВЦЭМ!$A$33:$A$776,$A84,СВЦЭМ!$B$33:$B$776,V$83)+'СЕТ СН'!$H$11+СВЦЭМ!$D$10+'СЕТ СН'!$H$6-'СЕТ СН'!$H$23</f>
        <v>892.59350972000004</v>
      </c>
      <c r="W84" s="36">
        <f>SUMIFS(СВЦЭМ!$D$33:$D$776,СВЦЭМ!$A$33:$A$776,$A84,СВЦЭМ!$B$33:$B$776,W$83)+'СЕТ СН'!$H$11+СВЦЭМ!$D$10+'СЕТ СН'!$H$6-'СЕТ СН'!$H$23</f>
        <v>895.63969026999996</v>
      </c>
      <c r="X84" s="36">
        <f>SUMIFS(СВЦЭМ!$D$33:$D$776,СВЦЭМ!$A$33:$A$776,$A84,СВЦЭМ!$B$33:$B$776,X$83)+'СЕТ СН'!$H$11+СВЦЭМ!$D$10+'СЕТ СН'!$H$6-'СЕТ СН'!$H$23</f>
        <v>885.74595514999999</v>
      </c>
      <c r="Y84" s="36">
        <f>SUMIFS(СВЦЭМ!$D$33:$D$776,СВЦЭМ!$A$33:$A$776,$A84,СВЦЭМ!$B$33:$B$776,Y$83)+'СЕТ СН'!$H$11+СВЦЭМ!$D$10+'СЕТ СН'!$H$6-'СЕТ СН'!$H$23</f>
        <v>953.50935699000001</v>
      </c>
      <c r="AA84" s="45"/>
    </row>
    <row r="85" spans="1:27" ht="15.75" x14ac:dyDescent="0.2">
      <c r="A85" s="35">
        <f>A84+1</f>
        <v>43740</v>
      </c>
      <c r="B85" s="36">
        <f>SUMIFS(СВЦЭМ!$D$33:$D$776,СВЦЭМ!$A$33:$A$776,$A85,СВЦЭМ!$B$33:$B$776,B$83)+'СЕТ СН'!$H$11+СВЦЭМ!$D$10+'СЕТ СН'!$H$6-'СЕТ СН'!$H$23</f>
        <v>1000.66605412</v>
      </c>
      <c r="C85" s="36">
        <f>SUMIFS(СВЦЭМ!$D$33:$D$776,СВЦЭМ!$A$33:$A$776,$A85,СВЦЭМ!$B$33:$B$776,C$83)+'СЕТ СН'!$H$11+СВЦЭМ!$D$10+'СЕТ СН'!$H$6-'СЕТ СН'!$H$23</f>
        <v>1028.4407318000001</v>
      </c>
      <c r="D85" s="36">
        <f>SUMIFS(СВЦЭМ!$D$33:$D$776,СВЦЭМ!$A$33:$A$776,$A85,СВЦЭМ!$B$33:$B$776,D$83)+'СЕТ СН'!$H$11+СВЦЭМ!$D$10+'СЕТ СН'!$H$6-'СЕТ СН'!$H$23</f>
        <v>1043.81973042</v>
      </c>
      <c r="E85" s="36">
        <f>SUMIFS(СВЦЭМ!$D$33:$D$776,СВЦЭМ!$A$33:$A$776,$A85,СВЦЭМ!$B$33:$B$776,E$83)+'СЕТ СН'!$H$11+СВЦЭМ!$D$10+'СЕТ СН'!$H$6-'СЕТ СН'!$H$23</f>
        <v>1049.9824987</v>
      </c>
      <c r="F85" s="36">
        <f>SUMIFS(СВЦЭМ!$D$33:$D$776,СВЦЭМ!$A$33:$A$776,$A85,СВЦЭМ!$B$33:$B$776,F$83)+'СЕТ СН'!$H$11+СВЦЭМ!$D$10+'СЕТ СН'!$H$6-'СЕТ СН'!$H$23</f>
        <v>1067.3489860900002</v>
      </c>
      <c r="G85" s="36">
        <f>SUMIFS(СВЦЭМ!$D$33:$D$776,СВЦЭМ!$A$33:$A$776,$A85,СВЦЭМ!$B$33:$B$776,G$83)+'СЕТ СН'!$H$11+СВЦЭМ!$D$10+'СЕТ СН'!$H$6-'СЕТ СН'!$H$23</f>
        <v>1047.2936051200002</v>
      </c>
      <c r="H85" s="36">
        <f>SUMIFS(СВЦЭМ!$D$33:$D$776,СВЦЭМ!$A$33:$A$776,$A85,СВЦЭМ!$B$33:$B$776,H$83)+'СЕТ СН'!$H$11+СВЦЭМ!$D$10+'СЕТ СН'!$H$6-'СЕТ СН'!$H$23</f>
        <v>982.33231770999998</v>
      </c>
      <c r="I85" s="36">
        <f>SUMIFS(СВЦЭМ!$D$33:$D$776,СВЦЭМ!$A$33:$A$776,$A85,СВЦЭМ!$B$33:$B$776,I$83)+'СЕТ СН'!$H$11+СВЦЭМ!$D$10+'СЕТ СН'!$H$6-'СЕТ СН'!$H$23</f>
        <v>890.58517415999995</v>
      </c>
      <c r="J85" s="36">
        <f>SUMIFS(СВЦЭМ!$D$33:$D$776,СВЦЭМ!$A$33:$A$776,$A85,СВЦЭМ!$B$33:$B$776,J$83)+'СЕТ СН'!$H$11+СВЦЭМ!$D$10+'СЕТ СН'!$H$6-'СЕТ СН'!$H$23</f>
        <v>886.06033521999996</v>
      </c>
      <c r="K85" s="36">
        <f>SUMIFS(СВЦЭМ!$D$33:$D$776,СВЦЭМ!$A$33:$A$776,$A85,СВЦЭМ!$B$33:$B$776,K$83)+'СЕТ СН'!$H$11+СВЦЭМ!$D$10+'СЕТ СН'!$H$6-'СЕТ СН'!$H$23</f>
        <v>897.00968298999999</v>
      </c>
      <c r="L85" s="36">
        <f>SUMIFS(СВЦЭМ!$D$33:$D$776,СВЦЭМ!$A$33:$A$776,$A85,СВЦЭМ!$B$33:$B$776,L$83)+'СЕТ СН'!$H$11+СВЦЭМ!$D$10+'СЕТ СН'!$H$6-'СЕТ СН'!$H$23</f>
        <v>897.10651455000004</v>
      </c>
      <c r="M85" s="36">
        <f>SUMIFS(СВЦЭМ!$D$33:$D$776,СВЦЭМ!$A$33:$A$776,$A85,СВЦЭМ!$B$33:$B$776,M$83)+'СЕТ СН'!$H$11+СВЦЭМ!$D$10+'СЕТ СН'!$H$6-'СЕТ СН'!$H$23</f>
        <v>887.91796434000003</v>
      </c>
      <c r="N85" s="36">
        <f>SUMIFS(СВЦЭМ!$D$33:$D$776,СВЦЭМ!$A$33:$A$776,$A85,СВЦЭМ!$B$33:$B$776,N$83)+'СЕТ СН'!$H$11+СВЦЭМ!$D$10+'СЕТ СН'!$H$6-'СЕТ СН'!$H$23</f>
        <v>882.63929860999997</v>
      </c>
      <c r="O85" s="36">
        <f>SUMIFS(СВЦЭМ!$D$33:$D$776,СВЦЭМ!$A$33:$A$776,$A85,СВЦЭМ!$B$33:$B$776,O$83)+'СЕТ СН'!$H$11+СВЦЭМ!$D$10+'СЕТ СН'!$H$6-'СЕТ СН'!$H$23</f>
        <v>885.01933338000003</v>
      </c>
      <c r="P85" s="36">
        <f>SUMIFS(СВЦЭМ!$D$33:$D$776,СВЦЭМ!$A$33:$A$776,$A85,СВЦЭМ!$B$33:$B$776,P$83)+'СЕТ СН'!$H$11+СВЦЭМ!$D$10+'СЕТ СН'!$H$6-'СЕТ СН'!$H$23</f>
        <v>889.27943935999997</v>
      </c>
      <c r="Q85" s="36">
        <f>SUMIFS(СВЦЭМ!$D$33:$D$776,СВЦЭМ!$A$33:$A$776,$A85,СВЦЭМ!$B$33:$B$776,Q$83)+'СЕТ СН'!$H$11+СВЦЭМ!$D$10+'СЕТ СН'!$H$6-'СЕТ СН'!$H$23</f>
        <v>891.81349470999999</v>
      </c>
      <c r="R85" s="36">
        <f>SUMIFS(СВЦЭМ!$D$33:$D$776,СВЦЭМ!$A$33:$A$776,$A85,СВЦЭМ!$B$33:$B$776,R$83)+'СЕТ СН'!$H$11+СВЦЭМ!$D$10+'СЕТ СН'!$H$6-'СЕТ СН'!$H$23</f>
        <v>896.81732941999996</v>
      </c>
      <c r="S85" s="36">
        <f>SUMIFS(СВЦЭМ!$D$33:$D$776,СВЦЭМ!$A$33:$A$776,$A85,СВЦЭМ!$B$33:$B$776,S$83)+'СЕТ СН'!$H$11+СВЦЭМ!$D$10+'СЕТ СН'!$H$6-'СЕТ СН'!$H$23</f>
        <v>891.36764425000001</v>
      </c>
      <c r="T85" s="36">
        <f>SUMIFS(СВЦЭМ!$D$33:$D$776,СВЦЭМ!$A$33:$A$776,$A85,СВЦЭМ!$B$33:$B$776,T$83)+'СЕТ СН'!$H$11+СВЦЭМ!$D$10+'СЕТ СН'!$H$6-'СЕТ СН'!$H$23</f>
        <v>897.17155379999997</v>
      </c>
      <c r="U85" s="36">
        <f>SUMIFS(СВЦЭМ!$D$33:$D$776,СВЦЭМ!$A$33:$A$776,$A85,СВЦЭМ!$B$33:$B$776,U$83)+'СЕТ СН'!$H$11+СВЦЭМ!$D$10+'СЕТ СН'!$H$6-'СЕТ СН'!$H$23</f>
        <v>919.90122454000004</v>
      </c>
      <c r="V85" s="36">
        <f>SUMIFS(СВЦЭМ!$D$33:$D$776,СВЦЭМ!$A$33:$A$776,$A85,СВЦЭМ!$B$33:$B$776,V$83)+'СЕТ СН'!$H$11+СВЦЭМ!$D$10+'СЕТ СН'!$H$6-'СЕТ СН'!$H$23</f>
        <v>917.45395558999996</v>
      </c>
      <c r="W85" s="36">
        <f>SUMIFS(СВЦЭМ!$D$33:$D$776,СВЦЭМ!$A$33:$A$776,$A85,СВЦЭМ!$B$33:$B$776,W$83)+'СЕТ СН'!$H$11+СВЦЭМ!$D$10+'СЕТ СН'!$H$6-'СЕТ СН'!$H$23</f>
        <v>897.66093879000005</v>
      </c>
      <c r="X85" s="36">
        <f>SUMIFS(СВЦЭМ!$D$33:$D$776,СВЦЭМ!$A$33:$A$776,$A85,СВЦЭМ!$B$33:$B$776,X$83)+'СЕТ СН'!$H$11+СВЦЭМ!$D$10+'СЕТ СН'!$H$6-'СЕТ СН'!$H$23</f>
        <v>887.21748151999998</v>
      </c>
      <c r="Y85" s="36">
        <f>SUMIFS(СВЦЭМ!$D$33:$D$776,СВЦЭМ!$A$33:$A$776,$A85,СВЦЭМ!$B$33:$B$776,Y$83)+'СЕТ СН'!$H$11+СВЦЭМ!$D$10+'СЕТ СН'!$H$6-'СЕТ СН'!$H$23</f>
        <v>962.99693814</v>
      </c>
    </row>
    <row r="86" spans="1:27" ht="15.75" x14ac:dyDescent="0.2">
      <c r="A86" s="35">
        <f t="shared" ref="A86:A114" si="2">A85+1</f>
        <v>43741</v>
      </c>
      <c r="B86" s="36">
        <f>SUMIFS(СВЦЭМ!$D$33:$D$776,СВЦЭМ!$A$33:$A$776,$A86,СВЦЭМ!$B$33:$B$776,B$83)+'СЕТ СН'!$H$11+СВЦЭМ!$D$10+'СЕТ СН'!$H$6-'СЕТ СН'!$H$23</f>
        <v>1006.41183053</v>
      </c>
      <c r="C86" s="36">
        <f>SUMIFS(СВЦЭМ!$D$33:$D$776,СВЦЭМ!$A$33:$A$776,$A86,СВЦЭМ!$B$33:$B$776,C$83)+'СЕТ СН'!$H$11+СВЦЭМ!$D$10+'СЕТ СН'!$H$6-'СЕТ СН'!$H$23</f>
        <v>1045.54896985</v>
      </c>
      <c r="D86" s="36">
        <f>SUMIFS(СВЦЭМ!$D$33:$D$776,СВЦЭМ!$A$33:$A$776,$A86,СВЦЭМ!$B$33:$B$776,D$83)+'СЕТ СН'!$H$11+СВЦЭМ!$D$10+'СЕТ СН'!$H$6-'СЕТ СН'!$H$23</f>
        <v>1069.0518918800001</v>
      </c>
      <c r="E86" s="36">
        <f>SUMIFS(СВЦЭМ!$D$33:$D$776,СВЦЭМ!$A$33:$A$776,$A86,СВЦЭМ!$B$33:$B$776,E$83)+'СЕТ СН'!$H$11+СВЦЭМ!$D$10+'СЕТ СН'!$H$6-'СЕТ СН'!$H$23</f>
        <v>1074.7398749500001</v>
      </c>
      <c r="F86" s="36">
        <f>SUMIFS(СВЦЭМ!$D$33:$D$776,СВЦЭМ!$A$33:$A$776,$A86,СВЦЭМ!$B$33:$B$776,F$83)+'СЕТ СН'!$H$11+СВЦЭМ!$D$10+'СЕТ СН'!$H$6-'СЕТ СН'!$H$23</f>
        <v>1071.18616974</v>
      </c>
      <c r="G86" s="36">
        <f>SUMIFS(СВЦЭМ!$D$33:$D$776,СВЦЭМ!$A$33:$A$776,$A86,СВЦЭМ!$B$33:$B$776,G$83)+'СЕТ СН'!$H$11+СВЦЭМ!$D$10+'СЕТ СН'!$H$6-'СЕТ СН'!$H$23</f>
        <v>1055.1622143</v>
      </c>
      <c r="H86" s="36">
        <f>SUMIFS(СВЦЭМ!$D$33:$D$776,СВЦЭМ!$A$33:$A$776,$A86,СВЦЭМ!$B$33:$B$776,H$83)+'СЕТ СН'!$H$11+СВЦЭМ!$D$10+'СЕТ СН'!$H$6-'СЕТ СН'!$H$23</f>
        <v>982.63667151000004</v>
      </c>
      <c r="I86" s="36">
        <f>SUMIFS(СВЦЭМ!$D$33:$D$776,СВЦЭМ!$A$33:$A$776,$A86,СВЦЭМ!$B$33:$B$776,I$83)+'СЕТ СН'!$H$11+СВЦЭМ!$D$10+'СЕТ СН'!$H$6-'СЕТ СН'!$H$23</f>
        <v>898.54768288000002</v>
      </c>
      <c r="J86" s="36">
        <f>SUMIFS(СВЦЭМ!$D$33:$D$776,СВЦЭМ!$A$33:$A$776,$A86,СВЦЭМ!$B$33:$B$776,J$83)+'СЕТ СН'!$H$11+СВЦЭМ!$D$10+'СЕТ СН'!$H$6-'СЕТ СН'!$H$23</f>
        <v>900.97559233000004</v>
      </c>
      <c r="K86" s="36">
        <f>SUMIFS(СВЦЭМ!$D$33:$D$776,СВЦЭМ!$A$33:$A$776,$A86,СВЦЭМ!$B$33:$B$776,K$83)+'СЕТ СН'!$H$11+СВЦЭМ!$D$10+'СЕТ СН'!$H$6-'СЕТ СН'!$H$23</f>
        <v>912.81508055999996</v>
      </c>
      <c r="L86" s="36">
        <f>SUMIFS(СВЦЭМ!$D$33:$D$776,СВЦЭМ!$A$33:$A$776,$A86,СВЦЭМ!$B$33:$B$776,L$83)+'СЕТ СН'!$H$11+СВЦЭМ!$D$10+'СЕТ СН'!$H$6-'СЕТ СН'!$H$23</f>
        <v>919.6665011</v>
      </c>
      <c r="M86" s="36">
        <f>SUMIFS(СВЦЭМ!$D$33:$D$776,СВЦЭМ!$A$33:$A$776,$A86,СВЦЭМ!$B$33:$B$776,M$83)+'СЕТ СН'!$H$11+СВЦЭМ!$D$10+'СЕТ СН'!$H$6-'СЕТ СН'!$H$23</f>
        <v>910.42055902000004</v>
      </c>
      <c r="N86" s="36">
        <f>SUMIFS(СВЦЭМ!$D$33:$D$776,СВЦЭМ!$A$33:$A$776,$A86,СВЦЭМ!$B$33:$B$776,N$83)+'СЕТ СН'!$H$11+СВЦЭМ!$D$10+'СЕТ СН'!$H$6-'СЕТ СН'!$H$23</f>
        <v>954.15974351</v>
      </c>
      <c r="O86" s="36">
        <f>SUMIFS(СВЦЭМ!$D$33:$D$776,СВЦЭМ!$A$33:$A$776,$A86,СВЦЭМ!$B$33:$B$776,O$83)+'СЕТ СН'!$H$11+СВЦЭМ!$D$10+'СЕТ СН'!$H$6-'СЕТ СН'!$H$23</f>
        <v>1006.08340733</v>
      </c>
      <c r="P86" s="36">
        <f>SUMIFS(СВЦЭМ!$D$33:$D$776,СВЦЭМ!$A$33:$A$776,$A86,СВЦЭМ!$B$33:$B$776,P$83)+'СЕТ СН'!$H$11+СВЦЭМ!$D$10+'СЕТ СН'!$H$6-'СЕТ СН'!$H$23</f>
        <v>1008.05130995</v>
      </c>
      <c r="Q86" s="36">
        <f>SUMIFS(СВЦЭМ!$D$33:$D$776,СВЦЭМ!$A$33:$A$776,$A86,СВЦЭМ!$B$33:$B$776,Q$83)+'СЕТ СН'!$H$11+СВЦЭМ!$D$10+'СЕТ СН'!$H$6-'СЕТ СН'!$H$23</f>
        <v>1003.90697357</v>
      </c>
      <c r="R86" s="36">
        <f>SUMIFS(СВЦЭМ!$D$33:$D$776,СВЦЭМ!$A$33:$A$776,$A86,СВЦЭМ!$B$33:$B$776,R$83)+'СЕТ СН'!$H$11+СВЦЭМ!$D$10+'СЕТ СН'!$H$6-'СЕТ СН'!$H$23</f>
        <v>948.915077</v>
      </c>
      <c r="S86" s="36">
        <f>SUMIFS(СВЦЭМ!$D$33:$D$776,СВЦЭМ!$A$33:$A$776,$A86,СВЦЭМ!$B$33:$B$776,S$83)+'СЕТ СН'!$H$11+СВЦЭМ!$D$10+'СЕТ СН'!$H$6-'СЕТ СН'!$H$23</f>
        <v>933.55510370000002</v>
      </c>
      <c r="T86" s="36">
        <f>SUMIFS(СВЦЭМ!$D$33:$D$776,СВЦЭМ!$A$33:$A$776,$A86,СВЦЭМ!$B$33:$B$776,T$83)+'СЕТ СН'!$H$11+СВЦЭМ!$D$10+'СЕТ СН'!$H$6-'СЕТ СН'!$H$23</f>
        <v>921.09344438000005</v>
      </c>
      <c r="U86" s="36">
        <f>SUMIFS(СВЦЭМ!$D$33:$D$776,СВЦЭМ!$A$33:$A$776,$A86,СВЦЭМ!$B$33:$B$776,U$83)+'СЕТ СН'!$H$11+СВЦЭМ!$D$10+'СЕТ СН'!$H$6-'СЕТ СН'!$H$23</f>
        <v>931.11758462</v>
      </c>
      <c r="V86" s="36">
        <f>SUMIFS(СВЦЭМ!$D$33:$D$776,СВЦЭМ!$A$33:$A$776,$A86,СВЦЭМ!$B$33:$B$776,V$83)+'СЕТ СН'!$H$11+СВЦЭМ!$D$10+'СЕТ СН'!$H$6-'СЕТ СН'!$H$23</f>
        <v>935.18665871999997</v>
      </c>
      <c r="W86" s="36">
        <f>SUMIFS(СВЦЭМ!$D$33:$D$776,СВЦЭМ!$A$33:$A$776,$A86,СВЦЭМ!$B$33:$B$776,W$83)+'СЕТ СН'!$H$11+СВЦЭМ!$D$10+'СЕТ СН'!$H$6-'СЕТ СН'!$H$23</f>
        <v>934.57188398000005</v>
      </c>
      <c r="X86" s="36">
        <f>SUMIFS(СВЦЭМ!$D$33:$D$776,СВЦЭМ!$A$33:$A$776,$A86,СВЦЭМ!$B$33:$B$776,X$83)+'СЕТ СН'!$H$11+СВЦЭМ!$D$10+'СЕТ СН'!$H$6-'СЕТ СН'!$H$23</f>
        <v>900.62715086000003</v>
      </c>
      <c r="Y86" s="36">
        <f>SUMIFS(СВЦЭМ!$D$33:$D$776,СВЦЭМ!$A$33:$A$776,$A86,СВЦЭМ!$B$33:$B$776,Y$83)+'СЕТ СН'!$H$11+СВЦЭМ!$D$10+'СЕТ СН'!$H$6-'СЕТ СН'!$H$23</f>
        <v>924.13286856000002</v>
      </c>
    </row>
    <row r="87" spans="1:27" ht="15.75" x14ac:dyDescent="0.2">
      <c r="A87" s="35">
        <f t="shared" si="2"/>
        <v>43742</v>
      </c>
      <c r="B87" s="36">
        <f>SUMIFS(СВЦЭМ!$D$33:$D$776,СВЦЭМ!$A$33:$A$776,$A87,СВЦЭМ!$B$33:$B$776,B$83)+'СЕТ СН'!$H$11+СВЦЭМ!$D$10+'СЕТ СН'!$H$6-'СЕТ СН'!$H$23</f>
        <v>1000.11966792</v>
      </c>
      <c r="C87" s="36">
        <f>SUMIFS(СВЦЭМ!$D$33:$D$776,СВЦЭМ!$A$33:$A$776,$A87,СВЦЭМ!$B$33:$B$776,C$83)+'СЕТ СН'!$H$11+СВЦЭМ!$D$10+'СЕТ СН'!$H$6-'СЕТ СН'!$H$23</f>
        <v>1034.2429199800001</v>
      </c>
      <c r="D87" s="36">
        <f>SUMIFS(СВЦЭМ!$D$33:$D$776,СВЦЭМ!$A$33:$A$776,$A87,СВЦЭМ!$B$33:$B$776,D$83)+'СЕТ СН'!$H$11+СВЦЭМ!$D$10+'СЕТ СН'!$H$6-'СЕТ СН'!$H$23</f>
        <v>1037.3722265200001</v>
      </c>
      <c r="E87" s="36">
        <f>SUMIFS(СВЦЭМ!$D$33:$D$776,СВЦЭМ!$A$33:$A$776,$A87,СВЦЭМ!$B$33:$B$776,E$83)+'СЕТ СН'!$H$11+СВЦЭМ!$D$10+'СЕТ СН'!$H$6-'СЕТ СН'!$H$23</f>
        <v>1058.9878807800001</v>
      </c>
      <c r="F87" s="36">
        <f>SUMIFS(СВЦЭМ!$D$33:$D$776,СВЦЭМ!$A$33:$A$776,$A87,СВЦЭМ!$B$33:$B$776,F$83)+'СЕТ СН'!$H$11+СВЦЭМ!$D$10+'СЕТ СН'!$H$6-'СЕТ СН'!$H$23</f>
        <v>1036.31784535</v>
      </c>
      <c r="G87" s="36">
        <f>SUMIFS(СВЦЭМ!$D$33:$D$776,СВЦЭМ!$A$33:$A$776,$A87,СВЦЭМ!$B$33:$B$776,G$83)+'СЕТ СН'!$H$11+СВЦЭМ!$D$10+'СЕТ СН'!$H$6-'СЕТ СН'!$H$23</f>
        <v>1010.12753504</v>
      </c>
      <c r="H87" s="36">
        <f>SUMIFS(СВЦЭМ!$D$33:$D$776,СВЦЭМ!$A$33:$A$776,$A87,СВЦЭМ!$B$33:$B$776,H$83)+'СЕТ СН'!$H$11+СВЦЭМ!$D$10+'СЕТ СН'!$H$6-'СЕТ СН'!$H$23</f>
        <v>960.30188910000004</v>
      </c>
      <c r="I87" s="36">
        <f>SUMIFS(СВЦЭМ!$D$33:$D$776,СВЦЭМ!$A$33:$A$776,$A87,СВЦЭМ!$B$33:$B$776,I$83)+'СЕТ СН'!$H$11+СВЦЭМ!$D$10+'СЕТ СН'!$H$6-'СЕТ СН'!$H$23</f>
        <v>873.51687303000006</v>
      </c>
      <c r="J87" s="36">
        <f>SUMIFS(СВЦЭМ!$D$33:$D$776,СВЦЭМ!$A$33:$A$776,$A87,СВЦЭМ!$B$33:$B$776,J$83)+'СЕТ СН'!$H$11+СВЦЭМ!$D$10+'СЕТ СН'!$H$6-'СЕТ СН'!$H$23</f>
        <v>876.70866647000003</v>
      </c>
      <c r="K87" s="36">
        <f>SUMIFS(СВЦЭМ!$D$33:$D$776,СВЦЭМ!$A$33:$A$776,$A87,СВЦЭМ!$B$33:$B$776,K$83)+'СЕТ СН'!$H$11+СВЦЭМ!$D$10+'СЕТ СН'!$H$6-'СЕТ СН'!$H$23</f>
        <v>894.60544301000004</v>
      </c>
      <c r="L87" s="36">
        <f>SUMIFS(СВЦЭМ!$D$33:$D$776,СВЦЭМ!$A$33:$A$776,$A87,СВЦЭМ!$B$33:$B$776,L$83)+'СЕТ СН'!$H$11+СВЦЭМ!$D$10+'СЕТ СН'!$H$6-'СЕТ СН'!$H$23</f>
        <v>897.29452088000005</v>
      </c>
      <c r="M87" s="36">
        <f>SUMIFS(СВЦЭМ!$D$33:$D$776,СВЦЭМ!$A$33:$A$776,$A87,СВЦЭМ!$B$33:$B$776,M$83)+'СЕТ СН'!$H$11+СВЦЭМ!$D$10+'СЕТ СН'!$H$6-'СЕТ СН'!$H$23</f>
        <v>889.60769561999996</v>
      </c>
      <c r="N87" s="36">
        <f>SUMIFS(СВЦЭМ!$D$33:$D$776,СВЦЭМ!$A$33:$A$776,$A87,СВЦЭМ!$B$33:$B$776,N$83)+'СЕТ СН'!$H$11+СВЦЭМ!$D$10+'СЕТ СН'!$H$6-'СЕТ СН'!$H$23</f>
        <v>885.84589626000002</v>
      </c>
      <c r="O87" s="36">
        <f>SUMIFS(СВЦЭМ!$D$33:$D$776,СВЦЭМ!$A$33:$A$776,$A87,СВЦЭМ!$B$33:$B$776,O$83)+'СЕТ СН'!$H$11+СВЦЭМ!$D$10+'СЕТ СН'!$H$6-'СЕТ СН'!$H$23</f>
        <v>885.80255119000003</v>
      </c>
      <c r="P87" s="36">
        <f>SUMIFS(СВЦЭМ!$D$33:$D$776,СВЦЭМ!$A$33:$A$776,$A87,СВЦЭМ!$B$33:$B$776,P$83)+'СЕТ СН'!$H$11+СВЦЭМ!$D$10+'СЕТ СН'!$H$6-'СЕТ СН'!$H$23</f>
        <v>885.87831945000005</v>
      </c>
      <c r="Q87" s="36">
        <f>SUMIFS(СВЦЭМ!$D$33:$D$776,СВЦЭМ!$A$33:$A$776,$A87,СВЦЭМ!$B$33:$B$776,Q$83)+'СЕТ СН'!$H$11+СВЦЭМ!$D$10+'СЕТ СН'!$H$6-'СЕТ СН'!$H$23</f>
        <v>884.24847559</v>
      </c>
      <c r="R87" s="36">
        <f>SUMIFS(СВЦЭМ!$D$33:$D$776,СВЦЭМ!$A$33:$A$776,$A87,СВЦЭМ!$B$33:$B$776,R$83)+'СЕТ СН'!$H$11+СВЦЭМ!$D$10+'СЕТ СН'!$H$6-'СЕТ СН'!$H$23</f>
        <v>879.28665981999995</v>
      </c>
      <c r="S87" s="36">
        <f>SUMIFS(СВЦЭМ!$D$33:$D$776,СВЦЭМ!$A$33:$A$776,$A87,СВЦЭМ!$B$33:$B$776,S$83)+'СЕТ СН'!$H$11+СВЦЭМ!$D$10+'СЕТ СН'!$H$6-'СЕТ СН'!$H$23</f>
        <v>878.53299572000003</v>
      </c>
      <c r="T87" s="36">
        <f>SUMIFS(СВЦЭМ!$D$33:$D$776,СВЦЭМ!$A$33:$A$776,$A87,СВЦЭМ!$B$33:$B$776,T$83)+'СЕТ СН'!$H$11+СВЦЭМ!$D$10+'СЕТ СН'!$H$6-'СЕТ СН'!$H$23</f>
        <v>882.01492504999999</v>
      </c>
      <c r="U87" s="36">
        <f>SUMIFS(СВЦЭМ!$D$33:$D$776,СВЦЭМ!$A$33:$A$776,$A87,СВЦЭМ!$B$33:$B$776,U$83)+'СЕТ СН'!$H$11+СВЦЭМ!$D$10+'СЕТ СН'!$H$6-'СЕТ СН'!$H$23</f>
        <v>898.43410129999995</v>
      </c>
      <c r="V87" s="36">
        <f>SUMIFS(СВЦЭМ!$D$33:$D$776,СВЦЭМ!$A$33:$A$776,$A87,СВЦЭМ!$B$33:$B$776,V$83)+'СЕТ СН'!$H$11+СВЦЭМ!$D$10+'СЕТ СН'!$H$6-'СЕТ СН'!$H$23</f>
        <v>892.46719536000001</v>
      </c>
      <c r="W87" s="36">
        <f>SUMIFS(СВЦЭМ!$D$33:$D$776,СВЦЭМ!$A$33:$A$776,$A87,СВЦЭМ!$B$33:$B$776,W$83)+'СЕТ СН'!$H$11+СВЦЭМ!$D$10+'СЕТ СН'!$H$6-'СЕТ СН'!$H$23</f>
        <v>874.10366833</v>
      </c>
      <c r="X87" s="36">
        <f>SUMIFS(СВЦЭМ!$D$33:$D$776,СВЦЭМ!$A$33:$A$776,$A87,СВЦЭМ!$B$33:$B$776,X$83)+'СЕТ СН'!$H$11+СВЦЭМ!$D$10+'СЕТ СН'!$H$6-'СЕТ СН'!$H$23</f>
        <v>903.77507473000003</v>
      </c>
      <c r="Y87" s="36">
        <f>SUMIFS(СВЦЭМ!$D$33:$D$776,СВЦЭМ!$A$33:$A$776,$A87,СВЦЭМ!$B$33:$B$776,Y$83)+'СЕТ СН'!$H$11+СВЦЭМ!$D$10+'СЕТ СН'!$H$6-'СЕТ СН'!$H$23</f>
        <v>968.44255113999998</v>
      </c>
    </row>
    <row r="88" spans="1:27" ht="15.75" x14ac:dyDescent="0.2">
      <c r="A88" s="35">
        <f t="shared" si="2"/>
        <v>43743</v>
      </c>
      <c r="B88" s="36">
        <f>SUMIFS(СВЦЭМ!$D$33:$D$776,СВЦЭМ!$A$33:$A$776,$A88,СВЦЭМ!$B$33:$B$776,B$83)+'СЕТ СН'!$H$11+СВЦЭМ!$D$10+'СЕТ СН'!$H$6-'СЕТ СН'!$H$23</f>
        <v>1007.21940611</v>
      </c>
      <c r="C88" s="36">
        <f>SUMIFS(СВЦЭМ!$D$33:$D$776,СВЦЭМ!$A$33:$A$776,$A88,СВЦЭМ!$B$33:$B$776,C$83)+'СЕТ СН'!$H$11+СВЦЭМ!$D$10+'СЕТ СН'!$H$6-'СЕТ СН'!$H$23</f>
        <v>1051.4537725600001</v>
      </c>
      <c r="D88" s="36">
        <f>SUMIFS(СВЦЭМ!$D$33:$D$776,СВЦЭМ!$A$33:$A$776,$A88,СВЦЭМ!$B$33:$B$776,D$83)+'СЕТ СН'!$H$11+СВЦЭМ!$D$10+'СЕТ СН'!$H$6-'СЕТ СН'!$H$23</f>
        <v>1063.3106879900001</v>
      </c>
      <c r="E88" s="36">
        <f>SUMIFS(СВЦЭМ!$D$33:$D$776,СВЦЭМ!$A$33:$A$776,$A88,СВЦЭМ!$B$33:$B$776,E$83)+'СЕТ СН'!$H$11+СВЦЭМ!$D$10+'СЕТ СН'!$H$6-'СЕТ СН'!$H$23</f>
        <v>1068.87387463</v>
      </c>
      <c r="F88" s="36">
        <f>SUMIFS(СВЦЭМ!$D$33:$D$776,СВЦЭМ!$A$33:$A$776,$A88,СВЦЭМ!$B$33:$B$776,F$83)+'СЕТ СН'!$H$11+СВЦЭМ!$D$10+'СЕТ СН'!$H$6-'СЕТ СН'!$H$23</f>
        <v>1058.4334665200001</v>
      </c>
      <c r="G88" s="36">
        <f>SUMIFS(СВЦЭМ!$D$33:$D$776,СВЦЭМ!$A$33:$A$776,$A88,СВЦЭМ!$B$33:$B$776,G$83)+'СЕТ СН'!$H$11+СВЦЭМ!$D$10+'СЕТ СН'!$H$6-'СЕТ СН'!$H$23</f>
        <v>1055.73191253</v>
      </c>
      <c r="H88" s="36">
        <f>SUMIFS(СВЦЭМ!$D$33:$D$776,СВЦЭМ!$A$33:$A$776,$A88,СВЦЭМ!$B$33:$B$776,H$83)+'СЕТ СН'!$H$11+СВЦЭМ!$D$10+'СЕТ СН'!$H$6-'СЕТ СН'!$H$23</f>
        <v>1023.62984308</v>
      </c>
      <c r="I88" s="36">
        <f>SUMIFS(СВЦЭМ!$D$33:$D$776,СВЦЭМ!$A$33:$A$776,$A88,СВЦЭМ!$B$33:$B$776,I$83)+'СЕТ СН'!$H$11+СВЦЭМ!$D$10+'СЕТ СН'!$H$6-'СЕТ СН'!$H$23</f>
        <v>951.22566246999997</v>
      </c>
      <c r="J88" s="36">
        <f>SUMIFS(СВЦЭМ!$D$33:$D$776,СВЦЭМ!$A$33:$A$776,$A88,СВЦЭМ!$B$33:$B$776,J$83)+'СЕТ СН'!$H$11+СВЦЭМ!$D$10+'СЕТ СН'!$H$6-'СЕТ СН'!$H$23</f>
        <v>891.00002877999998</v>
      </c>
      <c r="K88" s="36">
        <f>SUMIFS(СВЦЭМ!$D$33:$D$776,СВЦЭМ!$A$33:$A$776,$A88,СВЦЭМ!$B$33:$B$776,K$83)+'СЕТ СН'!$H$11+СВЦЭМ!$D$10+'СЕТ СН'!$H$6-'СЕТ СН'!$H$23</f>
        <v>874.60190024999997</v>
      </c>
      <c r="L88" s="36">
        <f>SUMIFS(СВЦЭМ!$D$33:$D$776,СВЦЭМ!$A$33:$A$776,$A88,СВЦЭМ!$B$33:$B$776,L$83)+'СЕТ СН'!$H$11+СВЦЭМ!$D$10+'СЕТ СН'!$H$6-'СЕТ СН'!$H$23</f>
        <v>885.08119972999998</v>
      </c>
      <c r="M88" s="36">
        <f>SUMIFS(СВЦЭМ!$D$33:$D$776,СВЦЭМ!$A$33:$A$776,$A88,СВЦЭМ!$B$33:$B$776,M$83)+'СЕТ СН'!$H$11+СВЦЭМ!$D$10+'СЕТ СН'!$H$6-'СЕТ СН'!$H$23</f>
        <v>878.31917817999999</v>
      </c>
      <c r="N88" s="36">
        <f>SUMIFS(СВЦЭМ!$D$33:$D$776,СВЦЭМ!$A$33:$A$776,$A88,СВЦЭМ!$B$33:$B$776,N$83)+'СЕТ СН'!$H$11+СВЦЭМ!$D$10+'СЕТ СН'!$H$6-'СЕТ СН'!$H$23</f>
        <v>877.65385489000005</v>
      </c>
      <c r="O88" s="36">
        <f>SUMIFS(СВЦЭМ!$D$33:$D$776,СВЦЭМ!$A$33:$A$776,$A88,СВЦЭМ!$B$33:$B$776,O$83)+'СЕТ СН'!$H$11+СВЦЭМ!$D$10+'СЕТ СН'!$H$6-'СЕТ СН'!$H$23</f>
        <v>883.34440818999997</v>
      </c>
      <c r="P88" s="36">
        <f>SUMIFS(СВЦЭМ!$D$33:$D$776,СВЦЭМ!$A$33:$A$776,$A88,СВЦЭМ!$B$33:$B$776,P$83)+'СЕТ СН'!$H$11+СВЦЭМ!$D$10+'СЕТ СН'!$H$6-'СЕТ СН'!$H$23</f>
        <v>890.74277260999997</v>
      </c>
      <c r="Q88" s="36">
        <f>SUMIFS(СВЦЭМ!$D$33:$D$776,СВЦЭМ!$A$33:$A$776,$A88,СВЦЭМ!$B$33:$B$776,Q$83)+'СЕТ СН'!$H$11+СВЦЭМ!$D$10+'СЕТ СН'!$H$6-'СЕТ СН'!$H$23</f>
        <v>892.05852953999999</v>
      </c>
      <c r="R88" s="36">
        <f>SUMIFS(СВЦЭМ!$D$33:$D$776,СВЦЭМ!$A$33:$A$776,$A88,СВЦЭМ!$B$33:$B$776,R$83)+'СЕТ СН'!$H$11+СВЦЭМ!$D$10+'СЕТ СН'!$H$6-'СЕТ СН'!$H$23</f>
        <v>895.22535406999998</v>
      </c>
      <c r="S88" s="36">
        <f>SUMIFS(СВЦЭМ!$D$33:$D$776,СВЦЭМ!$A$33:$A$776,$A88,СВЦЭМ!$B$33:$B$776,S$83)+'СЕТ СН'!$H$11+СВЦЭМ!$D$10+'СЕТ СН'!$H$6-'СЕТ СН'!$H$23</f>
        <v>893.33428935999996</v>
      </c>
      <c r="T88" s="36">
        <f>SUMIFS(СВЦЭМ!$D$33:$D$776,СВЦЭМ!$A$33:$A$776,$A88,СВЦЭМ!$B$33:$B$776,T$83)+'СЕТ СН'!$H$11+СВЦЭМ!$D$10+'СЕТ СН'!$H$6-'СЕТ СН'!$H$23</f>
        <v>885.86319932000004</v>
      </c>
      <c r="U88" s="36">
        <f>SUMIFS(СВЦЭМ!$D$33:$D$776,СВЦЭМ!$A$33:$A$776,$A88,СВЦЭМ!$B$33:$B$776,U$83)+'СЕТ СН'!$H$11+СВЦЭМ!$D$10+'СЕТ СН'!$H$6-'СЕТ СН'!$H$23</f>
        <v>904.92553768000005</v>
      </c>
      <c r="V88" s="36">
        <f>SUMIFS(СВЦЭМ!$D$33:$D$776,СВЦЭМ!$A$33:$A$776,$A88,СВЦЭМ!$B$33:$B$776,V$83)+'СЕТ СН'!$H$11+СВЦЭМ!$D$10+'СЕТ СН'!$H$6-'СЕТ СН'!$H$23</f>
        <v>907.00621841999998</v>
      </c>
      <c r="W88" s="36">
        <f>SUMIFS(СВЦЭМ!$D$33:$D$776,СВЦЭМ!$A$33:$A$776,$A88,СВЦЭМ!$B$33:$B$776,W$83)+'СЕТ СН'!$H$11+СВЦЭМ!$D$10+'СЕТ СН'!$H$6-'СЕТ СН'!$H$23</f>
        <v>895.65737774000002</v>
      </c>
      <c r="X88" s="36">
        <f>SUMIFS(СВЦЭМ!$D$33:$D$776,СВЦЭМ!$A$33:$A$776,$A88,СВЦЭМ!$B$33:$B$776,X$83)+'СЕТ СН'!$H$11+СВЦЭМ!$D$10+'СЕТ СН'!$H$6-'СЕТ СН'!$H$23</f>
        <v>893.78978921999999</v>
      </c>
      <c r="Y88" s="36">
        <f>SUMIFS(СВЦЭМ!$D$33:$D$776,СВЦЭМ!$A$33:$A$776,$A88,СВЦЭМ!$B$33:$B$776,Y$83)+'СЕТ СН'!$H$11+СВЦЭМ!$D$10+'СЕТ СН'!$H$6-'СЕТ СН'!$H$23</f>
        <v>997.15218399000003</v>
      </c>
    </row>
    <row r="89" spans="1:27" ht="15.75" x14ac:dyDescent="0.2">
      <c r="A89" s="35">
        <f t="shared" si="2"/>
        <v>43744</v>
      </c>
      <c r="B89" s="36">
        <f>SUMIFS(СВЦЭМ!$D$33:$D$776,СВЦЭМ!$A$33:$A$776,$A89,СВЦЭМ!$B$33:$B$776,B$83)+'СЕТ СН'!$H$11+СВЦЭМ!$D$10+'СЕТ СН'!$H$6-'СЕТ СН'!$H$23</f>
        <v>991.33261918000005</v>
      </c>
      <c r="C89" s="36">
        <f>SUMIFS(СВЦЭМ!$D$33:$D$776,СВЦЭМ!$A$33:$A$776,$A89,СВЦЭМ!$B$33:$B$776,C$83)+'СЕТ СН'!$H$11+СВЦЭМ!$D$10+'СЕТ СН'!$H$6-'СЕТ СН'!$H$23</f>
        <v>1023.7110768700001</v>
      </c>
      <c r="D89" s="36">
        <f>SUMIFS(СВЦЭМ!$D$33:$D$776,СВЦЭМ!$A$33:$A$776,$A89,СВЦЭМ!$B$33:$B$776,D$83)+'СЕТ СН'!$H$11+СВЦЭМ!$D$10+'СЕТ СН'!$H$6-'СЕТ СН'!$H$23</f>
        <v>1048.41689767</v>
      </c>
      <c r="E89" s="36">
        <f>SUMIFS(СВЦЭМ!$D$33:$D$776,СВЦЭМ!$A$33:$A$776,$A89,СВЦЭМ!$B$33:$B$776,E$83)+'СЕТ СН'!$H$11+СВЦЭМ!$D$10+'СЕТ СН'!$H$6-'СЕТ СН'!$H$23</f>
        <v>1058.0583380400001</v>
      </c>
      <c r="F89" s="36">
        <f>SUMIFS(СВЦЭМ!$D$33:$D$776,СВЦЭМ!$A$33:$A$776,$A89,СВЦЭМ!$B$33:$B$776,F$83)+'СЕТ СН'!$H$11+СВЦЭМ!$D$10+'СЕТ СН'!$H$6-'СЕТ СН'!$H$23</f>
        <v>1057.4891329300001</v>
      </c>
      <c r="G89" s="36">
        <f>SUMIFS(СВЦЭМ!$D$33:$D$776,СВЦЭМ!$A$33:$A$776,$A89,СВЦЭМ!$B$33:$B$776,G$83)+'СЕТ СН'!$H$11+СВЦЭМ!$D$10+'СЕТ СН'!$H$6-'СЕТ СН'!$H$23</f>
        <v>1057.47134403</v>
      </c>
      <c r="H89" s="36">
        <f>SUMIFS(СВЦЭМ!$D$33:$D$776,СВЦЭМ!$A$33:$A$776,$A89,СВЦЭМ!$B$33:$B$776,H$83)+'СЕТ СН'!$H$11+СВЦЭМ!$D$10+'СЕТ СН'!$H$6-'СЕТ СН'!$H$23</f>
        <v>1004.45389481</v>
      </c>
      <c r="I89" s="36">
        <f>SUMIFS(СВЦЭМ!$D$33:$D$776,СВЦЭМ!$A$33:$A$776,$A89,СВЦЭМ!$B$33:$B$776,I$83)+'СЕТ СН'!$H$11+СВЦЭМ!$D$10+'СЕТ СН'!$H$6-'СЕТ СН'!$H$23</f>
        <v>918.37423940999997</v>
      </c>
      <c r="J89" s="36">
        <f>SUMIFS(СВЦЭМ!$D$33:$D$776,СВЦЭМ!$A$33:$A$776,$A89,СВЦЭМ!$B$33:$B$776,J$83)+'СЕТ СН'!$H$11+СВЦЭМ!$D$10+'СЕТ СН'!$H$6-'СЕТ СН'!$H$23</f>
        <v>865.60284927999999</v>
      </c>
      <c r="K89" s="36">
        <f>SUMIFS(СВЦЭМ!$D$33:$D$776,СВЦЭМ!$A$33:$A$776,$A89,СВЦЭМ!$B$33:$B$776,K$83)+'СЕТ СН'!$H$11+СВЦЭМ!$D$10+'СЕТ СН'!$H$6-'СЕТ СН'!$H$23</f>
        <v>872.14839794</v>
      </c>
      <c r="L89" s="36">
        <f>SUMIFS(СВЦЭМ!$D$33:$D$776,СВЦЭМ!$A$33:$A$776,$A89,СВЦЭМ!$B$33:$B$776,L$83)+'СЕТ СН'!$H$11+СВЦЭМ!$D$10+'СЕТ СН'!$H$6-'СЕТ СН'!$H$23</f>
        <v>240.87547422</v>
      </c>
      <c r="M89" s="36">
        <f>SUMIFS(СВЦЭМ!$D$33:$D$776,СВЦЭМ!$A$33:$A$776,$A89,СВЦЭМ!$B$33:$B$776,M$83)+'СЕТ СН'!$H$11+СВЦЭМ!$D$10+'СЕТ СН'!$H$6-'СЕТ СН'!$H$23</f>
        <v>240.87547422</v>
      </c>
      <c r="N89" s="36">
        <f>SUMIFS(СВЦЭМ!$D$33:$D$776,СВЦЭМ!$A$33:$A$776,$A89,СВЦЭМ!$B$33:$B$776,N$83)+'СЕТ СН'!$H$11+СВЦЭМ!$D$10+'СЕТ СН'!$H$6-'СЕТ СН'!$H$23</f>
        <v>240.87547422</v>
      </c>
      <c r="O89" s="36">
        <f>SUMIFS(СВЦЭМ!$D$33:$D$776,СВЦЭМ!$A$33:$A$776,$A89,СВЦЭМ!$B$33:$B$776,O$83)+'СЕТ СН'!$H$11+СВЦЭМ!$D$10+'СЕТ СН'!$H$6-'СЕТ СН'!$H$23</f>
        <v>240.87547422</v>
      </c>
      <c r="P89" s="36">
        <f>SUMIFS(СВЦЭМ!$D$33:$D$776,СВЦЭМ!$A$33:$A$776,$A89,СВЦЭМ!$B$33:$B$776,P$83)+'СЕТ СН'!$H$11+СВЦЭМ!$D$10+'СЕТ СН'!$H$6-'СЕТ СН'!$H$23</f>
        <v>240.87547422</v>
      </c>
      <c r="Q89" s="36">
        <f>SUMIFS(СВЦЭМ!$D$33:$D$776,СВЦЭМ!$A$33:$A$776,$A89,СВЦЭМ!$B$33:$B$776,Q$83)+'СЕТ СН'!$H$11+СВЦЭМ!$D$10+'СЕТ СН'!$H$6-'СЕТ СН'!$H$23</f>
        <v>240.87547422</v>
      </c>
      <c r="R89" s="36">
        <f>SUMIFS(СВЦЭМ!$D$33:$D$776,СВЦЭМ!$A$33:$A$776,$A89,СВЦЭМ!$B$33:$B$776,R$83)+'СЕТ СН'!$H$11+СВЦЭМ!$D$10+'СЕТ СН'!$H$6-'СЕТ СН'!$H$23</f>
        <v>865.91766092</v>
      </c>
      <c r="S89" s="36">
        <f>SUMIFS(СВЦЭМ!$D$33:$D$776,СВЦЭМ!$A$33:$A$776,$A89,СВЦЭМ!$B$33:$B$776,S$83)+'СЕТ СН'!$H$11+СВЦЭМ!$D$10+'СЕТ СН'!$H$6-'СЕТ СН'!$H$23</f>
        <v>873.81384207999997</v>
      </c>
      <c r="T89" s="36">
        <f>SUMIFS(СВЦЭМ!$D$33:$D$776,СВЦЭМ!$A$33:$A$776,$A89,СВЦЭМ!$B$33:$B$776,T$83)+'СЕТ СН'!$H$11+СВЦЭМ!$D$10+'СЕТ СН'!$H$6-'СЕТ СН'!$H$23</f>
        <v>875.83039829999996</v>
      </c>
      <c r="U89" s="36">
        <f>SUMIFS(СВЦЭМ!$D$33:$D$776,СВЦЭМ!$A$33:$A$776,$A89,СВЦЭМ!$B$33:$B$776,U$83)+'СЕТ СН'!$H$11+СВЦЭМ!$D$10+'СЕТ СН'!$H$6-'СЕТ СН'!$H$23</f>
        <v>894.17607809000003</v>
      </c>
      <c r="V89" s="36">
        <f>SUMIFS(СВЦЭМ!$D$33:$D$776,СВЦЭМ!$A$33:$A$776,$A89,СВЦЭМ!$B$33:$B$776,V$83)+'СЕТ СН'!$H$11+СВЦЭМ!$D$10+'СЕТ СН'!$H$6-'СЕТ СН'!$H$23</f>
        <v>893.21952854000006</v>
      </c>
      <c r="W89" s="36">
        <f>SUMIFS(СВЦЭМ!$D$33:$D$776,СВЦЭМ!$A$33:$A$776,$A89,СВЦЭМ!$B$33:$B$776,W$83)+'СЕТ СН'!$H$11+СВЦЭМ!$D$10+'СЕТ СН'!$H$6-'СЕТ СН'!$H$23</f>
        <v>880.66058463000002</v>
      </c>
      <c r="X89" s="36">
        <f>SUMIFS(СВЦЭМ!$D$33:$D$776,СВЦЭМ!$A$33:$A$776,$A89,СВЦЭМ!$B$33:$B$776,X$83)+'СЕТ СН'!$H$11+СВЦЭМ!$D$10+'СЕТ СН'!$H$6-'СЕТ СН'!$H$23</f>
        <v>871.56474987000001</v>
      </c>
      <c r="Y89" s="36">
        <f>SUMIFS(СВЦЭМ!$D$33:$D$776,СВЦЭМ!$A$33:$A$776,$A89,СВЦЭМ!$B$33:$B$776,Y$83)+'СЕТ СН'!$H$11+СВЦЭМ!$D$10+'СЕТ СН'!$H$6-'СЕТ СН'!$H$23</f>
        <v>913.45610168999997</v>
      </c>
    </row>
    <row r="90" spans="1:27" ht="15.75" x14ac:dyDescent="0.2">
      <c r="A90" s="35">
        <f t="shared" si="2"/>
        <v>43745</v>
      </c>
      <c r="B90" s="36">
        <f>SUMIFS(СВЦЭМ!$D$33:$D$776,СВЦЭМ!$A$33:$A$776,$A90,СВЦЭМ!$B$33:$B$776,B$83)+'СЕТ СН'!$H$11+СВЦЭМ!$D$10+'СЕТ СН'!$H$6-'СЕТ СН'!$H$23</f>
        <v>1011.84848803</v>
      </c>
      <c r="C90" s="36">
        <f>SUMIFS(СВЦЭМ!$D$33:$D$776,СВЦЭМ!$A$33:$A$776,$A90,СВЦЭМ!$B$33:$B$776,C$83)+'СЕТ СН'!$H$11+СВЦЭМ!$D$10+'СЕТ СН'!$H$6-'СЕТ СН'!$H$23</f>
        <v>1032.18692863</v>
      </c>
      <c r="D90" s="36">
        <f>SUMIFS(СВЦЭМ!$D$33:$D$776,СВЦЭМ!$A$33:$A$776,$A90,СВЦЭМ!$B$33:$B$776,D$83)+'СЕТ СН'!$H$11+СВЦЭМ!$D$10+'СЕТ СН'!$H$6-'СЕТ СН'!$H$23</f>
        <v>1047.6314683600001</v>
      </c>
      <c r="E90" s="36">
        <f>SUMIFS(СВЦЭМ!$D$33:$D$776,СВЦЭМ!$A$33:$A$776,$A90,СВЦЭМ!$B$33:$B$776,E$83)+'СЕТ СН'!$H$11+СВЦЭМ!$D$10+'СЕТ СН'!$H$6-'СЕТ СН'!$H$23</f>
        <v>1064.7701033200001</v>
      </c>
      <c r="F90" s="36">
        <f>SUMIFS(СВЦЭМ!$D$33:$D$776,СВЦЭМ!$A$33:$A$776,$A90,СВЦЭМ!$B$33:$B$776,F$83)+'СЕТ СН'!$H$11+СВЦЭМ!$D$10+'СЕТ СН'!$H$6-'СЕТ СН'!$H$23</f>
        <v>1071.8987667700001</v>
      </c>
      <c r="G90" s="36">
        <f>SUMIFS(СВЦЭМ!$D$33:$D$776,СВЦЭМ!$A$33:$A$776,$A90,СВЦЭМ!$B$33:$B$776,G$83)+'СЕТ СН'!$H$11+СВЦЭМ!$D$10+'СЕТ СН'!$H$6-'СЕТ СН'!$H$23</f>
        <v>1051.09446927</v>
      </c>
      <c r="H90" s="36">
        <f>SUMIFS(СВЦЭМ!$D$33:$D$776,СВЦЭМ!$A$33:$A$776,$A90,СВЦЭМ!$B$33:$B$776,H$83)+'СЕТ СН'!$H$11+СВЦЭМ!$D$10+'СЕТ СН'!$H$6-'СЕТ СН'!$H$23</f>
        <v>969.17159815000002</v>
      </c>
      <c r="I90" s="36">
        <f>SUMIFS(СВЦЭМ!$D$33:$D$776,СВЦЭМ!$A$33:$A$776,$A90,СВЦЭМ!$B$33:$B$776,I$83)+'СЕТ СН'!$H$11+СВЦЭМ!$D$10+'СЕТ СН'!$H$6-'СЕТ СН'!$H$23</f>
        <v>882.56556067999998</v>
      </c>
      <c r="J90" s="36">
        <f>SUMIFS(СВЦЭМ!$D$33:$D$776,СВЦЭМ!$A$33:$A$776,$A90,СВЦЭМ!$B$33:$B$776,J$83)+'СЕТ СН'!$H$11+СВЦЭМ!$D$10+'СЕТ СН'!$H$6-'СЕТ СН'!$H$23</f>
        <v>868.82361350999997</v>
      </c>
      <c r="K90" s="36">
        <f>SUMIFS(СВЦЭМ!$D$33:$D$776,СВЦЭМ!$A$33:$A$776,$A90,СВЦЭМ!$B$33:$B$776,K$83)+'СЕТ СН'!$H$11+СВЦЭМ!$D$10+'СЕТ СН'!$H$6-'СЕТ СН'!$H$23</f>
        <v>869.95841967000001</v>
      </c>
      <c r="L90" s="36">
        <f>SUMIFS(СВЦЭМ!$D$33:$D$776,СВЦЭМ!$A$33:$A$776,$A90,СВЦЭМ!$B$33:$B$776,L$83)+'СЕТ СН'!$H$11+СВЦЭМ!$D$10+'СЕТ СН'!$H$6-'СЕТ СН'!$H$23</f>
        <v>868.07210983000004</v>
      </c>
      <c r="M90" s="36">
        <f>SUMIFS(СВЦЭМ!$D$33:$D$776,СВЦЭМ!$A$33:$A$776,$A90,СВЦЭМ!$B$33:$B$776,M$83)+'СЕТ СН'!$H$11+СВЦЭМ!$D$10+'СЕТ СН'!$H$6-'СЕТ СН'!$H$23</f>
        <v>877.76553321000006</v>
      </c>
      <c r="N90" s="36">
        <f>SUMIFS(СВЦЭМ!$D$33:$D$776,СВЦЭМ!$A$33:$A$776,$A90,СВЦЭМ!$B$33:$B$776,N$83)+'СЕТ СН'!$H$11+СВЦЭМ!$D$10+'СЕТ СН'!$H$6-'СЕТ СН'!$H$23</f>
        <v>884.87990921999994</v>
      </c>
      <c r="O90" s="36">
        <f>SUMIFS(СВЦЭМ!$D$33:$D$776,СВЦЭМ!$A$33:$A$776,$A90,СВЦЭМ!$B$33:$B$776,O$83)+'СЕТ СН'!$H$11+СВЦЭМ!$D$10+'СЕТ СН'!$H$6-'СЕТ СН'!$H$23</f>
        <v>884.30756385999996</v>
      </c>
      <c r="P90" s="36">
        <f>SUMIFS(СВЦЭМ!$D$33:$D$776,СВЦЭМ!$A$33:$A$776,$A90,СВЦЭМ!$B$33:$B$776,P$83)+'СЕТ СН'!$H$11+СВЦЭМ!$D$10+'СЕТ СН'!$H$6-'СЕТ СН'!$H$23</f>
        <v>882.92822649000004</v>
      </c>
      <c r="Q90" s="36">
        <f>SUMIFS(СВЦЭМ!$D$33:$D$776,СВЦЭМ!$A$33:$A$776,$A90,СВЦЭМ!$B$33:$B$776,Q$83)+'СЕТ СН'!$H$11+СВЦЭМ!$D$10+'СЕТ СН'!$H$6-'СЕТ СН'!$H$23</f>
        <v>888.64904639999997</v>
      </c>
      <c r="R90" s="36">
        <f>SUMIFS(СВЦЭМ!$D$33:$D$776,СВЦЭМ!$A$33:$A$776,$A90,СВЦЭМ!$B$33:$B$776,R$83)+'СЕТ СН'!$H$11+СВЦЭМ!$D$10+'СЕТ СН'!$H$6-'СЕТ СН'!$H$23</f>
        <v>887.05055809999999</v>
      </c>
      <c r="S90" s="36">
        <f>SUMIFS(СВЦЭМ!$D$33:$D$776,СВЦЭМ!$A$33:$A$776,$A90,СВЦЭМ!$B$33:$B$776,S$83)+'СЕТ СН'!$H$11+СВЦЭМ!$D$10+'СЕТ СН'!$H$6-'СЕТ СН'!$H$23</f>
        <v>891.81213911999998</v>
      </c>
      <c r="T90" s="36">
        <f>SUMIFS(СВЦЭМ!$D$33:$D$776,СВЦЭМ!$A$33:$A$776,$A90,СВЦЭМ!$B$33:$B$776,T$83)+'СЕТ СН'!$H$11+СВЦЭМ!$D$10+'СЕТ СН'!$H$6-'СЕТ СН'!$H$23</f>
        <v>880.95594387000006</v>
      </c>
      <c r="U90" s="36">
        <f>SUMIFS(СВЦЭМ!$D$33:$D$776,СВЦЭМ!$A$33:$A$776,$A90,СВЦЭМ!$B$33:$B$776,U$83)+'СЕТ СН'!$H$11+СВЦЭМ!$D$10+'СЕТ СН'!$H$6-'СЕТ СН'!$H$23</f>
        <v>875.97059059000003</v>
      </c>
      <c r="V90" s="36">
        <f>SUMIFS(СВЦЭМ!$D$33:$D$776,СВЦЭМ!$A$33:$A$776,$A90,СВЦЭМ!$B$33:$B$776,V$83)+'СЕТ СН'!$H$11+СВЦЭМ!$D$10+'СЕТ СН'!$H$6-'СЕТ СН'!$H$23</f>
        <v>868.96069738000006</v>
      </c>
      <c r="W90" s="36">
        <f>SUMIFS(СВЦЭМ!$D$33:$D$776,СВЦЭМ!$A$33:$A$776,$A90,СВЦЭМ!$B$33:$B$776,W$83)+'СЕТ СН'!$H$11+СВЦЭМ!$D$10+'СЕТ СН'!$H$6-'СЕТ СН'!$H$23</f>
        <v>888.56771786000002</v>
      </c>
      <c r="X90" s="36">
        <f>SUMIFS(СВЦЭМ!$D$33:$D$776,СВЦЭМ!$A$33:$A$776,$A90,СВЦЭМ!$B$33:$B$776,X$83)+'СЕТ СН'!$H$11+СВЦЭМ!$D$10+'СЕТ СН'!$H$6-'СЕТ СН'!$H$23</f>
        <v>908.72684513000002</v>
      </c>
      <c r="Y90" s="36">
        <f>SUMIFS(СВЦЭМ!$D$33:$D$776,СВЦЭМ!$A$33:$A$776,$A90,СВЦЭМ!$B$33:$B$776,Y$83)+'СЕТ СН'!$H$11+СВЦЭМ!$D$10+'СЕТ СН'!$H$6-'СЕТ СН'!$H$23</f>
        <v>954.12332100000003</v>
      </c>
    </row>
    <row r="91" spans="1:27" ht="15.75" x14ac:dyDescent="0.2">
      <c r="A91" s="35">
        <f t="shared" si="2"/>
        <v>43746</v>
      </c>
      <c r="B91" s="36">
        <f>SUMIFS(СВЦЭМ!$D$33:$D$776,СВЦЭМ!$A$33:$A$776,$A91,СВЦЭМ!$B$33:$B$776,B$83)+'СЕТ СН'!$H$11+СВЦЭМ!$D$10+'СЕТ СН'!$H$6-'СЕТ СН'!$H$23</f>
        <v>917.59518063999997</v>
      </c>
      <c r="C91" s="36">
        <f>SUMIFS(СВЦЭМ!$D$33:$D$776,СВЦЭМ!$A$33:$A$776,$A91,СВЦЭМ!$B$33:$B$776,C$83)+'СЕТ СН'!$H$11+СВЦЭМ!$D$10+'СЕТ СН'!$H$6-'СЕТ СН'!$H$23</f>
        <v>975.91213457000003</v>
      </c>
      <c r="D91" s="36">
        <f>SUMIFS(СВЦЭМ!$D$33:$D$776,СВЦЭМ!$A$33:$A$776,$A91,СВЦЭМ!$B$33:$B$776,D$83)+'СЕТ СН'!$H$11+СВЦЭМ!$D$10+'СЕТ СН'!$H$6-'СЕТ СН'!$H$23</f>
        <v>967.64829834</v>
      </c>
      <c r="E91" s="36">
        <f>SUMIFS(СВЦЭМ!$D$33:$D$776,СВЦЭМ!$A$33:$A$776,$A91,СВЦЭМ!$B$33:$B$776,E$83)+'СЕТ СН'!$H$11+СВЦЭМ!$D$10+'СЕТ СН'!$H$6-'СЕТ СН'!$H$23</f>
        <v>981.82439299999999</v>
      </c>
      <c r="F91" s="36">
        <f>SUMIFS(СВЦЭМ!$D$33:$D$776,СВЦЭМ!$A$33:$A$776,$A91,СВЦЭМ!$B$33:$B$776,F$83)+'СЕТ СН'!$H$11+СВЦЭМ!$D$10+'СЕТ СН'!$H$6-'СЕТ СН'!$H$23</f>
        <v>980.02563302999999</v>
      </c>
      <c r="G91" s="36">
        <f>SUMIFS(СВЦЭМ!$D$33:$D$776,СВЦЭМ!$A$33:$A$776,$A91,СВЦЭМ!$B$33:$B$776,G$83)+'СЕТ СН'!$H$11+СВЦЭМ!$D$10+'СЕТ СН'!$H$6-'СЕТ СН'!$H$23</f>
        <v>968.44493637000005</v>
      </c>
      <c r="H91" s="36">
        <f>SUMIFS(СВЦЭМ!$D$33:$D$776,СВЦЭМ!$A$33:$A$776,$A91,СВЦЭМ!$B$33:$B$776,H$83)+'СЕТ СН'!$H$11+СВЦЭМ!$D$10+'СЕТ СН'!$H$6-'СЕТ СН'!$H$23</f>
        <v>943.03095030999998</v>
      </c>
      <c r="I91" s="36">
        <f>SUMIFS(СВЦЭМ!$D$33:$D$776,СВЦЭМ!$A$33:$A$776,$A91,СВЦЭМ!$B$33:$B$776,I$83)+'СЕТ СН'!$H$11+СВЦЭМ!$D$10+'СЕТ СН'!$H$6-'СЕТ СН'!$H$23</f>
        <v>901.43736228</v>
      </c>
      <c r="J91" s="36">
        <f>SUMIFS(СВЦЭМ!$D$33:$D$776,СВЦЭМ!$A$33:$A$776,$A91,СВЦЭМ!$B$33:$B$776,J$83)+'СЕТ СН'!$H$11+СВЦЭМ!$D$10+'СЕТ СН'!$H$6-'СЕТ СН'!$H$23</f>
        <v>874.47852178999995</v>
      </c>
      <c r="K91" s="36">
        <f>SUMIFS(СВЦЭМ!$D$33:$D$776,СВЦЭМ!$A$33:$A$776,$A91,СВЦЭМ!$B$33:$B$776,K$83)+'СЕТ СН'!$H$11+СВЦЭМ!$D$10+'СЕТ СН'!$H$6-'СЕТ СН'!$H$23</f>
        <v>876.58677451000005</v>
      </c>
      <c r="L91" s="36">
        <f>SUMIFS(СВЦЭМ!$D$33:$D$776,СВЦЭМ!$A$33:$A$776,$A91,СВЦЭМ!$B$33:$B$776,L$83)+'СЕТ СН'!$H$11+СВЦЭМ!$D$10+'СЕТ СН'!$H$6-'СЕТ СН'!$H$23</f>
        <v>880.77337532000001</v>
      </c>
      <c r="M91" s="36">
        <f>SUMIFS(СВЦЭМ!$D$33:$D$776,СВЦЭМ!$A$33:$A$776,$A91,СВЦЭМ!$B$33:$B$776,M$83)+'СЕТ СН'!$H$11+СВЦЭМ!$D$10+'СЕТ СН'!$H$6-'СЕТ СН'!$H$23</f>
        <v>873.13791750999997</v>
      </c>
      <c r="N91" s="36">
        <f>SUMIFS(СВЦЭМ!$D$33:$D$776,СВЦЭМ!$A$33:$A$776,$A91,СВЦЭМ!$B$33:$B$776,N$83)+'СЕТ СН'!$H$11+СВЦЭМ!$D$10+'СЕТ СН'!$H$6-'СЕТ СН'!$H$23</f>
        <v>853.04748913000003</v>
      </c>
      <c r="O91" s="36">
        <f>SUMIFS(СВЦЭМ!$D$33:$D$776,СВЦЭМ!$A$33:$A$776,$A91,СВЦЭМ!$B$33:$B$776,O$83)+'СЕТ СН'!$H$11+СВЦЭМ!$D$10+'СЕТ СН'!$H$6-'СЕТ СН'!$H$23</f>
        <v>824.51315140999998</v>
      </c>
      <c r="P91" s="36">
        <f>SUMIFS(СВЦЭМ!$D$33:$D$776,СВЦЭМ!$A$33:$A$776,$A91,СВЦЭМ!$B$33:$B$776,P$83)+'СЕТ СН'!$H$11+СВЦЭМ!$D$10+'СЕТ СН'!$H$6-'СЕТ СН'!$H$23</f>
        <v>877.11882931000002</v>
      </c>
      <c r="Q91" s="36">
        <f>SUMIFS(СВЦЭМ!$D$33:$D$776,СВЦЭМ!$A$33:$A$776,$A91,СВЦЭМ!$B$33:$B$776,Q$83)+'СЕТ СН'!$H$11+СВЦЭМ!$D$10+'СЕТ СН'!$H$6-'СЕТ СН'!$H$23</f>
        <v>926.45723585999997</v>
      </c>
      <c r="R91" s="36">
        <f>SUMIFS(СВЦЭМ!$D$33:$D$776,СВЦЭМ!$A$33:$A$776,$A91,СВЦЭМ!$B$33:$B$776,R$83)+'СЕТ СН'!$H$11+СВЦЭМ!$D$10+'СЕТ СН'!$H$6-'СЕТ СН'!$H$23</f>
        <v>819.43810702999997</v>
      </c>
      <c r="S91" s="36">
        <f>SUMIFS(СВЦЭМ!$D$33:$D$776,СВЦЭМ!$A$33:$A$776,$A91,СВЦЭМ!$B$33:$B$776,S$83)+'СЕТ СН'!$H$11+СВЦЭМ!$D$10+'СЕТ СН'!$H$6-'СЕТ СН'!$H$23</f>
        <v>826.23070227000005</v>
      </c>
      <c r="T91" s="36">
        <f>SUMIFS(СВЦЭМ!$D$33:$D$776,СВЦЭМ!$A$33:$A$776,$A91,СВЦЭМ!$B$33:$B$776,T$83)+'СЕТ СН'!$H$11+СВЦЭМ!$D$10+'СЕТ СН'!$H$6-'СЕТ СН'!$H$23</f>
        <v>840.46162004999996</v>
      </c>
      <c r="U91" s="36">
        <f>SUMIFS(СВЦЭМ!$D$33:$D$776,СВЦЭМ!$A$33:$A$776,$A91,СВЦЭМ!$B$33:$B$776,U$83)+'СЕТ СН'!$H$11+СВЦЭМ!$D$10+'СЕТ СН'!$H$6-'СЕТ СН'!$H$23</f>
        <v>864.56874591999997</v>
      </c>
      <c r="V91" s="36">
        <f>SUMIFS(СВЦЭМ!$D$33:$D$776,СВЦЭМ!$A$33:$A$776,$A91,СВЦЭМ!$B$33:$B$776,V$83)+'СЕТ СН'!$H$11+СВЦЭМ!$D$10+'СЕТ СН'!$H$6-'СЕТ СН'!$H$23</f>
        <v>868.66882948</v>
      </c>
      <c r="W91" s="36">
        <f>SUMIFS(СВЦЭМ!$D$33:$D$776,СВЦЭМ!$A$33:$A$776,$A91,СВЦЭМ!$B$33:$B$776,W$83)+'СЕТ СН'!$H$11+СВЦЭМ!$D$10+'СЕТ СН'!$H$6-'СЕТ СН'!$H$23</f>
        <v>856.36869850000005</v>
      </c>
      <c r="X91" s="36">
        <f>SUMIFS(СВЦЭМ!$D$33:$D$776,СВЦЭМ!$A$33:$A$776,$A91,СВЦЭМ!$B$33:$B$776,X$83)+'СЕТ СН'!$H$11+СВЦЭМ!$D$10+'СЕТ СН'!$H$6-'СЕТ СН'!$H$23</f>
        <v>819.83732350000002</v>
      </c>
      <c r="Y91" s="36">
        <f>SUMIFS(СВЦЭМ!$D$33:$D$776,СВЦЭМ!$A$33:$A$776,$A91,СВЦЭМ!$B$33:$B$776,Y$83)+'СЕТ СН'!$H$11+СВЦЭМ!$D$10+'СЕТ СН'!$H$6-'СЕТ СН'!$H$23</f>
        <v>796.22477212000001</v>
      </c>
    </row>
    <row r="92" spans="1:27" ht="15.75" x14ac:dyDescent="0.2">
      <c r="A92" s="35">
        <f t="shared" si="2"/>
        <v>43747</v>
      </c>
      <c r="B92" s="36">
        <f>SUMIFS(СВЦЭМ!$D$33:$D$776,СВЦЭМ!$A$33:$A$776,$A92,СВЦЭМ!$B$33:$B$776,B$83)+'СЕТ СН'!$H$11+СВЦЭМ!$D$10+'СЕТ СН'!$H$6-'СЕТ СН'!$H$23</f>
        <v>939.00748350000003</v>
      </c>
      <c r="C92" s="36">
        <f>SUMIFS(СВЦЭМ!$D$33:$D$776,СВЦЭМ!$A$33:$A$776,$A92,СВЦЭМ!$B$33:$B$776,C$83)+'СЕТ СН'!$H$11+СВЦЭМ!$D$10+'СЕТ СН'!$H$6-'СЕТ СН'!$H$23</f>
        <v>975.35144032999995</v>
      </c>
      <c r="D92" s="36">
        <f>SUMIFS(СВЦЭМ!$D$33:$D$776,СВЦЭМ!$A$33:$A$776,$A92,СВЦЭМ!$B$33:$B$776,D$83)+'СЕТ СН'!$H$11+СВЦЭМ!$D$10+'СЕТ СН'!$H$6-'СЕТ СН'!$H$23</f>
        <v>1001.92374417</v>
      </c>
      <c r="E92" s="36">
        <f>SUMIFS(СВЦЭМ!$D$33:$D$776,СВЦЭМ!$A$33:$A$776,$A92,СВЦЭМ!$B$33:$B$776,E$83)+'СЕТ СН'!$H$11+СВЦЭМ!$D$10+'СЕТ СН'!$H$6-'СЕТ СН'!$H$23</f>
        <v>1014.20337757</v>
      </c>
      <c r="F92" s="36">
        <f>SUMIFS(СВЦЭМ!$D$33:$D$776,СВЦЭМ!$A$33:$A$776,$A92,СВЦЭМ!$B$33:$B$776,F$83)+'СЕТ СН'!$H$11+СВЦЭМ!$D$10+'СЕТ СН'!$H$6-'СЕТ СН'!$H$23</f>
        <v>1016.17545997</v>
      </c>
      <c r="G92" s="36">
        <f>SUMIFS(СВЦЭМ!$D$33:$D$776,СВЦЭМ!$A$33:$A$776,$A92,СВЦЭМ!$B$33:$B$776,G$83)+'СЕТ СН'!$H$11+СВЦЭМ!$D$10+'СЕТ СН'!$H$6-'СЕТ СН'!$H$23</f>
        <v>996.07384798999999</v>
      </c>
      <c r="H92" s="36">
        <f>SUMIFS(СВЦЭМ!$D$33:$D$776,СВЦЭМ!$A$33:$A$776,$A92,СВЦЭМ!$B$33:$B$776,H$83)+'СЕТ СН'!$H$11+СВЦЭМ!$D$10+'СЕТ СН'!$H$6-'СЕТ СН'!$H$23</f>
        <v>957.87312641000005</v>
      </c>
      <c r="I92" s="36">
        <f>SUMIFS(СВЦЭМ!$D$33:$D$776,СВЦЭМ!$A$33:$A$776,$A92,СВЦЭМ!$B$33:$B$776,I$83)+'СЕТ СН'!$H$11+СВЦЭМ!$D$10+'СЕТ СН'!$H$6-'СЕТ СН'!$H$23</f>
        <v>931.56298030000005</v>
      </c>
      <c r="J92" s="36">
        <f>SUMIFS(СВЦЭМ!$D$33:$D$776,СВЦЭМ!$A$33:$A$776,$A92,СВЦЭМ!$B$33:$B$776,J$83)+'СЕТ СН'!$H$11+СВЦЭМ!$D$10+'СЕТ СН'!$H$6-'СЕТ СН'!$H$23</f>
        <v>936.84021354000004</v>
      </c>
      <c r="K92" s="36">
        <f>SUMIFS(СВЦЭМ!$D$33:$D$776,СВЦЭМ!$A$33:$A$776,$A92,СВЦЭМ!$B$33:$B$776,K$83)+'СЕТ СН'!$H$11+СВЦЭМ!$D$10+'СЕТ СН'!$H$6-'СЕТ СН'!$H$23</f>
        <v>949.92467569999997</v>
      </c>
      <c r="L92" s="36">
        <f>SUMIFS(СВЦЭМ!$D$33:$D$776,СВЦЭМ!$A$33:$A$776,$A92,СВЦЭМ!$B$33:$B$776,L$83)+'СЕТ СН'!$H$11+СВЦЭМ!$D$10+'СЕТ СН'!$H$6-'СЕТ СН'!$H$23</f>
        <v>952.60214540000004</v>
      </c>
      <c r="M92" s="36">
        <f>SUMIFS(СВЦЭМ!$D$33:$D$776,СВЦЭМ!$A$33:$A$776,$A92,СВЦЭМ!$B$33:$B$776,M$83)+'СЕТ СН'!$H$11+СВЦЭМ!$D$10+'СЕТ СН'!$H$6-'СЕТ СН'!$H$23</f>
        <v>947.86396334999995</v>
      </c>
      <c r="N92" s="36">
        <f>SUMIFS(СВЦЭМ!$D$33:$D$776,СВЦЭМ!$A$33:$A$776,$A92,СВЦЭМ!$B$33:$B$776,N$83)+'СЕТ СН'!$H$11+СВЦЭМ!$D$10+'СЕТ СН'!$H$6-'СЕТ СН'!$H$23</f>
        <v>897.78066422999996</v>
      </c>
      <c r="O92" s="36">
        <f>SUMIFS(СВЦЭМ!$D$33:$D$776,СВЦЭМ!$A$33:$A$776,$A92,СВЦЭМ!$B$33:$B$776,O$83)+'СЕТ СН'!$H$11+СВЦЭМ!$D$10+'СЕТ СН'!$H$6-'СЕТ СН'!$H$23</f>
        <v>874.95704568999997</v>
      </c>
      <c r="P92" s="36">
        <f>SUMIFS(СВЦЭМ!$D$33:$D$776,СВЦЭМ!$A$33:$A$776,$A92,СВЦЭМ!$B$33:$B$776,P$83)+'СЕТ СН'!$H$11+СВЦЭМ!$D$10+'СЕТ СН'!$H$6-'СЕТ СН'!$H$23</f>
        <v>876.48636562000002</v>
      </c>
      <c r="Q92" s="36">
        <f>SUMIFS(СВЦЭМ!$D$33:$D$776,СВЦЭМ!$A$33:$A$776,$A92,СВЦЭМ!$B$33:$B$776,Q$83)+'СЕТ СН'!$H$11+СВЦЭМ!$D$10+'СЕТ СН'!$H$6-'СЕТ СН'!$H$23</f>
        <v>875.94488751000006</v>
      </c>
      <c r="R92" s="36">
        <f>SUMIFS(СВЦЭМ!$D$33:$D$776,СВЦЭМ!$A$33:$A$776,$A92,СВЦЭМ!$B$33:$B$776,R$83)+'СЕТ СН'!$H$11+СВЦЭМ!$D$10+'СЕТ СН'!$H$6-'СЕТ СН'!$H$23</f>
        <v>867.61747101000003</v>
      </c>
      <c r="S92" s="36">
        <f>SUMIFS(СВЦЭМ!$D$33:$D$776,СВЦЭМ!$A$33:$A$776,$A92,СВЦЭМ!$B$33:$B$776,S$83)+'СЕТ СН'!$H$11+СВЦЭМ!$D$10+'СЕТ СН'!$H$6-'СЕТ СН'!$H$23</f>
        <v>870.79124090000005</v>
      </c>
      <c r="T92" s="36">
        <f>SUMIFS(СВЦЭМ!$D$33:$D$776,СВЦЭМ!$A$33:$A$776,$A92,СВЦЭМ!$B$33:$B$776,T$83)+'СЕТ СН'!$H$11+СВЦЭМ!$D$10+'СЕТ СН'!$H$6-'СЕТ СН'!$H$23</f>
        <v>894.30723215</v>
      </c>
      <c r="U92" s="36">
        <f>SUMIFS(СВЦЭМ!$D$33:$D$776,СВЦЭМ!$A$33:$A$776,$A92,СВЦЭМ!$B$33:$B$776,U$83)+'СЕТ СН'!$H$11+СВЦЭМ!$D$10+'СЕТ СН'!$H$6-'СЕТ СН'!$H$23</f>
        <v>884.91709488000004</v>
      </c>
      <c r="V92" s="36">
        <f>SUMIFS(СВЦЭМ!$D$33:$D$776,СВЦЭМ!$A$33:$A$776,$A92,СВЦЭМ!$B$33:$B$776,V$83)+'СЕТ СН'!$H$11+СВЦЭМ!$D$10+'СЕТ СН'!$H$6-'СЕТ СН'!$H$23</f>
        <v>876.81276736999996</v>
      </c>
      <c r="W92" s="36">
        <f>SUMIFS(СВЦЭМ!$D$33:$D$776,СВЦЭМ!$A$33:$A$776,$A92,СВЦЭМ!$B$33:$B$776,W$83)+'СЕТ СН'!$H$11+СВЦЭМ!$D$10+'СЕТ СН'!$H$6-'СЕТ СН'!$H$23</f>
        <v>893.51079918000005</v>
      </c>
      <c r="X92" s="36">
        <f>SUMIFS(СВЦЭМ!$D$33:$D$776,СВЦЭМ!$A$33:$A$776,$A92,СВЦЭМ!$B$33:$B$776,X$83)+'СЕТ СН'!$H$11+СВЦЭМ!$D$10+'СЕТ СН'!$H$6-'СЕТ СН'!$H$23</f>
        <v>869.63163790999999</v>
      </c>
      <c r="Y92" s="36">
        <f>SUMIFS(СВЦЭМ!$D$33:$D$776,СВЦЭМ!$A$33:$A$776,$A92,СВЦЭМ!$B$33:$B$776,Y$83)+'СЕТ СН'!$H$11+СВЦЭМ!$D$10+'СЕТ СН'!$H$6-'СЕТ СН'!$H$23</f>
        <v>882.65011473000004</v>
      </c>
    </row>
    <row r="93" spans="1:27" ht="15.75" x14ac:dyDescent="0.2">
      <c r="A93" s="35">
        <f t="shared" si="2"/>
        <v>43748</v>
      </c>
      <c r="B93" s="36">
        <f>SUMIFS(СВЦЭМ!$D$33:$D$776,СВЦЭМ!$A$33:$A$776,$A93,СВЦЭМ!$B$33:$B$776,B$83)+'СЕТ СН'!$H$11+СВЦЭМ!$D$10+'СЕТ СН'!$H$6-'СЕТ СН'!$H$23</f>
        <v>1045.4695768900001</v>
      </c>
      <c r="C93" s="36">
        <f>SUMIFS(СВЦЭМ!$D$33:$D$776,СВЦЭМ!$A$33:$A$776,$A93,СВЦЭМ!$B$33:$B$776,C$83)+'СЕТ СН'!$H$11+СВЦЭМ!$D$10+'СЕТ СН'!$H$6-'СЕТ СН'!$H$23</f>
        <v>1089.2375127300002</v>
      </c>
      <c r="D93" s="36">
        <f>SUMIFS(СВЦЭМ!$D$33:$D$776,СВЦЭМ!$A$33:$A$776,$A93,СВЦЭМ!$B$33:$B$776,D$83)+'СЕТ СН'!$H$11+СВЦЭМ!$D$10+'СЕТ СН'!$H$6-'СЕТ СН'!$H$23</f>
        <v>1112.26171064</v>
      </c>
      <c r="E93" s="36">
        <f>SUMIFS(СВЦЭМ!$D$33:$D$776,СВЦЭМ!$A$33:$A$776,$A93,СВЦЭМ!$B$33:$B$776,E$83)+'СЕТ СН'!$H$11+СВЦЭМ!$D$10+'СЕТ СН'!$H$6-'СЕТ СН'!$H$23</f>
        <v>1120.61000709</v>
      </c>
      <c r="F93" s="36">
        <f>SUMIFS(СВЦЭМ!$D$33:$D$776,СВЦЭМ!$A$33:$A$776,$A93,СВЦЭМ!$B$33:$B$776,F$83)+'СЕТ СН'!$H$11+СВЦЭМ!$D$10+'СЕТ СН'!$H$6-'СЕТ СН'!$H$23</f>
        <v>1125.80429678</v>
      </c>
      <c r="G93" s="36">
        <f>SUMIFS(СВЦЭМ!$D$33:$D$776,СВЦЭМ!$A$33:$A$776,$A93,СВЦЭМ!$B$33:$B$776,G$83)+'СЕТ СН'!$H$11+СВЦЭМ!$D$10+'СЕТ СН'!$H$6-'СЕТ СН'!$H$23</f>
        <v>1106.9211826000001</v>
      </c>
      <c r="H93" s="36">
        <f>SUMIFS(СВЦЭМ!$D$33:$D$776,СВЦЭМ!$A$33:$A$776,$A93,СВЦЭМ!$B$33:$B$776,H$83)+'СЕТ СН'!$H$11+СВЦЭМ!$D$10+'СЕТ СН'!$H$6-'СЕТ СН'!$H$23</f>
        <v>1071.8480809</v>
      </c>
      <c r="I93" s="36">
        <f>SUMIFS(СВЦЭМ!$D$33:$D$776,СВЦЭМ!$A$33:$A$776,$A93,СВЦЭМ!$B$33:$B$776,I$83)+'СЕТ СН'!$H$11+СВЦЭМ!$D$10+'СЕТ СН'!$H$6-'СЕТ СН'!$H$23</f>
        <v>979.47913774000006</v>
      </c>
      <c r="J93" s="36">
        <f>SUMIFS(СВЦЭМ!$D$33:$D$776,СВЦЭМ!$A$33:$A$776,$A93,СВЦЭМ!$B$33:$B$776,J$83)+'СЕТ СН'!$H$11+СВЦЭМ!$D$10+'СЕТ СН'!$H$6-'СЕТ СН'!$H$23</f>
        <v>967.87354059999996</v>
      </c>
      <c r="K93" s="36">
        <f>SUMIFS(СВЦЭМ!$D$33:$D$776,СВЦЭМ!$A$33:$A$776,$A93,СВЦЭМ!$B$33:$B$776,K$83)+'СЕТ СН'!$H$11+СВЦЭМ!$D$10+'СЕТ СН'!$H$6-'СЕТ СН'!$H$23</f>
        <v>961.35438980000004</v>
      </c>
      <c r="L93" s="36">
        <f>SUMIFS(СВЦЭМ!$D$33:$D$776,СВЦЭМ!$A$33:$A$776,$A93,СВЦЭМ!$B$33:$B$776,L$83)+'СЕТ СН'!$H$11+СВЦЭМ!$D$10+'СЕТ СН'!$H$6-'СЕТ СН'!$H$23</f>
        <v>958.26883554999995</v>
      </c>
      <c r="M93" s="36">
        <f>SUMIFS(СВЦЭМ!$D$33:$D$776,СВЦЭМ!$A$33:$A$776,$A93,СВЦЭМ!$B$33:$B$776,M$83)+'СЕТ СН'!$H$11+СВЦЭМ!$D$10+'СЕТ СН'!$H$6-'СЕТ СН'!$H$23</f>
        <v>964.82771945000002</v>
      </c>
      <c r="N93" s="36">
        <f>SUMIFS(СВЦЭМ!$D$33:$D$776,СВЦЭМ!$A$33:$A$776,$A93,СВЦЭМ!$B$33:$B$776,N$83)+'СЕТ СН'!$H$11+СВЦЭМ!$D$10+'СЕТ СН'!$H$6-'СЕТ СН'!$H$23</f>
        <v>927.91843234999999</v>
      </c>
      <c r="O93" s="36">
        <f>SUMIFS(СВЦЭМ!$D$33:$D$776,СВЦЭМ!$A$33:$A$776,$A93,СВЦЭМ!$B$33:$B$776,O$83)+'СЕТ СН'!$H$11+СВЦЭМ!$D$10+'СЕТ СН'!$H$6-'СЕТ СН'!$H$23</f>
        <v>887.91336653999997</v>
      </c>
      <c r="P93" s="36">
        <f>SUMIFS(СВЦЭМ!$D$33:$D$776,СВЦЭМ!$A$33:$A$776,$A93,СВЦЭМ!$B$33:$B$776,P$83)+'СЕТ СН'!$H$11+СВЦЭМ!$D$10+'СЕТ СН'!$H$6-'СЕТ СН'!$H$23</f>
        <v>890.37945172000002</v>
      </c>
      <c r="Q93" s="36">
        <f>SUMIFS(СВЦЭМ!$D$33:$D$776,СВЦЭМ!$A$33:$A$776,$A93,СВЦЭМ!$B$33:$B$776,Q$83)+'СЕТ СН'!$H$11+СВЦЭМ!$D$10+'СЕТ СН'!$H$6-'СЕТ СН'!$H$23</f>
        <v>889.96044395000001</v>
      </c>
      <c r="R93" s="36">
        <f>SUMIFS(СВЦЭМ!$D$33:$D$776,СВЦЭМ!$A$33:$A$776,$A93,СВЦЭМ!$B$33:$B$776,R$83)+'СЕТ СН'!$H$11+СВЦЭМ!$D$10+'СЕТ СН'!$H$6-'СЕТ СН'!$H$23</f>
        <v>890.43347255000003</v>
      </c>
      <c r="S93" s="36">
        <f>SUMIFS(СВЦЭМ!$D$33:$D$776,СВЦЭМ!$A$33:$A$776,$A93,СВЦЭМ!$B$33:$B$776,S$83)+'СЕТ СН'!$H$11+СВЦЭМ!$D$10+'СЕТ СН'!$H$6-'СЕТ СН'!$H$23</f>
        <v>899.89439190999997</v>
      </c>
      <c r="T93" s="36">
        <f>SUMIFS(СВЦЭМ!$D$33:$D$776,СВЦЭМ!$A$33:$A$776,$A93,СВЦЭМ!$B$33:$B$776,T$83)+'СЕТ СН'!$H$11+СВЦЭМ!$D$10+'СЕТ СН'!$H$6-'СЕТ СН'!$H$23</f>
        <v>906.17574909999996</v>
      </c>
      <c r="U93" s="36">
        <f>SUMIFS(СВЦЭМ!$D$33:$D$776,СВЦЭМ!$A$33:$A$776,$A93,СВЦЭМ!$B$33:$B$776,U$83)+'СЕТ СН'!$H$11+СВЦЭМ!$D$10+'СЕТ СН'!$H$6-'СЕТ СН'!$H$23</f>
        <v>922.38723545000005</v>
      </c>
      <c r="V93" s="36">
        <f>SUMIFS(СВЦЭМ!$D$33:$D$776,СВЦЭМ!$A$33:$A$776,$A93,СВЦЭМ!$B$33:$B$776,V$83)+'СЕТ СН'!$H$11+СВЦЭМ!$D$10+'СЕТ СН'!$H$6-'СЕТ СН'!$H$23</f>
        <v>920.01227408</v>
      </c>
      <c r="W93" s="36">
        <f>SUMIFS(СВЦЭМ!$D$33:$D$776,СВЦЭМ!$A$33:$A$776,$A93,СВЦЭМ!$B$33:$B$776,W$83)+'СЕТ СН'!$H$11+СВЦЭМ!$D$10+'СЕТ СН'!$H$6-'СЕТ СН'!$H$23</f>
        <v>912.85317900999996</v>
      </c>
      <c r="X93" s="36">
        <f>SUMIFS(СВЦЭМ!$D$33:$D$776,СВЦЭМ!$A$33:$A$776,$A93,СВЦЭМ!$B$33:$B$776,X$83)+'СЕТ СН'!$H$11+СВЦЭМ!$D$10+'СЕТ СН'!$H$6-'СЕТ СН'!$H$23</f>
        <v>903.04195530000004</v>
      </c>
      <c r="Y93" s="36">
        <f>SUMIFS(СВЦЭМ!$D$33:$D$776,СВЦЭМ!$A$33:$A$776,$A93,СВЦЭМ!$B$33:$B$776,Y$83)+'СЕТ СН'!$H$11+СВЦЭМ!$D$10+'СЕТ СН'!$H$6-'СЕТ СН'!$H$23</f>
        <v>931.92695173000004</v>
      </c>
    </row>
    <row r="94" spans="1:27" ht="15.75" x14ac:dyDescent="0.2">
      <c r="A94" s="35">
        <f t="shared" si="2"/>
        <v>43749</v>
      </c>
      <c r="B94" s="36">
        <f>SUMIFS(СВЦЭМ!$D$33:$D$776,СВЦЭМ!$A$33:$A$776,$A94,СВЦЭМ!$B$33:$B$776,B$83)+'СЕТ СН'!$H$11+СВЦЭМ!$D$10+'СЕТ СН'!$H$6-'СЕТ СН'!$H$23</f>
        <v>1000.24113492</v>
      </c>
      <c r="C94" s="36">
        <f>SUMIFS(СВЦЭМ!$D$33:$D$776,СВЦЭМ!$A$33:$A$776,$A94,СВЦЭМ!$B$33:$B$776,C$83)+'СЕТ СН'!$H$11+СВЦЭМ!$D$10+'СЕТ СН'!$H$6-'СЕТ СН'!$H$23</f>
        <v>1060.36960791</v>
      </c>
      <c r="D94" s="36">
        <f>SUMIFS(СВЦЭМ!$D$33:$D$776,СВЦЭМ!$A$33:$A$776,$A94,СВЦЭМ!$B$33:$B$776,D$83)+'СЕТ СН'!$H$11+СВЦЭМ!$D$10+'СЕТ СН'!$H$6-'СЕТ СН'!$H$23</f>
        <v>1071.6393723800002</v>
      </c>
      <c r="E94" s="36">
        <f>SUMIFS(СВЦЭМ!$D$33:$D$776,СВЦЭМ!$A$33:$A$776,$A94,СВЦЭМ!$B$33:$B$776,E$83)+'СЕТ СН'!$H$11+СВЦЭМ!$D$10+'СЕТ СН'!$H$6-'СЕТ СН'!$H$23</f>
        <v>1077.41092953</v>
      </c>
      <c r="F94" s="36">
        <f>SUMIFS(СВЦЭМ!$D$33:$D$776,СВЦЭМ!$A$33:$A$776,$A94,СВЦЭМ!$B$33:$B$776,F$83)+'СЕТ СН'!$H$11+СВЦЭМ!$D$10+'СЕТ СН'!$H$6-'СЕТ СН'!$H$23</f>
        <v>1071.54315483</v>
      </c>
      <c r="G94" s="36">
        <f>SUMIFS(СВЦЭМ!$D$33:$D$776,СВЦЭМ!$A$33:$A$776,$A94,СВЦЭМ!$B$33:$B$776,G$83)+'СЕТ СН'!$H$11+СВЦЭМ!$D$10+'СЕТ СН'!$H$6-'СЕТ СН'!$H$23</f>
        <v>1054.39893538</v>
      </c>
      <c r="H94" s="36">
        <f>SUMIFS(СВЦЭМ!$D$33:$D$776,СВЦЭМ!$A$33:$A$776,$A94,СВЦЭМ!$B$33:$B$776,H$83)+'СЕТ СН'!$H$11+СВЦЭМ!$D$10+'СЕТ СН'!$H$6-'СЕТ СН'!$H$23</f>
        <v>1010.07852266</v>
      </c>
      <c r="I94" s="36">
        <f>SUMIFS(СВЦЭМ!$D$33:$D$776,СВЦЭМ!$A$33:$A$776,$A94,СВЦЭМ!$B$33:$B$776,I$83)+'СЕТ СН'!$H$11+СВЦЭМ!$D$10+'СЕТ СН'!$H$6-'СЕТ СН'!$H$23</f>
        <v>986.05323422000004</v>
      </c>
      <c r="J94" s="36">
        <f>SUMIFS(СВЦЭМ!$D$33:$D$776,СВЦЭМ!$A$33:$A$776,$A94,СВЦЭМ!$B$33:$B$776,J$83)+'СЕТ СН'!$H$11+СВЦЭМ!$D$10+'СЕТ СН'!$H$6-'СЕТ СН'!$H$23</f>
        <v>964.10090605000005</v>
      </c>
      <c r="K94" s="36">
        <f>SUMIFS(СВЦЭМ!$D$33:$D$776,СВЦЭМ!$A$33:$A$776,$A94,СВЦЭМ!$B$33:$B$776,K$83)+'СЕТ СН'!$H$11+СВЦЭМ!$D$10+'СЕТ СН'!$H$6-'СЕТ СН'!$H$23</f>
        <v>952.57869102999996</v>
      </c>
      <c r="L94" s="36">
        <f>SUMIFS(СВЦЭМ!$D$33:$D$776,СВЦЭМ!$A$33:$A$776,$A94,СВЦЭМ!$B$33:$B$776,L$83)+'СЕТ СН'!$H$11+СВЦЭМ!$D$10+'СЕТ СН'!$H$6-'СЕТ СН'!$H$23</f>
        <v>953.29272774000003</v>
      </c>
      <c r="M94" s="36">
        <f>SUMIFS(СВЦЭМ!$D$33:$D$776,СВЦЭМ!$A$33:$A$776,$A94,СВЦЭМ!$B$33:$B$776,M$83)+'СЕТ СН'!$H$11+СВЦЭМ!$D$10+'СЕТ СН'!$H$6-'СЕТ СН'!$H$23</f>
        <v>956.23350350999999</v>
      </c>
      <c r="N94" s="36">
        <f>SUMIFS(СВЦЭМ!$D$33:$D$776,СВЦЭМ!$A$33:$A$776,$A94,СВЦЭМ!$B$33:$B$776,N$83)+'СЕТ СН'!$H$11+СВЦЭМ!$D$10+'СЕТ СН'!$H$6-'СЕТ СН'!$H$23</f>
        <v>925.27349641000001</v>
      </c>
      <c r="O94" s="36">
        <f>SUMIFS(СВЦЭМ!$D$33:$D$776,СВЦЭМ!$A$33:$A$776,$A94,СВЦЭМ!$B$33:$B$776,O$83)+'СЕТ СН'!$H$11+СВЦЭМ!$D$10+'СЕТ СН'!$H$6-'СЕТ СН'!$H$23</f>
        <v>900.73511526000004</v>
      </c>
      <c r="P94" s="36">
        <f>SUMIFS(СВЦЭМ!$D$33:$D$776,СВЦЭМ!$A$33:$A$776,$A94,СВЦЭМ!$B$33:$B$776,P$83)+'СЕТ СН'!$H$11+СВЦЭМ!$D$10+'СЕТ СН'!$H$6-'СЕТ СН'!$H$23</f>
        <v>912.19682059000002</v>
      </c>
      <c r="Q94" s="36">
        <f>SUMIFS(СВЦЭМ!$D$33:$D$776,СВЦЭМ!$A$33:$A$776,$A94,СВЦЭМ!$B$33:$B$776,Q$83)+'СЕТ СН'!$H$11+СВЦЭМ!$D$10+'СЕТ СН'!$H$6-'СЕТ СН'!$H$23</f>
        <v>913.38449130000004</v>
      </c>
      <c r="R94" s="36">
        <f>SUMIFS(СВЦЭМ!$D$33:$D$776,СВЦЭМ!$A$33:$A$776,$A94,СВЦЭМ!$B$33:$B$776,R$83)+'СЕТ СН'!$H$11+СВЦЭМ!$D$10+'СЕТ СН'!$H$6-'СЕТ СН'!$H$23</f>
        <v>909.97515037000005</v>
      </c>
      <c r="S94" s="36">
        <f>SUMIFS(СВЦЭМ!$D$33:$D$776,СВЦЭМ!$A$33:$A$776,$A94,СВЦЭМ!$B$33:$B$776,S$83)+'СЕТ СН'!$H$11+СВЦЭМ!$D$10+'СЕТ СН'!$H$6-'СЕТ СН'!$H$23</f>
        <v>899.49977451999996</v>
      </c>
      <c r="T94" s="36">
        <f>SUMIFS(СВЦЭМ!$D$33:$D$776,СВЦЭМ!$A$33:$A$776,$A94,СВЦЭМ!$B$33:$B$776,T$83)+'СЕТ СН'!$H$11+СВЦЭМ!$D$10+'СЕТ СН'!$H$6-'СЕТ СН'!$H$23</f>
        <v>884.74075300000004</v>
      </c>
      <c r="U94" s="36">
        <f>SUMIFS(СВЦЭМ!$D$33:$D$776,СВЦЭМ!$A$33:$A$776,$A94,СВЦЭМ!$B$33:$B$776,U$83)+'СЕТ СН'!$H$11+СВЦЭМ!$D$10+'СЕТ СН'!$H$6-'СЕТ СН'!$H$23</f>
        <v>910.54196792000005</v>
      </c>
      <c r="V94" s="36">
        <f>SUMIFS(СВЦЭМ!$D$33:$D$776,СВЦЭМ!$A$33:$A$776,$A94,СВЦЭМ!$B$33:$B$776,V$83)+'СЕТ СН'!$H$11+СВЦЭМ!$D$10+'СЕТ СН'!$H$6-'СЕТ СН'!$H$23</f>
        <v>933.00376702999995</v>
      </c>
      <c r="W94" s="36">
        <f>SUMIFS(СВЦЭМ!$D$33:$D$776,СВЦЭМ!$A$33:$A$776,$A94,СВЦЭМ!$B$33:$B$776,W$83)+'СЕТ СН'!$H$11+СВЦЭМ!$D$10+'СЕТ СН'!$H$6-'СЕТ СН'!$H$23</f>
        <v>939.83183240000005</v>
      </c>
      <c r="X94" s="36">
        <f>SUMIFS(СВЦЭМ!$D$33:$D$776,СВЦЭМ!$A$33:$A$776,$A94,СВЦЭМ!$B$33:$B$776,X$83)+'СЕТ СН'!$H$11+СВЦЭМ!$D$10+'СЕТ СН'!$H$6-'СЕТ СН'!$H$23</f>
        <v>943.80184799000006</v>
      </c>
      <c r="Y94" s="36">
        <f>SUMIFS(СВЦЭМ!$D$33:$D$776,СВЦЭМ!$A$33:$A$776,$A94,СВЦЭМ!$B$33:$B$776,Y$83)+'СЕТ СН'!$H$11+СВЦЭМ!$D$10+'СЕТ СН'!$H$6-'СЕТ СН'!$H$23</f>
        <v>977.20993111999996</v>
      </c>
    </row>
    <row r="95" spans="1:27" ht="15.75" x14ac:dyDescent="0.2">
      <c r="A95" s="35">
        <f t="shared" si="2"/>
        <v>43750</v>
      </c>
      <c r="B95" s="36">
        <f>SUMIFS(СВЦЭМ!$D$33:$D$776,СВЦЭМ!$A$33:$A$776,$A95,СВЦЭМ!$B$33:$B$776,B$83)+'СЕТ СН'!$H$11+СВЦЭМ!$D$10+'СЕТ СН'!$H$6-'СЕТ СН'!$H$23</f>
        <v>968.39348586999995</v>
      </c>
      <c r="C95" s="36">
        <f>SUMIFS(СВЦЭМ!$D$33:$D$776,СВЦЭМ!$A$33:$A$776,$A95,СВЦЭМ!$B$33:$B$776,C$83)+'СЕТ СН'!$H$11+СВЦЭМ!$D$10+'СЕТ СН'!$H$6-'СЕТ СН'!$H$23</f>
        <v>966.41936879000002</v>
      </c>
      <c r="D95" s="36">
        <f>SUMIFS(СВЦЭМ!$D$33:$D$776,СВЦЭМ!$A$33:$A$776,$A95,СВЦЭМ!$B$33:$B$776,D$83)+'СЕТ СН'!$H$11+СВЦЭМ!$D$10+'СЕТ СН'!$H$6-'СЕТ СН'!$H$23</f>
        <v>966.90570255</v>
      </c>
      <c r="E95" s="36">
        <f>SUMIFS(СВЦЭМ!$D$33:$D$776,СВЦЭМ!$A$33:$A$776,$A95,СВЦЭМ!$B$33:$B$776,E$83)+'СЕТ СН'!$H$11+СВЦЭМ!$D$10+'СЕТ СН'!$H$6-'СЕТ СН'!$H$23</f>
        <v>977.69872057999999</v>
      </c>
      <c r="F95" s="36">
        <f>SUMIFS(СВЦЭМ!$D$33:$D$776,СВЦЭМ!$A$33:$A$776,$A95,СВЦЭМ!$B$33:$B$776,F$83)+'СЕТ СН'!$H$11+СВЦЭМ!$D$10+'СЕТ СН'!$H$6-'СЕТ СН'!$H$23</f>
        <v>984.65250503000004</v>
      </c>
      <c r="G95" s="36">
        <f>SUMIFS(СВЦЭМ!$D$33:$D$776,СВЦЭМ!$A$33:$A$776,$A95,СВЦЭМ!$B$33:$B$776,G$83)+'СЕТ СН'!$H$11+СВЦЭМ!$D$10+'СЕТ СН'!$H$6-'СЕТ СН'!$H$23</f>
        <v>976.42598047000001</v>
      </c>
      <c r="H95" s="36">
        <f>SUMIFS(СВЦЭМ!$D$33:$D$776,СВЦЭМ!$A$33:$A$776,$A95,СВЦЭМ!$B$33:$B$776,H$83)+'СЕТ СН'!$H$11+СВЦЭМ!$D$10+'СЕТ СН'!$H$6-'СЕТ СН'!$H$23</f>
        <v>955.28740929000003</v>
      </c>
      <c r="I95" s="36">
        <f>SUMIFS(СВЦЭМ!$D$33:$D$776,СВЦЭМ!$A$33:$A$776,$A95,СВЦЭМ!$B$33:$B$776,I$83)+'СЕТ СН'!$H$11+СВЦЭМ!$D$10+'СЕТ СН'!$H$6-'СЕТ СН'!$H$23</f>
        <v>987.96612146999996</v>
      </c>
      <c r="J95" s="36">
        <f>SUMIFS(СВЦЭМ!$D$33:$D$776,СВЦЭМ!$A$33:$A$776,$A95,СВЦЭМ!$B$33:$B$776,J$83)+'СЕТ СН'!$H$11+СВЦЭМ!$D$10+'СЕТ СН'!$H$6-'СЕТ СН'!$H$23</f>
        <v>996.11532373</v>
      </c>
      <c r="K95" s="36">
        <f>SUMIFS(СВЦЭМ!$D$33:$D$776,СВЦЭМ!$A$33:$A$776,$A95,СВЦЭМ!$B$33:$B$776,K$83)+'СЕТ СН'!$H$11+СВЦЭМ!$D$10+'СЕТ СН'!$H$6-'СЕТ СН'!$H$23</f>
        <v>998.68016553999996</v>
      </c>
      <c r="L95" s="36">
        <f>SUMIFS(СВЦЭМ!$D$33:$D$776,СВЦЭМ!$A$33:$A$776,$A95,СВЦЭМ!$B$33:$B$776,L$83)+'СЕТ СН'!$H$11+СВЦЭМ!$D$10+'СЕТ СН'!$H$6-'СЕТ СН'!$H$23</f>
        <v>998.06084682000005</v>
      </c>
      <c r="M95" s="36">
        <f>SUMIFS(СВЦЭМ!$D$33:$D$776,СВЦЭМ!$A$33:$A$776,$A95,СВЦЭМ!$B$33:$B$776,M$83)+'СЕТ СН'!$H$11+СВЦЭМ!$D$10+'СЕТ СН'!$H$6-'СЕТ СН'!$H$23</f>
        <v>1000.86207281</v>
      </c>
      <c r="N95" s="36">
        <f>SUMIFS(СВЦЭМ!$D$33:$D$776,СВЦЭМ!$A$33:$A$776,$A95,СВЦЭМ!$B$33:$B$776,N$83)+'СЕТ СН'!$H$11+СВЦЭМ!$D$10+'СЕТ СН'!$H$6-'СЕТ СН'!$H$23</f>
        <v>947.70663513</v>
      </c>
      <c r="O95" s="36">
        <f>SUMIFS(СВЦЭМ!$D$33:$D$776,СВЦЭМ!$A$33:$A$776,$A95,СВЦЭМ!$B$33:$B$776,O$83)+'СЕТ СН'!$H$11+СВЦЭМ!$D$10+'СЕТ СН'!$H$6-'СЕТ СН'!$H$23</f>
        <v>904.66603879000002</v>
      </c>
      <c r="P95" s="36">
        <f>SUMIFS(СВЦЭМ!$D$33:$D$776,СВЦЭМ!$A$33:$A$776,$A95,СВЦЭМ!$B$33:$B$776,P$83)+'СЕТ СН'!$H$11+СВЦЭМ!$D$10+'СЕТ СН'!$H$6-'СЕТ СН'!$H$23</f>
        <v>894.77910294000003</v>
      </c>
      <c r="Q95" s="36">
        <f>SUMIFS(СВЦЭМ!$D$33:$D$776,СВЦЭМ!$A$33:$A$776,$A95,СВЦЭМ!$B$33:$B$776,Q$83)+'СЕТ СН'!$H$11+СВЦЭМ!$D$10+'СЕТ СН'!$H$6-'СЕТ СН'!$H$23</f>
        <v>889.48719095000001</v>
      </c>
      <c r="R95" s="36">
        <f>SUMIFS(СВЦЭМ!$D$33:$D$776,СВЦЭМ!$A$33:$A$776,$A95,СВЦЭМ!$B$33:$B$776,R$83)+'СЕТ СН'!$H$11+СВЦЭМ!$D$10+'СЕТ СН'!$H$6-'СЕТ СН'!$H$23</f>
        <v>886.46566740000003</v>
      </c>
      <c r="S95" s="36">
        <f>SUMIFS(СВЦЭМ!$D$33:$D$776,СВЦЭМ!$A$33:$A$776,$A95,СВЦЭМ!$B$33:$B$776,S$83)+'СЕТ СН'!$H$11+СВЦЭМ!$D$10+'СЕТ СН'!$H$6-'СЕТ СН'!$H$23</f>
        <v>898.90468766000004</v>
      </c>
      <c r="T95" s="36">
        <f>SUMIFS(СВЦЭМ!$D$33:$D$776,СВЦЭМ!$A$33:$A$776,$A95,СВЦЭМ!$B$33:$B$776,T$83)+'СЕТ СН'!$H$11+СВЦЭМ!$D$10+'СЕТ СН'!$H$6-'СЕТ СН'!$H$23</f>
        <v>907.78434548999996</v>
      </c>
      <c r="U95" s="36">
        <f>SUMIFS(СВЦЭМ!$D$33:$D$776,СВЦЭМ!$A$33:$A$776,$A95,СВЦЭМ!$B$33:$B$776,U$83)+'СЕТ СН'!$H$11+СВЦЭМ!$D$10+'СЕТ СН'!$H$6-'СЕТ СН'!$H$23</f>
        <v>860.89442044999998</v>
      </c>
      <c r="V95" s="36">
        <f>SUMIFS(СВЦЭМ!$D$33:$D$776,СВЦЭМ!$A$33:$A$776,$A95,СВЦЭМ!$B$33:$B$776,V$83)+'СЕТ СН'!$H$11+СВЦЭМ!$D$10+'СЕТ СН'!$H$6-'СЕТ СН'!$H$23</f>
        <v>857.14577438000003</v>
      </c>
      <c r="W95" s="36">
        <f>SUMIFS(СВЦЭМ!$D$33:$D$776,СВЦЭМ!$A$33:$A$776,$A95,СВЦЭМ!$B$33:$B$776,W$83)+'СЕТ СН'!$H$11+СВЦЭМ!$D$10+'СЕТ СН'!$H$6-'СЕТ СН'!$H$23</f>
        <v>864.74765947000003</v>
      </c>
      <c r="X95" s="36">
        <f>SUMIFS(СВЦЭМ!$D$33:$D$776,СВЦЭМ!$A$33:$A$776,$A95,СВЦЭМ!$B$33:$B$776,X$83)+'СЕТ СН'!$H$11+СВЦЭМ!$D$10+'СЕТ СН'!$H$6-'СЕТ СН'!$H$23</f>
        <v>882.75751848000004</v>
      </c>
      <c r="Y95" s="36">
        <f>SUMIFS(СВЦЭМ!$D$33:$D$776,СВЦЭМ!$A$33:$A$776,$A95,СВЦЭМ!$B$33:$B$776,Y$83)+'СЕТ СН'!$H$11+СВЦЭМ!$D$10+'СЕТ СН'!$H$6-'СЕТ СН'!$H$23</f>
        <v>907.59338230000003</v>
      </c>
    </row>
    <row r="96" spans="1:27" ht="15.75" x14ac:dyDescent="0.2">
      <c r="A96" s="35">
        <f t="shared" si="2"/>
        <v>43751</v>
      </c>
      <c r="B96" s="36">
        <f>SUMIFS(СВЦЭМ!$D$33:$D$776,СВЦЭМ!$A$33:$A$776,$A96,СВЦЭМ!$B$33:$B$776,B$83)+'СЕТ СН'!$H$11+СВЦЭМ!$D$10+'СЕТ СН'!$H$6-'СЕТ СН'!$H$23</f>
        <v>1006.59745106</v>
      </c>
      <c r="C96" s="36">
        <f>SUMIFS(СВЦЭМ!$D$33:$D$776,СВЦЭМ!$A$33:$A$776,$A96,СВЦЭМ!$B$33:$B$776,C$83)+'СЕТ СН'!$H$11+СВЦЭМ!$D$10+'СЕТ СН'!$H$6-'СЕТ СН'!$H$23</f>
        <v>1045.5221467000001</v>
      </c>
      <c r="D96" s="36">
        <f>SUMIFS(СВЦЭМ!$D$33:$D$776,СВЦЭМ!$A$33:$A$776,$A96,СВЦЭМ!$B$33:$B$776,D$83)+'СЕТ СН'!$H$11+СВЦЭМ!$D$10+'СЕТ СН'!$H$6-'СЕТ СН'!$H$23</f>
        <v>1066.08624859</v>
      </c>
      <c r="E96" s="36">
        <f>SUMIFS(СВЦЭМ!$D$33:$D$776,СВЦЭМ!$A$33:$A$776,$A96,СВЦЭМ!$B$33:$B$776,E$83)+'СЕТ СН'!$H$11+СВЦЭМ!$D$10+'СЕТ СН'!$H$6-'СЕТ СН'!$H$23</f>
        <v>1083.45761986</v>
      </c>
      <c r="F96" s="36">
        <f>SUMIFS(СВЦЭМ!$D$33:$D$776,СВЦЭМ!$A$33:$A$776,$A96,СВЦЭМ!$B$33:$B$776,F$83)+'СЕТ СН'!$H$11+СВЦЭМ!$D$10+'СЕТ СН'!$H$6-'СЕТ СН'!$H$23</f>
        <v>1081.23604912</v>
      </c>
      <c r="G96" s="36">
        <f>SUMIFS(СВЦЭМ!$D$33:$D$776,СВЦЭМ!$A$33:$A$776,$A96,СВЦЭМ!$B$33:$B$776,G$83)+'СЕТ СН'!$H$11+СВЦЭМ!$D$10+'СЕТ СН'!$H$6-'СЕТ СН'!$H$23</f>
        <v>1070.2416428500001</v>
      </c>
      <c r="H96" s="36">
        <f>SUMIFS(СВЦЭМ!$D$33:$D$776,СВЦЭМ!$A$33:$A$776,$A96,СВЦЭМ!$B$33:$B$776,H$83)+'СЕТ СН'!$H$11+СВЦЭМ!$D$10+'СЕТ СН'!$H$6-'СЕТ СН'!$H$23</f>
        <v>1041.4483318500002</v>
      </c>
      <c r="I96" s="36">
        <f>SUMIFS(СВЦЭМ!$D$33:$D$776,СВЦЭМ!$A$33:$A$776,$A96,СВЦЭМ!$B$33:$B$776,I$83)+'СЕТ СН'!$H$11+СВЦЭМ!$D$10+'СЕТ СН'!$H$6-'СЕТ СН'!$H$23</f>
        <v>995.09955545000003</v>
      </c>
      <c r="J96" s="36">
        <f>SUMIFS(СВЦЭМ!$D$33:$D$776,СВЦЭМ!$A$33:$A$776,$A96,СВЦЭМ!$B$33:$B$776,J$83)+'СЕТ СН'!$H$11+СВЦЭМ!$D$10+'СЕТ СН'!$H$6-'СЕТ СН'!$H$23</f>
        <v>970.22336240000004</v>
      </c>
      <c r="K96" s="36">
        <f>SUMIFS(СВЦЭМ!$D$33:$D$776,СВЦЭМ!$A$33:$A$776,$A96,СВЦЭМ!$B$33:$B$776,K$83)+'СЕТ СН'!$H$11+СВЦЭМ!$D$10+'СЕТ СН'!$H$6-'СЕТ СН'!$H$23</f>
        <v>981.87541850000002</v>
      </c>
      <c r="L96" s="36">
        <f>SUMIFS(СВЦЭМ!$D$33:$D$776,СВЦЭМ!$A$33:$A$776,$A96,СВЦЭМ!$B$33:$B$776,L$83)+'СЕТ СН'!$H$11+СВЦЭМ!$D$10+'СЕТ СН'!$H$6-'СЕТ СН'!$H$23</f>
        <v>992.20126285000003</v>
      </c>
      <c r="M96" s="36">
        <f>SUMIFS(СВЦЭМ!$D$33:$D$776,СВЦЭМ!$A$33:$A$776,$A96,СВЦЭМ!$B$33:$B$776,M$83)+'СЕТ СН'!$H$11+СВЦЭМ!$D$10+'СЕТ СН'!$H$6-'СЕТ СН'!$H$23</f>
        <v>982.11637803999997</v>
      </c>
      <c r="N96" s="36">
        <f>SUMIFS(СВЦЭМ!$D$33:$D$776,СВЦЭМ!$A$33:$A$776,$A96,СВЦЭМ!$B$33:$B$776,N$83)+'СЕТ СН'!$H$11+СВЦЭМ!$D$10+'СЕТ СН'!$H$6-'СЕТ СН'!$H$23</f>
        <v>934.27796409999996</v>
      </c>
      <c r="O96" s="36">
        <f>SUMIFS(СВЦЭМ!$D$33:$D$776,СВЦЭМ!$A$33:$A$776,$A96,СВЦЭМ!$B$33:$B$776,O$83)+'СЕТ СН'!$H$11+СВЦЭМ!$D$10+'СЕТ СН'!$H$6-'СЕТ СН'!$H$23</f>
        <v>896.89066624999998</v>
      </c>
      <c r="P96" s="36">
        <f>SUMIFS(СВЦЭМ!$D$33:$D$776,СВЦЭМ!$A$33:$A$776,$A96,СВЦЭМ!$B$33:$B$776,P$83)+'СЕТ СН'!$H$11+СВЦЭМ!$D$10+'СЕТ СН'!$H$6-'СЕТ СН'!$H$23</f>
        <v>891.46029257999999</v>
      </c>
      <c r="Q96" s="36">
        <f>SUMIFS(СВЦЭМ!$D$33:$D$776,СВЦЭМ!$A$33:$A$776,$A96,СВЦЭМ!$B$33:$B$776,Q$83)+'СЕТ СН'!$H$11+СВЦЭМ!$D$10+'СЕТ СН'!$H$6-'СЕТ СН'!$H$23</f>
        <v>896.06332652000003</v>
      </c>
      <c r="R96" s="36">
        <f>SUMIFS(СВЦЭМ!$D$33:$D$776,СВЦЭМ!$A$33:$A$776,$A96,СВЦЭМ!$B$33:$B$776,R$83)+'СЕТ СН'!$H$11+СВЦЭМ!$D$10+'СЕТ СН'!$H$6-'СЕТ СН'!$H$23</f>
        <v>888.99245887999996</v>
      </c>
      <c r="S96" s="36">
        <f>SUMIFS(СВЦЭМ!$D$33:$D$776,СВЦЭМ!$A$33:$A$776,$A96,СВЦЭМ!$B$33:$B$776,S$83)+'СЕТ СН'!$H$11+СВЦЭМ!$D$10+'СЕТ СН'!$H$6-'СЕТ СН'!$H$23</f>
        <v>897.42082243000004</v>
      </c>
      <c r="T96" s="36">
        <f>SUMIFS(СВЦЭМ!$D$33:$D$776,СВЦЭМ!$A$33:$A$776,$A96,СВЦЭМ!$B$33:$B$776,T$83)+'СЕТ СН'!$H$11+СВЦЭМ!$D$10+'СЕТ СН'!$H$6-'СЕТ СН'!$H$23</f>
        <v>910.70968161999997</v>
      </c>
      <c r="U96" s="36">
        <f>SUMIFS(СВЦЭМ!$D$33:$D$776,СВЦЭМ!$A$33:$A$776,$A96,СВЦЭМ!$B$33:$B$776,U$83)+'СЕТ СН'!$H$11+СВЦЭМ!$D$10+'СЕТ СН'!$H$6-'СЕТ СН'!$H$23</f>
        <v>871.60260133999998</v>
      </c>
      <c r="V96" s="36">
        <f>SUMIFS(СВЦЭМ!$D$33:$D$776,СВЦЭМ!$A$33:$A$776,$A96,СВЦЭМ!$B$33:$B$776,V$83)+'СЕТ СН'!$H$11+СВЦЭМ!$D$10+'СЕТ СН'!$H$6-'СЕТ СН'!$H$23</f>
        <v>865.96752215000004</v>
      </c>
      <c r="W96" s="36">
        <f>SUMIFS(СВЦЭМ!$D$33:$D$776,СВЦЭМ!$A$33:$A$776,$A96,СВЦЭМ!$B$33:$B$776,W$83)+'СЕТ СН'!$H$11+СВЦЭМ!$D$10+'СЕТ СН'!$H$6-'СЕТ СН'!$H$23</f>
        <v>888.90875762999997</v>
      </c>
      <c r="X96" s="36">
        <f>SUMIFS(СВЦЭМ!$D$33:$D$776,СВЦЭМ!$A$33:$A$776,$A96,СВЦЭМ!$B$33:$B$776,X$83)+'СЕТ СН'!$H$11+СВЦЭМ!$D$10+'СЕТ СН'!$H$6-'СЕТ СН'!$H$23</f>
        <v>911.93201396999996</v>
      </c>
      <c r="Y96" s="36">
        <f>SUMIFS(СВЦЭМ!$D$33:$D$776,СВЦЭМ!$A$33:$A$776,$A96,СВЦЭМ!$B$33:$B$776,Y$83)+'СЕТ СН'!$H$11+СВЦЭМ!$D$10+'СЕТ СН'!$H$6-'СЕТ СН'!$H$23</f>
        <v>956.41556883999999</v>
      </c>
    </row>
    <row r="97" spans="1:25" ht="15.75" x14ac:dyDescent="0.2">
      <c r="A97" s="35">
        <f t="shared" si="2"/>
        <v>43752</v>
      </c>
      <c r="B97" s="36">
        <f>SUMIFS(СВЦЭМ!$D$33:$D$776,СВЦЭМ!$A$33:$A$776,$A97,СВЦЭМ!$B$33:$B$776,B$83)+'СЕТ СН'!$H$11+СВЦЭМ!$D$10+'СЕТ СН'!$H$6-'СЕТ СН'!$H$23</f>
        <v>979.67118876999996</v>
      </c>
      <c r="C97" s="36">
        <f>SUMIFS(СВЦЭМ!$D$33:$D$776,СВЦЭМ!$A$33:$A$776,$A97,СВЦЭМ!$B$33:$B$776,C$83)+'СЕТ СН'!$H$11+СВЦЭМ!$D$10+'СЕТ СН'!$H$6-'СЕТ СН'!$H$23</f>
        <v>1023.48221991</v>
      </c>
      <c r="D97" s="36">
        <f>SUMIFS(СВЦЭМ!$D$33:$D$776,СВЦЭМ!$A$33:$A$776,$A97,СВЦЭМ!$B$33:$B$776,D$83)+'СЕТ СН'!$H$11+СВЦЭМ!$D$10+'СЕТ СН'!$H$6-'СЕТ СН'!$H$23</f>
        <v>1033.0134972200001</v>
      </c>
      <c r="E97" s="36">
        <f>SUMIFS(СВЦЭМ!$D$33:$D$776,СВЦЭМ!$A$33:$A$776,$A97,СВЦЭМ!$B$33:$B$776,E$83)+'СЕТ СН'!$H$11+СВЦЭМ!$D$10+'СЕТ СН'!$H$6-'СЕТ СН'!$H$23</f>
        <v>1001.12050084</v>
      </c>
      <c r="F97" s="36">
        <f>SUMIFS(СВЦЭМ!$D$33:$D$776,СВЦЭМ!$A$33:$A$776,$A97,СВЦЭМ!$B$33:$B$776,F$83)+'СЕТ СН'!$H$11+СВЦЭМ!$D$10+'СЕТ СН'!$H$6-'СЕТ СН'!$H$23</f>
        <v>1005.49877129</v>
      </c>
      <c r="G97" s="36">
        <f>SUMIFS(СВЦЭМ!$D$33:$D$776,СВЦЭМ!$A$33:$A$776,$A97,СВЦЭМ!$B$33:$B$776,G$83)+'СЕТ СН'!$H$11+СВЦЭМ!$D$10+'СЕТ СН'!$H$6-'СЕТ СН'!$H$23</f>
        <v>1003.62130301</v>
      </c>
      <c r="H97" s="36">
        <f>SUMIFS(СВЦЭМ!$D$33:$D$776,СВЦЭМ!$A$33:$A$776,$A97,СВЦЭМ!$B$33:$B$776,H$83)+'СЕТ СН'!$H$11+СВЦЭМ!$D$10+'СЕТ СН'!$H$6-'СЕТ СН'!$H$23</f>
        <v>1007.80177138</v>
      </c>
      <c r="I97" s="36">
        <f>SUMIFS(СВЦЭМ!$D$33:$D$776,СВЦЭМ!$A$33:$A$776,$A97,СВЦЭМ!$B$33:$B$776,I$83)+'СЕТ СН'!$H$11+СВЦЭМ!$D$10+'СЕТ СН'!$H$6-'СЕТ СН'!$H$23</f>
        <v>982.62900128000001</v>
      </c>
      <c r="J97" s="36">
        <f>SUMIFS(СВЦЭМ!$D$33:$D$776,СВЦЭМ!$A$33:$A$776,$A97,СВЦЭМ!$B$33:$B$776,J$83)+'СЕТ СН'!$H$11+СВЦЭМ!$D$10+'СЕТ СН'!$H$6-'СЕТ СН'!$H$23</f>
        <v>951.7210963</v>
      </c>
      <c r="K97" s="36">
        <f>SUMIFS(СВЦЭМ!$D$33:$D$776,СВЦЭМ!$A$33:$A$776,$A97,СВЦЭМ!$B$33:$B$776,K$83)+'СЕТ СН'!$H$11+СВЦЭМ!$D$10+'СЕТ СН'!$H$6-'СЕТ СН'!$H$23</f>
        <v>936.92626987000006</v>
      </c>
      <c r="L97" s="36">
        <f>SUMIFS(СВЦЭМ!$D$33:$D$776,СВЦЭМ!$A$33:$A$776,$A97,СВЦЭМ!$B$33:$B$776,L$83)+'СЕТ СН'!$H$11+СВЦЭМ!$D$10+'СЕТ СН'!$H$6-'СЕТ СН'!$H$23</f>
        <v>931.17362601000002</v>
      </c>
      <c r="M97" s="36">
        <f>SUMIFS(СВЦЭМ!$D$33:$D$776,СВЦЭМ!$A$33:$A$776,$A97,СВЦЭМ!$B$33:$B$776,M$83)+'СЕТ СН'!$H$11+СВЦЭМ!$D$10+'СЕТ СН'!$H$6-'СЕТ СН'!$H$23</f>
        <v>944.32251504999999</v>
      </c>
      <c r="N97" s="36">
        <f>SUMIFS(СВЦЭМ!$D$33:$D$776,СВЦЭМ!$A$33:$A$776,$A97,СВЦЭМ!$B$33:$B$776,N$83)+'СЕТ СН'!$H$11+СВЦЭМ!$D$10+'СЕТ СН'!$H$6-'СЕТ СН'!$H$23</f>
        <v>914.53962919000003</v>
      </c>
      <c r="O97" s="36">
        <f>SUMIFS(СВЦЭМ!$D$33:$D$776,СВЦЭМ!$A$33:$A$776,$A97,СВЦЭМ!$B$33:$B$776,O$83)+'СЕТ СН'!$H$11+СВЦЭМ!$D$10+'СЕТ СН'!$H$6-'СЕТ СН'!$H$23</f>
        <v>906.42604222</v>
      </c>
      <c r="P97" s="36">
        <f>SUMIFS(СВЦЭМ!$D$33:$D$776,СВЦЭМ!$A$33:$A$776,$A97,СВЦЭМ!$B$33:$B$776,P$83)+'СЕТ СН'!$H$11+СВЦЭМ!$D$10+'СЕТ СН'!$H$6-'СЕТ СН'!$H$23</f>
        <v>896.00383640999996</v>
      </c>
      <c r="Q97" s="36">
        <f>SUMIFS(СВЦЭМ!$D$33:$D$776,СВЦЭМ!$A$33:$A$776,$A97,СВЦЭМ!$B$33:$B$776,Q$83)+'СЕТ СН'!$H$11+СВЦЭМ!$D$10+'СЕТ СН'!$H$6-'СЕТ СН'!$H$23</f>
        <v>900.59124038000004</v>
      </c>
      <c r="R97" s="36">
        <f>SUMIFS(СВЦЭМ!$D$33:$D$776,СВЦЭМ!$A$33:$A$776,$A97,СВЦЭМ!$B$33:$B$776,R$83)+'СЕТ СН'!$H$11+СВЦЭМ!$D$10+'СЕТ СН'!$H$6-'СЕТ СН'!$H$23</f>
        <v>893.12753406000002</v>
      </c>
      <c r="S97" s="36">
        <f>SUMIFS(СВЦЭМ!$D$33:$D$776,СВЦЭМ!$A$33:$A$776,$A97,СВЦЭМ!$B$33:$B$776,S$83)+'СЕТ СН'!$H$11+СВЦЭМ!$D$10+'СЕТ СН'!$H$6-'СЕТ СН'!$H$23</f>
        <v>898.69373898000003</v>
      </c>
      <c r="T97" s="36">
        <f>SUMIFS(СВЦЭМ!$D$33:$D$776,СВЦЭМ!$A$33:$A$776,$A97,СВЦЭМ!$B$33:$B$776,T$83)+'СЕТ СН'!$H$11+СВЦЭМ!$D$10+'СЕТ СН'!$H$6-'СЕТ СН'!$H$23</f>
        <v>919.75349732999996</v>
      </c>
      <c r="U97" s="36">
        <f>SUMIFS(СВЦЭМ!$D$33:$D$776,СВЦЭМ!$A$33:$A$776,$A97,СВЦЭМ!$B$33:$B$776,U$83)+'СЕТ СН'!$H$11+СВЦЭМ!$D$10+'СЕТ СН'!$H$6-'СЕТ СН'!$H$23</f>
        <v>860.75745200000006</v>
      </c>
      <c r="V97" s="36">
        <f>SUMIFS(СВЦЭМ!$D$33:$D$776,СВЦЭМ!$A$33:$A$776,$A97,СВЦЭМ!$B$33:$B$776,V$83)+'СЕТ СН'!$H$11+СВЦЭМ!$D$10+'СЕТ СН'!$H$6-'СЕТ СН'!$H$23</f>
        <v>863.59753566999996</v>
      </c>
      <c r="W97" s="36">
        <f>SUMIFS(СВЦЭМ!$D$33:$D$776,СВЦЭМ!$A$33:$A$776,$A97,СВЦЭМ!$B$33:$B$776,W$83)+'СЕТ СН'!$H$11+СВЦЭМ!$D$10+'СЕТ СН'!$H$6-'СЕТ СН'!$H$23</f>
        <v>886.80353205999995</v>
      </c>
      <c r="X97" s="36">
        <f>SUMIFS(СВЦЭМ!$D$33:$D$776,СВЦЭМ!$A$33:$A$776,$A97,СВЦЭМ!$B$33:$B$776,X$83)+'СЕТ СН'!$H$11+СВЦЭМ!$D$10+'СЕТ СН'!$H$6-'СЕТ СН'!$H$23</f>
        <v>905.95969891000004</v>
      </c>
      <c r="Y97" s="36">
        <f>SUMIFS(СВЦЭМ!$D$33:$D$776,СВЦЭМ!$A$33:$A$776,$A97,СВЦЭМ!$B$33:$B$776,Y$83)+'СЕТ СН'!$H$11+СВЦЭМ!$D$10+'СЕТ СН'!$H$6-'СЕТ СН'!$H$23</f>
        <v>938.44811076999997</v>
      </c>
    </row>
    <row r="98" spans="1:25" ht="15.75" x14ac:dyDescent="0.2">
      <c r="A98" s="35">
        <f t="shared" si="2"/>
        <v>43753</v>
      </c>
      <c r="B98" s="36">
        <f>SUMIFS(СВЦЭМ!$D$33:$D$776,СВЦЭМ!$A$33:$A$776,$A98,СВЦЭМ!$B$33:$B$776,B$83)+'СЕТ СН'!$H$11+СВЦЭМ!$D$10+'СЕТ СН'!$H$6-'СЕТ СН'!$H$23</f>
        <v>1005.60140552</v>
      </c>
      <c r="C98" s="36">
        <f>SUMIFS(СВЦЭМ!$D$33:$D$776,СВЦЭМ!$A$33:$A$776,$A98,СВЦЭМ!$B$33:$B$776,C$83)+'СЕТ СН'!$H$11+СВЦЭМ!$D$10+'СЕТ СН'!$H$6-'СЕТ СН'!$H$23</f>
        <v>1050.4174540400002</v>
      </c>
      <c r="D98" s="36">
        <f>SUMIFS(СВЦЭМ!$D$33:$D$776,СВЦЭМ!$A$33:$A$776,$A98,СВЦЭМ!$B$33:$B$776,D$83)+'СЕТ СН'!$H$11+СВЦЭМ!$D$10+'СЕТ СН'!$H$6-'СЕТ СН'!$H$23</f>
        <v>1073.26751582</v>
      </c>
      <c r="E98" s="36">
        <f>SUMIFS(СВЦЭМ!$D$33:$D$776,СВЦЭМ!$A$33:$A$776,$A98,СВЦЭМ!$B$33:$B$776,E$83)+'СЕТ СН'!$H$11+СВЦЭМ!$D$10+'СЕТ СН'!$H$6-'СЕТ СН'!$H$23</f>
        <v>1087.39000429</v>
      </c>
      <c r="F98" s="36">
        <f>SUMIFS(СВЦЭМ!$D$33:$D$776,СВЦЭМ!$A$33:$A$776,$A98,СВЦЭМ!$B$33:$B$776,F$83)+'СЕТ СН'!$H$11+СВЦЭМ!$D$10+'СЕТ СН'!$H$6-'СЕТ СН'!$H$23</f>
        <v>1088.5187923000001</v>
      </c>
      <c r="G98" s="36">
        <f>SUMIFS(СВЦЭМ!$D$33:$D$776,СВЦЭМ!$A$33:$A$776,$A98,СВЦЭМ!$B$33:$B$776,G$83)+'СЕТ СН'!$H$11+СВЦЭМ!$D$10+'СЕТ СН'!$H$6-'СЕТ СН'!$H$23</f>
        <v>1071.0759209300002</v>
      </c>
      <c r="H98" s="36">
        <f>SUMIFS(СВЦЭМ!$D$33:$D$776,СВЦЭМ!$A$33:$A$776,$A98,СВЦЭМ!$B$33:$B$776,H$83)+'СЕТ СН'!$H$11+СВЦЭМ!$D$10+'СЕТ СН'!$H$6-'СЕТ СН'!$H$23</f>
        <v>1028.9341680800001</v>
      </c>
      <c r="I98" s="36">
        <f>SUMIFS(СВЦЭМ!$D$33:$D$776,СВЦЭМ!$A$33:$A$776,$A98,СВЦЭМ!$B$33:$B$776,I$83)+'СЕТ СН'!$H$11+СВЦЭМ!$D$10+'СЕТ СН'!$H$6-'СЕТ СН'!$H$23</f>
        <v>1017.08801281</v>
      </c>
      <c r="J98" s="36">
        <f>SUMIFS(СВЦЭМ!$D$33:$D$776,СВЦЭМ!$A$33:$A$776,$A98,СВЦЭМ!$B$33:$B$776,J$83)+'СЕТ СН'!$H$11+СВЦЭМ!$D$10+'СЕТ СН'!$H$6-'СЕТ СН'!$H$23</f>
        <v>994.45731974</v>
      </c>
      <c r="K98" s="36">
        <f>SUMIFS(СВЦЭМ!$D$33:$D$776,СВЦЭМ!$A$33:$A$776,$A98,СВЦЭМ!$B$33:$B$776,K$83)+'СЕТ СН'!$H$11+СВЦЭМ!$D$10+'СЕТ СН'!$H$6-'СЕТ СН'!$H$23</f>
        <v>980.48861921000002</v>
      </c>
      <c r="L98" s="36">
        <f>SUMIFS(СВЦЭМ!$D$33:$D$776,СВЦЭМ!$A$33:$A$776,$A98,СВЦЭМ!$B$33:$B$776,L$83)+'СЕТ СН'!$H$11+СВЦЭМ!$D$10+'СЕТ СН'!$H$6-'СЕТ СН'!$H$23</f>
        <v>984.84498829999995</v>
      </c>
      <c r="M98" s="36">
        <f>SUMIFS(СВЦЭМ!$D$33:$D$776,СВЦЭМ!$A$33:$A$776,$A98,СВЦЭМ!$B$33:$B$776,M$83)+'СЕТ СН'!$H$11+СВЦЭМ!$D$10+'СЕТ СН'!$H$6-'СЕТ СН'!$H$23</f>
        <v>999.93980059</v>
      </c>
      <c r="N98" s="36">
        <f>SUMIFS(СВЦЭМ!$D$33:$D$776,СВЦЭМ!$A$33:$A$776,$A98,СВЦЭМ!$B$33:$B$776,N$83)+'СЕТ СН'!$H$11+СВЦЭМ!$D$10+'СЕТ СН'!$H$6-'СЕТ СН'!$H$23</f>
        <v>959.07022180000001</v>
      </c>
      <c r="O98" s="36">
        <f>SUMIFS(СВЦЭМ!$D$33:$D$776,СВЦЭМ!$A$33:$A$776,$A98,СВЦЭМ!$B$33:$B$776,O$83)+'СЕТ СН'!$H$11+СВЦЭМ!$D$10+'СЕТ СН'!$H$6-'СЕТ СН'!$H$23</f>
        <v>941.39655338</v>
      </c>
      <c r="P98" s="36">
        <f>SUMIFS(СВЦЭМ!$D$33:$D$776,СВЦЭМ!$A$33:$A$776,$A98,СВЦЭМ!$B$33:$B$776,P$83)+'СЕТ СН'!$H$11+СВЦЭМ!$D$10+'СЕТ СН'!$H$6-'СЕТ СН'!$H$23</f>
        <v>932.02646049999998</v>
      </c>
      <c r="Q98" s="36">
        <f>SUMIFS(СВЦЭМ!$D$33:$D$776,СВЦЭМ!$A$33:$A$776,$A98,СВЦЭМ!$B$33:$B$776,Q$83)+'СЕТ СН'!$H$11+СВЦЭМ!$D$10+'СЕТ СН'!$H$6-'СЕТ СН'!$H$23</f>
        <v>927.03075623999996</v>
      </c>
      <c r="R98" s="36">
        <f>SUMIFS(СВЦЭМ!$D$33:$D$776,СВЦЭМ!$A$33:$A$776,$A98,СВЦЭМ!$B$33:$B$776,R$83)+'СЕТ СН'!$H$11+СВЦЭМ!$D$10+'СЕТ СН'!$H$6-'СЕТ СН'!$H$23</f>
        <v>923.82117199000004</v>
      </c>
      <c r="S98" s="36">
        <f>SUMIFS(СВЦЭМ!$D$33:$D$776,СВЦЭМ!$A$33:$A$776,$A98,СВЦЭМ!$B$33:$B$776,S$83)+'СЕТ СН'!$H$11+СВЦЭМ!$D$10+'СЕТ СН'!$H$6-'СЕТ СН'!$H$23</f>
        <v>930.03309582999998</v>
      </c>
      <c r="T98" s="36">
        <f>SUMIFS(СВЦЭМ!$D$33:$D$776,СВЦЭМ!$A$33:$A$776,$A98,СВЦЭМ!$B$33:$B$776,T$83)+'СЕТ СН'!$H$11+СВЦЭМ!$D$10+'СЕТ СН'!$H$6-'СЕТ СН'!$H$23</f>
        <v>948.86351065999997</v>
      </c>
      <c r="U98" s="36">
        <f>SUMIFS(СВЦЭМ!$D$33:$D$776,СВЦЭМ!$A$33:$A$776,$A98,СВЦЭМ!$B$33:$B$776,U$83)+'СЕТ СН'!$H$11+СВЦЭМ!$D$10+'СЕТ СН'!$H$6-'СЕТ СН'!$H$23</f>
        <v>893.84307450999995</v>
      </c>
      <c r="V98" s="36">
        <f>SUMIFS(СВЦЭМ!$D$33:$D$776,СВЦЭМ!$A$33:$A$776,$A98,СВЦЭМ!$B$33:$B$776,V$83)+'СЕТ СН'!$H$11+СВЦЭМ!$D$10+'СЕТ СН'!$H$6-'СЕТ СН'!$H$23</f>
        <v>896.55723835000003</v>
      </c>
      <c r="W98" s="36">
        <f>SUMIFS(СВЦЭМ!$D$33:$D$776,СВЦЭМ!$A$33:$A$776,$A98,СВЦЭМ!$B$33:$B$776,W$83)+'СЕТ СН'!$H$11+СВЦЭМ!$D$10+'СЕТ СН'!$H$6-'СЕТ СН'!$H$23</f>
        <v>913.73250107000001</v>
      </c>
      <c r="X98" s="36">
        <f>SUMIFS(СВЦЭМ!$D$33:$D$776,СВЦЭМ!$A$33:$A$776,$A98,СВЦЭМ!$B$33:$B$776,X$83)+'СЕТ СН'!$H$11+СВЦЭМ!$D$10+'СЕТ СН'!$H$6-'СЕТ СН'!$H$23</f>
        <v>906.15924179000001</v>
      </c>
      <c r="Y98" s="36">
        <f>SUMIFS(СВЦЭМ!$D$33:$D$776,СВЦЭМ!$A$33:$A$776,$A98,СВЦЭМ!$B$33:$B$776,Y$83)+'СЕТ СН'!$H$11+СВЦЭМ!$D$10+'СЕТ СН'!$H$6-'СЕТ СН'!$H$23</f>
        <v>918.19579613999997</v>
      </c>
    </row>
    <row r="99" spans="1:25" ht="15.75" x14ac:dyDescent="0.2">
      <c r="A99" s="35">
        <f t="shared" si="2"/>
        <v>43754</v>
      </c>
      <c r="B99" s="36">
        <f>SUMIFS(СВЦЭМ!$D$33:$D$776,СВЦЭМ!$A$33:$A$776,$A99,СВЦЭМ!$B$33:$B$776,B$83)+'СЕТ СН'!$H$11+СВЦЭМ!$D$10+'СЕТ СН'!$H$6-'СЕТ СН'!$H$23</f>
        <v>1075.4901991500001</v>
      </c>
      <c r="C99" s="36">
        <f>SUMIFS(СВЦЭМ!$D$33:$D$776,СВЦЭМ!$A$33:$A$776,$A99,СВЦЭМ!$B$33:$B$776,C$83)+'СЕТ СН'!$H$11+СВЦЭМ!$D$10+'СЕТ СН'!$H$6-'СЕТ СН'!$H$23</f>
        <v>1119.7320651500002</v>
      </c>
      <c r="D99" s="36">
        <f>SUMIFS(СВЦЭМ!$D$33:$D$776,СВЦЭМ!$A$33:$A$776,$A99,СВЦЭМ!$B$33:$B$776,D$83)+'СЕТ СН'!$H$11+СВЦЭМ!$D$10+'СЕТ СН'!$H$6-'СЕТ СН'!$H$23</f>
        <v>1137.23161368</v>
      </c>
      <c r="E99" s="36">
        <f>SUMIFS(СВЦЭМ!$D$33:$D$776,СВЦЭМ!$A$33:$A$776,$A99,СВЦЭМ!$B$33:$B$776,E$83)+'СЕТ СН'!$H$11+СВЦЭМ!$D$10+'СЕТ СН'!$H$6-'СЕТ СН'!$H$23</f>
        <v>1145.05959319</v>
      </c>
      <c r="F99" s="36">
        <f>SUMIFS(СВЦЭМ!$D$33:$D$776,СВЦЭМ!$A$33:$A$776,$A99,СВЦЭМ!$B$33:$B$776,F$83)+'СЕТ СН'!$H$11+СВЦЭМ!$D$10+'СЕТ СН'!$H$6-'СЕТ СН'!$H$23</f>
        <v>1135.7968067700001</v>
      </c>
      <c r="G99" s="36">
        <f>SUMIFS(СВЦЭМ!$D$33:$D$776,СВЦЭМ!$A$33:$A$776,$A99,СВЦЭМ!$B$33:$B$776,G$83)+'СЕТ СН'!$H$11+СВЦЭМ!$D$10+'СЕТ СН'!$H$6-'СЕТ СН'!$H$23</f>
        <v>1099.9890734000001</v>
      </c>
      <c r="H99" s="36">
        <f>SUMIFS(СВЦЭМ!$D$33:$D$776,СВЦЭМ!$A$33:$A$776,$A99,СВЦЭМ!$B$33:$B$776,H$83)+'СЕТ СН'!$H$11+СВЦЭМ!$D$10+'СЕТ СН'!$H$6-'СЕТ СН'!$H$23</f>
        <v>1040.26341179</v>
      </c>
      <c r="I99" s="36">
        <f>SUMIFS(СВЦЭМ!$D$33:$D$776,СВЦЭМ!$A$33:$A$776,$A99,СВЦЭМ!$B$33:$B$776,I$83)+'СЕТ СН'!$H$11+СВЦЭМ!$D$10+'СЕТ СН'!$H$6-'СЕТ СН'!$H$23</f>
        <v>990.97916008000004</v>
      </c>
      <c r="J99" s="36">
        <f>SUMIFS(СВЦЭМ!$D$33:$D$776,СВЦЭМ!$A$33:$A$776,$A99,СВЦЭМ!$B$33:$B$776,J$83)+'СЕТ СН'!$H$11+СВЦЭМ!$D$10+'СЕТ СН'!$H$6-'СЕТ СН'!$H$23</f>
        <v>989.12068943999998</v>
      </c>
      <c r="K99" s="36">
        <f>SUMIFS(СВЦЭМ!$D$33:$D$776,СВЦЭМ!$A$33:$A$776,$A99,СВЦЭМ!$B$33:$B$776,K$83)+'СЕТ СН'!$H$11+СВЦЭМ!$D$10+'СЕТ СН'!$H$6-'СЕТ СН'!$H$23</f>
        <v>987.77400062000004</v>
      </c>
      <c r="L99" s="36">
        <f>SUMIFS(СВЦЭМ!$D$33:$D$776,СВЦЭМ!$A$33:$A$776,$A99,СВЦЭМ!$B$33:$B$776,L$83)+'СЕТ СН'!$H$11+СВЦЭМ!$D$10+'СЕТ СН'!$H$6-'СЕТ СН'!$H$23</f>
        <v>1005.45581844</v>
      </c>
      <c r="M99" s="36">
        <f>SUMIFS(СВЦЭМ!$D$33:$D$776,СВЦЭМ!$A$33:$A$776,$A99,СВЦЭМ!$B$33:$B$776,M$83)+'СЕТ СН'!$H$11+СВЦЭМ!$D$10+'СЕТ СН'!$H$6-'СЕТ СН'!$H$23</f>
        <v>1006.74698917</v>
      </c>
      <c r="N99" s="36">
        <f>SUMIFS(СВЦЭМ!$D$33:$D$776,СВЦЭМ!$A$33:$A$776,$A99,СВЦЭМ!$B$33:$B$776,N$83)+'СЕТ СН'!$H$11+СВЦЭМ!$D$10+'СЕТ СН'!$H$6-'СЕТ СН'!$H$23</f>
        <v>976.92783987999996</v>
      </c>
      <c r="O99" s="36">
        <f>SUMIFS(СВЦЭМ!$D$33:$D$776,СВЦЭМ!$A$33:$A$776,$A99,СВЦЭМ!$B$33:$B$776,O$83)+'СЕТ СН'!$H$11+СВЦЭМ!$D$10+'СЕТ СН'!$H$6-'СЕТ СН'!$H$23</f>
        <v>941.29390810999996</v>
      </c>
      <c r="P99" s="36">
        <f>SUMIFS(СВЦЭМ!$D$33:$D$776,СВЦЭМ!$A$33:$A$776,$A99,СВЦЭМ!$B$33:$B$776,P$83)+'СЕТ СН'!$H$11+СВЦЭМ!$D$10+'СЕТ СН'!$H$6-'СЕТ СН'!$H$23</f>
        <v>951.61410650000005</v>
      </c>
      <c r="Q99" s="36">
        <f>SUMIFS(СВЦЭМ!$D$33:$D$776,СВЦЭМ!$A$33:$A$776,$A99,СВЦЭМ!$B$33:$B$776,Q$83)+'СЕТ СН'!$H$11+СВЦЭМ!$D$10+'СЕТ СН'!$H$6-'СЕТ СН'!$H$23</f>
        <v>958.36296744000003</v>
      </c>
      <c r="R99" s="36">
        <f>SUMIFS(СВЦЭМ!$D$33:$D$776,СВЦЭМ!$A$33:$A$776,$A99,СВЦЭМ!$B$33:$B$776,R$83)+'СЕТ СН'!$H$11+СВЦЭМ!$D$10+'СЕТ СН'!$H$6-'СЕТ СН'!$H$23</f>
        <v>962.08745189000001</v>
      </c>
      <c r="S99" s="36">
        <f>SUMIFS(СВЦЭМ!$D$33:$D$776,СВЦЭМ!$A$33:$A$776,$A99,СВЦЭМ!$B$33:$B$776,S$83)+'СЕТ СН'!$H$11+СВЦЭМ!$D$10+'СЕТ СН'!$H$6-'СЕТ СН'!$H$23</f>
        <v>957.38236164</v>
      </c>
      <c r="T99" s="36">
        <f>SUMIFS(СВЦЭМ!$D$33:$D$776,СВЦЭМ!$A$33:$A$776,$A99,СВЦЭМ!$B$33:$B$776,T$83)+'СЕТ СН'!$H$11+СВЦЭМ!$D$10+'СЕТ СН'!$H$6-'СЕТ СН'!$H$23</f>
        <v>943.18442433999996</v>
      </c>
      <c r="U99" s="36">
        <f>SUMIFS(СВЦЭМ!$D$33:$D$776,СВЦЭМ!$A$33:$A$776,$A99,СВЦЭМ!$B$33:$B$776,U$83)+'СЕТ СН'!$H$11+СВЦЭМ!$D$10+'СЕТ СН'!$H$6-'СЕТ СН'!$H$23</f>
        <v>963.69250208000005</v>
      </c>
      <c r="V99" s="36">
        <f>SUMIFS(СВЦЭМ!$D$33:$D$776,СВЦЭМ!$A$33:$A$776,$A99,СВЦЭМ!$B$33:$B$776,V$83)+'СЕТ СН'!$H$11+СВЦЭМ!$D$10+'СЕТ СН'!$H$6-'СЕТ СН'!$H$23</f>
        <v>958.46033653999996</v>
      </c>
      <c r="W99" s="36">
        <f>SUMIFS(СВЦЭМ!$D$33:$D$776,СВЦЭМ!$A$33:$A$776,$A99,СВЦЭМ!$B$33:$B$776,W$83)+'СЕТ СН'!$H$11+СВЦЭМ!$D$10+'СЕТ СН'!$H$6-'СЕТ СН'!$H$23</f>
        <v>942.95782890999999</v>
      </c>
      <c r="X99" s="36">
        <f>SUMIFS(СВЦЭМ!$D$33:$D$776,СВЦЭМ!$A$33:$A$776,$A99,СВЦЭМ!$B$33:$B$776,X$83)+'СЕТ СН'!$H$11+СВЦЭМ!$D$10+'СЕТ СН'!$H$6-'СЕТ СН'!$H$23</f>
        <v>918.65877481999996</v>
      </c>
      <c r="Y99" s="36">
        <f>SUMIFS(СВЦЭМ!$D$33:$D$776,СВЦЭМ!$A$33:$A$776,$A99,СВЦЭМ!$B$33:$B$776,Y$83)+'СЕТ СН'!$H$11+СВЦЭМ!$D$10+'СЕТ СН'!$H$6-'СЕТ СН'!$H$23</f>
        <v>971.71273503999998</v>
      </c>
    </row>
    <row r="100" spans="1:25" ht="15.75" x14ac:dyDescent="0.2">
      <c r="A100" s="35">
        <f t="shared" si="2"/>
        <v>43755</v>
      </c>
      <c r="B100" s="36">
        <f>SUMIFS(СВЦЭМ!$D$33:$D$776,СВЦЭМ!$A$33:$A$776,$A100,СВЦЭМ!$B$33:$B$776,B$83)+'СЕТ СН'!$H$11+СВЦЭМ!$D$10+'СЕТ СН'!$H$6-'СЕТ СН'!$H$23</f>
        <v>1051.1560398000001</v>
      </c>
      <c r="C100" s="36">
        <f>SUMIFS(СВЦЭМ!$D$33:$D$776,СВЦЭМ!$A$33:$A$776,$A100,СВЦЭМ!$B$33:$B$776,C$83)+'СЕТ СН'!$H$11+СВЦЭМ!$D$10+'СЕТ СН'!$H$6-'СЕТ СН'!$H$23</f>
        <v>1116.01626741</v>
      </c>
      <c r="D100" s="36">
        <f>SUMIFS(СВЦЭМ!$D$33:$D$776,СВЦЭМ!$A$33:$A$776,$A100,СВЦЭМ!$B$33:$B$776,D$83)+'СЕТ СН'!$H$11+СВЦЭМ!$D$10+'СЕТ СН'!$H$6-'СЕТ СН'!$H$23</f>
        <v>1161.65876581</v>
      </c>
      <c r="E100" s="36">
        <f>SUMIFS(СВЦЭМ!$D$33:$D$776,СВЦЭМ!$A$33:$A$776,$A100,СВЦЭМ!$B$33:$B$776,E$83)+'СЕТ СН'!$H$11+СВЦЭМ!$D$10+'СЕТ СН'!$H$6-'СЕТ СН'!$H$23</f>
        <v>1190.75014272</v>
      </c>
      <c r="F100" s="36">
        <f>SUMIFS(СВЦЭМ!$D$33:$D$776,СВЦЭМ!$A$33:$A$776,$A100,СВЦЭМ!$B$33:$B$776,F$83)+'СЕТ СН'!$H$11+СВЦЭМ!$D$10+'СЕТ СН'!$H$6-'СЕТ СН'!$H$23</f>
        <v>1199.80448748</v>
      </c>
      <c r="G100" s="36">
        <f>SUMIFS(СВЦЭМ!$D$33:$D$776,СВЦЭМ!$A$33:$A$776,$A100,СВЦЭМ!$B$33:$B$776,G$83)+'СЕТ СН'!$H$11+СВЦЭМ!$D$10+'СЕТ СН'!$H$6-'СЕТ СН'!$H$23</f>
        <v>1175.6863838700001</v>
      </c>
      <c r="H100" s="36">
        <f>SUMIFS(СВЦЭМ!$D$33:$D$776,СВЦЭМ!$A$33:$A$776,$A100,СВЦЭМ!$B$33:$B$776,H$83)+'СЕТ СН'!$H$11+СВЦЭМ!$D$10+'СЕТ СН'!$H$6-'СЕТ СН'!$H$23</f>
        <v>1120.1100663</v>
      </c>
      <c r="I100" s="36">
        <f>SUMIFS(СВЦЭМ!$D$33:$D$776,СВЦЭМ!$A$33:$A$776,$A100,СВЦЭМ!$B$33:$B$776,I$83)+'СЕТ СН'!$H$11+СВЦЭМ!$D$10+'СЕТ СН'!$H$6-'СЕТ СН'!$H$23</f>
        <v>1043.5019552000001</v>
      </c>
      <c r="J100" s="36">
        <f>SUMIFS(СВЦЭМ!$D$33:$D$776,СВЦЭМ!$A$33:$A$776,$A100,СВЦЭМ!$B$33:$B$776,J$83)+'СЕТ СН'!$H$11+СВЦЭМ!$D$10+'СЕТ СН'!$H$6-'СЕТ СН'!$H$23</f>
        <v>1050.3408608</v>
      </c>
      <c r="K100" s="36">
        <f>SUMIFS(СВЦЭМ!$D$33:$D$776,СВЦЭМ!$A$33:$A$776,$A100,СВЦЭМ!$B$33:$B$776,K$83)+'СЕТ СН'!$H$11+СВЦЭМ!$D$10+'СЕТ СН'!$H$6-'СЕТ СН'!$H$23</f>
        <v>1045.3222126000001</v>
      </c>
      <c r="L100" s="36">
        <f>SUMIFS(СВЦЭМ!$D$33:$D$776,СВЦЭМ!$A$33:$A$776,$A100,СВЦЭМ!$B$33:$B$776,L$83)+'СЕТ СН'!$H$11+СВЦЭМ!$D$10+'СЕТ СН'!$H$6-'СЕТ СН'!$H$23</f>
        <v>1040.83063462</v>
      </c>
      <c r="M100" s="36">
        <f>SUMIFS(СВЦЭМ!$D$33:$D$776,СВЦЭМ!$A$33:$A$776,$A100,СВЦЭМ!$B$33:$B$776,M$83)+'СЕТ СН'!$H$11+СВЦЭМ!$D$10+'СЕТ СН'!$H$6-'СЕТ СН'!$H$23</f>
        <v>1048.2437867000001</v>
      </c>
      <c r="N100" s="36">
        <f>SUMIFS(СВЦЭМ!$D$33:$D$776,СВЦЭМ!$A$33:$A$776,$A100,СВЦЭМ!$B$33:$B$776,N$83)+'СЕТ СН'!$H$11+СВЦЭМ!$D$10+'СЕТ СН'!$H$6-'СЕТ СН'!$H$23</f>
        <v>1011.89057689</v>
      </c>
      <c r="O100" s="36">
        <f>SUMIFS(СВЦЭМ!$D$33:$D$776,СВЦЭМ!$A$33:$A$776,$A100,СВЦЭМ!$B$33:$B$776,O$83)+'СЕТ СН'!$H$11+СВЦЭМ!$D$10+'СЕТ СН'!$H$6-'СЕТ СН'!$H$23</f>
        <v>967.15354817000002</v>
      </c>
      <c r="P100" s="36">
        <f>SUMIFS(СВЦЭМ!$D$33:$D$776,СВЦЭМ!$A$33:$A$776,$A100,СВЦЭМ!$B$33:$B$776,P$83)+'СЕТ СН'!$H$11+СВЦЭМ!$D$10+'СЕТ СН'!$H$6-'СЕТ СН'!$H$23</f>
        <v>974.21755975999997</v>
      </c>
      <c r="Q100" s="36">
        <f>SUMIFS(СВЦЭМ!$D$33:$D$776,СВЦЭМ!$A$33:$A$776,$A100,СВЦЭМ!$B$33:$B$776,Q$83)+'СЕТ СН'!$H$11+СВЦЭМ!$D$10+'СЕТ СН'!$H$6-'СЕТ СН'!$H$23</f>
        <v>969.77309137999998</v>
      </c>
      <c r="R100" s="36">
        <f>SUMIFS(СВЦЭМ!$D$33:$D$776,СВЦЭМ!$A$33:$A$776,$A100,СВЦЭМ!$B$33:$B$776,R$83)+'СЕТ СН'!$H$11+СВЦЭМ!$D$10+'СЕТ СН'!$H$6-'СЕТ СН'!$H$23</f>
        <v>973.56676307999999</v>
      </c>
      <c r="S100" s="36">
        <f>SUMIFS(СВЦЭМ!$D$33:$D$776,СВЦЭМ!$A$33:$A$776,$A100,СВЦЭМ!$B$33:$B$776,S$83)+'СЕТ СН'!$H$11+СВЦЭМ!$D$10+'СЕТ СН'!$H$6-'СЕТ СН'!$H$23</f>
        <v>972.42055441000002</v>
      </c>
      <c r="T100" s="36">
        <f>SUMIFS(СВЦЭМ!$D$33:$D$776,СВЦЭМ!$A$33:$A$776,$A100,СВЦЭМ!$B$33:$B$776,T$83)+'СЕТ СН'!$H$11+СВЦЭМ!$D$10+'СЕТ СН'!$H$6-'СЕТ СН'!$H$23</f>
        <v>946.12255756000002</v>
      </c>
      <c r="U100" s="36">
        <f>SUMIFS(СВЦЭМ!$D$33:$D$776,СВЦЭМ!$A$33:$A$776,$A100,СВЦЭМ!$B$33:$B$776,U$83)+'СЕТ СН'!$H$11+СВЦЭМ!$D$10+'СЕТ СН'!$H$6-'СЕТ СН'!$H$23</f>
        <v>939.36899850999998</v>
      </c>
      <c r="V100" s="36">
        <f>SUMIFS(СВЦЭМ!$D$33:$D$776,СВЦЭМ!$A$33:$A$776,$A100,СВЦЭМ!$B$33:$B$776,V$83)+'СЕТ СН'!$H$11+СВЦЭМ!$D$10+'СЕТ СН'!$H$6-'СЕТ СН'!$H$23</f>
        <v>927.28724602</v>
      </c>
      <c r="W100" s="36">
        <f>SUMIFS(СВЦЭМ!$D$33:$D$776,СВЦЭМ!$A$33:$A$776,$A100,СВЦЭМ!$B$33:$B$776,W$83)+'СЕТ СН'!$H$11+СВЦЭМ!$D$10+'СЕТ СН'!$H$6-'СЕТ СН'!$H$23</f>
        <v>935.25922767999998</v>
      </c>
      <c r="X100" s="36">
        <f>SUMIFS(СВЦЭМ!$D$33:$D$776,СВЦЭМ!$A$33:$A$776,$A100,СВЦЭМ!$B$33:$B$776,X$83)+'СЕТ СН'!$H$11+СВЦЭМ!$D$10+'СЕТ СН'!$H$6-'СЕТ СН'!$H$23</f>
        <v>956.44961370999999</v>
      </c>
      <c r="Y100" s="36">
        <f>SUMIFS(СВЦЭМ!$D$33:$D$776,СВЦЭМ!$A$33:$A$776,$A100,СВЦЭМ!$B$33:$B$776,Y$83)+'СЕТ СН'!$H$11+СВЦЭМ!$D$10+'СЕТ СН'!$H$6-'СЕТ СН'!$H$23</f>
        <v>1003.4920175</v>
      </c>
    </row>
    <row r="101" spans="1:25" ht="15.75" x14ac:dyDescent="0.2">
      <c r="A101" s="35">
        <f t="shared" si="2"/>
        <v>43756</v>
      </c>
      <c r="B101" s="36">
        <f>SUMIFS(СВЦЭМ!$D$33:$D$776,СВЦЭМ!$A$33:$A$776,$A101,СВЦЭМ!$B$33:$B$776,B$83)+'СЕТ СН'!$H$11+СВЦЭМ!$D$10+'СЕТ СН'!$H$6-'СЕТ СН'!$H$23</f>
        <v>1126.11438419</v>
      </c>
      <c r="C101" s="36">
        <f>SUMIFS(СВЦЭМ!$D$33:$D$776,СВЦЭМ!$A$33:$A$776,$A101,СВЦЭМ!$B$33:$B$776,C$83)+'СЕТ СН'!$H$11+СВЦЭМ!$D$10+'СЕТ СН'!$H$6-'СЕТ СН'!$H$23</f>
        <v>1127.5977087700001</v>
      </c>
      <c r="D101" s="36">
        <f>SUMIFS(СВЦЭМ!$D$33:$D$776,СВЦЭМ!$A$33:$A$776,$A101,СВЦЭМ!$B$33:$B$776,D$83)+'СЕТ СН'!$H$11+СВЦЭМ!$D$10+'СЕТ СН'!$H$6-'СЕТ СН'!$H$23</f>
        <v>1151.51403972</v>
      </c>
      <c r="E101" s="36">
        <f>SUMIFS(СВЦЭМ!$D$33:$D$776,СВЦЭМ!$A$33:$A$776,$A101,СВЦЭМ!$B$33:$B$776,E$83)+'СЕТ СН'!$H$11+СВЦЭМ!$D$10+'СЕТ СН'!$H$6-'СЕТ СН'!$H$23</f>
        <v>1161.6188152500001</v>
      </c>
      <c r="F101" s="36">
        <f>SUMIFS(СВЦЭМ!$D$33:$D$776,СВЦЭМ!$A$33:$A$776,$A101,СВЦЭМ!$B$33:$B$776,F$83)+'СЕТ СН'!$H$11+СВЦЭМ!$D$10+'СЕТ СН'!$H$6-'СЕТ СН'!$H$23</f>
        <v>1161.23778227</v>
      </c>
      <c r="G101" s="36">
        <f>SUMIFS(СВЦЭМ!$D$33:$D$776,СВЦЭМ!$A$33:$A$776,$A101,СВЦЭМ!$B$33:$B$776,G$83)+'СЕТ СН'!$H$11+СВЦЭМ!$D$10+'СЕТ СН'!$H$6-'СЕТ СН'!$H$23</f>
        <v>1135.25087265</v>
      </c>
      <c r="H101" s="36">
        <f>SUMIFS(СВЦЭМ!$D$33:$D$776,СВЦЭМ!$A$33:$A$776,$A101,СВЦЭМ!$B$33:$B$776,H$83)+'СЕТ СН'!$H$11+СВЦЭМ!$D$10+'СЕТ СН'!$H$6-'СЕТ СН'!$H$23</f>
        <v>1076.5745052</v>
      </c>
      <c r="I101" s="36">
        <f>SUMIFS(СВЦЭМ!$D$33:$D$776,СВЦЭМ!$A$33:$A$776,$A101,СВЦЭМ!$B$33:$B$776,I$83)+'СЕТ СН'!$H$11+СВЦЭМ!$D$10+'СЕТ СН'!$H$6-'СЕТ СН'!$H$23</f>
        <v>1009.21547289</v>
      </c>
      <c r="J101" s="36">
        <f>SUMIFS(СВЦЭМ!$D$33:$D$776,СВЦЭМ!$A$33:$A$776,$A101,СВЦЭМ!$B$33:$B$776,J$83)+'СЕТ СН'!$H$11+СВЦЭМ!$D$10+'СЕТ СН'!$H$6-'СЕТ СН'!$H$23</f>
        <v>995.66542043000004</v>
      </c>
      <c r="K101" s="36">
        <f>SUMIFS(СВЦЭМ!$D$33:$D$776,СВЦЭМ!$A$33:$A$776,$A101,СВЦЭМ!$B$33:$B$776,K$83)+'СЕТ СН'!$H$11+СВЦЭМ!$D$10+'СЕТ СН'!$H$6-'СЕТ СН'!$H$23</f>
        <v>990.70295725999995</v>
      </c>
      <c r="L101" s="36">
        <f>SUMIFS(СВЦЭМ!$D$33:$D$776,СВЦЭМ!$A$33:$A$776,$A101,СВЦЭМ!$B$33:$B$776,L$83)+'СЕТ СН'!$H$11+СВЦЭМ!$D$10+'СЕТ СН'!$H$6-'СЕТ СН'!$H$23</f>
        <v>997.57368357999997</v>
      </c>
      <c r="M101" s="36">
        <f>SUMIFS(СВЦЭМ!$D$33:$D$776,СВЦЭМ!$A$33:$A$776,$A101,СВЦЭМ!$B$33:$B$776,M$83)+'СЕТ СН'!$H$11+СВЦЭМ!$D$10+'СЕТ СН'!$H$6-'СЕТ СН'!$H$23</f>
        <v>1004.85940095</v>
      </c>
      <c r="N101" s="36">
        <f>SUMIFS(СВЦЭМ!$D$33:$D$776,СВЦЭМ!$A$33:$A$776,$A101,СВЦЭМ!$B$33:$B$776,N$83)+'СЕТ СН'!$H$11+СВЦЭМ!$D$10+'СЕТ СН'!$H$6-'СЕТ СН'!$H$23</f>
        <v>973.22618699999998</v>
      </c>
      <c r="O101" s="36">
        <f>SUMIFS(СВЦЭМ!$D$33:$D$776,СВЦЭМ!$A$33:$A$776,$A101,СВЦЭМ!$B$33:$B$776,O$83)+'СЕТ СН'!$H$11+СВЦЭМ!$D$10+'СЕТ СН'!$H$6-'СЕТ СН'!$H$23</f>
        <v>935.79941016999999</v>
      </c>
      <c r="P101" s="36">
        <f>SUMIFS(СВЦЭМ!$D$33:$D$776,СВЦЭМ!$A$33:$A$776,$A101,СВЦЭМ!$B$33:$B$776,P$83)+'СЕТ СН'!$H$11+СВЦЭМ!$D$10+'СЕТ СН'!$H$6-'СЕТ СН'!$H$23</f>
        <v>946.94774631999996</v>
      </c>
      <c r="Q101" s="36">
        <f>SUMIFS(СВЦЭМ!$D$33:$D$776,СВЦЭМ!$A$33:$A$776,$A101,СВЦЭМ!$B$33:$B$776,Q$83)+'СЕТ СН'!$H$11+СВЦЭМ!$D$10+'СЕТ СН'!$H$6-'СЕТ СН'!$H$23</f>
        <v>952.74180711999998</v>
      </c>
      <c r="R101" s="36">
        <f>SUMIFS(СВЦЭМ!$D$33:$D$776,СВЦЭМ!$A$33:$A$776,$A101,СВЦЭМ!$B$33:$B$776,R$83)+'СЕТ СН'!$H$11+СВЦЭМ!$D$10+'СЕТ СН'!$H$6-'СЕТ СН'!$H$23</f>
        <v>942.00691101999996</v>
      </c>
      <c r="S101" s="36">
        <f>SUMIFS(СВЦЭМ!$D$33:$D$776,СВЦЭМ!$A$33:$A$776,$A101,СВЦЭМ!$B$33:$B$776,S$83)+'СЕТ СН'!$H$11+СВЦЭМ!$D$10+'СЕТ СН'!$H$6-'СЕТ СН'!$H$23</f>
        <v>931.82469623999998</v>
      </c>
      <c r="T101" s="36">
        <f>SUMIFS(СВЦЭМ!$D$33:$D$776,СВЦЭМ!$A$33:$A$776,$A101,СВЦЭМ!$B$33:$B$776,T$83)+'СЕТ СН'!$H$11+СВЦЭМ!$D$10+'СЕТ СН'!$H$6-'СЕТ СН'!$H$23</f>
        <v>935.42416681999998</v>
      </c>
      <c r="U101" s="36">
        <f>SUMIFS(СВЦЭМ!$D$33:$D$776,СВЦЭМ!$A$33:$A$776,$A101,СВЦЭМ!$B$33:$B$776,U$83)+'СЕТ СН'!$H$11+СВЦЭМ!$D$10+'СЕТ СН'!$H$6-'СЕТ СН'!$H$23</f>
        <v>937.36678776999997</v>
      </c>
      <c r="V101" s="36">
        <f>SUMIFS(СВЦЭМ!$D$33:$D$776,СВЦЭМ!$A$33:$A$776,$A101,СВЦЭМ!$B$33:$B$776,V$83)+'СЕТ СН'!$H$11+СВЦЭМ!$D$10+'СЕТ СН'!$H$6-'СЕТ СН'!$H$23</f>
        <v>930.87226000999999</v>
      </c>
      <c r="W101" s="36">
        <f>SUMIFS(СВЦЭМ!$D$33:$D$776,СВЦЭМ!$A$33:$A$776,$A101,СВЦЭМ!$B$33:$B$776,W$83)+'СЕТ СН'!$H$11+СВЦЭМ!$D$10+'СЕТ СН'!$H$6-'СЕТ СН'!$H$23</f>
        <v>954.23570901999994</v>
      </c>
      <c r="X101" s="36">
        <f>SUMIFS(СВЦЭМ!$D$33:$D$776,СВЦЭМ!$A$33:$A$776,$A101,СВЦЭМ!$B$33:$B$776,X$83)+'СЕТ СН'!$H$11+СВЦЭМ!$D$10+'СЕТ СН'!$H$6-'СЕТ СН'!$H$23</f>
        <v>972.20596773</v>
      </c>
      <c r="Y101" s="36">
        <f>SUMIFS(СВЦЭМ!$D$33:$D$776,СВЦЭМ!$A$33:$A$776,$A101,СВЦЭМ!$B$33:$B$776,Y$83)+'СЕТ СН'!$H$11+СВЦЭМ!$D$10+'СЕТ СН'!$H$6-'СЕТ СН'!$H$23</f>
        <v>1021.61888844</v>
      </c>
    </row>
    <row r="102" spans="1:25" ht="15.75" x14ac:dyDescent="0.2">
      <c r="A102" s="35">
        <f t="shared" si="2"/>
        <v>43757</v>
      </c>
      <c r="B102" s="36">
        <f>SUMIFS(СВЦЭМ!$D$33:$D$776,СВЦЭМ!$A$33:$A$776,$A102,СВЦЭМ!$B$33:$B$776,B$83)+'СЕТ СН'!$H$11+СВЦЭМ!$D$10+'СЕТ СН'!$H$6-'СЕТ СН'!$H$23</f>
        <v>1069.3168017200001</v>
      </c>
      <c r="C102" s="36">
        <f>SUMIFS(СВЦЭМ!$D$33:$D$776,СВЦЭМ!$A$33:$A$776,$A102,СВЦЭМ!$B$33:$B$776,C$83)+'СЕТ СН'!$H$11+СВЦЭМ!$D$10+'СЕТ СН'!$H$6-'СЕТ СН'!$H$23</f>
        <v>1122.57817325</v>
      </c>
      <c r="D102" s="36">
        <f>SUMIFS(СВЦЭМ!$D$33:$D$776,СВЦЭМ!$A$33:$A$776,$A102,СВЦЭМ!$B$33:$B$776,D$83)+'СЕТ СН'!$H$11+СВЦЭМ!$D$10+'СЕТ СН'!$H$6-'СЕТ СН'!$H$23</f>
        <v>1117.4251397100002</v>
      </c>
      <c r="E102" s="36">
        <f>SUMIFS(СВЦЭМ!$D$33:$D$776,СВЦЭМ!$A$33:$A$776,$A102,СВЦЭМ!$B$33:$B$776,E$83)+'СЕТ СН'!$H$11+СВЦЭМ!$D$10+'СЕТ СН'!$H$6-'СЕТ СН'!$H$23</f>
        <v>1116.4571149800001</v>
      </c>
      <c r="F102" s="36">
        <f>SUMIFS(СВЦЭМ!$D$33:$D$776,СВЦЭМ!$A$33:$A$776,$A102,СВЦЭМ!$B$33:$B$776,F$83)+'СЕТ СН'!$H$11+СВЦЭМ!$D$10+'СЕТ СН'!$H$6-'СЕТ СН'!$H$23</f>
        <v>1110.5051471700001</v>
      </c>
      <c r="G102" s="36">
        <f>SUMIFS(СВЦЭМ!$D$33:$D$776,СВЦЭМ!$A$33:$A$776,$A102,СВЦЭМ!$B$33:$B$776,G$83)+'СЕТ СН'!$H$11+СВЦЭМ!$D$10+'СЕТ СН'!$H$6-'СЕТ СН'!$H$23</f>
        <v>1098.4293294700001</v>
      </c>
      <c r="H102" s="36">
        <f>SUMIFS(СВЦЭМ!$D$33:$D$776,СВЦЭМ!$A$33:$A$776,$A102,СВЦЭМ!$B$33:$B$776,H$83)+'СЕТ СН'!$H$11+СВЦЭМ!$D$10+'СЕТ СН'!$H$6-'СЕТ СН'!$H$23</f>
        <v>1064.4828204800001</v>
      </c>
      <c r="I102" s="36">
        <f>SUMIFS(СВЦЭМ!$D$33:$D$776,СВЦЭМ!$A$33:$A$776,$A102,СВЦЭМ!$B$33:$B$776,I$83)+'СЕТ СН'!$H$11+СВЦЭМ!$D$10+'СЕТ СН'!$H$6-'СЕТ СН'!$H$23</f>
        <v>1033.7761225300001</v>
      </c>
      <c r="J102" s="36">
        <f>SUMIFS(СВЦЭМ!$D$33:$D$776,СВЦЭМ!$A$33:$A$776,$A102,СВЦЭМ!$B$33:$B$776,J$83)+'СЕТ СН'!$H$11+СВЦЭМ!$D$10+'СЕТ СН'!$H$6-'СЕТ СН'!$H$23</f>
        <v>1003.51770718</v>
      </c>
      <c r="K102" s="36">
        <f>SUMIFS(СВЦЭМ!$D$33:$D$776,СВЦЭМ!$A$33:$A$776,$A102,СВЦЭМ!$B$33:$B$776,K$83)+'СЕТ СН'!$H$11+СВЦЭМ!$D$10+'СЕТ СН'!$H$6-'СЕТ СН'!$H$23</f>
        <v>993.88280750000001</v>
      </c>
      <c r="L102" s="36">
        <f>SUMIFS(СВЦЭМ!$D$33:$D$776,СВЦЭМ!$A$33:$A$776,$A102,СВЦЭМ!$B$33:$B$776,L$83)+'СЕТ СН'!$H$11+СВЦЭМ!$D$10+'СЕТ СН'!$H$6-'СЕТ СН'!$H$23</f>
        <v>979.90554867000003</v>
      </c>
      <c r="M102" s="36">
        <f>SUMIFS(СВЦЭМ!$D$33:$D$776,СВЦЭМ!$A$33:$A$776,$A102,СВЦЭМ!$B$33:$B$776,M$83)+'СЕТ СН'!$H$11+СВЦЭМ!$D$10+'СЕТ СН'!$H$6-'СЕТ СН'!$H$23</f>
        <v>974.41850016000001</v>
      </c>
      <c r="N102" s="36">
        <f>SUMIFS(СВЦЭМ!$D$33:$D$776,СВЦЭМ!$A$33:$A$776,$A102,СВЦЭМ!$B$33:$B$776,N$83)+'СЕТ СН'!$H$11+СВЦЭМ!$D$10+'СЕТ СН'!$H$6-'СЕТ СН'!$H$23</f>
        <v>958.01868315000002</v>
      </c>
      <c r="O102" s="36">
        <f>SUMIFS(СВЦЭМ!$D$33:$D$776,СВЦЭМ!$A$33:$A$776,$A102,СВЦЭМ!$B$33:$B$776,O$83)+'СЕТ СН'!$H$11+СВЦЭМ!$D$10+'СЕТ СН'!$H$6-'СЕТ СН'!$H$23</f>
        <v>933.87991107000005</v>
      </c>
      <c r="P102" s="36">
        <f>SUMIFS(СВЦЭМ!$D$33:$D$776,СВЦЭМ!$A$33:$A$776,$A102,СВЦЭМ!$B$33:$B$776,P$83)+'СЕТ СН'!$H$11+СВЦЭМ!$D$10+'СЕТ СН'!$H$6-'СЕТ СН'!$H$23</f>
        <v>943.17443734999995</v>
      </c>
      <c r="Q102" s="36">
        <f>SUMIFS(СВЦЭМ!$D$33:$D$776,СВЦЭМ!$A$33:$A$776,$A102,СВЦЭМ!$B$33:$B$776,Q$83)+'СЕТ СН'!$H$11+СВЦЭМ!$D$10+'СЕТ СН'!$H$6-'СЕТ СН'!$H$23</f>
        <v>946.54690650999999</v>
      </c>
      <c r="R102" s="36">
        <f>SUMIFS(СВЦЭМ!$D$33:$D$776,СВЦЭМ!$A$33:$A$776,$A102,СВЦЭМ!$B$33:$B$776,R$83)+'СЕТ СН'!$H$11+СВЦЭМ!$D$10+'СЕТ СН'!$H$6-'СЕТ СН'!$H$23</f>
        <v>936.45330167999998</v>
      </c>
      <c r="S102" s="36">
        <f>SUMIFS(СВЦЭМ!$D$33:$D$776,СВЦЭМ!$A$33:$A$776,$A102,СВЦЭМ!$B$33:$B$776,S$83)+'СЕТ СН'!$H$11+СВЦЭМ!$D$10+'СЕТ СН'!$H$6-'СЕТ СН'!$H$23</f>
        <v>928.91654308</v>
      </c>
      <c r="T102" s="36">
        <f>SUMIFS(СВЦЭМ!$D$33:$D$776,СВЦЭМ!$A$33:$A$776,$A102,СВЦЭМ!$B$33:$B$776,T$83)+'СЕТ СН'!$H$11+СВЦЭМ!$D$10+'СЕТ СН'!$H$6-'СЕТ СН'!$H$23</f>
        <v>913.32980147000001</v>
      </c>
      <c r="U102" s="36">
        <f>SUMIFS(СВЦЭМ!$D$33:$D$776,СВЦЭМ!$A$33:$A$776,$A102,СВЦЭМ!$B$33:$B$776,U$83)+'СЕТ СН'!$H$11+СВЦЭМ!$D$10+'СЕТ СН'!$H$6-'СЕТ СН'!$H$23</f>
        <v>929.97249866000004</v>
      </c>
      <c r="V102" s="36">
        <f>SUMIFS(СВЦЭМ!$D$33:$D$776,СВЦЭМ!$A$33:$A$776,$A102,СВЦЭМ!$B$33:$B$776,V$83)+'СЕТ СН'!$H$11+СВЦЭМ!$D$10+'СЕТ СН'!$H$6-'СЕТ СН'!$H$23</f>
        <v>917.65167514999996</v>
      </c>
      <c r="W102" s="36">
        <f>SUMIFS(СВЦЭМ!$D$33:$D$776,СВЦЭМ!$A$33:$A$776,$A102,СВЦЭМ!$B$33:$B$776,W$83)+'СЕТ СН'!$H$11+СВЦЭМ!$D$10+'СЕТ СН'!$H$6-'СЕТ СН'!$H$23</f>
        <v>926.88754348999998</v>
      </c>
      <c r="X102" s="36">
        <f>SUMIFS(СВЦЭМ!$D$33:$D$776,СВЦЭМ!$A$33:$A$776,$A102,СВЦЭМ!$B$33:$B$776,X$83)+'СЕТ СН'!$H$11+СВЦЭМ!$D$10+'СЕТ СН'!$H$6-'СЕТ СН'!$H$23</f>
        <v>948.15070387000003</v>
      </c>
      <c r="Y102" s="36">
        <f>SUMIFS(СВЦЭМ!$D$33:$D$776,СВЦЭМ!$A$33:$A$776,$A102,СВЦЭМ!$B$33:$B$776,Y$83)+'СЕТ СН'!$H$11+СВЦЭМ!$D$10+'СЕТ СН'!$H$6-'СЕТ СН'!$H$23</f>
        <v>1001.89919175</v>
      </c>
    </row>
    <row r="103" spans="1:25" ht="15.75" x14ac:dyDescent="0.2">
      <c r="A103" s="35">
        <f t="shared" si="2"/>
        <v>43758</v>
      </c>
      <c r="B103" s="36">
        <f>SUMIFS(СВЦЭМ!$D$33:$D$776,СВЦЭМ!$A$33:$A$776,$A103,СВЦЭМ!$B$33:$B$776,B$83)+'СЕТ СН'!$H$11+СВЦЭМ!$D$10+'СЕТ СН'!$H$6-'СЕТ СН'!$H$23</f>
        <v>1063.8690546300002</v>
      </c>
      <c r="C103" s="36">
        <f>SUMIFS(СВЦЭМ!$D$33:$D$776,СВЦЭМ!$A$33:$A$776,$A103,СВЦЭМ!$B$33:$B$776,C$83)+'СЕТ СН'!$H$11+СВЦЭМ!$D$10+'СЕТ СН'!$H$6-'СЕТ СН'!$H$23</f>
        <v>1108.6597801</v>
      </c>
      <c r="D103" s="36">
        <f>SUMIFS(СВЦЭМ!$D$33:$D$776,СВЦЭМ!$A$33:$A$776,$A103,СВЦЭМ!$B$33:$B$776,D$83)+'СЕТ СН'!$H$11+СВЦЭМ!$D$10+'СЕТ СН'!$H$6-'СЕТ СН'!$H$23</f>
        <v>1132.00875709</v>
      </c>
      <c r="E103" s="36">
        <f>SUMIFS(СВЦЭМ!$D$33:$D$776,СВЦЭМ!$A$33:$A$776,$A103,СВЦЭМ!$B$33:$B$776,E$83)+'СЕТ СН'!$H$11+СВЦЭМ!$D$10+'СЕТ СН'!$H$6-'СЕТ СН'!$H$23</f>
        <v>1139.8975461800001</v>
      </c>
      <c r="F103" s="36">
        <f>SUMIFS(СВЦЭМ!$D$33:$D$776,СВЦЭМ!$A$33:$A$776,$A103,СВЦЭМ!$B$33:$B$776,F$83)+'СЕТ СН'!$H$11+СВЦЭМ!$D$10+'СЕТ СН'!$H$6-'СЕТ СН'!$H$23</f>
        <v>1139.0391849600001</v>
      </c>
      <c r="G103" s="36">
        <f>SUMIFS(СВЦЭМ!$D$33:$D$776,СВЦЭМ!$A$33:$A$776,$A103,СВЦЭМ!$B$33:$B$776,G$83)+'СЕТ СН'!$H$11+СВЦЭМ!$D$10+'СЕТ СН'!$H$6-'СЕТ СН'!$H$23</f>
        <v>1113.2032578600001</v>
      </c>
      <c r="H103" s="36">
        <f>SUMIFS(СВЦЭМ!$D$33:$D$776,СВЦЭМ!$A$33:$A$776,$A103,СВЦЭМ!$B$33:$B$776,H$83)+'СЕТ СН'!$H$11+СВЦЭМ!$D$10+'СЕТ СН'!$H$6-'СЕТ СН'!$H$23</f>
        <v>1101.85199889</v>
      </c>
      <c r="I103" s="36">
        <f>SUMIFS(СВЦЭМ!$D$33:$D$776,СВЦЭМ!$A$33:$A$776,$A103,СВЦЭМ!$B$33:$B$776,I$83)+'СЕТ СН'!$H$11+СВЦЭМ!$D$10+'СЕТ СН'!$H$6-'СЕТ СН'!$H$23</f>
        <v>1072.26986508</v>
      </c>
      <c r="J103" s="36">
        <f>SUMIFS(СВЦЭМ!$D$33:$D$776,СВЦЭМ!$A$33:$A$776,$A103,СВЦЭМ!$B$33:$B$776,J$83)+'СЕТ СН'!$H$11+СВЦЭМ!$D$10+'СЕТ СН'!$H$6-'СЕТ СН'!$H$23</f>
        <v>1011.1727955699999</v>
      </c>
      <c r="K103" s="36">
        <f>SUMIFS(СВЦЭМ!$D$33:$D$776,СВЦЭМ!$A$33:$A$776,$A103,СВЦЭМ!$B$33:$B$776,K$83)+'СЕТ СН'!$H$11+СВЦЭМ!$D$10+'СЕТ СН'!$H$6-'СЕТ СН'!$H$23</f>
        <v>984.72569239999996</v>
      </c>
      <c r="L103" s="36">
        <f>SUMIFS(СВЦЭМ!$D$33:$D$776,СВЦЭМ!$A$33:$A$776,$A103,СВЦЭМ!$B$33:$B$776,L$83)+'СЕТ СН'!$H$11+СВЦЭМ!$D$10+'СЕТ СН'!$H$6-'СЕТ СН'!$H$23</f>
        <v>989.52804957000001</v>
      </c>
      <c r="M103" s="36">
        <f>SUMIFS(СВЦЭМ!$D$33:$D$776,СВЦЭМ!$A$33:$A$776,$A103,СВЦЭМ!$B$33:$B$776,M$83)+'СЕТ СН'!$H$11+СВЦЭМ!$D$10+'СЕТ СН'!$H$6-'СЕТ СН'!$H$23</f>
        <v>992.86103051999999</v>
      </c>
      <c r="N103" s="36">
        <f>SUMIFS(СВЦЭМ!$D$33:$D$776,СВЦЭМ!$A$33:$A$776,$A103,СВЦЭМ!$B$33:$B$776,N$83)+'СЕТ СН'!$H$11+СВЦЭМ!$D$10+'СЕТ СН'!$H$6-'СЕТ СН'!$H$23</f>
        <v>948.61234323999997</v>
      </c>
      <c r="O103" s="36">
        <f>SUMIFS(СВЦЭМ!$D$33:$D$776,СВЦЭМ!$A$33:$A$776,$A103,СВЦЭМ!$B$33:$B$776,O$83)+'СЕТ СН'!$H$11+СВЦЭМ!$D$10+'СЕТ СН'!$H$6-'СЕТ СН'!$H$23</f>
        <v>940.36629685000003</v>
      </c>
      <c r="P103" s="36">
        <f>SUMIFS(СВЦЭМ!$D$33:$D$776,СВЦЭМ!$A$33:$A$776,$A103,СВЦЭМ!$B$33:$B$776,P$83)+'СЕТ СН'!$H$11+СВЦЭМ!$D$10+'СЕТ СН'!$H$6-'СЕТ СН'!$H$23</f>
        <v>948.96203515000002</v>
      </c>
      <c r="Q103" s="36">
        <f>SUMIFS(СВЦЭМ!$D$33:$D$776,СВЦЭМ!$A$33:$A$776,$A103,СВЦЭМ!$B$33:$B$776,Q$83)+'СЕТ СН'!$H$11+СВЦЭМ!$D$10+'СЕТ СН'!$H$6-'СЕТ СН'!$H$23</f>
        <v>945.93123857</v>
      </c>
      <c r="R103" s="36">
        <f>SUMIFS(СВЦЭМ!$D$33:$D$776,СВЦЭМ!$A$33:$A$776,$A103,СВЦЭМ!$B$33:$B$776,R$83)+'СЕТ СН'!$H$11+СВЦЭМ!$D$10+'СЕТ СН'!$H$6-'СЕТ СН'!$H$23</f>
        <v>947.00641109000003</v>
      </c>
      <c r="S103" s="36">
        <f>SUMIFS(СВЦЭМ!$D$33:$D$776,СВЦЭМ!$A$33:$A$776,$A103,СВЦЭМ!$B$33:$B$776,S$83)+'СЕТ СН'!$H$11+СВЦЭМ!$D$10+'СЕТ СН'!$H$6-'СЕТ СН'!$H$23</f>
        <v>942.25334430999999</v>
      </c>
      <c r="T103" s="36">
        <f>SUMIFS(СВЦЭМ!$D$33:$D$776,СВЦЭМ!$A$33:$A$776,$A103,СВЦЭМ!$B$33:$B$776,T$83)+'СЕТ СН'!$H$11+СВЦЭМ!$D$10+'СЕТ СН'!$H$6-'СЕТ СН'!$H$23</f>
        <v>932.69838156000003</v>
      </c>
      <c r="U103" s="36">
        <f>SUMIFS(СВЦЭМ!$D$33:$D$776,СВЦЭМ!$A$33:$A$776,$A103,СВЦЭМ!$B$33:$B$776,U$83)+'СЕТ СН'!$H$11+СВЦЭМ!$D$10+'СЕТ СН'!$H$6-'СЕТ СН'!$H$23</f>
        <v>937.84966539000004</v>
      </c>
      <c r="V103" s="36">
        <f>SUMIFS(СВЦЭМ!$D$33:$D$776,СВЦЭМ!$A$33:$A$776,$A103,СВЦЭМ!$B$33:$B$776,V$83)+'СЕТ СН'!$H$11+СВЦЭМ!$D$10+'СЕТ СН'!$H$6-'СЕТ СН'!$H$23</f>
        <v>922.97363681000002</v>
      </c>
      <c r="W103" s="36">
        <f>SUMIFS(СВЦЭМ!$D$33:$D$776,СВЦЭМ!$A$33:$A$776,$A103,СВЦЭМ!$B$33:$B$776,W$83)+'СЕТ СН'!$H$11+СВЦЭМ!$D$10+'СЕТ СН'!$H$6-'СЕТ СН'!$H$23</f>
        <v>915.42435075000003</v>
      </c>
      <c r="X103" s="36">
        <f>SUMIFS(СВЦЭМ!$D$33:$D$776,СВЦЭМ!$A$33:$A$776,$A103,СВЦЭМ!$B$33:$B$776,X$83)+'СЕТ СН'!$H$11+СВЦЭМ!$D$10+'СЕТ СН'!$H$6-'СЕТ СН'!$H$23</f>
        <v>924.85503745000005</v>
      </c>
      <c r="Y103" s="36">
        <f>SUMIFS(СВЦЭМ!$D$33:$D$776,СВЦЭМ!$A$33:$A$776,$A103,СВЦЭМ!$B$33:$B$776,Y$83)+'СЕТ СН'!$H$11+СВЦЭМ!$D$10+'СЕТ СН'!$H$6-'СЕТ СН'!$H$23</f>
        <v>975.43562455000006</v>
      </c>
    </row>
    <row r="104" spans="1:25" ht="15.75" x14ac:dyDescent="0.2">
      <c r="A104" s="35">
        <f t="shared" si="2"/>
        <v>43759</v>
      </c>
      <c r="B104" s="36">
        <f>SUMIFS(СВЦЭМ!$D$33:$D$776,СВЦЭМ!$A$33:$A$776,$A104,СВЦЭМ!$B$33:$B$776,B$83)+'СЕТ СН'!$H$11+СВЦЭМ!$D$10+'СЕТ СН'!$H$6-'СЕТ СН'!$H$23</f>
        <v>1081.63730012</v>
      </c>
      <c r="C104" s="36">
        <f>SUMIFS(СВЦЭМ!$D$33:$D$776,СВЦЭМ!$A$33:$A$776,$A104,СВЦЭМ!$B$33:$B$776,C$83)+'СЕТ СН'!$H$11+СВЦЭМ!$D$10+'СЕТ СН'!$H$6-'СЕТ СН'!$H$23</f>
        <v>1128.0363231000001</v>
      </c>
      <c r="D104" s="36">
        <f>SUMIFS(СВЦЭМ!$D$33:$D$776,СВЦЭМ!$A$33:$A$776,$A104,СВЦЭМ!$B$33:$B$776,D$83)+'СЕТ СН'!$H$11+СВЦЭМ!$D$10+'СЕТ СН'!$H$6-'СЕТ СН'!$H$23</f>
        <v>1149.97195779</v>
      </c>
      <c r="E104" s="36">
        <f>SUMIFS(СВЦЭМ!$D$33:$D$776,СВЦЭМ!$A$33:$A$776,$A104,СВЦЭМ!$B$33:$B$776,E$83)+'СЕТ СН'!$H$11+СВЦЭМ!$D$10+'СЕТ СН'!$H$6-'СЕТ СН'!$H$23</f>
        <v>1156.75169256</v>
      </c>
      <c r="F104" s="36">
        <f>SUMIFS(СВЦЭМ!$D$33:$D$776,СВЦЭМ!$A$33:$A$776,$A104,СВЦЭМ!$B$33:$B$776,F$83)+'СЕТ СН'!$H$11+СВЦЭМ!$D$10+'СЕТ СН'!$H$6-'СЕТ СН'!$H$23</f>
        <v>1155.34495311</v>
      </c>
      <c r="G104" s="36">
        <f>SUMIFS(СВЦЭМ!$D$33:$D$776,СВЦЭМ!$A$33:$A$776,$A104,СВЦЭМ!$B$33:$B$776,G$83)+'СЕТ СН'!$H$11+СВЦЭМ!$D$10+'СЕТ СН'!$H$6-'СЕТ СН'!$H$23</f>
        <v>1130.0559130900001</v>
      </c>
      <c r="H104" s="36">
        <f>SUMIFS(СВЦЭМ!$D$33:$D$776,СВЦЭМ!$A$33:$A$776,$A104,СВЦЭМ!$B$33:$B$776,H$83)+'СЕТ СН'!$H$11+СВЦЭМ!$D$10+'СЕТ СН'!$H$6-'СЕТ СН'!$H$23</f>
        <v>1094.2415175000001</v>
      </c>
      <c r="I104" s="36">
        <f>SUMIFS(СВЦЭМ!$D$33:$D$776,СВЦЭМ!$A$33:$A$776,$A104,СВЦЭМ!$B$33:$B$776,I$83)+'СЕТ СН'!$H$11+СВЦЭМ!$D$10+'СЕТ СН'!$H$6-'СЕТ СН'!$H$23</f>
        <v>1051.17566328</v>
      </c>
      <c r="J104" s="36">
        <f>SUMIFS(СВЦЭМ!$D$33:$D$776,СВЦЭМ!$A$33:$A$776,$A104,СВЦЭМ!$B$33:$B$776,J$83)+'СЕТ СН'!$H$11+СВЦЭМ!$D$10+'СЕТ СН'!$H$6-'СЕТ СН'!$H$23</f>
        <v>1032.70946428</v>
      </c>
      <c r="K104" s="36">
        <f>SUMIFS(СВЦЭМ!$D$33:$D$776,СВЦЭМ!$A$33:$A$776,$A104,СВЦЭМ!$B$33:$B$776,K$83)+'СЕТ СН'!$H$11+СВЦЭМ!$D$10+'СЕТ СН'!$H$6-'СЕТ СН'!$H$23</f>
        <v>1020.57073707</v>
      </c>
      <c r="L104" s="36">
        <f>SUMIFS(СВЦЭМ!$D$33:$D$776,СВЦЭМ!$A$33:$A$776,$A104,СВЦЭМ!$B$33:$B$776,L$83)+'СЕТ СН'!$H$11+СВЦЭМ!$D$10+'СЕТ СН'!$H$6-'СЕТ СН'!$H$23</f>
        <v>1009.21879324</v>
      </c>
      <c r="M104" s="36">
        <f>SUMIFS(СВЦЭМ!$D$33:$D$776,СВЦЭМ!$A$33:$A$776,$A104,СВЦЭМ!$B$33:$B$776,M$83)+'СЕТ СН'!$H$11+СВЦЭМ!$D$10+'СЕТ СН'!$H$6-'СЕТ СН'!$H$23</f>
        <v>1012.69650111</v>
      </c>
      <c r="N104" s="36">
        <f>SUMIFS(СВЦЭМ!$D$33:$D$776,СВЦЭМ!$A$33:$A$776,$A104,СВЦЭМ!$B$33:$B$776,N$83)+'СЕТ СН'!$H$11+СВЦЭМ!$D$10+'СЕТ СН'!$H$6-'СЕТ СН'!$H$23</f>
        <v>971.13231077</v>
      </c>
      <c r="O104" s="36">
        <f>SUMIFS(СВЦЭМ!$D$33:$D$776,СВЦЭМ!$A$33:$A$776,$A104,СВЦЭМ!$B$33:$B$776,O$83)+'СЕТ СН'!$H$11+СВЦЭМ!$D$10+'СЕТ СН'!$H$6-'СЕТ СН'!$H$23</f>
        <v>933.89555901000006</v>
      </c>
      <c r="P104" s="36">
        <f>SUMIFS(СВЦЭМ!$D$33:$D$776,СВЦЭМ!$A$33:$A$776,$A104,СВЦЭМ!$B$33:$B$776,P$83)+'СЕТ СН'!$H$11+СВЦЭМ!$D$10+'СЕТ СН'!$H$6-'СЕТ СН'!$H$23</f>
        <v>936.85927088000005</v>
      </c>
      <c r="Q104" s="36">
        <f>SUMIFS(СВЦЭМ!$D$33:$D$776,СВЦЭМ!$A$33:$A$776,$A104,СВЦЭМ!$B$33:$B$776,Q$83)+'СЕТ СН'!$H$11+СВЦЭМ!$D$10+'СЕТ СН'!$H$6-'СЕТ СН'!$H$23</f>
        <v>937.71352328</v>
      </c>
      <c r="R104" s="36">
        <f>SUMIFS(СВЦЭМ!$D$33:$D$776,СВЦЭМ!$A$33:$A$776,$A104,СВЦЭМ!$B$33:$B$776,R$83)+'СЕТ СН'!$H$11+СВЦЭМ!$D$10+'СЕТ СН'!$H$6-'СЕТ СН'!$H$23</f>
        <v>933.96514321999996</v>
      </c>
      <c r="S104" s="36">
        <f>SUMIFS(СВЦЭМ!$D$33:$D$776,СВЦЭМ!$A$33:$A$776,$A104,СВЦЭМ!$B$33:$B$776,S$83)+'СЕТ СН'!$H$11+СВЦЭМ!$D$10+'СЕТ СН'!$H$6-'СЕТ СН'!$H$23</f>
        <v>938.83673152999995</v>
      </c>
      <c r="T104" s="36">
        <f>SUMIFS(СВЦЭМ!$D$33:$D$776,СВЦЭМ!$A$33:$A$776,$A104,СВЦЭМ!$B$33:$B$776,T$83)+'СЕТ СН'!$H$11+СВЦЭМ!$D$10+'СЕТ СН'!$H$6-'СЕТ СН'!$H$23</f>
        <v>928.17709914</v>
      </c>
      <c r="U104" s="36">
        <f>SUMIFS(СВЦЭМ!$D$33:$D$776,СВЦЭМ!$A$33:$A$776,$A104,СВЦЭМ!$B$33:$B$776,U$83)+'СЕТ СН'!$H$11+СВЦЭМ!$D$10+'СЕТ СН'!$H$6-'СЕТ СН'!$H$23</f>
        <v>925.15982011000006</v>
      </c>
      <c r="V104" s="36">
        <f>SUMIFS(СВЦЭМ!$D$33:$D$776,СВЦЭМ!$A$33:$A$776,$A104,СВЦЭМ!$B$33:$B$776,V$83)+'СЕТ СН'!$H$11+СВЦЭМ!$D$10+'СЕТ СН'!$H$6-'СЕТ СН'!$H$23</f>
        <v>921.96930810000003</v>
      </c>
      <c r="W104" s="36">
        <f>SUMIFS(СВЦЭМ!$D$33:$D$776,СВЦЭМ!$A$33:$A$776,$A104,СВЦЭМ!$B$33:$B$776,W$83)+'СЕТ СН'!$H$11+СВЦЭМ!$D$10+'СЕТ СН'!$H$6-'СЕТ СН'!$H$23</f>
        <v>951.91207627999995</v>
      </c>
      <c r="X104" s="36">
        <f>SUMIFS(СВЦЭМ!$D$33:$D$776,СВЦЭМ!$A$33:$A$776,$A104,СВЦЭМ!$B$33:$B$776,X$83)+'СЕТ СН'!$H$11+СВЦЭМ!$D$10+'СЕТ СН'!$H$6-'СЕТ СН'!$H$23</f>
        <v>957.72572797999999</v>
      </c>
      <c r="Y104" s="36">
        <f>SUMIFS(СВЦЭМ!$D$33:$D$776,СВЦЭМ!$A$33:$A$776,$A104,СВЦЭМ!$B$33:$B$776,Y$83)+'СЕТ СН'!$H$11+СВЦЭМ!$D$10+'СЕТ СН'!$H$6-'СЕТ СН'!$H$23</f>
        <v>1006.0918806</v>
      </c>
    </row>
    <row r="105" spans="1:25" ht="15.75" x14ac:dyDescent="0.2">
      <c r="A105" s="35">
        <f t="shared" si="2"/>
        <v>43760</v>
      </c>
      <c r="B105" s="36">
        <f>SUMIFS(СВЦЭМ!$D$33:$D$776,СВЦЭМ!$A$33:$A$776,$A105,СВЦЭМ!$B$33:$B$776,B$83)+'СЕТ СН'!$H$11+СВЦЭМ!$D$10+'СЕТ СН'!$H$6-'СЕТ СН'!$H$23</f>
        <v>1115.6605357800001</v>
      </c>
      <c r="C105" s="36">
        <f>SUMIFS(СВЦЭМ!$D$33:$D$776,СВЦЭМ!$A$33:$A$776,$A105,СВЦЭМ!$B$33:$B$776,C$83)+'СЕТ СН'!$H$11+СВЦЭМ!$D$10+'СЕТ СН'!$H$6-'СЕТ СН'!$H$23</f>
        <v>1160.58277045</v>
      </c>
      <c r="D105" s="36">
        <f>SUMIFS(СВЦЭМ!$D$33:$D$776,СВЦЭМ!$A$33:$A$776,$A105,СВЦЭМ!$B$33:$B$776,D$83)+'СЕТ СН'!$H$11+СВЦЭМ!$D$10+'СЕТ СН'!$H$6-'СЕТ СН'!$H$23</f>
        <v>1181.26745491</v>
      </c>
      <c r="E105" s="36">
        <f>SUMIFS(СВЦЭМ!$D$33:$D$776,СВЦЭМ!$A$33:$A$776,$A105,СВЦЭМ!$B$33:$B$776,E$83)+'СЕТ СН'!$H$11+СВЦЭМ!$D$10+'СЕТ СН'!$H$6-'СЕТ СН'!$H$23</f>
        <v>1180.82222557</v>
      </c>
      <c r="F105" s="36">
        <f>SUMIFS(СВЦЭМ!$D$33:$D$776,СВЦЭМ!$A$33:$A$776,$A105,СВЦЭМ!$B$33:$B$776,F$83)+'СЕТ СН'!$H$11+СВЦЭМ!$D$10+'СЕТ СН'!$H$6-'СЕТ СН'!$H$23</f>
        <v>1176.6024111500001</v>
      </c>
      <c r="G105" s="36">
        <f>SUMIFS(СВЦЭМ!$D$33:$D$776,СВЦЭМ!$A$33:$A$776,$A105,СВЦЭМ!$B$33:$B$776,G$83)+'СЕТ СН'!$H$11+СВЦЭМ!$D$10+'СЕТ СН'!$H$6-'СЕТ СН'!$H$23</f>
        <v>1156.9659082200001</v>
      </c>
      <c r="H105" s="36">
        <f>SUMIFS(СВЦЭМ!$D$33:$D$776,СВЦЭМ!$A$33:$A$776,$A105,СВЦЭМ!$B$33:$B$776,H$83)+'СЕТ СН'!$H$11+СВЦЭМ!$D$10+'СЕТ СН'!$H$6-'СЕТ СН'!$H$23</f>
        <v>1089.7942801900001</v>
      </c>
      <c r="I105" s="36">
        <f>SUMIFS(СВЦЭМ!$D$33:$D$776,СВЦЭМ!$A$33:$A$776,$A105,СВЦЭМ!$B$33:$B$776,I$83)+'СЕТ СН'!$H$11+СВЦЭМ!$D$10+'СЕТ СН'!$H$6-'СЕТ СН'!$H$23</f>
        <v>1041.5492401000001</v>
      </c>
      <c r="J105" s="36">
        <f>SUMIFS(СВЦЭМ!$D$33:$D$776,СВЦЭМ!$A$33:$A$776,$A105,СВЦЭМ!$B$33:$B$776,J$83)+'СЕТ СН'!$H$11+СВЦЭМ!$D$10+'СЕТ СН'!$H$6-'СЕТ СН'!$H$23</f>
        <v>1021.08730168</v>
      </c>
      <c r="K105" s="36">
        <f>SUMIFS(СВЦЭМ!$D$33:$D$776,СВЦЭМ!$A$33:$A$776,$A105,СВЦЭМ!$B$33:$B$776,K$83)+'СЕТ СН'!$H$11+СВЦЭМ!$D$10+'СЕТ СН'!$H$6-'СЕТ СН'!$H$23</f>
        <v>1000.04433613</v>
      </c>
      <c r="L105" s="36">
        <f>SUMIFS(СВЦЭМ!$D$33:$D$776,СВЦЭМ!$A$33:$A$776,$A105,СВЦЭМ!$B$33:$B$776,L$83)+'СЕТ СН'!$H$11+СВЦЭМ!$D$10+'СЕТ СН'!$H$6-'СЕТ СН'!$H$23</f>
        <v>999.34274188999996</v>
      </c>
      <c r="M105" s="36">
        <f>SUMIFS(СВЦЭМ!$D$33:$D$776,СВЦЭМ!$A$33:$A$776,$A105,СВЦЭМ!$B$33:$B$776,M$83)+'СЕТ СН'!$H$11+СВЦЭМ!$D$10+'СЕТ СН'!$H$6-'СЕТ СН'!$H$23</f>
        <v>1005.57577595</v>
      </c>
      <c r="N105" s="36">
        <f>SUMIFS(СВЦЭМ!$D$33:$D$776,СВЦЭМ!$A$33:$A$776,$A105,СВЦЭМ!$B$33:$B$776,N$83)+'СЕТ СН'!$H$11+СВЦЭМ!$D$10+'СЕТ СН'!$H$6-'СЕТ СН'!$H$23</f>
        <v>969.45634508000001</v>
      </c>
      <c r="O105" s="36">
        <f>SUMIFS(СВЦЭМ!$D$33:$D$776,СВЦЭМ!$A$33:$A$776,$A105,СВЦЭМ!$B$33:$B$776,O$83)+'СЕТ СН'!$H$11+СВЦЭМ!$D$10+'СЕТ СН'!$H$6-'СЕТ СН'!$H$23</f>
        <v>952.89143274000003</v>
      </c>
      <c r="P105" s="36">
        <f>SUMIFS(СВЦЭМ!$D$33:$D$776,СВЦЭМ!$A$33:$A$776,$A105,СВЦЭМ!$B$33:$B$776,P$83)+'СЕТ СН'!$H$11+СВЦЭМ!$D$10+'СЕТ СН'!$H$6-'СЕТ СН'!$H$23</f>
        <v>959.22444265000001</v>
      </c>
      <c r="Q105" s="36">
        <f>SUMIFS(СВЦЭМ!$D$33:$D$776,СВЦЭМ!$A$33:$A$776,$A105,СВЦЭМ!$B$33:$B$776,Q$83)+'СЕТ СН'!$H$11+СВЦЭМ!$D$10+'СЕТ СН'!$H$6-'СЕТ СН'!$H$23</f>
        <v>964.00951018000001</v>
      </c>
      <c r="R105" s="36">
        <f>SUMIFS(СВЦЭМ!$D$33:$D$776,СВЦЭМ!$A$33:$A$776,$A105,СВЦЭМ!$B$33:$B$776,R$83)+'СЕТ СН'!$H$11+СВЦЭМ!$D$10+'СЕТ СН'!$H$6-'СЕТ СН'!$H$23</f>
        <v>951.68622140000002</v>
      </c>
      <c r="S105" s="36">
        <f>SUMIFS(СВЦЭМ!$D$33:$D$776,СВЦЭМ!$A$33:$A$776,$A105,СВЦЭМ!$B$33:$B$776,S$83)+'СЕТ СН'!$H$11+СВЦЭМ!$D$10+'СЕТ СН'!$H$6-'СЕТ СН'!$H$23</f>
        <v>936.39002399000003</v>
      </c>
      <c r="T105" s="36">
        <f>SUMIFS(СВЦЭМ!$D$33:$D$776,СВЦЭМ!$A$33:$A$776,$A105,СВЦЭМ!$B$33:$B$776,T$83)+'СЕТ СН'!$H$11+СВЦЭМ!$D$10+'СЕТ СН'!$H$6-'СЕТ СН'!$H$23</f>
        <v>909.72419707999995</v>
      </c>
      <c r="U105" s="36">
        <f>SUMIFS(СВЦЭМ!$D$33:$D$776,СВЦЭМ!$A$33:$A$776,$A105,СВЦЭМ!$B$33:$B$776,U$83)+'СЕТ СН'!$H$11+СВЦЭМ!$D$10+'СЕТ СН'!$H$6-'СЕТ СН'!$H$23</f>
        <v>894.96884714999999</v>
      </c>
      <c r="V105" s="36">
        <f>SUMIFS(СВЦЭМ!$D$33:$D$776,СВЦЭМ!$A$33:$A$776,$A105,СВЦЭМ!$B$33:$B$776,V$83)+'СЕТ СН'!$H$11+СВЦЭМ!$D$10+'СЕТ СН'!$H$6-'СЕТ СН'!$H$23</f>
        <v>897.03947829000003</v>
      </c>
      <c r="W105" s="36">
        <f>SUMIFS(СВЦЭМ!$D$33:$D$776,СВЦЭМ!$A$33:$A$776,$A105,СВЦЭМ!$B$33:$B$776,W$83)+'СЕТ СН'!$H$11+СВЦЭМ!$D$10+'СЕТ СН'!$H$6-'СЕТ СН'!$H$23</f>
        <v>905.18136221999998</v>
      </c>
      <c r="X105" s="36">
        <f>SUMIFS(СВЦЭМ!$D$33:$D$776,СВЦЭМ!$A$33:$A$776,$A105,СВЦЭМ!$B$33:$B$776,X$83)+'СЕТ СН'!$H$11+СВЦЭМ!$D$10+'СЕТ СН'!$H$6-'СЕТ СН'!$H$23</f>
        <v>933.79209739999999</v>
      </c>
      <c r="Y105" s="36">
        <f>SUMIFS(СВЦЭМ!$D$33:$D$776,СВЦЭМ!$A$33:$A$776,$A105,СВЦЭМ!$B$33:$B$776,Y$83)+'СЕТ СН'!$H$11+СВЦЭМ!$D$10+'СЕТ СН'!$H$6-'СЕТ СН'!$H$23</f>
        <v>992.04802419999999</v>
      </c>
    </row>
    <row r="106" spans="1:25" ht="15.75" x14ac:dyDescent="0.2">
      <c r="A106" s="35">
        <f t="shared" si="2"/>
        <v>43761</v>
      </c>
      <c r="B106" s="36">
        <f>SUMIFS(СВЦЭМ!$D$33:$D$776,СВЦЭМ!$A$33:$A$776,$A106,СВЦЭМ!$B$33:$B$776,B$83)+'СЕТ СН'!$H$11+СВЦЭМ!$D$10+'СЕТ СН'!$H$6-'СЕТ СН'!$H$23</f>
        <v>1080.5820764</v>
      </c>
      <c r="C106" s="36">
        <f>SUMIFS(СВЦЭМ!$D$33:$D$776,СВЦЭМ!$A$33:$A$776,$A106,СВЦЭМ!$B$33:$B$776,C$83)+'СЕТ СН'!$H$11+СВЦЭМ!$D$10+'СЕТ СН'!$H$6-'СЕТ СН'!$H$23</f>
        <v>1115.6226956100002</v>
      </c>
      <c r="D106" s="36">
        <f>SUMIFS(СВЦЭМ!$D$33:$D$776,СВЦЭМ!$A$33:$A$776,$A106,СВЦЭМ!$B$33:$B$776,D$83)+'СЕТ СН'!$H$11+СВЦЭМ!$D$10+'СЕТ СН'!$H$6-'СЕТ СН'!$H$23</f>
        <v>1131.53168938</v>
      </c>
      <c r="E106" s="36">
        <f>SUMIFS(СВЦЭМ!$D$33:$D$776,СВЦЭМ!$A$33:$A$776,$A106,СВЦЭМ!$B$33:$B$776,E$83)+'СЕТ СН'!$H$11+СВЦЭМ!$D$10+'СЕТ СН'!$H$6-'СЕТ СН'!$H$23</f>
        <v>1157.9569325800001</v>
      </c>
      <c r="F106" s="36">
        <f>SUMIFS(СВЦЭМ!$D$33:$D$776,СВЦЭМ!$A$33:$A$776,$A106,СВЦЭМ!$B$33:$B$776,F$83)+'СЕТ СН'!$H$11+СВЦЭМ!$D$10+'СЕТ СН'!$H$6-'СЕТ СН'!$H$23</f>
        <v>1170.3908809700001</v>
      </c>
      <c r="G106" s="36">
        <f>SUMIFS(СВЦЭМ!$D$33:$D$776,СВЦЭМ!$A$33:$A$776,$A106,СВЦЭМ!$B$33:$B$776,G$83)+'СЕТ СН'!$H$11+СВЦЭМ!$D$10+'СЕТ СН'!$H$6-'СЕТ СН'!$H$23</f>
        <v>1143.9497003500001</v>
      </c>
      <c r="H106" s="36">
        <f>SUMIFS(СВЦЭМ!$D$33:$D$776,СВЦЭМ!$A$33:$A$776,$A106,СВЦЭМ!$B$33:$B$776,H$83)+'СЕТ СН'!$H$11+СВЦЭМ!$D$10+'СЕТ СН'!$H$6-'СЕТ СН'!$H$23</f>
        <v>1081.90175662</v>
      </c>
      <c r="I106" s="36">
        <f>SUMIFS(СВЦЭМ!$D$33:$D$776,СВЦЭМ!$A$33:$A$776,$A106,СВЦЭМ!$B$33:$B$776,I$83)+'СЕТ СН'!$H$11+СВЦЭМ!$D$10+'СЕТ СН'!$H$6-'СЕТ СН'!$H$23</f>
        <v>1033.7971682</v>
      </c>
      <c r="J106" s="36">
        <f>SUMIFS(СВЦЭМ!$D$33:$D$776,СВЦЭМ!$A$33:$A$776,$A106,СВЦЭМ!$B$33:$B$776,J$83)+'СЕТ СН'!$H$11+СВЦЭМ!$D$10+'СЕТ СН'!$H$6-'СЕТ СН'!$H$23</f>
        <v>1013.15130503</v>
      </c>
      <c r="K106" s="36">
        <f>SUMIFS(СВЦЭМ!$D$33:$D$776,СВЦЭМ!$A$33:$A$776,$A106,СВЦЭМ!$B$33:$B$776,K$83)+'СЕТ СН'!$H$11+СВЦЭМ!$D$10+'СЕТ СН'!$H$6-'СЕТ СН'!$H$23</f>
        <v>999.42048173000001</v>
      </c>
      <c r="L106" s="36">
        <f>SUMIFS(СВЦЭМ!$D$33:$D$776,СВЦЭМ!$A$33:$A$776,$A106,СВЦЭМ!$B$33:$B$776,L$83)+'СЕТ СН'!$H$11+СВЦЭМ!$D$10+'СЕТ СН'!$H$6-'СЕТ СН'!$H$23</f>
        <v>1000.60979452</v>
      </c>
      <c r="M106" s="36">
        <f>SUMIFS(СВЦЭМ!$D$33:$D$776,СВЦЭМ!$A$33:$A$776,$A106,СВЦЭМ!$B$33:$B$776,M$83)+'СЕТ СН'!$H$11+СВЦЭМ!$D$10+'СЕТ СН'!$H$6-'СЕТ СН'!$H$23</f>
        <v>1005.04726383</v>
      </c>
      <c r="N106" s="36">
        <f>SUMIFS(СВЦЭМ!$D$33:$D$776,СВЦЭМ!$A$33:$A$776,$A106,СВЦЭМ!$B$33:$B$776,N$83)+'СЕТ СН'!$H$11+СВЦЭМ!$D$10+'СЕТ СН'!$H$6-'СЕТ СН'!$H$23</f>
        <v>983.90726228000005</v>
      </c>
      <c r="O106" s="36">
        <f>SUMIFS(СВЦЭМ!$D$33:$D$776,СВЦЭМ!$A$33:$A$776,$A106,СВЦЭМ!$B$33:$B$776,O$83)+'СЕТ СН'!$H$11+СВЦЭМ!$D$10+'СЕТ СН'!$H$6-'СЕТ СН'!$H$23</f>
        <v>968.86833144000002</v>
      </c>
      <c r="P106" s="36">
        <f>SUMIFS(СВЦЭМ!$D$33:$D$776,СВЦЭМ!$A$33:$A$776,$A106,СВЦЭМ!$B$33:$B$776,P$83)+'СЕТ СН'!$H$11+СВЦЭМ!$D$10+'СЕТ СН'!$H$6-'СЕТ СН'!$H$23</f>
        <v>967.68069795999997</v>
      </c>
      <c r="Q106" s="36">
        <f>SUMIFS(СВЦЭМ!$D$33:$D$776,СВЦЭМ!$A$33:$A$776,$A106,СВЦЭМ!$B$33:$B$776,Q$83)+'СЕТ СН'!$H$11+СВЦЭМ!$D$10+'СЕТ СН'!$H$6-'СЕТ СН'!$H$23</f>
        <v>963.50198678000004</v>
      </c>
      <c r="R106" s="36">
        <f>SUMIFS(СВЦЭМ!$D$33:$D$776,СВЦЭМ!$A$33:$A$776,$A106,СВЦЭМ!$B$33:$B$776,R$83)+'СЕТ СН'!$H$11+СВЦЭМ!$D$10+'СЕТ СН'!$H$6-'СЕТ СН'!$H$23</f>
        <v>958.34359752</v>
      </c>
      <c r="S106" s="36">
        <f>SUMIFS(СВЦЭМ!$D$33:$D$776,СВЦЭМ!$A$33:$A$776,$A106,СВЦЭМ!$B$33:$B$776,S$83)+'СЕТ СН'!$H$11+СВЦЭМ!$D$10+'СЕТ СН'!$H$6-'СЕТ СН'!$H$23</f>
        <v>960.22667506000005</v>
      </c>
      <c r="T106" s="36">
        <f>SUMIFS(СВЦЭМ!$D$33:$D$776,СВЦЭМ!$A$33:$A$776,$A106,СВЦЭМ!$B$33:$B$776,T$83)+'СЕТ СН'!$H$11+СВЦЭМ!$D$10+'СЕТ СН'!$H$6-'СЕТ СН'!$H$23</f>
        <v>939.38963519000004</v>
      </c>
      <c r="U106" s="36">
        <f>SUMIFS(СВЦЭМ!$D$33:$D$776,СВЦЭМ!$A$33:$A$776,$A106,СВЦЭМ!$B$33:$B$776,U$83)+'СЕТ СН'!$H$11+СВЦЭМ!$D$10+'СЕТ СН'!$H$6-'СЕТ СН'!$H$23</f>
        <v>892.42788493</v>
      </c>
      <c r="V106" s="36">
        <f>SUMIFS(СВЦЭМ!$D$33:$D$776,СВЦЭМ!$A$33:$A$776,$A106,СВЦЭМ!$B$33:$B$776,V$83)+'СЕТ СН'!$H$11+СВЦЭМ!$D$10+'СЕТ СН'!$H$6-'СЕТ СН'!$H$23</f>
        <v>890.61234478000006</v>
      </c>
      <c r="W106" s="36">
        <f>SUMIFS(СВЦЭМ!$D$33:$D$776,СВЦЭМ!$A$33:$A$776,$A106,СВЦЭМ!$B$33:$B$776,W$83)+'СЕТ СН'!$H$11+СВЦЭМ!$D$10+'СЕТ СН'!$H$6-'СЕТ СН'!$H$23</f>
        <v>903.94824738</v>
      </c>
      <c r="X106" s="36">
        <f>SUMIFS(СВЦЭМ!$D$33:$D$776,СВЦЭМ!$A$33:$A$776,$A106,СВЦЭМ!$B$33:$B$776,X$83)+'СЕТ СН'!$H$11+СВЦЭМ!$D$10+'СЕТ СН'!$H$6-'СЕТ СН'!$H$23</f>
        <v>931.34696745999997</v>
      </c>
      <c r="Y106" s="36">
        <f>SUMIFS(СВЦЭМ!$D$33:$D$776,СВЦЭМ!$A$33:$A$776,$A106,СВЦЭМ!$B$33:$B$776,Y$83)+'СЕТ СН'!$H$11+СВЦЭМ!$D$10+'СЕТ СН'!$H$6-'СЕТ СН'!$H$23</f>
        <v>982.05135886999994</v>
      </c>
    </row>
    <row r="107" spans="1:25" ht="15.75" x14ac:dyDescent="0.2">
      <c r="A107" s="35">
        <f t="shared" si="2"/>
        <v>43762</v>
      </c>
      <c r="B107" s="36">
        <f>SUMIFS(СВЦЭМ!$D$33:$D$776,СВЦЭМ!$A$33:$A$776,$A107,СВЦЭМ!$B$33:$B$776,B$83)+'СЕТ СН'!$H$11+СВЦЭМ!$D$10+'СЕТ СН'!$H$6-'СЕТ СН'!$H$23</f>
        <v>1087.11684386</v>
      </c>
      <c r="C107" s="36">
        <f>SUMIFS(СВЦЭМ!$D$33:$D$776,СВЦЭМ!$A$33:$A$776,$A107,СВЦЭМ!$B$33:$B$776,C$83)+'СЕТ СН'!$H$11+СВЦЭМ!$D$10+'СЕТ СН'!$H$6-'СЕТ СН'!$H$23</f>
        <v>1136.4885455200001</v>
      </c>
      <c r="D107" s="36">
        <f>SUMIFS(СВЦЭМ!$D$33:$D$776,СВЦЭМ!$A$33:$A$776,$A107,СВЦЭМ!$B$33:$B$776,D$83)+'СЕТ СН'!$H$11+СВЦЭМ!$D$10+'СЕТ СН'!$H$6-'СЕТ СН'!$H$23</f>
        <v>1153.6614696900001</v>
      </c>
      <c r="E107" s="36">
        <f>SUMIFS(СВЦЭМ!$D$33:$D$776,СВЦЭМ!$A$33:$A$776,$A107,СВЦЭМ!$B$33:$B$776,E$83)+'СЕТ СН'!$H$11+СВЦЭМ!$D$10+'СЕТ СН'!$H$6-'СЕТ СН'!$H$23</f>
        <v>1163.52658559</v>
      </c>
      <c r="F107" s="36">
        <f>SUMIFS(СВЦЭМ!$D$33:$D$776,СВЦЭМ!$A$33:$A$776,$A107,СВЦЭМ!$B$33:$B$776,F$83)+'СЕТ СН'!$H$11+СВЦЭМ!$D$10+'СЕТ СН'!$H$6-'СЕТ СН'!$H$23</f>
        <v>1161.9152271400001</v>
      </c>
      <c r="G107" s="36">
        <f>SUMIFS(СВЦЭМ!$D$33:$D$776,СВЦЭМ!$A$33:$A$776,$A107,СВЦЭМ!$B$33:$B$776,G$83)+'СЕТ СН'!$H$11+СВЦЭМ!$D$10+'СЕТ СН'!$H$6-'СЕТ СН'!$H$23</f>
        <v>1133.86949888</v>
      </c>
      <c r="H107" s="36">
        <f>SUMIFS(СВЦЭМ!$D$33:$D$776,СВЦЭМ!$A$33:$A$776,$A107,СВЦЭМ!$B$33:$B$776,H$83)+'СЕТ СН'!$H$11+СВЦЭМ!$D$10+'СЕТ СН'!$H$6-'СЕТ СН'!$H$23</f>
        <v>1069.55204546</v>
      </c>
      <c r="I107" s="36">
        <f>SUMIFS(СВЦЭМ!$D$33:$D$776,СВЦЭМ!$A$33:$A$776,$A107,СВЦЭМ!$B$33:$B$776,I$83)+'СЕТ СН'!$H$11+СВЦЭМ!$D$10+'СЕТ СН'!$H$6-'СЕТ СН'!$H$23</f>
        <v>1025.9283678500001</v>
      </c>
      <c r="J107" s="36">
        <f>SUMIFS(СВЦЭМ!$D$33:$D$776,СВЦЭМ!$A$33:$A$776,$A107,СВЦЭМ!$B$33:$B$776,J$83)+'СЕТ СН'!$H$11+СВЦЭМ!$D$10+'СЕТ СН'!$H$6-'СЕТ СН'!$H$23</f>
        <v>1017.15553212</v>
      </c>
      <c r="K107" s="36">
        <f>SUMIFS(СВЦЭМ!$D$33:$D$776,СВЦЭМ!$A$33:$A$776,$A107,СВЦЭМ!$B$33:$B$776,K$83)+'СЕТ СН'!$H$11+СВЦЭМ!$D$10+'СЕТ СН'!$H$6-'СЕТ СН'!$H$23</f>
        <v>1015.75732247</v>
      </c>
      <c r="L107" s="36">
        <f>SUMIFS(СВЦЭМ!$D$33:$D$776,СВЦЭМ!$A$33:$A$776,$A107,СВЦЭМ!$B$33:$B$776,L$83)+'СЕТ СН'!$H$11+СВЦЭМ!$D$10+'СЕТ СН'!$H$6-'СЕТ СН'!$H$23</f>
        <v>1023.36842353</v>
      </c>
      <c r="M107" s="36">
        <f>SUMIFS(СВЦЭМ!$D$33:$D$776,СВЦЭМ!$A$33:$A$776,$A107,СВЦЭМ!$B$33:$B$776,M$83)+'СЕТ СН'!$H$11+СВЦЭМ!$D$10+'СЕТ СН'!$H$6-'СЕТ СН'!$H$23</f>
        <v>1022.59372861</v>
      </c>
      <c r="N107" s="36">
        <f>SUMIFS(СВЦЭМ!$D$33:$D$776,СВЦЭМ!$A$33:$A$776,$A107,СВЦЭМ!$B$33:$B$776,N$83)+'СЕТ СН'!$H$11+СВЦЭМ!$D$10+'СЕТ СН'!$H$6-'СЕТ СН'!$H$23</f>
        <v>989.32648123000001</v>
      </c>
      <c r="O107" s="36">
        <f>SUMIFS(СВЦЭМ!$D$33:$D$776,СВЦЭМ!$A$33:$A$776,$A107,СВЦЭМ!$B$33:$B$776,O$83)+'СЕТ СН'!$H$11+СВЦЭМ!$D$10+'СЕТ СН'!$H$6-'СЕТ СН'!$H$23</f>
        <v>952.07929300000001</v>
      </c>
      <c r="P107" s="36">
        <f>SUMIFS(СВЦЭМ!$D$33:$D$776,СВЦЭМ!$A$33:$A$776,$A107,СВЦЭМ!$B$33:$B$776,P$83)+'СЕТ СН'!$H$11+СВЦЭМ!$D$10+'СЕТ СН'!$H$6-'СЕТ СН'!$H$23</f>
        <v>959.41849844000001</v>
      </c>
      <c r="Q107" s="36">
        <f>SUMIFS(СВЦЭМ!$D$33:$D$776,СВЦЭМ!$A$33:$A$776,$A107,СВЦЭМ!$B$33:$B$776,Q$83)+'СЕТ СН'!$H$11+СВЦЭМ!$D$10+'СЕТ СН'!$H$6-'СЕТ СН'!$H$23</f>
        <v>958.17034416000001</v>
      </c>
      <c r="R107" s="36">
        <f>SUMIFS(СВЦЭМ!$D$33:$D$776,СВЦЭМ!$A$33:$A$776,$A107,СВЦЭМ!$B$33:$B$776,R$83)+'СЕТ СН'!$H$11+СВЦЭМ!$D$10+'СЕТ СН'!$H$6-'СЕТ СН'!$H$23</f>
        <v>949.07473619999996</v>
      </c>
      <c r="S107" s="36">
        <f>SUMIFS(СВЦЭМ!$D$33:$D$776,СВЦЭМ!$A$33:$A$776,$A107,СВЦЭМ!$B$33:$B$776,S$83)+'СЕТ СН'!$H$11+СВЦЭМ!$D$10+'СЕТ СН'!$H$6-'СЕТ СН'!$H$23</f>
        <v>943.99604309000006</v>
      </c>
      <c r="T107" s="36">
        <f>SUMIFS(СВЦЭМ!$D$33:$D$776,СВЦЭМ!$A$33:$A$776,$A107,СВЦЭМ!$B$33:$B$776,T$83)+'СЕТ СН'!$H$11+СВЦЭМ!$D$10+'СЕТ СН'!$H$6-'СЕТ СН'!$H$23</f>
        <v>943.29237092999995</v>
      </c>
      <c r="U107" s="36">
        <f>SUMIFS(СВЦЭМ!$D$33:$D$776,СВЦЭМ!$A$33:$A$776,$A107,СВЦЭМ!$B$33:$B$776,U$83)+'СЕТ СН'!$H$11+СВЦЭМ!$D$10+'СЕТ СН'!$H$6-'СЕТ СН'!$H$23</f>
        <v>919.41791188000002</v>
      </c>
      <c r="V107" s="36">
        <f>SUMIFS(СВЦЭМ!$D$33:$D$776,СВЦЭМ!$A$33:$A$776,$A107,СВЦЭМ!$B$33:$B$776,V$83)+'СЕТ СН'!$H$11+СВЦЭМ!$D$10+'СЕТ СН'!$H$6-'СЕТ СН'!$H$23</f>
        <v>915.41385233000005</v>
      </c>
      <c r="W107" s="36">
        <f>SUMIFS(СВЦЭМ!$D$33:$D$776,СВЦЭМ!$A$33:$A$776,$A107,СВЦЭМ!$B$33:$B$776,W$83)+'СЕТ СН'!$H$11+СВЦЭМ!$D$10+'СЕТ СН'!$H$6-'СЕТ СН'!$H$23</f>
        <v>920.95679008000002</v>
      </c>
      <c r="X107" s="36">
        <f>SUMIFS(СВЦЭМ!$D$33:$D$776,СВЦЭМ!$A$33:$A$776,$A107,СВЦЭМ!$B$33:$B$776,X$83)+'СЕТ СН'!$H$11+СВЦЭМ!$D$10+'СЕТ СН'!$H$6-'СЕТ СН'!$H$23</f>
        <v>928.40067700999998</v>
      </c>
      <c r="Y107" s="36">
        <f>SUMIFS(СВЦЭМ!$D$33:$D$776,СВЦЭМ!$A$33:$A$776,$A107,СВЦЭМ!$B$33:$B$776,Y$83)+'СЕТ СН'!$H$11+СВЦЭМ!$D$10+'СЕТ СН'!$H$6-'СЕТ СН'!$H$23</f>
        <v>968.43644271000005</v>
      </c>
    </row>
    <row r="108" spans="1:25" ht="15.75" x14ac:dyDescent="0.2">
      <c r="A108" s="35">
        <f t="shared" si="2"/>
        <v>43763</v>
      </c>
      <c r="B108" s="36">
        <f>SUMIFS(СВЦЭМ!$D$33:$D$776,СВЦЭМ!$A$33:$A$776,$A108,СВЦЭМ!$B$33:$B$776,B$83)+'СЕТ СН'!$H$11+СВЦЭМ!$D$10+'СЕТ СН'!$H$6-'СЕТ СН'!$H$23</f>
        <v>1081.52824945</v>
      </c>
      <c r="C108" s="36">
        <f>SUMIFS(СВЦЭМ!$D$33:$D$776,СВЦЭМ!$A$33:$A$776,$A108,СВЦЭМ!$B$33:$B$776,C$83)+'СЕТ СН'!$H$11+СВЦЭМ!$D$10+'СЕТ СН'!$H$6-'СЕТ СН'!$H$23</f>
        <v>1131.50692331</v>
      </c>
      <c r="D108" s="36">
        <f>SUMIFS(СВЦЭМ!$D$33:$D$776,СВЦЭМ!$A$33:$A$776,$A108,СВЦЭМ!$B$33:$B$776,D$83)+'СЕТ СН'!$H$11+СВЦЭМ!$D$10+'СЕТ СН'!$H$6-'СЕТ СН'!$H$23</f>
        <v>1149.5772007600001</v>
      </c>
      <c r="E108" s="36">
        <f>SUMIFS(СВЦЭМ!$D$33:$D$776,СВЦЭМ!$A$33:$A$776,$A108,СВЦЭМ!$B$33:$B$776,E$83)+'СЕТ СН'!$H$11+СВЦЭМ!$D$10+'СЕТ СН'!$H$6-'СЕТ СН'!$H$23</f>
        <v>1157.6640421100001</v>
      </c>
      <c r="F108" s="36">
        <f>SUMIFS(СВЦЭМ!$D$33:$D$776,СВЦЭМ!$A$33:$A$776,$A108,СВЦЭМ!$B$33:$B$776,F$83)+'СЕТ СН'!$H$11+СВЦЭМ!$D$10+'СЕТ СН'!$H$6-'СЕТ СН'!$H$23</f>
        <v>1148.92862461</v>
      </c>
      <c r="G108" s="36">
        <f>SUMIFS(СВЦЭМ!$D$33:$D$776,СВЦЭМ!$A$33:$A$776,$A108,СВЦЭМ!$B$33:$B$776,G$83)+'СЕТ СН'!$H$11+СВЦЭМ!$D$10+'СЕТ СН'!$H$6-'СЕТ СН'!$H$23</f>
        <v>1114.8517117600002</v>
      </c>
      <c r="H108" s="36">
        <f>SUMIFS(СВЦЭМ!$D$33:$D$776,СВЦЭМ!$A$33:$A$776,$A108,СВЦЭМ!$B$33:$B$776,H$83)+'СЕТ СН'!$H$11+СВЦЭМ!$D$10+'СЕТ СН'!$H$6-'СЕТ СН'!$H$23</f>
        <v>1065.27020967</v>
      </c>
      <c r="I108" s="36">
        <f>SUMIFS(СВЦЭМ!$D$33:$D$776,СВЦЭМ!$A$33:$A$776,$A108,СВЦЭМ!$B$33:$B$776,I$83)+'СЕТ СН'!$H$11+СВЦЭМ!$D$10+'СЕТ СН'!$H$6-'СЕТ СН'!$H$23</f>
        <v>1039.7853176600001</v>
      </c>
      <c r="J108" s="36">
        <f>SUMIFS(СВЦЭМ!$D$33:$D$776,СВЦЭМ!$A$33:$A$776,$A108,СВЦЭМ!$B$33:$B$776,J$83)+'СЕТ СН'!$H$11+СВЦЭМ!$D$10+'СЕТ СН'!$H$6-'СЕТ СН'!$H$23</f>
        <v>1028.46604916</v>
      </c>
      <c r="K108" s="36">
        <f>SUMIFS(СВЦЭМ!$D$33:$D$776,СВЦЭМ!$A$33:$A$776,$A108,СВЦЭМ!$B$33:$B$776,K$83)+'СЕТ СН'!$H$11+СВЦЭМ!$D$10+'СЕТ СН'!$H$6-'СЕТ СН'!$H$23</f>
        <v>1011.06021089</v>
      </c>
      <c r="L108" s="36">
        <f>SUMIFS(СВЦЭМ!$D$33:$D$776,СВЦЭМ!$A$33:$A$776,$A108,СВЦЭМ!$B$33:$B$776,L$83)+'СЕТ СН'!$H$11+СВЦЭМ!$D$10+'СЕТ СН'!$H$6-'СЕТ СН'!$H$23</f>
        <v>1015.87846194</v>
      </c>
      <c r="M108" s="36">
        <f>SUMIFS(СВЦЭМ!$D$33:$D$776,СВЦЭМ!$A$33:$A$776,$A108,СВЦЭМ!$B$33:$B$776,M$83)+'СЕТ СН'!$H$11+СВЦЭМ!$D$10+'СЕТ СН'!$H$6-'СЕТ СН'!$H$23</f>
        <v>1031.12975426</v>
      </c>
      <c r="N108" s="36">
        <f>SUMIFS(СВЦЭМ!$D$33:$D$776,СВЦЭМ!$A$33:$A$776,$A108,СВЦЭМ!$B$33:$B$776,N$83)+'СЕТ СН'!$H$11+СВЦЭМ!$D$10+'СЕТ СН'!$H$6-'СЕТ СН'!$H$23</f>
        <v>1001.06383246</v>
      </c>
      <c r="O108" s="36">
        <f>SUMIFS(СВЦЭМ!$D$33:$D$776,СВЦЭМ!$A$33:$A$776,$A108,СВЦЭМ!$B$33:$B$776,O$83)+'СЕТ СН'!$H$11+СВЦЭМ!$D$10+'СЕТ СН'!$H$6-'СЕТ СН'!$H$23</f>
        <v>962.39241120999998</v>
      </c>
      <c r="P108" s="36">
        <f>SUMIFS(СВЦЭМ!$D$33:$D$776,СВЦЭМ!$A$33:$A$776,$A108,СВЦЭМ!$B$33:$B$776,P$83)+'СЕТ СН'!$H$11+СВЦЭМ!$D$10+'СЕТ СН'!$H$6-'СЕТ СН'!$H$23</f>
        <v>968.88013335000005</v>
      </c>
      <c r="Q108" s="36">
        <f>SUMIFS(СВЦЭМ!$D$33:$D$776,СВЦЭМ!$A$33:$A$776,$A108,СВЦЭМ!$B$33:$B$776,Q$83)+'СЕТ СН'!$H$11+СВЦЭМ!$D$10+'СЕТ СН'!$H$6-'СЕТ СН'!$H$23</f>
        <v>946.91922528999999</v>
      </c>
      <c r="R108" s="36">
        <f>SUMIFS(СВЦЭМ!$D$33:$D$776,СВЦЭМ!$A$33:$A$776,$A108,СВЦЭМ!$B$33:$B$776,R$83)+'СЕТ СН'!$H$11+СВЦЭМ!$D$10+'СЕТ СН'!$H$6-'СЕТ СН'!$H$23</f>
        <v>952.54895069999998</v>
      </c>
      <c r="S108" s="36">
        <f>SUMIFS(СВЦЭМ!$D$33:$D$776,СВЦЭМ!$A$33:$A$776,$A108,СВЦЭМ!$B$33:$B$776,S$83)+'СЕТ СН'!$H$11+СВЦЭМ!$D$10+'СЕТ СН'!$H$6-'СЕТ СН'!$H$23</f>
        <v>956.56370705999996</v>
      </c>
      <c r="T108" s="36">
        <f>SUMIFS(СВЦЭМ!$D$33:$D$776,СВЦЭМ!$A$33:$A$776,$A108,СВЦЭМ!$B$33:$B$776,T$83)+'СЕТ СН'!$H$11+СВЦЭМ!$D$10+'СЕТ СН'!$H$6-'СЕТ СН'!$H$23</f>
        <v>969.79982692999999</v>
      </c>
      <c r="U108" s="36">
        <f>SUMIFS(СВЦЭМ!$D$33:$D$776,СВЦЭМ!$A$33:$A$776,$A108,СВЦЭМ!$B$33:$B$776,U$83)+'СЕТ СН'!$H$11+СВЦЭМ!$D$10+'СЕТ СН'!$H$6-'СЕТ СН'!$H$23</f>
        <v>980.70374354</v>
      </c>
      <c r="V108" s="36">
        <f>SUMIFS(СВЦЭМ!$D$33:$D$776,СВЦЭМ!$A$33:$A$776,$A108,СВЦЭМ!$B$33:$B$776,V$83)+'СЕТ СН'!$H$11+СВЦЭМ!$D$10+'СЕТ СН'!$H$6-'СЕТ СН'!$H$23</f>
        <v>970.33630370000003</v>
      </c>
      <c r="W108" s="36">
        <f>SUMIFS(СВЦЭМ!$D$33:$D$776,СВЦЭМ!$A$33:$A$776,$A108,СВЦЭМ!$B$33:$B$776,W$83)+'СЕТ СН'!$H$11+СВЦЭМ!$D$10+'СЕТ СН'!$H$6-'СЕТ СН'!$H$23</f>
        <v>960.26510741000004</v>
      </c>
      <c r="X108" s="36">
        <f>SUMIFS(СВЦЭМ!$D$33:$D$776,СВЦЭМ!$A$33:$A$776,$A108,СВЦЭМ!$B$33:$B$776,X$83)+'СЕТ СН'!$H$11+СВЦЭМ!$D$10+'СЕТ СН'!$H$6-'СЕТ СН'!$H$23</f>
        <v>949.74261285</v>
      </c>
      <c r="Y108" s="36">
        <f>SUMIFS(СВЦЭМ!$D$33:$D$776,СВЦЭМ!$A$33:$A$776,$A108,СВЦЭМ!$B$33:$B$776,Y$83)+'СЕТ СН'!$H$11+СВЦЭМ!$D$10+'СЕТ СН'!$H$6-'СЕТ СН'!$H$23</f>
        <v>986.17195303000005</v>
      </c>
    </row>
    <row r="109" spans="1:25" ht="15.75" x14ac:dyDescent="0.2">
      <c r="A109" s="35">
        <f t="shared" si="2"/>
        <v>43764</v>
      </c>
      <c r="B109" s="36">
        <f>SUMIFS(СВЦЭМ!$D$33:$D$776,СВЦЭМ!$A$33:$A$776,$A109,СВЦЭМ!$B$33:$B$776,B$83)+'СЕТ СН'!$H$11+СВЦЭМ!$D$10+'СЕТ СН'!$H$6-'СЕТ СН'!$H$23</f>
        <v>1057.60300297</v>
      </c>
      <c r="C109" s="36">
        <f>SUMIFS(СВЦЭМ!$D$33:$D$776,СВЦЭМ!$A$33:$A$776,$A109,СВЦЭМ!$B$33:$B$776,C$83)+'СЕТ СН'!$H$11+СВЦЭМ!$D$10+'СЕТ СН'!$H$6-'СЕТ СН'!$H$23</f>
        <v>1097.5870395300001</v>
      </c>
      <c r="D109" s="36">
        <f>SUMIFS(СВЦЭМ!$D$33:$D$776,СВЦЭМ!$A$33:$A$776,$A109,СВЦЭМ!$B$33:$B$776,D$83)+'СЕТ СН'!$H$11+СВЦЭМ!$D$10+'СЕТ СН'!$H$6-'СЕТ СН'!$H$23</f>
        <v>1121.3916421200001</v>
      </c>
      <c r="E109" s="36">
        <f>SUMIFS(СВЦЭМ!$D$33:$D$776,СВЦЭМ!$A$33:$A$776,$A109,СВЦЭМ!$B$33:$B$776,E$83)+'СЕТ СН'!$H$11+СВЦЭМ!$D$10+'СЕТ СН'!$H$6-'СЕТ СН'!$H$23</f>
        <v>1126.4619490100001</v>
      </c>
      <c r="F109" s="36">
        <f>SUMIFS(СВЦЭМ!$D$33:$D$776,СВЦЭМ!$A$33:$A$776,$A109,СВЦЭМ!$B$33:$B$776,F$83)+'СЕТ СН'!$H$11+СВЦЭМ!$D$10+'СЕТ СН'!$H$6-'СЕТ СН'!$H$23</f>
        <v>1116.84050366</v>
      </c>
      <c r="G109" s="36">
        <f>SUMIFS(СВЦЭМ!$D$33:$D$776,СВЦЭМ!$A$33:$A$776,$A109,СВЦЭМ!$B$33:$B$776,G$83)+'СЕТ СН'!$H$11+СВЦЭМ!$D$10+'СЕТ СН'!$H$6-'СЕТ СН'!$H$23</f>
        <v>1089.5798283500001</v>
      </c>
      <c r="H109" s="36">
        <f>SUMIFS(СВЦЭМ!$D$33:$D$776,СВЦЭМ!$A$33:$A$776,$A109,СВЦЭМ!$B$33:$B$776,H$83)+'СЕТ СН'!$H$11+СВЦЭМ!$D$10+'СЕТ СН'!$H$6-'СЕТ СН'!$H$23</f>
        <v>1071.6423307800001</v>
      </c>
      <c r="I109" s="36">
        <f>SUMIFS(СВЦЭМ!$D$33:$D$776,СВЦЭМ!$A$33:$A$776,$A109,СВЦЭМ!$B$33:$B$776,I$83)+'СЕТ СН'!$H$11+СВЦЭМ!$D$10+'СЕТ СН'!$H$6-'СЕТ СН'!$H$23</f>
        <v>1049.5668737400001</v>
      </c>
      <c r="J109" s="36">
        <f>SUMIFS(СВЦЭМ!$D$33:$D$776,СВЦЭМ!$A$33:$A$776,$A109,СВЦЭМ!$B$33:$B$776,J$83)+'СЕТ СН'!$H$11+СВЦЭМ!$D$10+'СЕТ СН'!$H$6-'СЕТ СН'!$H$23</f>
        <v>1025.4985330500001</v>
      </c>
      <c r="K109" s="36">
        <f>SUMIFS(СВЦЭМ!$D$33:$D$776,СВЦЭМ!$A$33:$A$776,$A109,СВЦЭМ!$B$33:$B$776,K$83)+'СЕТ СН'!$H$11+СВЦЭМ!$D$10+'СЕТ СН'!$H$6-'СЕТ СН'!$H$23</f>
        <v>1012.9823255</v>
      </c>
      <c r="L109" s="36">
        <f>SUMIFS(СВЦЭМ!$D$33:$D$776,СВЦЭМ!$A$33:$A$776,$A109,СВЦЭМ!$B$33:$B$776,L$83)+'СЕТ СН'!$H$11+СВЦЭМ!$D$10+'СЕТ СН'!$H$6-'СЕТ СН'!$H$23</f>
        <v>1014.39573293</v>
      </c>
      <c r="M109" s="36">
        <f>SUMIFS(СВЦЭМ!$D$33:$D$776,СВЦЭМ!$A$33:$A$776,$A109,СВЦЭМ!$B$33:$B$776,M$83)+'СЕТ СН'!$H$11+СВЦЭМ!$D$10+'СЕТ СН'!$H$6-'СЕТ СН'!$H$23</f>
        <v>1012.07831953</v>
      </c>
      <c r="N109" s="36">
        <f>SUMIFS(СВЦЭМ!$D$33:$D$776,СВЦЭМ!$A$33:$A$776,$A109,СВЦЭМ!$B$33:$B$776,N$83)+'СЕТ СН'!$H$11+СВЦЭМ!$D$10+'СЕТ СН'!$H$6-'СЕТ СН'!$H$23</f>
        <v>979.82925748000002</v>
      </c>
      <c r="O109" s="36">
        <f>SUMIFS(СВЦЭМ!$D$33:$D$776,СВЦЭМ!$A$33:$A$776,$A109,СВЦЭМ!$B$33:$B$776,O$83)+'СЕТ СН'!$H$11+СВЦЭМ!$D$10+'СЕТ СН'!$H$6-'СЕТ СН'!$H$23</f>
        <v>944.51279056999999</v>
      </c>
      <c r="P109" s="36">
        <f>SUMIFS(СВЦЭМ!$D$33:$D$776,СВЦЭМ!$A$33:$A$776,$A109,СВЦЭМ!$B$33:$B$776,P$83)+'СЕТ СН'!$H$11+СВЦЭМ!$D$10+'СЕТ СН'!$H$6-'СЕТ СН'!$H$23</f>
        <v>945.77450998999996</v>
      </c>
      <c r="Q109" s="36">
        <f>SUMIFS(СВЦЭМ!$D$33:$D$776,СВЦЭМ!$A$33:$A$776,$A109,СВЦЭМ!$B$33:$B$776,Q$83)+'СЕТ СН'!$H$11+СВЦЭМ!$D$10+'СЕТ СН'!$H$6-'СЕТ СН'!$H$23</f>
        <v>939.57107235000001</v>
      </c>
      <c r="R109" s="36">
        <f>SUMIFS(СВЦЭМ!$D$33:$D$776,СВЦЭМ!$A$33:$A$776,$A109,СВЦЭМ!$B$33:$B$776,R$83)+'СЕТ СН'!$H$11+СВЦЭМ!$D$10+'СЕТ СН'!$H$6-'СЕТ СН'!$H$23</f>
        <v>942.38738846000001</v>
      </c>
      <c r="S109" s="36">
        <f>SUMIFS(СВЦЭМ!$D$33:$D$776,СВЦЭМ!$A$33:$A$776,$A109,СВЦЭМ!$B$33:$B$776,S$83)+'СЕТ СН'!$H$11+СВЦЭМ!$D$10+'СЕТ СН'!$H$6-'СЕТ СН'!$H$23</f>
        <v>945.90045886999997</v>
      </c>
      <c r="T109" s="36">
        <f>SUMIFS(СВЦЭМ!$D$33:$D$776,СВЦЭМ!$A$33:$A$776,$A109,СВЦЭМ!$B$33:$B$776,T$83)+'СЕТ СН'!$H$11+СВЦЭМ!$D$10+'СЕТ СН'!$H$6-'СЕТ СН'!$H$23</f>
        <v>953.62523224999995</v>
      </c>
      <c r="U109" s="36">
        <f>SUMIFS(СВЦЭМ!$D$33:$D$776,СВЦЭМ!$A$33:$A$776,$A109,СВЦЭМ!$B$33:$B$776,U$83)+'СЕТ СН'!$H$11+СВЦЭМ!$D$10+'СЕТ СН'!$H$6-'СЕТ СН'!$H$23</f>
        <v>962.91397173999997</v>
      </c>
      <c r="V109" s="36">
        <f>SUMIFS(СВЦЭМ!$D$33:$D$776,СВЦЭМ!$A$33:$A$776,$A109,СВЦЭМ!$B$33:$B$776,V$83)+'СЕТ СН'!$H$11+СВЦЭМ!$D$10+'СЕТ СН'!$H$6-'СЕТ СН'!$H$23</f>
        <v>956.50594642999999</v>
      </c>
      <c r="W109" s="36">
        <f>SUMIFS(СВЦЭМ!$D$33:$D$776,СВЦЭМ!$A$33:$A$776,$A109,СВЦЭМ!$B$33:$B$776,W$83)+'СЕТ СН'!$H$11+СВЦЭМ!$D$10+'СЕТ СН'!$H$6-'СЕТ СН'!$H$23</f>
        <v>952.31453687999999</v>
      </c>
      <c r="X109" s="36">
        <f>SUMIFS(СВЦЭМ!$D$33:$D$776,СВЦЭМ!$A$33:$A$776,$A109,СВЦЭМ!$B$33:$B$776,X$83)+'СЕТ СН'!$H$11+СВЦЭМ!$D$10+'СЕТ СН'!$H$6-'СЕТ СН'!$H$23</f>
        <v>959.62155014999996</v>
      </c>
      <c r="Y109" s="36">
        <f>SUMIFS(СВЦЭМ!$D$33:$D$776,СВЦЭМ!$A$33:$A$776,$A109,СВЦЭМ!$B$33:$B$776,Y$83)+'СЕТ СН'!$H$11+СВЦЭМ!$D$10+'СЕТ СН'!$H$6-'СЕТ СН'!$H$23</f>
        <v>996.61044561999995</v>
      </c>
    </row>
    <row r="110" spans="1:25" ht="15.75" x14ac:dyDescent="0.2">
      <c r="A110" s="35">
        <f t="shared" si="2"/>
        <v>43765</v>
      </c>
      <c r="B110" s="36">
        <f>SUMIFS(СВЦЭМ!$D$33:$D$776,СВЦЭМ!$A$33:$A$776,$A110,СВЦЭМ!$B$33:$B$776,B$83)+'СЕТ СН'!$H$11+СВЦЭМ!$D$10+'СЕТ СН'!$H$6-'СЕТ СН'!$H$23</f>
        <v>1096.1202704</v>
      </c>
      <c r="C110" s="36">
        <f>SUMIFS(СВЦЭМ!$D$33:$D$776,СВЦЭМ!$A$33:$A$776,$A110,СВЦЭМ!$B$33:$B$776,C$83)+'СЕТ СН'!$H$11+СВЦЭМ!$D$10+'СЕТ СН'!$H$6-'СЕТ СН'!$H$23</f>
        <v>1107.81999144</v>
      </c>
      <c r="D110" s="36">
        <f>SUMIFS(СВЦЭМ!$D$33:$D$776,СВЦЭМ!$A$33:$A$776,$A110,СВЦЭМ!$B$33:$B$776,D$83)+'СЕТ СН'!$H$11+СВЦЭМ!$D$10+'СЕТ СН'!$H$6-'СЕТ СН'!$H$23</f>
        <v>1107.2406411300001</v>
      </c>
      <c r="E110" s="36">
        <f>SUMIFS(СВЦЭМ!$D$33:$D$776,СВЦЭМ!$A$33:$A$776,$A110,СВЦЭМ!$B$33:$B$776,E$83)+'СЕТ СН'!$H$11+СВЦЭМ!$D$10+'СЕТ СН'!$H$6-'СЕТ СН'!$H$23</f>
        <v>1119.40010766</v>
      </c>
      <c r="F110" s="36">
        <f>SUMIFS(СВЦЭМ!$D$33:$D$776,СВЦЭМ!$A$33:$A$776,$A110,СВЦЭМ!$B$33:$B$776,F$83)+'СЕТ СН'!$H$11+СВЦЭМ!$D$10+'СЕТ СН'!$H$6-'СЕТ СН'!$H$23</f>
        <v>1118.4114782700001</v>
      </c>
      <c r="G110" s="36">
        <f>SUMIFS(СВЦЭМ!$D$33:$D$776,СВЦЭМ!$A$33:$A$776,$A110,СВЦЭМ!$B$33:$B$776,G$83)+'СЕТ СН'!$H$11+СВЦЭМ!$D$10+'СЕТ СН'!$H$6-'СЕТ СН'!$H$23</f>
        <v>1101.6837052000001</v>
      </c>
      <c r="H110" s="36">
        <f>SUMIFS(СВЦЭМ!$D$33:$D$776,СВЦЭМ!$A$33:$A$776,$A110,СВЦЭМ!$B$33:$B$776,H$83)+'СЕТ СН'!$H$11+СВЦЭМ!$D$10+'СЕТ СН'!$H$6-'СЕТ СН'!$H$23</f>
        <v>1076.6494159700001</v>
      </c>
      <c r="I110" s="36">
        <f>SUMIFS(СВЦЭМ!$D$33:$D$776,СВЦЭМ!$A$33:$A$776,$A110,СВЦЭМ!$B$33:$B$776,I$83)+'СЕТ СН'!$H$11+СВЦЭМ!$D$10+'СЕТ СН'!$H$6-'СЕТ СН'!$H$23</f>
        <v>1052.3671031400002</v>
      </c>
      <c r="J110" s="36">
        <f>SUMIFS(СВЦЭМ!$D$33:$D$776,СВЦЭМ!$A$33:$A$776,$A110,СВЦЭМ!$B$33:$B$776,J$83)+'СЕТ СН'!$H$11+СВЦЭМ!$D$10+'СЕТ СН'!$H$6-'СЕТ СН'!$H$23</f>
        <v>1035.7857231</v>
      </c>
      <c r="K110" s="36">
        <f>SUMIFS(СВЦЭМ!$D$33:$D$776,СВЦЭМ!$A$33:$A$776,$A110,СВЦЭМ!$B$33:$B$776,K$83)+'СЕТ СН'!$H$11+СВЦЭМ!$D$10+'СЕТ СН'!$H$6-'СЕТ СН'!$H$23</f>
        <v>1001.0489430600001</v>
      </c>
      <c r="L110" s="36">
        <f>SUMIFS(СВЦЭМ!$D$33:$D$776,СВЦЭМ!$A$33:$A$776,$A110,СВЦЭМ!$B$33:$B$776,L$83)+'СЕТ СН'!$H$11+СВЦЭМ!$D$10+'СЕТ СН'!$H$6-'СЕТ СН'!$H$23</f>
        <v>1000.52653579</v>
      </c>
      <c r="M110" s="36">
        <f>SUMIFS(СВЦЭМ!$D$33:$D$776,СВЦЭМ!$A$33:$A$776,$A110,СВЦЭМ!$B$33:$B$776,M$83)+'СЕТ СН'!$H$11+СВЦЭМ!$D$10+'СЕТ СН'!$H$6-'СЕТ СН'!$H$23</f>
        <v>991.47657132999996</v>
      </c>
      <c r="N110" s="36">
        <f>SUMIFS(СВЦЭМ!$D$33:$D$776,СВЦЭМ!$A$33:$A$776,$A110,СВЦЭМ!$B$33:$B$776,N$83)+'СЕТ СН'!$H$11+СВЦЭМ!$D$10+'СЕТ СН'!$H$6-'СЕТ СН'!$H$23</f>
        <v>958.26973592000002</v>
      </c>
      <c r="O110" s="36">
        <f>SUMIFS(СВЦЭМ!$D$33:$D$776,СВЦЭМ!$A$33:$A$776,$A110,СВЦЭМ!$B$33:$B$776,O$83)+'СЕТ СН'!$H$11+СВЦЭМ!$D$10+'СЕТ СН'!$H$6-'СЕТ СН'!$H$23</f>
        <v>938.31722965999995</v>
      </c>
      <c r="P110" s="36">
        <f>SUMIFS(СВЦЭМ!$D$33:$D$776,СВЦЭМ!$A$33:$A$776,$A110,СВЦЭМ!$B$33:$B$776,P$83)+'СЕТ СН'!$H$11+СВЦЭМ!$D$10+'СЕТ СН'!$H$6-'СЕТ СН'!$H$23</f>
        <v>951.87602735999997</v>
      </c>
      <c r="Q110" s="36">
        <f>SUMIFS(СВЦЭМ!$D$33:$D$776,СВЦЭМ!$A$33:$A$776,$A110,СВЦЭМ!$B$33:$B$776,Q$83)+'СЕТ СН'!$H$11+СВЦЭМ!$D$10+'СЕТ СН'!$H$6-'СЕТ СН'!$H$23</f>
        <v>950.02918389000001</v>
      </c>
      <c r="R110" s="36">
        <f>SUMIFS(СВЦЭМ!$D$33:$D$776,СВЦЭМ!$A$33:$A$776,$A110,СВЦЭМ!$B$33:$B$776,R$83)+'СЕТ СН'!$H$11+СВЦЭМ!$D$10+'СЕТ СН'!$H$6-'СЕТ СН'!$H$23</f>
        <v>937.52134331000002</v>
      </c>
      <c r="S110" s="36">
        <f>SUMIFS(СВЦЭМ!$D$33:$D$776,СВЦЭМ!$A$33:$A$776,$A110,СВЦЭМ!$B$33:$B$776,S$83)+'СЕТ СН'!$H$11+СВЦЭМ!$D$10+'СЕТ СН'!$H$6-'СЕТ СН'!$H$23</f>
        <v>943.97374689000003</v>
      </c>
      <c r="T110" s="36">
        <f>SUMIFS(СВЦЭМ!$D$33:$D$776,СВЦЭМ!$A$33:$A$776,$A110,СВЦЭМ!$B$33:$B$776,T$83)+'СЕТ СН'!$H$11+СВЦЭМ!$D$10+'СЕТ СН'!$H$6-'СЕТ СН'!$H$23</f>
        <v>933.39723562999995</v>
      </c>
      <c r="U110" s="36">
        <f>SUMIFS(СВЦЭМ!$D$33:$D$776,СВЦЭМ!$A$33:$A$776,$A110,СВЦЭМ!$B$33:$B$776,U$83)+'СЕТ СН'!$H$11+СВЦЭМ!$D$10+'СЕТ СН'!$H$6-'СЕТ СН'!$H$23</f>
        <v>923.92796338999995</v>
      </c>
      <c r="V110" s="36">
        <f>SUMIFS(СВЦЭМ!$D$33:$D$776,СВЦЭМ!$A$33:$A$776,$A110,СВЦЭМ!$B$33:$B$776,V$83)+'СЕТ СН'!$H$11+СВЦЭМ!$D$10+'СЕТ СН'!$H$6-'СЕТ СН'!$H$23</f>
        <v>924.50505911000005</v>
      </c>
      <c r="W110" s="36">
        <f>SUMIFS(СВЦЭМ!$D$33:$D$776,СВЦЭМ!$A$33:$A$776,$A110,СВЦЭМ!$B$33:$B$776,W$83)+'СЕТ СН'!$H$11+СВЦЭМ!$D$10+'СЕТ СН'!$H$6-'СЕТ СН'!$H$23</f>
        <v>942.28902611000001</v>
      </c>
      <c r="X110" s="36">
        <f>SUMIFS(СВЦЭМ!$D$33:$D$776,СВЦЭМ!$A$33:$A$776,$A110,СВЦЭМ!$B$33:$B$776,X$83)+'СЕТ СН'!$H$11+СВЦЭМ!$D$10+'СЕТ СН'!$H$6-'СЕТ СН'!$H$23</f>
        <v>937.0842834</v>
      </c>
      <c r="Y110" s="36">
        <f>SUMIFS(СВЦЭМ!$D$33:$D$776,СВЦЭМ!$A$33:$A$776,$A110,СВЦЭМ!$B$33:$B$776,Y$83)+'СЕТ СН'!$H$11+СВЦЭМ!$D$10+'СЕТ СН'!$H$6-'СЕТ СН'!$H$23</f>
        <v>970.46715659999995</v>
      </c>
    </row>
    <row r="111" spans="1:25" ht="15.75" x14ac:dyDescent="0.2">
      <c r="A111" s="35">
        <f t="shared" si="2"/>
        <v>43766</v>
      </c>
      <c r="B111" s="36">
        <f>SUMIFS(СВЦЭМ!$D$33:$D$776,СВЦЭМ!$A$33:$A$776,$A111,СВЦЭМ!$B$33:$B$776,B$83)+'СЕТ СН'!$H$11+СВЦЭМ!$D$10+'СЕТ СН'!$H$6-'СЕТ СН'!$H$23</f>
        <v>1063.5082046100001</v>
      </c>
      <c r="C111" s="36">
        <f>SUMIFS(СВЦЭМ!$D$33:$D$776,СВЦЭМ!$A$33:$A$776,$A111,СВЦЭМ!$B$33:$B$776,C$83)+'СЕТ СН'!$H$11+СВЦЭМ!$D$10+'СЕТ СН'!$H$6-'СЕТ СН'!$H$23</f>
        <v>1113.79998454</v>
      </c>
      <c r="D111" s="36">
        <f>SUMIFS(СВЦЭМ!$D$33:$D$776,СВЦЭМ!$A$33:$A$776,$A111,СВЦЭМ!$B$33:$B$776,D$83)+'СЕТ СН'!$H$11+СВЦЭМ!$D$10+'СЕТ СН'!$H$6-'СЕТ СН'!$H$23</f>
        <v>1129.9953013900001</v>
      </c>
      <c r="E111" s="36">
        <f>SUMIFS(СВЦЭМ!$D$33:$D$776,СВЦЭМ!$A$33:$A$776,$A111,СВЦЭМ!$B$33:$B$776,E$83)+'СЕТ СН'!$H$11+СВЦЭМ!$D$10+'СЕТ СН'!$H$6-'СЕТ СН'!$H$23</f>
        <v>1133.83376866</v>
      </c>
      <c r="F111" s="36">
        <f>SUMIFS(СВЦЭМ!$D$33:$D$776,СВЦЭМ!$A$33:$A$776,$A111,СВЦЭМ!$B$33:$B$776,F$83)+'СЕТ СН'!$H$11+СВЦЭМ!$D$10+'СЕТ СН'!$H$6-'СЕТ СН'!$H$23</f>
        <v>1132.2599012800001</v>
      </c>
      <c r="G111" s="36">
        <f>SUMIFS(СВЦЭМ!$D$33:$D$776,СВЦЭМ!$A$33:$A$776,$A111,СВЦЭМ!$B$33:$B$776,G$83)+'СЕТ СН'!$H$11+СВЦЭМ!$D$10+'СЕТ СН'!$H$6-'СЕТ СН'!$H$23</f>
        <v>1112.15758185</v>
      </c>
      <c r="H111" s="36">
        <f>SUMIFS(СВЦЭМ!$D$33:$D$776,СВЦЭМ!$A$33:$A$776,$A111,СВЦЭМ!$B$33:$B$776,H$83)+'СЕТ СН'!$H$11+СВЦЭМ!$D$10+'СЕТ СН'!$H$6-'СЕТ СН'!$H$23</f>
        <v>1072.43379241</v>
      </c>
      <c r="I111" s="36">
        <f>SUMIFS(СВЦЭМ!$D$33:$D$776,СВЦЭМ!$A$33:$A$776,$A111,СВЦЭМ!$B$33:$B$776,I$83)+'СЕТ СН'!$H$11+СВЦЭМ!$D$10+'СЕТ СН'!$H$6-'СЕТ СН'!$H$23</f>
        <v>1050.62887555</v>
      </c>
      <c r="J111" s="36">
        <f>SUMIFS(СВЦЭМ!$D$33:$D$776,СВЦЭМ!$A$33:$A$776,$A111,СВЦЭМ!$B$33:$B$776,J$83)+'СЕТ СН'!$H$11+СВЦЭМ!$D$10+'СЕТ СН'!$H$6-'СЕТ СН'!$H$23</f>
        <v>1049.2524285300001</v>
      </c>
      <c r="K111" s="36">
        <f>SUMIFS(СВЦЭМ!$D$33:$D$776,СВЦЭМ!$A$33:$A$776,$A111,СВЦЭМ!$B$33:$B$776,K$83)+'СЕТ СН'!$H$11+СВЦЭМ!$D$10+'СЕТ СН'!$H$6-'СЕТ СН'!$H$23</f>
        <v>1008.24699147</v>
      </c>
      <c r="L111" s="36">
        <f>SUMIFS(СВЦЭМ!$D$33:$D$776,СВЦЭМ!$A$33:$A$776,$A111,СВЦЭМ!$B$33:$B$776,L$83)+'СЕТ СН'!$H$11+СВЦЭМ!$D$10+'СЕТ СН'!$H$6-'СЕТ СН'!$H$23</f>
        <v>1011.01470612</v>
      </c>
      <c r="M111" s="36">
        <f>SUMIFS(СВЦЭМ!$D$33:$D$776,СВЦЭМ!$A$33:$A$776,$A111,СВЦЭМ!$B$33:$B$776,M$83)+'СЕТ СН'!$H$11+СВЦЭМ!$D$10+'СЕТ СН'!$H$6-'СЕТ СН'!$H$23</f>
        <v>1017.0877527</v>
      </c>
      <c r="N111" s="36">
        <f>SUMIFS(СВЦЭМ!$D$33:$D$776,СВЦЭМ!$A$33:$A$776,$A111,СВЦЭМ!$B$33:$B$776,N$83)+'СЕТ СН'!$H$11+СВЦЭМ!$D$10+'СЕТ СН'!$H$6-'СЕТ СН'!$H$23</f>
        <v>983.91386883999996</v>
      </c>
      <c r="O111" s="36">
        <f>SUMIFS(СВЦЭМ!$D$33:$D$776,СВЦЭМ!$A$33:$A$776,$A111,СВЦЭМ!$B$33:$B$776,O$83)+'СЕТ СН'!$H$11+СВЦЭМ!$D$10+'СЕТ СН'!$H$6-'СЕТ СН'!$H$23</f>
        <v>954.65813449999996</v>
      </c>
      <c r="P111" s="36">
        <f>SUMIFS(СВЦЭМ!$D$33:$D$776,СВЦЭМ!$A$33:$A$776,$A111,СВЦЭМ!$B$33:$B$776,P$83)+'СЕТ СН'!$H$11+СВЦЭМ!$D$10+'СЕТ СН'!$H$6-'СЕТ СН'!$H$23</f>
        <v>960.10156042000006</v>
      </c>
      <c r="Q111" s="36">
        <f>SUMIFS(СВЦЭМ!$D$33:$D$776,СВЦЭМ!$A$33:$A$776,$A111,СВЦЭМ!$B$33:$B$776,Q$83)+'СЕТ СН'!$H$11+СВЦЭМ!$D$10+'СЕТ СН'!$H$6-'СЕТ СН'!$H$23</f>
        <v>956.19198714000004</v>
      </c>
      <c r="R111" s="36">
        <f>SUMIFS(СВЦЭМ!$D$33:$D$776,СВЦЭМ!$A$33:$A$776,$A111,СВЦЭМ!$B$33:$B$776,R$83)+'СЕТ СН'!$H$11+СВЦЭМ!$D$10+'СЕТ СН'!$H$6-'СЕТ СН'!$H$23</f>
        <v>950.60980327000004</v>
      </c>
      <c r="S111" s="36">
        <f>SUMIFS(СВЦЭМ!$D$33:$D$776,СВЦЭМ!$A$33:$A$776,$A111,СВЦЭМ!$B$33:$B$776,S$83)+'СЕТ СН'!$H$11+СВЦЭМ!$D$10+'СЕТ СН'!$H$6-'СЕТ СН'!$H$23</f>
        <v>960.77259612</v>
      </c>
      <c r="T111" s="36">
        <f>SUMIFS(СВЦЭМ!$D$33:$D$776,СВЦЭМ!$A$33:$A$776,$A111,СВЦЭМ!$B$33:$B$776,T$83)+'СЕТ СН'!$H$11+СВЦЭМ!$D$10+'СЕТ СН'!$H$6-'СЕТ СН'!$H$23</f>
        <v>951.87538642000004</v>
      </c>
      <c r="U111" s="36">
        <f>SUMIFS(СВЦЭМ!$D$33:$D$776,СВЦЭМ!$A$33:$A$776,$A111,СВЦЭМ!$B$33:$B$776,U$83)+'СЕТ СН'!$H$11+СВЦЭМ!$D$10+'СЕТ СН'!$H$6-'СЕТ СН'!$H$23</f>
        <v>960.28692708000005</v>
      </c>
      <c r="V111" s="36">
        <f>SUMIFS(СВЦЭМ!$D$33:$D$776,СВЦЭМ!$A$33:$A$776,$A111,СВЦЭМ!$B$33:$B$776,V$83)+'СЕТ СН'!$H$11+СВЦЭМ!$D$10+'СЕТ СН'!$H$6-'СЕТ СН'!$H$23</f>
        <v>960.80925988000001</v>
      </c>
      <c r="W111" s="36">
        <f>SUMIFS(СВЦЭМ!$D$33:$D$776,СВЦЭМ!$A$33:$A$776,$A111,СВЦЭМ!$B$33:$B$776,W$83)+'СЕТ СН'!$H$11+СВЦЭМ!$D$10+'СЕТ СН'!$H$6-'СЕТ СН'!$H$23</f>
        <v>974.40867109999999</v>
      </c>
      <c r="X111" s="36">
        <f>SUMIFS(СВЦЭМ!$D$33:$D$776,СВЦЭМ!$A$33:$A$776,$A111,СВЦЭМ!$B$33:$B$776,X$83)+'СЕТ СН'!$H$11+СВЦЭМ!$D$10+'СЕТ СН'!$H$6-'СЕТ СН'!$H$23</f>
        <v>1003.42589561</v>
      </c>
      <c r="Y111" s="36">
        <f>SUMIFS(СВЦЭМ!$D$33:$D$776,СВЦЭМ!$A$33:$A$776,$A111,СВЦЭМ!$B$33:$B$776,Y$83)+'СЕТ СН'!$H$11+СВЦЭМ!$D$10+'СЕТ СН'!$H$6-'СЕТ СН'!$H$23</f>
        <v>1057.30150162</v>
      </c>
    </row>
    <row r="112" spans="1:25" ht="15.75" x14ac:dyDescent="0.2">
      <c r="A112" s="35">
        <f t="shared" si="2"/>
        <v>43767</v>
      </c>
      <c r="B112" s="36">
        <f>SUMIFS(СВЦЭМ!$D$33:$D$776,СВЦЭМ!$A$33:$A$776,$A112,СВЦЭМ!$B$33:$B$776,B$83)+'СЕТ СН'!$H$11+СВЦЭМ!$D$10+'СЕТ СН'!$H$6-'СЕТ СН'!$H$23</f>
        <v>1109.7172756100001</v>
      </c>
      <c r="C112" s="36">
        <f>SUMIFS(СВЦЭМ!$D$33:$D$776,СВЦЭМ!$A$33:$A$776,$A112,СВЦЭМ!$B$33:$B$776,C$83)+'СЕТ СН'!$H$11+СВЦЭМ!$D$10+'СЕТ СН'!$H$6-'СЕТ СН'!$H$23</f>
        <v>1145.5958150400002</v>
      </c>
      <c r="D112" s="36">
        <f>SUMIFS(СВЦЭМ!$D$33:$D$776,СВЦЭМ!$A$33:$A$776,$A112,СВЦЭМ!$B$33:$B$776,D$83)+'СЕТ СН'!$H$11+СВЦЭМ!$D$10+'СЕТ СН'!$H$6-'СЕТ СН'!$H$23</f>
        <v>1167.16150642</v>
      </c>
      <c r="E112" s="36">
        <f>SUMIFS(СВЦЭМ!$D$33:$D$776,СВЦЭМ!$A$33:$A$776,$A112,СВЦЭМ!$B$33:$B$776,E$83)+'СЕТ СН'!$H$11+СВЦЭМ!$D$10+'СЕТ СН'!$H$6-'СЕТ СН'!$H$23</f>
        <v>1182.37067353</v>
      </c>
      <c r="F112" s="36">
        <f>SUMIFS(СВЦЭМ!$D$33:$D$776,СВЦЭМ!$A$33:$A$776,$A112,СВЦЭМ!$B$33:$B$776,F$83)+'СЕТ СН'!$H$11+СВЦЭМ!$D$10+'СЕТ СН'!$H$6-'СЕТ СН'!$H$23</f>
        <v>1170.5505292</v>
      </c>
      <c r="G112" s="36">
        <f>SUMIFS(СВЦЭМ!$D$33:$D$776,СВЦЭМ!$A$33:$A$776,$A112,СВЦЭМ!$B$33:$B$776,G$83)+'СЕТ СН'!$H$11+СВЦЭМ!$D$10+'СЕТ СН'!$H$6-'СЕТ СН'!$H$23</f>
        <v>1143.99403422</v>
      </c>
      <c r="H112" s="36">
        <f>SUMIFS(СВЦЭМ!$D$33:$D$776,СВЦЭМ!$A$33:$A$776,$A112,СВЦЭМ!$B$33:$B$776,H$83)+'СЕТ СН'!$H$11+СВЦЭМ!$D$10+'СЕТ СН'!$H$6-'СЕТ СН'!$H$23</f>
        <v>1098.5507758900001</v>
      </c>
      <c r="I112" s="36">
        <f>SUMIFS(СВЦЭМ!$D$33:$D$776,СВЦЭМ!$A$33:$A$776,$A112,СВЦЭМ!$B$33:$B$776,I$83)+'СЕТ СН'!$H$11+СВЦЭМ!$D$10+'СЕТ СН'!$H$6-'СЕТ СН'!$H$23</f>
        <v>1071.0723519200001</v>
      </c>
      <c r="J112" s="36">
        <f>SUMIFS(СВЦЭМ!$D$33:$D$776,СВЦЭМ!$A$33:$A$776,$A112,СВЦЭМ!$B$33:$B$776,J$83)+'СЕТ СН'!$H$11+СВЦЭМ!$D$10+'СЕТ СН'!$H$6-'СЕТ СН'!$H$23</f>
        <v>1062.60654479</v>
      </c>
      <c r="K112" s="36">
        <f>SUMIFS(СВЦЭМ!$D$33:$D$776,СВЦЭМ!$A$33:$A$776,$A112,СВЦЭМ!$B$33:$B$776,K$83)+'СЕТ СН'!$H$11+СВЦЭМ!$D$10+'СЕТ СН'!$H$6-'СЕТ СН'!$H$23</f>
        <v>1031.5715774100001</v>
      </c>
      <c r="L112" s="36">
        <f>SUMIFS(СВЦЭМ!$D$33:$D$776,СВЦЭМ!$A$33:$A$776,$A112,СВЦЭМ!$B$33:$B$776,L$83)+'СЕТ СН'!$H$11+СВЦЭМ!$D$10+'СЕТ СН'!$H$6-'СЕТ СН'!$H$23</f>
        <v>1039.50497492</v>
      </c>
      <c r="M112" s="36">
        <f>SUMIFS(СВЦЭМ!$D$33:$D$776,СВЦЭМ!$A$33:$A$776,$A112,СВЦЭМ!$B$33:$B$776,M$83)+'СЕТ СН'!$H$11+СВЦЭМ!$D$10+'СЕТ СН'!$H$6-'СЕТ СН'!$H$23</f>
        <v>1037.9299314500001</v>
      </c>
      <c r="N112" s="36">
        <f>SUMIFS(СВЦЭМ!$D$33:$D$776,СВЦЭМ!$A$33:$A$776,$A112,СВЦЭМ!$B$33:$B$776,N$83)+'СЕТ СН'!$H$11+СВЦЭМ!$D$10+'СЕТ СН'!$H$6-'СЕТ СН'!$H$23</f>
        <v>1000.57604568</v>
      </c>
      <c r="O112" s="36">
        <f>SUMIFS(СВЦЭМ!$D$33:$D$776,СВЦЭМ!$A$33:$A$776,$A112,СВЦЭМ!$B$33:$B$776,O$83)+'СЕТ СН'!$H$11+СВЦЭМ!$D$10+'СЕТ СН'!$H$6-'СЕТ СН'!$H$23</f>
        <v>974.52352022000002</v>
      </c>
      <c r="P112" s="36">
        <f>SUMIFS(СВЦЭМ!$D$33:$D$776,СВЦЭМ!$A$33:$A$776,$A112,СВЦЭМ!$B$33:$B$776,P$83)+'СЕТ СН'!$H$11+СВЦЭМ!$D$10+'СЕТ СН'!$H$6-'СЕТ СН'!$H$23</f>
        <v>976.74705687999995</v>
      </c>
      <c r="Q112" s="36">
        <f>SUMIFS(СВЦЭМ!$D$33:$D$776,СВЦЭМ!$A$33:$A$776,$A112,СВЦЭМ!$B$33:$B$776,Q$83)+'СЕТ СН'!$H$11+СВЦЭМ!$D$10+'СЕТ СН'!$H$6-'СЕТ СН'!$H$23</f>
        <v>975.93547254999999</v>
      </c>
      <c r="R112" s="36">
        <f>SUMIFS(СВЦЭМ!$D$33:$D$776,СВЦЭМ!$A$33:$A$776,$A112,СВЦЭМ!$B$33:$B$776,R$83)+'СЕТ СН'!$H$11+СВЦЭМ!$D$10+'СЕТ СН'!$H$6-'СЕТ СН'!$H$23</f>
        <v>967.22440693999999</v>
      </c>
      <c r="S112" s="36">
        <f>SUMIFS(СВЦЭМ!$D$33:$D$776,СВЦЭМ!$A$33:$A$776,$A112,СВЦЭМ!$B$33:$B$776,S$83)+'СЕТ СН'!$H$11+СВЦЭМ!$D$10+'СЕТ СН'!$H$6-'СЕТ СН'!$H$23</f>
        <v>974.57590579999999</v>
      </c>
      <c r="T112" s="36">
        <f>SUMIFS(СВЦЭМ!$D$33:$D$776,СВЦЭМ!$A$33:$A$776,$A112,СВЦЭМ!$B$33:$B$776,T$83)+'СЕТ СН'!$H$11+СВЦЭМ!$D$10+'СЕТ СН'!$H$6-'СЕТ СН'!$H$23</f>
        <v>964.79428653000002</v>
      </c>
      <c r="U112" s="36">
        <f>SUMIFS(СВЦЭМ!$D$33:$D$776,СВЦЭМ!$A$33:$A$776,$A112,СВЦЭМ!$B$33:$B$776,U$83)+'СЕТ СН'!$H$11+СВЦЭМ!$D$10+'СЕТ СН'!$H$6-'СЕТ СН'!$H$23</f>
        <v>954.58753472000001</v>
      </c>
      <c r="V112" s="36">
        <f>SUMIFS(СВЦЭМ!$D$33:$D$776,СВЦЭМ!$A$33:$A$776,$A112,СВЦЭМ!$B$33:$B$776,V$83)+'СЕТ СН'!$H$11+СВЦЭМ!$D$10+'СЕТ СН'!$H$6-'СЕТ СН'!$H$23</f>
        <v>945.86815902000001</v>
      </c>
      <c r="W112" s="36">
        <f>SUMIFS(СВЦЭМ!$D$33:$D$776,СВЦЭМ!$A$33:$A$776,$A112,СВЦЭМ!$B$33:$B$776,W$83)+'СЕТ СН'!$H$11+СВЦЭМ!$D$10+'СЕТ СН'!$H$6-'СЕТ СН'!$H$23</f>
        <v>958.36439910000001</v>
      </c>
      <c r="X112" s="36">
        <f>SUMIFS(СВЦЭМ!$D$33:$D$776,СВЦЭМ!$A$33:$A$776,$A112,СВЦЭМ!$B$33:$B$776,X$83)+'СЕТ СН'!$H$11+СВЦЭМ!$D$10+'СЕТ СН'!$H$6-'СЕТ СН'!$H$23</f>
        <v>964.87797354999998</v>
      </c>
      <c r="Y112" s="36">
        <f>SUMIFS(СВЦЭМ!$D$33:$D$776,СВЦЭМ!$A$33:$A$776,$A112,СВЦЭМ!$B$33:$B$776,Y$83)+'СЕТ СН'!$H$11+СВЦЭМ!$D$10+'СЕТ СН'!$H$6-'СЕТ СН'!$H$23</f>
        <v>1006.65201756</v>
      </c>
    </row>
    <row r="113" spans="1:27" ht="15.75" x14ac:dyDescent="0.2">
      <c r="A113" s="35">
        <f t="shared" si="2"/>
        <v>43768</v>
      </c>
      <c r="B113" s="36">
        <f>SUMIFS(СВЦЭМ!$D$33:$D$776,СВЦЭМ!$A$33:$A$776,$A113,СВЦЭМ!$B$33:$B$776,B$83)+'СЕТ СН'!$H$11+СВЦЭМ!$D$10+'СЕТ СН'!$H$6-'СЕТ СН'!$H$23</f>
        <v>1116.3455147</v>
      </c>
      <c r="C113" s="36">
        <f>SUMIFS(СВЦЭМ!$D$33:$D$776,СВЦЭМ!$A$33:$A$776,$A113,СВЦЭМ!$B$33:$B$776,C$83)+'СЕТ СН'!$H$11+СВЦЭМ!$D$10+'СЕТ СН'!$H$6-'СЕТ СН'!$H$23</f>
        <v>1163.7731921300001</v>
      </c>
      <c r="D113" s="36">
        <f>SUMIFS(СВЦЭМ!$D$33:$D$776,СВЦЭМ!$A$33:$A$776,$A113,СВЦЭМ!$B$33:$B$776,D$83)+'СЕТ СН'!$H$11+СВЦЭМ!$D$10+'СЕТ СН'!$H$6-'СЕТ СН'!$H$23</f>
        <v>1186.59215367</v>
      </c>
      <c r="E113" s="36">
        <f>SUMIFS(СВЦЭМ!$D$33:$D$776,СВЦЭМ!$A$33:$A$776,$A113,СВЦЭМ!$B$33:$B$776,E$83)+'СЕТ СН'!$H$11+СВЦЭМ!$D$10+'СЕТ СН'!$H$6-'СЕТ СН'!$H$23</f>
        <v>1194.8562274000001</v>
      </c>
      <c r="F113" s="36">
        <f>SUMIFS(СВЦЭМ!$D$33:$D$776,СВЦЭМ!$A$33:$A$776,$A113,СВЦЭМ!$B$33:$B$776,F$83)+'СЕТ СН'!$H$11+СВЦЭМ!$D$10+'СЕТ СН'!$H$6-'СЕТ СН'!$H$23</f>
        <v>1192.9542215500001</v>
      </c>
      <c r="G113" s="36">
        <f>SUMIFS(СВЦЭМ!$D$33:$D$776,СВЦЭМ!$A$33:$A$776,$A113,СВЦЭМ!$B$33:$B$776,G$83)+'СЕТ СН'!$H$11+СВЦЭМ!$D$10+'СЕТ СН'!$H$6-'СЕТ СН'!$H$23</f>
        <v>1168.2599372</v>
      </c>
      <c r="H113" s="36">
        <f>SUMIFS(СВЦЭМ!$D$33:$D$776,СВЦЭМ!$A$33:$A$776,$A113,СВЦЭМ!$B$33:$B$776,H$83)+'СЕТ СН'!$H$11+СВЦЭМ!$D$10+'СЕТ СН'!$H$6-'СЕТ СН'!$H$23</f>
        <v>1115.5822983100002</v>
      </c>
      <c r="I113" s="36">
        <f>SUMIFS(СВЦЭМ!$D$33:$D$776,СВЦЭМ!$A$33:$A$776,$A113,СВЦЭМ!$B$33:$B$776,I$83)+'СЕТ СН'!$H$11+СВЦЭМ!$D$10+'СЕТ СН'!$H$6-'СЕТ СН'!$H$23</f>
        <v>1078.16279618</v>
      </c>
      <c r="J113" s="36">
        <f>SUMIFS(СВЦЭМ!$D$33:$D$776,СВЦЭМ!$A$33:$A$776,$A113,СВЦЭМ!$B$33:$B$776,J$83)+'СЕТ СН'!$H$11+СВЦЭМ!$D$10+'СЕТ СН'!$H$6-'СЕТ СН'!$H$23</f>
        <v>1076.0909936100002</v>
      </c>
      <c r="K113" s="36">
        <f>SUMIFS(СВЦЭМ!$D$33:$D$776,СВЦЭМ!$A$33:$A$776,$A113,СВЦЭМ!$B$33:$B$776,K$83)+'СЕТ СН'!$H$11+СВЦЭМ!$D$10+'СЕТ СН'!$H$6-'СЕТ СН'!$H$23</f>
        <v>1064.7535169</v>
      </c>
      <c r="L113" s="36">
        <f>SUMIFS(СВЦЭМ!$D$33:$D$776,СВЦЭМ!$A$33:$A$776,$A113,СВЦЭМ!$B$33:$B$776,L$83)+'СЕТ СН'!$H$11+СВЦЭМ!$D$10+'СЕТ СН'!$H$6-'СЕТ СН'!$H$23</f>
        <v>1067.2788127600002</v>
      </c>
      <c r="M113" s="36">
        <f>SUMIFS(СВЦЭМ!$D$33:$D$776,СВЦЭМ!$A$33:$A$776,$A113,СВЦЭМ!$B$33:$B$776,M$83)+'СЕТ СН'!$H$11+СВЦЭМ!$D$10+'СЕТ СН'!$H$6-'СЕТ СН'!$H$23</f>
        <v>1061.5063044600001</v>
      </c>
      <c r="N113" s="36">
        <f>SUMIFS(СВЦЭМ!$D$33:$D$776,СВЦЭМ!$A$33:$A$776,$A113,СВЦЭМ!$B$33:$B$776,N$83)+'СЕТ СН'!$H$11+СВЦЭМ!$D$10+'СЕТ СН'!$H$6-'СЕТ СН'!$H$23</f>
        <v>1019.96917905</v>
      </c>
      <c r="O113" s="36">
        <f>SUMIFS(СВЦЭМ!$D$33:$D$776,СВЦЭМ!$A$33:$A$776,$A113,СВЦЭМ!$B$33:$B$776,O$83)+'СЕТ СН'!$H$11+СВЦЭМ!$D$10+'СЕТ СН'!$H$6-'СЕТ СН'!$H$23</f>
        <v>984.22814605999997</v>
      </c>
      <c r="P113" s="36">
        <f>SUMIFS(СВЦЭМ!$D$33:$D$776,СВЦЭМ!$A$33:$A$776,$A113,СВЦЭМ!$B$33:$B$776,P$83)+'СЕТ СН'!$H$11+СВЦЭМ!$D$10+'СЕТ СН'!$H$6-'СЕТ СН'!$H$23</f>
        <v>984.11636123999995</v>
      </c>
      <c r="Q113" s="36">
        <f>SUMIFS(СВЦЭМ!$D$33:$D$776,СВЦЭМ!$A$33:$A$776,$A113,СВЦЭМ!$B$33:$B$776,Q$83)+'СЕТ СН'!$H$11+СВЦЭМ!$D$10+'СЕТ СН'!$H$6-'СЕТ СН'!$H$23</f>
        <v>984.57207815000004</v>
      </c>
      <c r="R113" s="36">
        <f>SUMIFS(СВЦЭМ!$D$33:$D$776,СВЦЭМ!$A$33:$A$776,$A113,СВЦЭМ!$B$33:$B$776,R$83)+'СЕТ СН'!$H$11+СВЦЭМ!$D$10+'СЕТ СН'!$H$6-'СЕТ СН'!$H$23</f>
        <v>975.46442571</v>
      </c>
      <c r="S113" s="36">
        <f>SUMIFS(СВЦЭМ!$D$33:$D$776,СВЦЭМ!$A$33:$A$776,$A113,СВЦЭМ!$B$33:$B$776,S$83)+'СЕТ СН'!$H$11+СВЦЭМ!$D$10+'СЕТ СН'!$H$6-'СЕТ СН'!$H$23</f>
        <v>973.90113708000001</v>
      </c>
      <c r="T113" s="36">
        <f>SUMIFS(СВЦЭМ!$D$33:$D$776,СВЦЭМ!$A$33:$A$776,$A113,СВЦЭМ!$B$33:$B$776,T$83)+'СЕТ СН'!$H$11+СВЦЭМ!$D$10+'СЕТ СН'!$H$6-'СЕТ СН'!$H$23</f>
        <v>957.55528709999999</v>
      </c>
      <c r="U113" s="36">
        <f>SUMIFS(СВЦЭМ!$D$33:$D$776,СВЦЭМ!$A$33:$A$776,$A113,СВЦЭМ!$B$33:$B$776,U$83)+'СЕТ СН'!$H$11+СВЦЭМ!$D$10+'СЕТ СН'!$H$6-'СЕТ СН'!$H$23</f>
        <v>965.66859861</v>
      </c>
      <c r="V113" s="36">
        <f>SUMIFS(СВЦЭМ!$D$33:$D$776,СВЦЭМ!$A$33:$A$776,$A113,СВЦЭМ!$B$33:$B$776,V$83)+'СЕТ СН'!$H$11+СВЦЭМ!$D$10+'СЕТ СН'!$H$6-'СЕТ СН'!$H$23</f>
        <v>963.50613728999997</v>
      </c>
      <c r="W113" s="36">
        <f>SUMIFS(СВЦЭМ!$D$33:$D$776,СВЦЭМ!$A$33:$A$776,$A113,СВЦЭМ!$B$33:$B$776,W$83)+'СЕТ СН'!$H$11+СВЦЭМ!$D$10+'СЕТ СН'!$H$6-'СЕТ СН'!$H$23</f>
        <v>964.17473574999997</v>
      </c>
      <c r="X113" s="36">
        <f>SUMIFS(СВЦЭМ!$D$33:$D$776,СВЦЭМ!$A$33:$A$776,$A113,СВЦЭМ!$B$33:$B$776,X$83)+'СЕТ СН'!$H$11+СВЦЭМ!$D$10+'СЕТ СН'!$H$6-'СЕТ СН'!$H$23</f>
        <v>989.42870634999997</v>
      </c>
      <c r="Y113" s="36">
        <f>SUMIFS(СВЦЭМ!$D$33:$D$776,СВЦЭМ!$A$33:$A$776,$A113,СВЦЭМ!$B$33:$B$776,Y$83)+'СЕТ СН'!$H$11+СВЦЭМ!$D$10+'СЕТ СН'!$H$6-'СЕТ СН'!$H$23</f>
        <v>1027.2442000600001</v>
      </c>
    </row>
    <row r="114" spans="1:27" ht="15.75" x14ac:dyDescent="0.2">
      <c r="A114" s="35">
        <f t="shared" si="2"/>
        <v>43769</v>
      </c>
      <c r="B114" s="36">
        <f>SUMIFS(СВЦЭМ!$D$33:$D$776,СВЦЭМ!$A$33:$A$776,$A114,СВЦЭМ!$B$33:$B$776,B$83)+'СЕТ СН'!$H$11+СВЦЭМ!$D$10+'СЕТ СН'!$H$6-'СЕТ СН'!$H$23</f>
        <v>1102.94574711</v>
      </c>
      <c r="C114" s="36">
        <f>SUMIFS(СВЦЭМ!$D$33:$D$776,СВЦЭМ!$A$33:$A$776,$A114,СВЦЭМ!$B$33:$B$776,C$83)+'СЕТ СН'!$H$11+СВЦЭМ!$D$10+'СЕТ СН'!$H$6-'СЕТ СН'!$H$23</f>
        <v>1153.02969506</v>
      </c>
      <c r="D114" s="36">
        <f>SUMIFS(СВЦЭМ!$D$33:$D$776,СВЦЭМ!$A$33:$A$776,$A114,СВЦЭМ!$B$33:$B$776,D$83)+'СЕТ СН'!$H$11+СВЦЭМ!$D$10+'СЕТ СН'!$H$6-'СЕТ СН'!$H$23</f>
        <v>1175.8063826600001</v>
      </c>
      <c r="E114" s="36">
        <f>SUMIFS(СВЦЭМ!$D$33:$D$776,СВЦЭМ!$A$33:$A$776,$A114,СВЦЭМ!$B$33:$B$776,E$83)+'СЕТ СН'!$H$11+СВЦЭМ!$D$10+'СЕТ СН'!$H$6-'СЕТ СН'!$H$23</f>
        <v>1190.58033443</v>
      </c>
      <c r="F114" s="36">
        <f>SUMIFS(СВЦЭМ!$D$33:$D$776,СВЦЭМ!$A$33:$A$776,$A114,СВЦЭМ!$B$33:$B$776,F$83)+'СЕТ СН'!$H$11+СВЦЭМ!$D$10+'СЕТ СН'!$H$6-'СЕТ СН'!$H$23</f>
        <v>1190.6767863100001</v>
      </c>
      <c r="G114" s="36">
        <f>SUMIFS(СВЦЭМ!$D$33:$D$776,СВЦЭМ!$A$33:$A$776,$A114,СВЦЭМ!$B$33:$B$776,G$83)+'СЕТ СН'!$H$11+СВЦЭМ!$D$10+'СЕТ СН'!$H$6-'СЕТ СН'!$H$23</f>
        <v>1162.7206157000001</v>
      </c>
      <c r="H114" s="36">
        <f>SUMIFS(СВЦЭМ!$D$33:$D$776,СВЦЭМ!$A$33:$A$776,$A114,СВЦЭМ!$B$33:$B$776,H$83)+'СЕТ СН'!$H$11+СВЦЭМ!$D$10+'СЕТ СН'!$H$6-'СЕТ СН'!$H$23</f>
        <v>1116.2645279200001</v>
      </c>
      <c r="I114" s="36">
        <f>SUMIFS(СВЦЭМ!$D$33:$D$776,СВЦЭМ!$A$33:$A$776,$A114,СВЦЭМ!$B$33:$B$776,I$83)+'СЕТ СН'!$H$11+СВЦЭМ!$D$10+'СЕТ СН'!$H$6-'СЕТ СН'!$H$23</f>
        <v>1081.55428837</v>
      </c>
      <c r="J114" s="36">
        <f>SUMIFS(СВЦЭМ!$D$33:$D$776,СВЦЭМ!$A$33:$A$776,$A114,СВЦЭМ!$B$33:$B$776,J$83)+'СЕТ СН'!$H$11+СВЦЭМ!$D$10+'СЕТ СН'!$H$6-'СЕТ СН'!$H$23</f>
        <v>1083.50053149</v>
      </c>
      <c r="K114" s="36">
        <f>SUMIFS(СВЦЭМ!$D$33:$D$776,СВЦЭМ!$A$33:$A$776,$A114,СВЦЭМ!$B$33:$B$776,K$83)+'СЕТ СН'!$H$11+СВЦЭМ!$D$10+'СЕТ СН'!$H$6-'СЕТ СН'!$H$23</f>
        <v>1062.22151506</v>
      </c>
      <c r="L114" s="36">
        <f>SUMIFS(СВЦЭМ!$D$33:$D$776,СВЦЭМ!$A$33:$A$776,$A114,СВЦЭМ!$B$33:$B$776,L$83)+'СЕТ СН'!$H$11+СВЦЭМ!$D$10+'СЕТ СН'!$H$6-'СЕТ СН'!$H$23</f>
        <v>1063.35046317</v>
      </c>
      <c r="M114" s="36">
        <f>SUMIFS(СВЦЭМ!$D$33:$D$776,СВЦЭМ!$A$33:$A$776,$A114,СВЦЭМ!$B$33:$B$776,M$83)+'СЕТ СН'!$H$11+СВЦЭМ!$D$10+'СЕТ СН'!$H$6-'СЕТ СН'!$H$23</f>
        <v>1065.23610809</v>
      </c>
      <c r="N114" s="36">
        <f>SUMIFS(СВЦЭМ!$D$33:$D$776,СВЦЭМ!$A$33:$A$776,$A114,СВЦЭМ!$B$33:$B$776,N$83)+'СЕТ СН'!$H$11+СВЦЭМ!$D$10+'СЕТ СН'!$H$6-'СЕТ СН'!$H$23</f>
        <v>1027.5990446600001</v>
      </c>
      <c r="O114" s="36">
        <f>SUMIFS(СВЦЭМ!$D$33:$D$776,СВЦЭМ!$A$33:$A$776,$A114,СВЦЭМ!$B$33:$B$776,O$83)+'СЕТ СН'!$H$11+СВЦЭМ!$D$10+'СЕТ СН'!$H$6-'СЕТ СН'!$H$23</f>
        <v>986.37798267000005</v>
      </c>
      <c r="P114" s="36">
        <f>SUMIFS(СВЦЭМ!$D$33:$D$776,СВЦЭМ!$A$33:$A$776,$A114,СВЦЭМ!$B$33:$B$776,P$83)+'СЕТ СН'!$H$11+СВЦЭМ!$D$10+'СЕТ СН'!$H$6-'СЕТ СН'!$H$23</f>
        <v>999.20928058000004</v>
      </c>
      <c r="Q114" s="36">
        <f>SUMIFS(СВЦЭМ!$D$33:$D$776,СВЦЭМ!$A$33:$A$776,$A114,СВЦЭМ!$B$33:$B$776,Q$83)+'СЕТ СН'!$H$11+СВЦЭМ!$D$10+'СЕТ СН'!$H$6-'СЕТ СН'!$H$23</f>
        <v>1000.43316164</v>
      </c>
      <c r="R114" s="36">
        <f>SUMIFS(СВЦЭМ!$D$33:$D$776,СВЦЭМ!$A$33:$A$776,$A114,СВЦЭМ!$B$33:$B$776,R$83)+'СЕТ СН'!$H$11+СВЦЭМ!$D$10+'СЕТ СН'!$H$6-'СЕТ СН'!$H$23</f>
        <v>1002.46591661</v>
      </c>
      <c r="S114" s="36">
        <f>SUMIFS(СВЦЭМ!$D$33:$D$776,СВЦЭМ!$A$33:$A$776,$A114,СВЦЭМ!$B$33:$B$776,S$83)+'СЕТ СН'!$H$11+СВЦЭМ!$D$10+'СЕТ СН'!$H$6-'СЕТ СН'!$H$23</f>
        <v>1000.38715662</v>
      </c>
      <c r="T114" s="36">
        <f>SUMIFS(СВЦЭМ!$D$33:$D$776,СВЦЭМ!$A$33:$A$776,$A114,СВЦЭМ!$B$33:$B$776,T$83)+'СЕТ СН'!$H$11+СВЦЭМ!$D$10+'СЕТ СН'!$H$6-'СЕТ СН'!$H$23</f>
        <v>973.79993973000001</v>
      </c>
      <c r="U114" s="36">
        <f>SUMIFS(СВЦЭМ!$D$33:$D$776,СВЦЭМ!$A$33:$A$776,$A114,СВЦЭМ!$B$33:$B$776,U$83)+'СЕТ СН'!$H$11+СВЦЭМ!$D$10+'СЕТ СН'!$H$6-'СЕТ СН'!$H$23</f>
        <v>969.77383345999999</v>
      </c>
      <c r="V114" s="36">
        <f>SUMIFS(СВЦЭМ!$D$33:$D$776,СВЦЭМ!$A$33:$A$776,$A114,СВЦЭМ!$B$33:$B$776,V$83)+'СЕТ СН'!$H$11+СВЦЭМ!$D$10+'СЕТ СН'!$H$6-'СЕТ СН'!$H$23</f>
        <v>962.04661453000006</v>
      </c>
      <c r="W114" s="36">
        <f>SUMIFS(СВЦЭМ!$D$33:$D$776,СВЦЭМ!$A$33:$A$776,$A114,СВЦЭМ!$B$33:$B$776,W$83)+'СЕТ СН'!$H$11+СВЦЭМ!$D$10+'СЕТ СН'!$H$6-'СЕТ СН'!$H$23</f>
        <v>972.62194359</v>
      </c>
      <c r="X114" s="36">
        <f>SUMIFS(СВЦЭМ!$D$33:$D$776,СВЦЭМ!$A$33:$A$776,$A114,СВЦЭМ!$B$33:$B$776,X$83)+'СЕТ СН'!$H$11+СВЦЭМ!$D$10+'СЕТ СН'!$H$6-'СЕТ СН'!$H$23</f>
        <v>928.69792386999995</v>
      </c>
      <c r="Y114" s="36">
        <f>SUMIFS(СВЦЭМ!$D$33:$D$776,СВЦЭМ!$A$33:$A$776,$A114,СВЦЭМ!$B$33:$B$776,Y$83)+'СЕТ СН'!$H$11+СВЦЭМ!$D$10+'СЕТ СН'!$H$6-'СЕТ СН'!$H$23</f>
        <v>968.73988240999995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СН'!$I$11+СВЦЭМ!$D$10+'СЕТ СН'!$I$6-'СЕТ СН'!$I$23</f>
        <v>1200.52804178</v>
      </c>
      <c r="C120" s="36">
        <f>SUMIFS(СВЦЭМ!$D$33:$D$776,СВЦЭМ!$A$33:$A$776,$A120,СВЦЭМ!$B$33:$B$776,C$119)+'СЕТ СН'!$I$11+СВЦЭМ!$D$10+'СЕТ СН'!$I$6-'СЕТ СН'!$I$23</f>
        <v>1286.7607871800001</v>
      </c>
      <c r="D120" s="36">
        <f>SUMIFS(СВЦЭМ!$D$33:$D$776,СВЦЭМ!$A$33:$A$776,$A120,СВЦЭМ!$B$33:$B$776,D$119)+'СЕТ СН'!$I$11+СВЦЭМ!$D$10+'СЕТ СН'!$I$6-'СЕТ СН'!$I$23</f>
        <v>1367.33496378</v>
      </c>
      <c r="E120" s="36">
        <f>SUMIFS(СВЦЭМ!$D$33:$D$776,СВЦЭМ!$A$33:$A$776,$A120,СВЦЭМ!$B$33:$B$776,E$119)+'СЕТ СН'!$I$11+СВЦЭМ!$D$10+'СЕТ СН'!$I$6-'СЕТ СН'!$I$23</f>
        <v>1392.3104268</v>
      </c>
      <c r="F120" s="36">
        <f>SUMIFS(СВЦЭМ!$D$33:$D$776,СВЦЭМ!$A$33:$A$776,$A120,СВЦЭМ!$B$33:$B$776,F$119)+'СЕТ СН'!$I$11+СВЦЭМ!$D$10+'СЕТ СН'!$I$6-'СЕТ СН'!$I$23</f>
        <v>1390.3846616000001</v>
      </c>
      <c r="G120" s="36">
        <f>SUMIFS(СВЦЭМ!$D$33:$D$776,СВЦЭМ!$A$33:$A$776,$A120,СВЦЭМ!$B$33:$B$776,G$119)+'СЕТ СН'!$I$11+СВЦЭМ!$D$10+'СЕТ СН'!$I$6-'СЕТ СН'!$I$23</f>
        <v>1373.5872452400001</v>
      </c>
      <c r="H120" s="36">
        <f>SUMIFS(СВЦЭМ!$D$33:$D$776,СВЦЭМ!$A$33:$A$776,$A120,СВЦЭМ!$B$33:$B$776,H$119)+'СЕТ СН'!$I$11+СВЦЭМ!$D$10+'СЕТ СН'!$I$6-'СЕТ СН'!$I$23</f>
        <v>1300.7926687900001</v>
      </c>
      <c r="I120" s="36">
        <f>SUMIFS(СВЦЭМ!$D$33:$D$776,СВЦЭМ!$A$33:$A$776,$A120,СВЦЭМ!$B$33:$B$776,I$119)+'СЕТ СН'!$I$11+СВЦЭМ!$D$10+'СЕТ СН'!$I$6-'СЕТ СН'!$I$23</f>
        <v>1211.9418187400001</v>
      </c>
      <c r="J120" s="36">
        <f>SUMIFS(СВЦЭМ!$D$33:$D$776,СВЦЭМ!$A$33:$A$776,$A120,СВЦЭМ!$B$33:$B$776,J$119)+'СЕТ СН'!$I$11+СВЦЭМ!$D$10+'СЕТ СН'!$I$6-'СЕТ СН'!$I$23</f>
        <v>1206.3621273200001</v>
      </c>
      <c r="K120" s="36">
        <f>SUMIFS(СВЦЭМ!$D$33:$D$776,СВЦЭМ!$A$33:$A$776,$A120,СВЦЭМ!$B$33:$B$776,K$119)+'СЕТ СН'!$I$11+СВЦЭМ!$D$10+'СЕТ СН'!$I$6-'СЕТ СН'!$I$23</f>
        <v>1215.3493149200001</v>
      </c>
      <c r="L120" s="36">
        <f>SUMIFS(СВЦЭМ!$D$33:$D$776,СВЦЭМ!$A$33:$A$776,$A120,СВЦЭМ!$B$33:$B$776,L$119)+'СЕТ СН'!$I$11+СВЦЭМ!$D$10+'СЕТ СН'!$I$6-'СЕТ СН'!$I$23</f>
        <v>1212.3903103</v>
      </c>
      <c r="M120" s="36">
        <f>SUMIFS(СВЦЭМ!$D$33:$D$776,СВЦЭМ!$A$33:$A$776,$A120,СВЦЭМ!$B$33:$B$776,M$119)+'СЕТ СН'!$I$11+СВЦЭМ!$D$10+'СЕТ СН'!$I$6-'СЕТ СН'!$I$23</f>
        <v>1201.04943069</v>
      </c>
      <c r="N120" s="36">
        <f>SUMIFS(СВЦЭМ!$D$33:$D$776,СВЦЭМ!$A$33:$A$776,$A120,СВЦЭМ!$B$33:$B$776,N$119)+'СЕТ СН'!$I$11+СВЦЭМ!$D$10+'СЕТ СН'!$I$6-'СЕТ СН'!$I$23</f>
        <v>1184.96119484</v>
      </c>
      <c r="O120" s="36">
        <f>SUMIFS(СВЦЭМ!$D$33:$D$776,СВЦЭМ!$A$33:$A$776,$A120,СВЦЭМ!$B$33:$B$776,O$119)+'СЕТ СН'!$I$11+СВЦЭМ!$D$10+'СЕТ СН'!$I$6-'СЕТ СН'!$I$23</f>
        <v>1182.7296355600001</v>
      </c>
      <c r="P120" s="36">
        <f>SUMIFS(СВЦЭМ!$D$33:$D$776,СВЦЭМ!$A$33:$A$776,$A120,СВЦЭМ!$B$33:$B$776,P$119)+'СЕТ СН'!$I$11+СВЦЭМ!$D$10+'СЕТ СН'!$I$6-'СЕТ СН'!$I$23</f>
        <v>1184.4156027399999</v>
      </c>
      <c r="Q120" s="36">
        <f>SUMIFS(СВЦЭМ!$D$33:$D$776,СВЦЭМ!$A$33:$A$776,$A120,СВЦЭМ!$B$33:$B$776,Q$119)+'СЕТ СН'!$I$11+СВЦЭМ!$D$10+'СЕТ СН'!$I$6-'СЕТ СН'!$I$23</f>
        <v>1194.8048103600001</v>
      </c>
      <c r="R120" s="36">
        <f>SUMIFS(СВЦЭМ!$D$33:$D$776,СВЦЭМ!$A$33:$A$776,$A120,СВЦЭМ!$B$33:$B$776,R$119)+'СЕТ СН'!$I$11+СВЦЭМ!$D$10+'СЕТ СН'!$I$6-'СЕТ СН'!$I$23</f>
        <v>1193.78240484</v>
      </c>
      <c r="S120" s="36">
        <f>SUMIFS(СВЦЭМ!$D$33:$D$776,СВЦЭМ!$A$33:$A$776,$A120,СВЦЭМ!$B$33:$B$776,S$119)+'СЕТ СН'!$I$11+СВЦЭМ!$D$10+'СЕТ СН'!$I$6-'СЕТ СН'!$I$23</f>
        <v>1188.0330221700001</v>
      </c>
      <c r="T120" s="36">
        <f>SUMIFS(СВЦЭМ!$D$33:$D$776,СВЦЭМ!$A$33:$A$776,$A120,СВЦЭМ!$B$33:$B$776,T$119)+'СЕТ СН'!$I$11+СВЦЭМ!$D$10+'СЕТ СН'!$I$6-'СЕТ СН'!$I$23</f>
        <v>1185.54516141</v>
      </c>
      <c r="U120" s="36">
        <f>SUMIFS(СВЦЭМ!$D$33:$D$776,СВЦЭМ!$A$33:$A$776,$A120,СВЦЭМ!$B$33:$B$776,U$119)+'СЕТ СН'!$I$11+СВЦЭМ!$D$10+'СЕТ СН'!$I$6-'СЕТ СН'!$I$23</f>
        <v>1207.51798138</v>
      </c>
      <c r="V120" s="36">
        <f>SUMIFS(СВЦЭМ!$D$33:$D$776,СВЦЭМ!$A$33:$A$776,$A120,СВЦЭМ!$B$33:$B$776,V$119)+'СЕТ СН'!$I$11+СВЦЭМ!$D$10+'СЕТ СН'!$I$6-'СЕТ СН'!$I$23</f>
        <v>1212.22350972</v>
      </c>
      <c r="W120" s="36">
        <f>SUMIFS(СВЦЭМ!$D$33:$D$776,СВЦЭМ!$A$33:$A$776,$A120,СВЦЭМ!$B$33:$B$776,W$119)+'СЕТ СН'!$I$11+СВЦЭМ!$D$10+'СЕТ СН'!$I$6-'СЕТ СН'!$I$23</f>
        <v>1215.26969027</v>
      </c>
      <c r="X120" s="36">
        <f>SUMIFS(СВЦЭМ!$D$33:$D$776,СВЦЭМ!$A$33:$A$776,$A120,СВЦЭМ!$B$33:$B$776,X$119)+'СЕТ СН'!$I$11+СВЦЭМ!$D$10+'СЕТ СН'!$I$6-'СЕТ СН'!$I$23</f>
        <v>1205.37595515</v>
      </c>
      <c r="Y120" s="36">
        <f>SUMIFS(СВЦЭМ!$D$33:$D$776,СВЦЭМ!$A$33:$A$776,$A120,СВЦЭМ!$B$33:$B$776,Y$119)+'СЕТ СН'!$I$11+СВЦЭМ!$D$10+'СЕТ СН'!$I$6-'СЕТ СН'!$I$23</f>
        <v>1273.1393569900001</v>
      </c>
      <c r="AA120" s="45"/>
    </row>
    <row r="121" spans="1:27" ht="15.75" x14ac:dyDescent="0.2">
      <c r="A121" s="35">
        <f>A120+1</f>
        <v>43740</v>
      </c>
      <c r="B121" s="36">
        <f>SUMIFS(СВЦЭМ!$D$33:$D$776,СВЦЭМ!$A$33:$A$776,$A121,СВЦЭМ!$B$33:$B$776,B$119)+'СЕТ СН'!$I$11+СВЦЭМ!$D$10+'СЕТ СН'!$I$6-'СЕТ СН'!$I$23</f>
        <v>1320.29605412</v>
      </c>
      <c r="C121" s="36">
        <f>SUMIFS(СВЦЭМ!$D$33:$D$776,СВЦЭМ!$A$33:$A$776,$A121,СВЦЭМ!$B$33:$B$776,C$119)+'СЕТ СН'!$I$11+СВЦЭМ!$D$10+'СЕТ СН'!$I$6-'СЕТ СН'!$I$23</f>
        <v>1348.0707318</v>
      </c>
      <c r="D121" s="36">
        <f>SUMIFS(СВЦЭМ!$D$33:$D$776,СВЦЭМ!$A$33:$A$776,$A121,СВЦЭМ!$B$33:$B$776,D$119)+'СЕТ СН'!$I$11+СВЦЭМ!$D$10+'СЕТ СН'!$I$6-'СЕТ СН'!$I$23</f>
        <v>1363.4497304200002</v>
      </c>
      <c r="E121" s="36">
        <f>SUMIFS(СВЦЭМ!$D$33:$D$776,СВЦЭМ!$A$33:$A$776,$A121,СВЦЭМ!$B$33:$B$776,E$119)+'СЕТ СН'!$I$11+СВЦЭМ!$D$10+'СЕТ СН'!$I$6-'СЕТ СН'!$I$23</f>
        <v>1369.6124987000001</v>
      </c>
      <c r="F121" s="36">
        <f>SUMIFS(СВЦЭМ!$D$33:$D$776,СВЦЭМ!$A$33:$A$776,$A121,СВЦЭМ!$B$33:$B$776,F$119)+'СЕТ СН'!$I$11+СВЦЭМ!$D$10+'СЕТ СН'!$I$6-'СЕТ СН'!$I$23</f>
        <v>1386.97898609</v>
      </c>
      <c r="G121" s="36">
        <f>SUMIFS(СВЦЭМ!$D$33:$D$776,СВЦЭМ!$A$33:$A$776,$A121,СВЦЭМ!$B$33:$B$776,G$119)+'СЕТ СН'!$I$11+СВЦЭМ!$D$10+'СЕТ СН'!$I$6-'СЕТ СН'!$I$23</f>
        <v>1366.92360512</v>
      </c>
      <c r="H121" s="36">
        <f>SUMIFS(СВЦЭМ!$D$33:$D$776,СВЦЭМ!$A$33:$A$776,$A121,СВЦЭМ!$B$33:$B$776,H$119)+'СЕТ СН'!$I$11+СВЦЭМ!$D$10+'СЕТ СН'!$I$6-'СЕТ СН'!$I$23</f>
        <v>1301.96231771</v>
      </c>
      <c r="I121" s="36">
        <f>SUMIFS(СВЦЭМ!$D$33:$D$776,СВЦЭМ!$A$33:$A$776,$A121,СВЦЭМ!$B$33:$B$776,I$119)+'СЕТ СН'!$I$11+СВЦЭМ!$D$10+'СЕТ СН'!$I$6-'СЕТ СН'!$I$23</f>
        <v>1210.2151741600001</v>
      </c>
      <c r="J121" s="36">
        <f>SUMIFS(СВЦЭМ!$D$33:$D$776,СВЦЭМ!$A$33:$A$776,$A121,СВЦЭМ!$B$33:$B$776,J$119)+'СЕТ СН'!$I$11+СВЦЭМ!$D$10+'СЕТ СН'!$I$6-'СЕТ СН'!$I$23</f>
        <v>1205.69033522</v>
      </c>
      <c r="K121" s="36">
        <f>SUMIFS(СВЦЭМ!$D$33:$D$776,СВЦЭМ!$A$33:$A$776,$A121,СВЦЭМ!$B$33:$B$776,K$119)+'СЕТ СН'!$I$11+СВЦЭМ!$D$10+'СЕТ СН'!$I$6-'СЕТ СН'!$I$23</f>
        <v>1216.63968299</v>
      </c>
      <c r="L121" s="36">
        <f>SUMIFS(СВЦЭМ!$D$33:$D$776,СВЦЭМ!$A$33:$A$776,$A121,СВЦЭМ!$B$33:$B$776,L$119)+'СЕТ СН'!$I$11+СВЦЭМ!$D$10+'СЕТ СН'!$I$6-'СЕТ СН'!$I$23</f>
        <v>1216.73651455</v>
      </c>
      <c r="M121" s="36">
        <f>SUMIFS(СВЦЭМ!$D$33:$D$776,СВЦЭМ!$A$33:$A$776,$A121,СВЦЭМ!$B$33:$B$776,M$119)+'СЕТ СН'!$I$11+СВЦЭМ!$D$10+'СЕТ СН'!$I$6-'СЕТ СН'!$I$23</f>
        <v>1207.5479643400001</v>
      </c>
      <c r="N121" s="36">
        <f>SUMIFS(СВЦЭМ!$D$33:$D$776,СВЦЭМ!$A$33:$A$776,$A121,СВЦЭМ!$B$33:$B$776,N$119)+'СЕТ СН'!$I$11+СВЦЭМ!$D$10+'СЕТ СН'!$I$6-'СЕТ СН'!$I$23</f>
        <v>1202.2692986100001</v>
      </c>
      <c r="O121" s="36">
        <f>SUMIFS(СВЦЭМ!$D$33:$D$776,СВЦЭМ!$A$33:$A$776,$A121,СВЦЭМ!$B$33:$B$776,O$119)+'СЕТ СН'!$I$11+СВЦЭМ!$D$10+'СЕТ СН'!$I$6-'СЕТ СН'!$I$23</f>
        <v>1204.6493333800001</v>
      </c>
      <c r="P121" s="36">
        <f>SUMIFS(СВЦЭМ!$D$33:$D$776,СВЦЭМ!$A$33:$A$776,$A121,СВЦЭМ!$B$33:$B$776,P$119)+'СЕТ СН'!$I$11+СВЦЭМ!$D$10+'СЕТ СН'!$I$6-'СЕТ СН'!$I$23</f>
        <v>1208.9094393600001</v>
      </c>
      <c r="Q121" s="36">
        <f>SUMIFS(СВЦЭМ!$D$33:$D$776,СВЦЭМ!$A$33:$A$776,$A121,СВЦЭМ!$B$33:$B$776,Q$119)+'СЕТ СН'!$I$11+СВЦЭМ!$D$10+'СЕТ СН'!$I$6-'СЕТ СН'!$I$23</f>
        <v>1211.4434947100001</v>
      </c>
      <c r="R121" s="36">
        <f>SUMIFS(СВЦЭМ!$D$33:$D$776,СВЦЭМ!$A$33:$A$776,$A121,СВЦЭМ!$B$33:$B$776,R$119)+'СЕТ СН'!$I$11+СВЦЭМ!$D$10+'СЕТ СН'!$I$6-'СЕТ СН'!$I$23</f>
        <v>1216.44732942</v>
      </c>
      <c r="S121" s="36">
        <f>SUMIFS(СВЦЭМ!$D$33:$D$776,СВЦЭМ!$A$33:$A$776,$A121,СВЦЭМ!$B$33:$B$776,S$119)+'СЕТ СН'!$I$11+СВЦЭМ!$D$10+'СЕТ СН'!$I$6-'СЕТ СН'!$I$23</f>
        <v>1210.9976442500001</v>
      </c>
      <c r="T121" s="36">
        <f>SUMIFS(СВЦЭМ!$D$33:$D$776,СВЦЭМ!$A$33:$A$776,$A121,СВЦЭМ!$B$33:$B$776,T$119)+'СЕТ СН'!$I$11+СВЦЭМ!$D$10+'СЕТ СН'!$I$6-'СЕТ СН'!$I$23</f>
        <v>1216.8015538</v>
      </c>
      <c r="U121" s="36">
        <f>SUMIFS(СВЦЭМ!$D$33:$D$776,СВЦЭМ!$A$33:$A$776,$A121,СВЦЭМ!$B$33:$B$776,U$119)+'СЕТ СН'!$I$11+СВЦЭМ!$D$10+'СЕТ СН'!$I$6-'СЕТ СН'!$I$23</f>
        <v>1239.53122454</v>
      </c>
      <c r="V121" s="36">
        <f>SUMIFS(СВЦЭМ!$D$33:$D$776,СВЦЭМ!$A$33:$A$776,$A121,СВЦЭМ!$B$33:$B$776,V$119)+'СЕТ СН'!$I$11+СВЦЭМ!$D$10+'СЕТ СН'!$I$6-'СЕТ СН'!$I$23</f>
        <v>1237.08395559</v>
      </c>
      <c r="W121" s="36">
        <f>SUMIFS(СВЦЭМ!$D$33:$D$776,СВЦЭМ!$A$33:$A$776,$A121,СВЦЭМ!$B$33:$B$776,W$119)+'СЕТ СН'!$I$11+СВЦЭМ!$D$10+'СЕТ СН'!$I$6-'СЕТ СН'!$I$23</f>
        <v>1217.2909387900002</v>
      </c>
      <c r="X121" s="36">
        <f>SUMIFS(СВЦЭМ!$D$33:$D$776,СВЦЭМ!$A$33:$A$776,$A121,СВЦЭМ!$B$33:$B$776,X$119)+'СЕТ СН'!$I$11+СВЦЭМ!$D$10+'СЕТ СН'!$I$6-'СЕТ СН'!$I$23</f>
        <v>1206.84748152</v>
      </c>
      <c r="Y121" s="36">
        <f>SUMIFS(СВЦЭМ!$D$33:$D$776,СВЦЭМ!$A$33:$A$776,$A121,СВЦЭМ!$B$33:$B$776,Y$119)+'СЕТ СН'!$I$11+СВЦЭМ!$D$10+'СЕТ СН'!$I$6-'СЕТ СН'!$I$23</f>
        <v>1282.62693814</v>
      </c>
    </row>
    <row r="122" spans="1:27" ht="15.75" x14ac:dyDescent="0.2">
      <c r="A122" s="35">
        <f t="shared" ref="A122:A150" si="3">A121+1</f>
        <v>43741</v>
      </c>
      <c r="B122" s="36">
        <f>SUMIFS(СВЦЭМ!$D$33:$D$776,СВЦЭМ!$A$33:$A$776,$A122,СВЦЭМ!$B$33:$B$776,B$119)+'СЕТ СН'!$I$11+СВЦЭМ!$D$10+'СЕТ СН'!$I$6-'СЕТ СН'!$I$23</f>
        <v>1326.04183053</v>
      </c>
      <c r="C122" s="36">
        <f>SUMIFS(СВЦЭМ!$D$33:$D$776,СВЦЭМ!$A$33:$A$776,$A122,СВЦЭМ!$B$33:$B$776,C$119)+'СЕТ СН'!$I$11+СВЦЭМ!$D$10+'СЕТ СН'!$I$6-'СЕТ СН'!$I$23</f>
        <v>1365.1789698500002</v>
      </c>
      <c r="D122" s="36">
        <f>SUMIFS(СВЦЭМ!$D$33:$D$776,СВЦЭМ!$A$33:$A$776,$A122,СВЦЭМ!$B$33:$B$776,D$119)+'СЕТ СН'!$I$11+СВЦЭМ!$D$10+'СЕТ СН'!$I$6-'СЕТ СН'!$I$23</f>
        <v>1388.68189188</v>
      </c>
      <c r="E122" s="36">
        <f>SUMIFS(СВЦЭМ!$D$33:$D$776,СВЦЭМ!$A$33:$A$776,$A122,СВЦЭМ!$B$33:$B$776,E$119)+'СЕТ СН'!$I$11+СВЦЭМ!$D$10+'СЕТ СН'!$I$6-'СЕТ СН'!$I$23</f>
        <v>1394.3698749500002</v>
      </c>
      <c r="F122" s="36">
        <f>SUMIFS(СВЦЭМ!$D$33:$D$776,СВЦЭМ!$A$33:$A$776,$A122,СВЦЭМ!$B$33:$B$776,F$119)+'СЕТ СН'!$I$11+СВЦЭМ!$D$10+'СЕТ СН'!$I$6-'СЕТ СН'!$I$23</f>
        <v>1390.8161697400001</v>
      </c>
      <c r="G122" s="36">
        <f>SUMIFS(СВЦЭМ!$D$33:$D$776,СВЦЭМ!$A$33:$A$776,$A122,СВЦЭМ!$B$33:$B$776,G$119)+'СЕТ СН'!$I$11+СВЦЭМ!$D$10+'СЕТ СН'!$I$6-'СЕТ СН'!$I$23</f>
        <v>1374.7922143000001</v>
      </c>
      <c r="H122" s="36">
        <f>SUMIFS(СВЦЭМ!$D$33:$D$776,СВЦЭМ!$A$33:$A$776,$A122,СВЦЭМ!$B$33:$B$776,H$119)+'СЕТ СН'!$I$11+СВЦЭМ!$D$10+'СЕТ СН'!$I$6-'СЕТ СН'!$I$23</f>
        <v>1302.2666715100002</v>
      </c>
      <c r="I122" s="36">
        <f>SUMIFS(СВЦЭМ!$D$33:$D$776,СВЦЭМ!$A$33:$A$776,$A122,СВЦЭМ!$B$33:$B$776,I$119)+'СЕТ СН'!$I$11+СВЦЭМ!$D$10+'СЕТ СН'!$I$6-'СЕТ СН'!$I$23</f>
        <v>1218.17768288</v>
      </c>
      <c r="J122" s="36">
        <f>SUMIFS(СВЦЭМ!$D$33:$D$776,СВЦЭМ!$A$33:$A$776,$A122,СВЦЭМ!$B$33:$B$776,J$119)+'СЕТ СН'!$I$11+СВЦЭМ!$D$10+'СЕТ СН'!$I$6-'СЕТ СН'!$I$23</f>
        <v>1220.60559233</v>
      </c>
      <c r="K122" s="36">
        <f>SUMIFS(СВЦЭМ!$D$33:$D$776,СВЦЭМ!$A$33:$A$776,$A122,СВЦЭМ!$B$33:$B$776,K$119)+'СЕТ СН'!$I$11+СВЦЭМ!$D$10+'СЕТ СН'!$I$6-'СЕТ СН'!$I$23</f>
        <v>1232.44508056</v>
      </c>
      <c r="L122" s="36">
        <f>SUMIFS(СВЦЭМ!$D$33:$D$776,СВЦЭМ!$A$33:$A$776,$A122,СВЦЭМ!$B$33:$B$776,L$119)+'СЕТ СН'!$I$11+СВЦЭМ!$D$10+'СЕТ СН'!$I$6-'СЕТ СН'!$I$23</f>
        <v>1239.2965011000001</v>
      </c>
      <c r="M122" s="36">
        <f>SUMIFS(СВЦЭМ!$D$33:$D$776,СВЦЭМ!$A$33:$A$776,$A122,СВЦЭМ!$B$33:$B$776,M$119)+'СЕТ СН'!$I$11+СВЦЭМ!$D$10+'СЕТ СН'!$I$6-'СЕТ СН'!$I$23</f>
        <v>1230.05055902</v>
      </c>
      <c r="N122" s="36">
        <f>SUMIFS(СВЦЭМ!$D$33:$D$776,СВЦЭМ!$A$33:$A$776,$A122,СВЦЭМ!$B$33:$B$776,N$119)+'СЕТ СН'!$I$11+СВЦЭМ!$D$10+'СЕТ СН'!$I$6-'СЕТ СН'!$I$23</f>
        <v>1273.7897435100001</v>
      </c>
      <c r="O122" s="36">
        <f>SUMIFS(СВЦЭМ!$D$33:$D$776,СВЦЭМ!$A$33:$A$776,$A122,СВЦЭМ!$B$33:$B$776,O$119)+'СЕТ СН'!$I$11+СВЦЭМ!$D$10+'СЕТ СН'!$I$6-'СЕТ СН'!$I$23</f>
        <v>1325.7134073300001</v>
      </c>
      <c r="P122" s="36">
        <f>SUMIFS(СВЦЭМ!$D$33:$D$776,СВЦЭМ!$A$33:$A$776,$A122,СВЦЭМ!$B$33:$B$776,P$119)+'СЕТ СН'!$I$11+СВЦЭМ!$D$10+'СЕТ СН'!$I$6-'СЕТ СН'!$I$23</f>
        <v>1327.68130995</v>
      </c>
      <c r="Q122" s="36">
        <f>SUMIFS(СВЦЭМ!$D$33:$D$776,СВЦЭМ!$A$33:$A$776,$A122,СВЦЭМ!$B$33:$B$776,Q$119)+'СЕТ СН'!$I$11+СВЦЭМ!$D$10+'СЕТ СН'!$I$6-'СЕТ СН'!$I$23</f>
        <v>1323.5369735700001</v>
      </c>
      <c r="R122" s="36">
        <f>SUMIFS(СВЦЭМ!$D$33:$D$776,СВЦЭМ!$A$33:$A$776,$A122,СВЦЭМ!$B$33:$B$776,R$119)+'СЕТ СН'!$I$11+СВЦЭМ!$D$10+'СЕТ СН'!$I$6-'СЕТ СН'!$I$23</f>
        <v>1268.545077</v>
      </c>
      <c r="S122" s="36">
        <f>SUMIFS(СВЦЭМ!$D$33:$D$776,СВЦЭМ!$A$33:$A$776,$A122,СВЦЭМ!$B$33:$B$776,S$119)+'СЕТ СН'!$I$11+СВЦЭМ!$D$10+'СЕТ СН'!$I$6-'СЕТ СН'!$I$23</f>
        <v>1253.1851037000001</v>
      </c>
      <c r="T122" s="36">
        <f>SUMIFS(СВЦЭМ!$D$33:$D$776,СВЦЭМ!$A$33:$A$776,$A122,СВЦЭМ!$B$33:$B$776,T$119)+'СЕТ СН'!$I$11+СВЦЭМ!$D$10+'СЕТ СН'!$I$6-'СЕТ СН'!$I$23</f>
        <v>1240.72344438</v>
      </c>
      <c r="U122" s="36">
        <f>SUMIFS(СВЦЭМ!$D$33:$D$776,СВЦЭМ!$A$33:$A$776,$A122,СВЦЭМ!$B$33:$B$776,U$119)+'СЕТ СН'!$I$11+СВЦЭМ!$D$10+'СЕТ СН'!$I$6-'СЕТ СН'!$I$23</f>
        <v>1250.74758462</v>
      </c>
      <c r="V122" s="36">
        <f>SUMIFS(СВЦЭМ!$D$33:$D$776,СВЦЭМ!$A$33:$A$776,$A122,СВЦЭМ!$B$33:$B$776,V$119)+'СЕТ СН'!$I$11+СВЦЭМ!$D$10+'СЕТ СН'!$I$6-'СЕТ СН'!$I$23</f>
        <v>1254.8166587200001</v>
      </c>
      <c r="W122" s="36">
        <f>SUMIFS(СВЦЭМ!$D$33:$D$776,СВЦЭМ!$A$33:$A$776,$A122,СВЦЭМ!$B$33:$B$776,W$119)+'СЕТ СН'!$I$11+СВЦЭМ!$D$10+'СЕТ СН'!$I$6-'СЕТ СН'!$I$23</f>
        <v>1254.20188398</v>
      </c>
      <c r="X122" s="36">
        <f>SUMIFS(СВЦЭМ!$D$33:$D$776,СВЦЭМ!$A$33:$A$776,$A122,СВЦЭМ!$B$33:$B$776,X$119)+'СЕТ СН'!$I$11+СВЦЭМ!$D$10+'СЕТ СН'!$I$6-'СЕТ СН'!$I$23</f>
        <v>1220.2571508600001</v>
      </c>
      <c r="Y122" s="36">
        <f>SUMIFS(СВЦЭМ!$D$33:$D$776,СВЦЭМ!$A$33:$A$776,$A122,СВЦЭМ!$B$33:$B$776,Y$119)+'СЕТ СН'!$I$11+СВЦЭМ!$D$10+'СЕТ СН'!$I$6-'СЕТ СН'!$I$23</f>
        <v>1243.76286856</v>
      </c>
    </row>
    <row r="123" spans="1:27" ht="15.75" x14ac:dyDescent="0.2">
      <c r="A123" s="35">
        <f t="shared" si="3"/>
        <v>43742</v>
      </c>
      <c r="B123" s="36">
        <f>SUMIFS(СВЦЭМ!$D$33:$D$776,СВЦЭМ!$A$33:$A$776,$A123,СВЦЭМ!$B$33:$B$776,B$119)+'СЕТ СН'!$I$11+СВЦЭМ!$D$10+'СЕТ СН'!$I$6-'СЕТ СН'!$I$23</f>
        <v>1319.7496679200001</v>
      </c>
      <c r="C123" s="36">
        <f>SUMIFS(СВЦЭМ!$D$33:$D$776,СВЦЭМ!$A$33:$A$776,$A123,СВЦЭМ!$B$33:$B$776,C$119)+'СЕТ СН'!$I$11+СВЦЭМ!$D$10+'СЕТ СН'!$I$6-'СЕТ СН'!$I$23</f>
        <v>1353.87291998</v>
      </c>
      <c r="D123" s="36">
        <f>SUMIFS(СВЦЭМ!$D$33:$D$776,СВЦЭМ!$A$33:$A$776,$A123,СВЦЭМ!$B$33:$B$776,D$119)+'СЕТ СН'!$I$11+СВЦЭМ!$D$10+'СЕТ СН'!$I$6-'СЕТ СН'!$I$23</f>
        <v>1357.00222652</v>
      </c>
      <c r="E123" s="36">
        <f>SUMIFS(СВЦЭМ!$D$33:$D$776,СВЦЭМ!$A$33:$A$776,$A123,СВЦЭМ!$B$33:$B$776,E$119)+'СЕТ СН'!$I$11+СВЦЭМ!$D$10+'СЕТ СН'!$I$6-'СЕТ СН'!$I$23</f>
        <v>1378.61788078</v>
      </c>
      <c r="F123" s="36">
        <f>SUMIFS(СВЦЭМ!$D$33:$D$776,СВЦЭМ!$A$33:$A$776,$A123,СВЦЭМ!$B$33:$B$776,F$119)+'СЕТ СН'!$I$11+СВЦЭМ!$D$10+'СЕТ СН'!$I$6-'СЕТ СН'!$I$23</f>
        <v>1355.9478453500001</v>
      </c>
      <c r="G123" s="36">
        <f>SUMIFS(СВЦЭМ!$D$33:$D$776,СВЦЭМ!$A$33:$A$776,$A123,СВЦЭМ!$B$33:$B$776,G$119)+'СЕТ СН'!$I$11+СВЦЭМ!$D$10+'СЕТ СН'!$I$6-'СЕТ СН'!$I$23</f>
        <v>1329.75753504</v>
      </c>
      <c r="H123" s="36">
        <f>SUMIFS(СВЦЭМ!$D$33:$D$776,СВЦЭМ!$A$33:$A$776,$A123,СВЦЭМ!$B$33:$B$776,H$119)+'СЕТ СН'!$I$11+СВЦЭМ!$D$10+'СЕТ СН'!$I$6-'СЕТ СН'!$I$23</f>
        <v>1279.9318891</v>
      </c>
      <c r="I123" s="36">
        <f>SUMIFS(СВЦЭМ!$D$33:$D$776,СВЦЭМ!$A$33:$A$776,$A123,СВЦЭМ!$B$33:$B$776,I$119)+'СЕТ СН'!$I$11+СВЦЭМ!$D$10+'СЕТ СН'!$I$6-'СЕТ СН'!$I$23</f>
        <v>1193.1468730300001</v>
      </c>
      <c r="J123" s="36">
        <f>SUMIFS(СВЦЭМ!$D$33:$D$776,СВЦЭМ!$A$33:$A$776,$A123,СВЦЭМ!$B$33:$B$776,J$119)+'СЕТ СН'!$I$11+СВЦЭМ!$D$10+'СЕТ СН'!$I$6-'СЕТ СН'!$I$23</f>
        <v>1196.3386664700001</v>
      </c>
      <c r="K123" s="36">
        <f>SUMIFS(СВЦЭМ!$D$33:$D$776,СВЦЭМ!$A$33:$A$776,$A123,СВЦЭМ!$B$33:$B$776,K$119)+'СЕТ СН'!$I$11+СВЦЭМ!$D$10+'СЕТ СН'!$I$6-'СЕТ СН'!$I$23</f>
        <v>1214.2354430100002</v>
      </c>
      <c r="L123" s="36">
        <f>SUMIFS(СВЦЭМ!$D$33:$D$776,СВЦЭМ!$A$33:$A$776,$A123,СВЦЭМ!$B$33:$B$776,L$119)+'СЕТ СН'!$I$11+СВЦЭМ!$D$10+'СЕТ СН'!$I$6-'СЕТ СН'!$I$23</f>
        <v>1216.92452088</v>
      </c>
      <c r="M123" s="36">
        <f>SUMIFS(СВЦЭМ!$D$33:$D$776,СВЦЭМ!$A$33:$A$776,$A123,СВЦЭМ!$B$33:$B$776,M$119)+'СЕТ СН'!$I$11+СВЦЭМ!$D$10+'СЕТ СН'!$I$6-'СЕТ СН'!$I$23</f>
        <v>1209.2376956200001</v>
      </c>
      <c r="N123" s="36">
        <f>SUMIFS(СВЦЭМ!$D$33:$D$776,СВЦЭМ!$A$33:$A$776,$A123,СВЦЭМ!$B$33:$B$776,N$119)+'СЕТ СН'!$I$11+СВЦЭМ!$D$10+'СЕТ СН'!$I$6-'СЕТ СН'!$I$23</f>
        <v>1205.4758962600001</v>
      </c>
      <c r="O123" s="36">
        <f>SUMIFS(СВЦЭМ!$D$33:$D$776,СВЦЭМ!$A$33:$A$776,$A123,СВЦЭМ!$B$33:$B$776,O$119)+'СЕТ СН'!$I$11+СВЦЭМ!$D$10+'СЕТ СН'!$I$6-'СЕТ СН'!$I$23</f>
        <v>1205.4325511900001</v>
      </c>
      <c r="P123" s="36">
        <f>SUMIFS(СВЦЭМ!$D$33:$D$776,СВЦЭМ!$A$33:$A$776,$A123,СВЦЭМ!$B$33:$B$776,P$119)+'СЕТ СН'!$I$11+СВЦЭМ!$D$10+'СЕТ СН'!$I$6-'СЕТ СН'!$I$23</f>
        <v>1205.50831945</v>
      </c>
      <c r="Q123" s="36">
        <f>SUMIFS(СВЦЭМ!$D$33:$D$776,СВЦЭМ!$A$33:$A$776,$A123,СВЦЭМ!$B$33:$B$776,Q$119)+'СЕТ СН'!$I$11+СВЦЭМ!$D$10+'СЕТ СН'!$I$6-'СЕТ СН'!$I$23</f>
        <v>1203.8784755900001</v>
      </c>
      <c r="R123" s="36">
        <f>SUMIFS(СВЦЭМ!$D$33:$D$776,СВЦЭМ!$A$33:$A$776,$A123,СВЦЭМ!$B$33:$B$776,R$119)+'СЕТ СН'!$I$11+СВЦЭМ!$D$10+'СЕТ СН'!$I$6-'СЕТ СН'!$I$23</f>
        <v>1198.9166598199999</v>
      </c>
      <c r="S123" s="36">
        <f>SUMIFS(СВЦЭМ!$D$33:$D$776,СВЦЭМ!$A$33:$A$776,$A123,СВЦЭМ!$B$33:$B$776,S$119)+'СЕТ СН'!$I$11+СВЦЭМ!$D$10+'СЕТ СН'!$I$6-'СЕТ СН'!$I$23</f>
        <v>1198.16299572</v>
      </c>
      <c r="T123" s="36">
        <f>SUMIFS(СВЦЭМ!$D$33:$D$776,СВЦЭМ!$A$33:$A$776,$A123,СВЦЭМ!$B$33:$B$776,T$119)+'СЕТ СН'!$I$11+СВЦЭМ!$D$10+'СЕТ СН'!$I$6-'СЕТ СН'!$I$23</f>
        <v>1201.64492505</v>
      </c>
      <c r="U123" s="36">
        <f>SUMIFS(СВЦЭМ!$D$33:$D$776,СВЦЭМ!$A$33:$A$776,$A123,СВЦЭМ!$B$33:$B$776,U$119)+'СЕТ СН'!$I$11+СВЦЭМ!$D$10+'СЕТ СН'!$I$6-'СЕТ СН'!$I$23</f>
        <v>1218.0641012999999</v>
      </c>
      <c r="V123" s="36">
        <f>SUMIFS(СВЦЭМ!$D$33:$D$776,СВЦЭМ!$A$33:$A$776,$A123,СВЦЭМ!$B$33:$B$776,V$119)+'СЕТ СН'!$I$11+СВЦЭМ!$D$10+'СЕТ СН'!$I$6-'СЕТ СН'!$I$23</f>
        <v>1212.0971953600001</v>
      </c>
      <c r="W123" s="36">
        <f>SUMIFS(СВЦЭМ!$D$33:$D$776,СВЦЭМ!$A$33:$A$776,$A123,СВЦЭМ!$B$33:$B$776,W$119)+'СЕТ СН'!$I$11+СВЦЭМ!$D$10+'СЕТ СН'!$I$6-'СЕТ СН'!$I$23</f>
        <v>1193.73366833</v>
      </c>
      <c r="X123" s="36">
        <f>SUMIFS(СВЦЭМ!$D$33:$D$776,СВЦЭМ!$A$33:$A$776,$A123,СВЦЭМ!$B$33:$B$776,X$119)+'СЕТ СН'!$I$11+СВЦЭМ!$D$10+'СЕТ СН'!$I$6-'СЕТ СН'!$I$23</f>
        <v>1223.40507473</v>
      </c>
      <c r="Y123" s="36">
        <f>SUMIFS(СВЦЭМ!$D$33:$D$776,СВЦЭМ!$A$33:$A$776,$A123,СВЦЭМ!$B$33:$B$776,Y$119)+'СЕТ СН'!$I$11+СВЦЭМ!$D$10+'СЕТ СН'!$I$6-'СЕТ СН'!$I$23</f>
        <v>1288.0725511400001</v>
      </c>
    </row>
    <row r="124" spans="1:27" ht="15.75" x14ac:dyDescent="0.2">
      <c r="A124" s="35">
        <f t="shared" si="3"/>
        <v>43743</v>
      </c>
      <c r="B124" s="36">
        <f>SUMIFS(СВЦЭМ!$D$33:$D$776,СВЦЭМ!$A$33:$A$776,$A124,СВЦЭМ!$B$33:$B$776,B$119)+'СЕТ СН'!$I$11+СВЦЭМ!$D$10+'СЕТ СН'!$I$6-'СЕТ СН'!$I$23</f>
        <v>1326.84940611</v>
      </c>
      <c r="C124" s="36">
        <f>SUMIFS(СВЦЭМ!$D$33:$D$776,СВЦЭМ!$A$33:$A$776,$A124,СВЦЭМ!$B$33:$B$776,C$119)+'СЕТ СН'!$I$11+СВЦЭМ!$D$10+'СЕТ СН'!$I$6-'СЕТ СН'!$I$23</f>
        <v>1371.0837725599999</v>
      </c>
      <c r="D124" s="36">
        <f>SUMIFS(СВЦЭМ!$D$33:$D$776,СВЦЭМ!$A$33:$A$776,$A124,СВЦЭМ!$B$33:$B$776,D$119)+'СЕТ СН'!$I$11+СВЦЭМ!$D$10+'СЕТ СН'!$I$6-'СЕТ СН'!$I$23</f>
        <v>1382.94068799</v>
      </c>
      <c r="E124" s="36">
        <f>SUMIFS(СВЦЭМ!$D$33:$D$776,СВЦЭМ!$A$33:$A$776,$A124,СВЦЭМ!$B$33:$B$776,E$119)+'СЕТ СН'!$I$11+СВЦЭМ!$D$10+'СЕТ СН'!$I$6-'СЕТ СН'!$I$23</f>
        <v>1388.5038746300002</v>
      </c>
      <c r="F124" s="36">
        <f>SUMIFS(СВЦЭМ!$D$33:$D$776,СВЦЭМ!$A$33:$A$776,$A124,СВЦЭМ!$B$33:$B$776,F$119)+'СЕТ СН'!$I$11+СВЦЭМ!$D$10+'СЕТ СН'!$I$6-'СЕТ СН'!$I$23</f>
        <v>1378.06346652</v>
      </c>
      <c r="G124" s="36">
        <f>SUMIFS(СВЦЭМ!$D$33:$D$776,СВЦЭМ!$A$33:$A$776,$A124,СВЦЭМ!$B$33:$B$776,G$119)+'СЕТ СН'!$I$11+СВЦЭМ!$D$10+'СЕТ СН'!$I$6-'СЕТ СН'!$I$23</f>
        <v>1375.3619125300002</v>
      </c>
      <c r="H124" s="36">
        <f>SUMIFS(СВЦЭМ!$D$33:$D$776,СВЦЭМ!$A$33:$A$776,$A124,СВЦЭМ!$B$33:$B$776,H$119)+'СЕТ СН'!$I$11+СВЦЭМ!$D$10+'СЕТ СН'!$I$6-'СЕТ СН'!$I$23</f>
        <v>1343.2598430800001</v>
      </c>
      <c r="I124" s="36">
        <f>SUMIFS(СВЦЭМ!$D$33:$D$776,СВЦЭМ!$A$33:$A$776,$A124,СВЦЭМ!$B$33:$B$776,I$119)+'СЕТ СН'!$I$11+СВЦЭМ!$D$10+'СЕТ СН'!$I$6-'СЕТ СН'!$I$23</f>
        <v>1270.85566247</v>
      </c>
      <c r="J124" s="36">
        <f>SUMIFS(СВЦЭМ!$D$33:$D$776,СВЦЭМ!$A$33:$A$776,$A124,СВЦЭМ!$B$33:$B$776,J$119)+'СЕТ СН'!$I$11+СВЦЭМ!$D$10+'СЕТ СН'!$I$6-'СЕТ СН'!$I$23</f>
        <v>1210.63002878</v>
      </c>
      <c r="K124" s="36">
        <f>SUMIFS(СВЦЭМ!$D$33:$D$776,СВЦЭМ!$A$33:$A$776,$A124,СВЦЭМ!$B$33:$B$776,K$119)+'СЕТ СН'!$I$11+СВЦЭМ!$D$10+'СЕТ СН'!$I$6-'СЕТ СН'!$I$23</f>
        <v>1194.2319002500001</v>
      </c>
      <c r="L124" s="36">
        <f>SUMIFS(СВЦЭМ!$D$33:$D$776,СВЦЭМ!$A$33:$A$776,$A124,СВЦЭМ!$B$33:$B$776,L$119)+'СЕТ СН'!$I$11+СВЦЭМ!$D$10+'СЕТ СН'!$I$6-'СЕТ СН'!$I$23</f>
        <v>1204.7111997300001</v>
      </c>
      <c r="M124" s="36">
        <f>SUMIFS(СВЦЭМ!$D$33:$D$776,СВЦЭМ!$A$33:$A$776,$A124,СВЦЭМ!$B$33:$B$776,M$119)+'СЕТ СН'!$I$11+СВЦЭМ!$D$10+'СЕТ СН'!$I$6-'СЕТ СН'!$I$23</f>
        <v>1197.94917818</v>
      </c>
      <c r="N124" s="36">
        <f>SUMIFS(СВЦЭМ!$D$33:$D$776,СВЦЭМ!$A$33:$A$776,$A124,СВЦЭМ!$B$33:$B$776,N$119)+'СЕТ СН'!$I$11+СВЦЭМ!$D$10+'СЕТ СН'!$I$6-'СЕТ СН'!$I$23</f>
        <v>1197.2838548900002</v>
      </c>
      <c r="O124" s="36">
        <f>SUMIFS(СВЦЭМ!$D$33:$D$776,СВЦЭМ!$A$33:$A$776,$A124,СВЦЭМ!$B$33:$B$776,O$119)+'СЕТ СН'!$I$11+СВЦЭМ!$D$10+'СЕТ СН'!$I$6-'СЕТ СН'!$I$23</f>
        <v>1202.9744081900001</v>
      </c>
      <c r="P124" s="36">
        <f>SUMIFS(СВЦЭМ!$D$33:$D$776,СВЦЭМ!$A$33:$A$776,$A124,СВЦЭМ!$B$33:$B$776,P$119)+'СЕТ СН'!$I$11+СВЦЭМ!$D$10+'СЕТ СН'!$I$6-'СЕТ СН'!$I$23</f>
        <v>1210.3727726100001</v>
      </c>
      <c r="Q124" s="36">
        <f>SUMIFS(СВЦЭМ!$D$33:$D$776,СВЦЭМ!$A$33:$A$776,$A124,СВЦЭМ!$B$33:$B$776,Q$119)+'СЕТ СН'!$I$11+СВЦЭМ!$D$10+'СЕТ СН'!$I$6-'СЕТ СН'!$I$23</f>
        <v>1211.68852954</v>
      </c>
      <c r="R124" s="36">
        <f>SUMIFS(СВЦЭМ!$D$33:$D$776,СВЦЭМ!$A$33:$A$776,$A124,СВЦЭМ!$B$33:$B$776,R$119)+'СЕТ СН'!$I$11+СВЦЭМ!$D$10+'СЕТ СН'!$I$6-'СЕТ СН'!$I$23</f>
        <v>1214.85535407</v>
      </c>
      <c r="S124" s="36">
        <f>SUMIFS(СВЦЭМ!$D$33:$D$776,СВЦЭМ!$A$33:$A$776,$A124,СВЦЭМ!$B$33:$B$776,S$119)+'СЕТ СН'!$I$11+СВЦЭМ!$D$10+'СЕТ СН'!$I$6-'СЕТ СН'!$I$23</f>
        <v>1212.9642893600001</v>
      </c>
      <c r="T124" s="36">
        <f>SUMIFS(СВЦЭМ!$D$33:$D$776,СВЦЭМ!$A$33:$A$776,$A124,СВЦЭМ!$B$33:$B$776,T$119)+'СЕТ СН'!$I$11+СВЦЭМ!$D$10+'СЕТ СН'!$I$6-'СЕТ СН'!$I$23</f>
        <v>1205.49319932</v>
      </c>
      <c r="U124" s="36">
        <f>SUMIFS(СВЦЭМ!$D$33:$D$776,СВЦЭМ!$A$33:$A$776,$A124,СВЦЭМ!$B$33:$B$776,U$119)+'СЕТ СН'!$I$11+СВЦЭМ!$D$10+'СЕТ СН'!$I$6-'СЕТ СН'!$I$23</f>
        <v>1224.55553768</v>
      </c>
      <c r="V124" s="36">
        <f>SUMIFS(СВЦЭМ!$D$33:$D$776,СВЦЭМ!$A$33:$A$776,$A124,СВЦЭМ!$B$33:$B$776,V$119)+'СЕТ СН'!$I$11+СВЦЭМ!$D$10+'СЕТ СН'!$I$6-'СЕТ СН'!$I$23</f>
        <v>1226.63621842</v>
      </c>
      <c r="W124" s="36">
        <f>SUMIFS(СВЦЭМ!$D$33:$D$776,СВЦЭМ!$A$33:$A$776,$A124,СВЦЭМ!$B$33:$B$776,W$119)+'СЕТ СН'!$I$11+СВЦЭМ!$D$10+'СЕТ СН'!$I$6-'СЕТ СН'!$I$23</f>
        <v>1215.28737774</v>
      </c>
      <c r="X124" s="36">
        <f>SUMIFS(СВЦЭМ!$D$33:$D$776,СВЦЭМ!$A$33:$A$776,$A124,СВЦЭМ!$B$33:$B$776,X$119)+'СЕТ СН'!$I$11+СВЦЭМ!$D$10+'СЕТ СН'!$I$6-'СЕТ СН'!$I$23</f>
        <v>1213.41978922</v>
      </c>
      <c r="Y124" s="36">
        <f>SUMIFS(СВЦЭМ!$D$33:$D$776,СВЦЭМ!$A$33:$A$776,$A124,СВЦЭМ!$B$33:$B$776,Y$119)+'СЕТ СН'!$I$11+СВЦЭМ!$D$10+'СЕТ СН'!$I$6-'СЕТ СН'!$I$23</f>
        <v>1316.78218399</v>
      </c>
    </row>
    <row r="125" spans="1:27" ht="15.75" x14ac:dyDescent="0.2">
      <c r="A125" s="35">
        <f t="shared" si="3"/>
        <v>43744</v>
      </c>
      <c r="B125" s="36">
        <f>SUMIFS(СВЦЭМ!$D$33:$D$776,СВЦЭМ!$A$33:$A$776,$A125,СВЦЭМ!$B$33:$B$776,B$119)+'СЕТ СН'!$I$11+СВЦЭМ!$D$10+'СЕТ СН'!$I$6-'СЕТ СН'!$I$23</f>
        <v>1310.96261918</v>
      </c>
      <c r="C125" s="36">
        <f>SUMIFS(СВЦЭМ!$D$33:$D$776,СВЦЭМ!$A$33:$A$776,$A125,СВЦЭМ!$B$33:$B$776,C$119)+'СЕТ СН'!$I$11+СВЦЭМ!$D$10+'СЕТ СН'!$I$6-'СЕТ СН'!$I$23</f>
        <v>1343.3410768700001</v>
      </c>
      <c r="D125" s="36">
        <f>SUMIFS(СВЦЭМ!$D$33:$D$776,СВЦЭМ!$A$33:$A$776,$A125,СВЦЭМ!$B$33:$B$776,D$119)+'СЕТ СН'!$I$11+СВЦЭМ!$D$10+'СЕТ СН'!$I$6-'СЕТ СН'!$I$23</f>
        <v>1368.0468976700001</v>
      </c>
      <c r="E125" s="36">
        <f>SUMIFS(СВЦЭМ!$D$33:$D$776,СВЦЭМ!$A$33:$A$776,$A125,СВЦЭМ!$B$33:$B$776,E$119)+'СЕТ СН'!$I$11+СВЦЭМ!$D$10+'СЕТ СН'!$I$6-'СЕТ СН'!$I$23</f>
        <v>1377.68833804</v>
      </c>
      <c r="F125" s="36">
        <f>SUMIFS(СВЦЭМ!$D$33:$D$776,СВЦЭМ!$A$33:$A$776,$A125,СВЦЭМ!$B$33:$B$776,F$119)+'СЕТ СН'!$I$11+СВЦЭМ!$D$10+'СЕТ СН'!$I$6-'СЕТ СН'!$I$23</f>
        <v>1377.11913293</v>
      </c>
      <c r="G125" s="36">
        <f>SUMIFS(СВЦЭМ!$D$33:$D$776,СВЦЭМ!$A$33:$A$776,$A125,СВЦЭМ!$B$33:$B$776,G$119)+'СЕТ СН'!$I$11+СВЦЭМ!$D$10+'СЕТ СН'!$I$6-'СЕТ СН'!$I$23</f>
        <v>1377.1013440300001</v>
      </c>
      <c r="H125" s="36">
        <f>SUMIFS(СВЦЭМ!$D$33:$D$776,СВЦЭМ!$A$33:$A$776,$A125,СВЦЭМ!$B$33:$B$776,H$119)+'СЕТ СН'!$I$11+СВЦЭМ!$D$10+'СЕТ СН'!$I$6-'СЕТ СН'!$I$23</f>
        <v>1324.0838948099999</v>
      </c>
      <c r="I125" s="36">
        <f>SUMIFS(СВЦЭМ!$D$33:$D$776,СВЦЭМ!$A$33:$A$776,$A125,СВЦЭМ!$B$33:$B$776,I$119)+'СЕТ СН'!$I$11+СВЦЭМ!$D$10+'СЕТ СН'!$I$6-'СЕТ СН'!$I$23</f>
        <v>1238.0042394100001</v>
      </c>
      <c r="J125" s="36">
        <f>SUMIFS(СВЦЭМ!$D$33:$D$776,СВЦЭМ!$A$33:$A$776,$A125,СВЦЭМ!$B$33:$B$776,J$119)+'СЕТ СН'!$I$11+СВЦЭМ!$D$10+'СЕТ СН'!$I$6-'СЕТ СН'!$I$23</f>
        <v>1185.23284928</v>
      </c>
      <c r="K125" s="36">
        <f>SUMIFS(СВЦЭМ!$D$33:$D$776,СВЦЭМ!$A$33:$A$776,$A125,СВЦЭМ!$B$33:$B$776,K$119)+'СЕТ СН'!$I$11+СВЦЭМ!$D$10+'СЕТ СН'!$I$6-'СЕТ СН'!$I$23</f>
        <v>1191.7783979400001</v>
      </c>
      <c r="L125" s="36">
        <f>SUMIFS(СВЦЭМ!$D$33:$D$776,СВЦЭМ!$A$33:$A$776,$A125,СВЦЭМ!$B$33:$B$776,L$119)+'СЕТ СН'!$I$11+СВЦЭМ!$D$10+'СЕТ СН'!$I$6-'СЕТ СН'!$I$23</f>
        <v>560.50547422</v>
      </c>
      <c r="M125" s="36">
        <f>SUMIFS(СВЦЭМ!$D$33:$D$776,СВЦЭМ!$A$33:$A$776,$A125,СВЦЭМ!$B$33:$B$776,M$119)+'СЕТ СН'!$I$11+СВЦЭМ!$D$10+'СЕТ СН'!$I$6-'СЕТ СН'!$I$23</f>
        <v>560.50547422</v>
      </c>
      <c r="N125" s="36">
        <f>SUMIFS(СВЦЭМ!$D$33:$D$776,СВЦЭМ!$A$33:$A$776,$A125,СВЦЭМ!$B$33:$B$776,N$119)+'СЕТ СН'!$I$11+СВЦЭМ!$D$10+'СЕТ СН'!$I$6-'СЕТ СН'!$I$23</f>
        <v>560.50547422</v>
      </c>
      <c r="O125" s="36">
        <f>SUMIFS(СВЦЭМ!$D$33:$D$776,СВЦЭМ!$A$33:$A$776,$A125,СВЦЭМ!$B$33:$B$776,O$119)+'СЕТ СН'!$I$11+СВЦЭМ!$D$10+'СЕТ СН'!$I$6-'СЕТ СН'!$I$23</f>
        <v>560.50547422</v>
      </c>
      <c r="P125" s="36">
        <f>SUMIFS(СВЦЭМ!$D$33:$D$776,СВЦЭМ!$A$33:$A$776,$A125,СВЦЭМ!$B$33:$B$776,P$119)+'СЕТ СН'!$I$11+СВЦЭМ!$D$10+'СЕТ СН'!$I$6-'СЕТ СН'!$I$23</f>
        <v>560.50547422</v>
      </c>
      <c r="Q125" s="36">
        <f>SUMIFS(СВЦЭМ!$D$33:$D$776,СВЦЭМ!$A$33:$A$776,$A125,СВЦЭМ!$B$33:$B$776,Q$119)+'СЕТ СН'!$I$11+СВЦЭМ!$D$10+'СЕТ СН'!$I$6-'СЕТ СН'!$I$23</f>
        <v>560.50547422</v>
      </c>
      <c r="R125" s="36">
        <f>SUMIFS(СВЦЭМ!$D$33:$D$776,СВЦЭМ!$A$33:$A$776,$A125,СВЦЭМ!$B$33:$B$776,R$119)+'СЕТ СН'!$I$11+СВЦЭМ!$D$10+'СЕТ СН'!$I$6-'СЕТ СН'!$I$23</f>
        <v>1185.54766092</v>
      </c>
      <c r="S125" s="36">
        <f>SUMIFS(СВЦЭМ!$D$33:$D$776,СВЦЭМ!$A$33:$A$776,$A125,СВЦЭМ!$B$33:$B$776,S$119)+'СЕТ СН'!$I$11+СВЦЭМ!$D$10+'СЕТ СН'!$I$6-'СЕТ СН'!$I$23</f>
        <v>1193.44384208</v>
      </c>
      <c r="T125" s="36">
        <f>SUMIFS(СВЦЭМ!$D$33:$D$776,СВЦЭМ!$A$33:$A$776,$A125,СВЦЭМ!$B$33:$B$776,T$119)+'СЕТ СН'!$I$11+СВЦЭМ!$D$10+'СЕТ СН'!$I$6-'СЕТ СН'!$I$23</f>
        <v>1195.4603983</v>
      </c>
      <c r="U125" s="36">
        <f>SUMIFS(СВЦЭМ!$D$33:$D$776,СВЦЭМ!$A$33:$A$776,$A125,СВЦЭМ!$B$33:$B$776,U$119)+'СЕТ СН'!$I$11+СВЦЭМ!$D$10+'СЕТ СН'!$I$6-'СЕТ СН'!$I$23</f>
        <v>1213.80607809</v>
      </c>
      <c r="V125" s="36">
        <f>SUMIFS(СВЦЭМ!$D$33:$D$776,СВЦЭМ!$A$33:$A$776,$A125,СВЦЭМ!$B$33:$B$776,V$119)+'СЕТ СН'!$I$11+СВЦЭМ!$D$10+'СЕТ СН'!$I$6-'СЕТ СН'!$I$23</f>
        <v>1212.8495285400002</v>
      </c>
      <c r="W125" s="36">
        <f>SUMIFS(СВЦЭМ!$D$33:$D$776,СВЦЭМ!$A$33:$A$776,$A125,СВЦЭМ!$B$33:$B$776,W$119)+'СЕТ СН'!$I$11+СВЦЭМ!$D$10+'СЕТ СН'!$I$6-'СЕТ СН'!$I$23</f>
        <v>1200.29058463</v>
      </c>
      <c r="X125" s="36">
        <f>SUMIFS(СВЦЭМ!$D$33:$D$776,СВЦЭМ!$A$33:$A$776,$A125,СВЦЭМ!$B$33:$B$776,X$119)+'СЕТ СН'!$I$11+СВЦЭМ!$D$10+'СЕТ СН'!$I$6-'СЕТ СН'!$I$23</f>
        <v>1191.1947498700001</v>
      </c>
      <c r="Y125" s="36">
        <f>SUMIFS(СВЦЭМ!$D$33:$D$776,СВЦЭМ!$A$33:$A$776,$A125,СВЦЭМ!$B$33:$B$776,Y$119)+'СЕТ СН'!$I$11+СВЦЭМ!$D$10+'СЕТ СН'!$I$6-'СЕТ СН'!$I$23</f>
        <v>1233.0861016900001</v>
      </c>
    </row>
    <row r="126" spans="1:27" ht="15.75" x14ac:dyDescent="0.2">
      <c r="A126" s="35">
        <f t="shared" si="3"/>
        <v>43745</v>
      </c>
      <c r="B126" s="36">
        <f>SUMIFS(СВЦЭМ!$D$33:$D$776,СВЦЭМ!$A$33:$A$776,$A126,СВЦЭМ!$B$33:$B$776,B$119)+'СЕТ СН'!$I$11+СВЦЭМ!$D$10+'СЕТ СН'!$I$6-'СЕТ СН'!$I$23</f>
        <v>1331.4784880300001</v>
      </c>
      <c r="C126" s="36">
        <f>SUMIFS(СВЦЭМ!$D$33:$D$776,СВЦЭМ!$A$33:$A$776,$A126,СВЦЭМ!$B$33:$B$776,C$119)+'СЕТ СН'!$I$11+СВЦЭМ!$D$10+'СЕТ СН'!$I$6-'СЕТ СН'!$I$23</f>
        <v>1351.8169286300001</v>
      </c>
      <c r="D126" s="36">
        <f>SUMIFS(СВЦЭМ!$D$33:$D$776,СВЦЭМ!$A$33:$A$776,$A126,СВЦЭМ!$B$33:$B$776,D$119)+'СЕТ СН'!$I$11+СВЦЭМ!$D$10+'СЕТ СН'!$I$6-'СЕТ СН'!$I$23</f>
        <v>1367.26146836</v>
      </c>
      <c r="E126" s="36">
        <f>SUMIFS(СВЦЭМ!$D$33:$D$776,СВЦЭМ!$A$33:$A$776,$A126,СВЦЭМ!$B$33:$B$776,E$119)+'СЕТ СН'!$I$11+СВЦЭМ!$D$10+'СЕТ СН'!$I$6-'СЕТ СН'!$I$23</f>
        <v>1384.40010332</v>
      </c>
      <c r="F126" s="36">
        <f>SUMIFS(СВЦЭМ!$D$33:$D$776,СВЦЭМ!$A$33:$A$776,$A126,СВЦЭМ!$B$33:$B$776,F$119)+'СЕТ СН'!$I$11+СВЦЭМ!$D$10+'СЕТ СН'!$I$6-'СЕТ СН'!$I$23</f>
        <v>1391.5287667699999</v>
      </c>
      <c r="G126" s="36">
        <f>SUMIFS(СВЦЭМ!$D$33:$D$776,СВЦЭМ!$A$33:$A$776,$A126,СВЦЭМ!$B$33:$B$776,G$119)+'СЕТ СН'!$I$11+СВЦЭМ!$D$10+'СЕТ СН'!$I$6-'СЕТ СН'!$I$23</f>
        <v>1370.7244692700001</v>
      </c>
      <c r="H126" s="36">
        <f>SUMIFS(СВЦЭМ!$D$33:$D$776,СВЦЭМ!$A$33:$A$776,$A126,СВЦЭМ!$B$33:$B$776,H$119)+'СЕТ СН'!$I$11+СВЦЭМ!$D$10+'СЕТ СН'!$I$6-'СЕТ СН'!$I$23</f>
        <v>1288.80159815</v>
      </c>
      <c r="I126" s="36">
        <f>SUMIFS(СВЦЭМ!$D$33:$D$776,СВЦЭМ!$A$33:$A$776,$A126,СВЦЭМ!$B$33:$B$776,I$119)+'СЕТ СН'!$I$11+СВЦЭМ!$D$10+'СЕТ СН'!$I$6-'СЕТ СН'!$I$23</f>
        <v>1202.19556068</v>
      </c>
      <c r="J126" s="36">
        <f>SUMIFS(СВЦЭМ!$D$33:$D$776,СВЦЭМ!$A$33:$A$776,$A126,СВЦЭМ!$B$33:$B$776,J$119)+'СЕТ СН'!$I$11+СВЦЭМ!$D$10+'СЕТ СН'!$I$6-'СЕТ СН'!$I$23</f>
        <v>1188.45361351</v>
      </c>
      <c r="K126" s="36">
        <f>SUMIFS(СВЦЭМ!$D$33:$D$776,СВЦЭМ!$A$33:$A$776,$A126,СВЦЭМ!$B$33:$B$776,K$119)+'СЕТ СН'!$I$11+СВЦЭМ!$D$10+'СЕТ СН'!$I$6-'СЕТ СН'!$I$23</f>
        <v>1189.5884196700001</v>
      </c>
      <c r="L126" s="36">
        <f>SUMIFS(СВЦЭМ!$D$33:$D$776,СВЦЭМ!$A$33:$A$776,$A126,СВЦЭМ!$B$33:$B$776,L$119)+'СЕТ СН'!$I$11+СВЦЭМ!$D$10+'СЕТ СН'!$I$6-'СЕТ СН'!$I$23</f>
        <v>1187.7021098300002</v>
      </c>
      <c r="M126" s="36">
        <f>SUMIFS(СВЦЭМ!$D$33:$D$776,СВЦЭМ!$A$33:$A$776,$A126,СВЦЭМ!$B$33:$B$776,M$119)+'СЕТ СН'!$I$11+СВЦЭМ!$D$10+'СЕТ СН'!$I$6-'СЕТ СН'!$I$23</f>
        <v>1197.3955332100002</v>
      </c>
      <c r="N126" s="36">
        <f>SUMIFS(СВЦЭМ!$D$33:$D$776,СВЦЭМ!$A$33:$A$776,$A126,СВЦЭМ!$B$33:$B$776,N$119)+'СЕТ СН'!$I$11+СВЦЭМ!$D$10+'СЕТ СН'!$I$6-'СЕТ СН'!$I$23</f>
        <v>1204.5099092200001</v>
      </c>
      <c r="O126" s="36">
        <f>SUMIFS(СВЦЭМ!$D$33:$D$776,СВЦЭМ!$A$33:$A$776,$A126,СВЦЭМ!$B$33:$B$776,O$119)+'СЕТ СН'!$I$11+СВЦЭМ!$D$10+'СЕТ СН'!$I$6-'СЕТ СН'!$I$23</f>
        <v>1203.93756386</v>
      </c>
      <c r="P126" s="36">
        <f>SUMIFS(СВЦЭМ!$D$33:$D$776,СВЦЭМ!$A$33:$A$776,$A126,СВЦЭМ!$B$33:$B$776,P$119)+'СЕТ СН'!$I$11+СВЦЭМ!$D$10+'СЕТ СН'!$I$6-'СЕТ СН'!$I$23</f>
        <v>1202.5582264900002</v>
      </c>
      <c r="Q126" s="36">
        <f>SUMIFS(СВЦЭМ!$D$33:$D$776,СВЦЭМ!$A$33:$A$776,$A126,СВЦЭМ!$B$33:$B$776,Q$119)+'СЕТ СН'!$I$11+СВЦЭМ!$D$10+'СЕТ СН'!$I$6-'СЕТ СН'!$I$23</f>
        <v>1208.2790464</v>
      </c>
      <c r="R126" s="36">
        <f>SUMIFS(СВЦЭМ!$D$33:$D$776,СВЦЭМ!$A$33:$A$776,$A126,СВЦЭМ!$B$33:$B$776,R$119)+'СЕТ СН'!$I$11+СВЦЭМ!$D$10+'СЕТ СН'!$I$6-'СЕТ СН'!$I$23</f>
        <v>1206.6805581000001</v>
      </c>
      <c r="S126" s="36">
        <f>SUMIFS(СВЦЭМ!$D$33:$D$776,СВЦЭМ!$A$33:$A$776,$A126,СВЦЭМ!$B$33:$B$776,S$119)+'СЕТ СН'!$I$11+СВЦЭМ!$D$10+'СЕТ СН'!$I$6-'СЕТ СН'!$I$23</f>
        <v>1211.4421391200001</v>
      </c>
      <c r="T126" s="36">
        <f>SUMIFS(СВЦЭМ!$D$33:$D$776,СВЦЭМ!$A$33:$A$776,$A126,СВЦЭМ!$B$33:$B$776,T$119)+'СЕТ СН'!$I$11+СВЦЭМ!$D$10+'СЕТ СН'!$I$6-'СЕТ СН'!$I$23</f>
        <v>1200.5859438700002</v>
      </c>
      <c r="U126" s="36">
        <f>SUMIFS(СВЦЭМ!$D$33:$D$776,СВЦЭМ!$A$33:$A$776,$A126,СВЦЭМ!$B$33:$B$776,U$119)+'СЕТ СН'!$I$11+СВЦЭМ!$D$10+'СЕТ СН'!$I$6-'СЕТ СН'!$I$23</f>
        <v>1195.6005905900001</v>
      </c>
      <c r="V126" s="36">
        <f>SUMIFS(СВЦЭМ!$D$33:$D$776,СВЦЭМ!$A$33:$A$776,$A126,СВЦЭМ!$B$33:$B$776,V$119)+'СЕТ СН'!$I$11+СВЦЭМ!$D$10+'СЕТ СН'!$I$6-'СЕТ СН'!$I$23</f>
        <v>1188.5906973800002</v>
      </c>
      <c r="W126" s="36">
        <f>SUMIFS(СВЦЭМ!$D$33:$D$776,СВЦЭМ!$A$33:$A$776,$A126,СВЦЭМ!$B$33:$B$776,W$119)+'СЕТ СН'!$I$11+СВЦЭМ!$D$10+'СЕТ СН'!$I$6-'СЕТ СН'!$I$23</f>
        <v>1208.19771786</v>
      </c>
      <c r="X126" s="36">
        <f>SUMIFS(СВЦЭМ!$D$33:$D$776,СВЦЭМ!$A$33:$A$776,$A126,СВЦЭМ!$B$33:$B$776,X$119)+'СЕТ СН'!$I$11+СВЦЭМ!$D$10+'СЕТ СН'!$I$6-'СЕТ СН'!$I$23</f>
        <v>1228.35684513</v>
      </c>
      <c r="Y126" s="36">
        <f>SUMIFS(СВЦЭМ!$D$33:$D$776,СВЦЭМ!$A$33:$A$776,$A126,СВЦЭМ!$B$33:$B$776,Y$119)+'СЕТ СН'!$I$11+СВЦЭМ!$D$10+'СЕТ СН'!$I$6-'СЕТ СН'!$I$23</f>
        <v>1273.7533210000001</v>
      </c>
    </row>
    <row r="127" spans="1:27" ht="15.75" x14ac:dyDescent="0.2">
      <c r="A127" s="35">
        <f t="shared" si="3"/>
        <v>43746</v>
      </c>
      <c r="B127" s="36">
        <f>SUMIFS(СВЦЭМ!$D$33:$D$776,СВЦЭМ!$A$33:$A$776,$A127,СВЦЭМ!$B$33:$B$776,B$119)+'СЕТ СН'!$I$11+СВЦЭМ!$D$10+'СЕТ СН'!$I$6-'СЕТ СН'!$I$23</f>
        <v>1237.22518064</v>
      </c>
      <c r="C127" s="36">
        <f>SUMIFS(СВЦЭМ!$D$33:$D$776,СВЦЭМ!$A$33:$A$776,$A127,СВЦЭМ!$B$33:$B$776,C$119)+'СЕТ СН'!$I$11+СВЦЭМ!$D$10+'СЕТ СН'!$I$6-'СЕТ СН'!$I$23</f>
        <v>1295.5421345700001</v>
      </c>
      <c r="D127" s="36">
        <f>SUMIFS(СВЦЭМ!$D$33:$D$776,СВЦЭМ!$A$33:$A$776,$A127,СВЦЭМ!$B$33:$B$776,D$119)+'СЕТ СН'!$I$11+СВЦЭМ!$D$10+'СЕТ СН'!$I$6-'СЕТ СН'!$I$23</f>
        <v>1287.27829834</v>
      </c>
      <c r="E127" s="36">
        <f>SUMIFS(СВЦЭМ!$D$33:$D$776,СВЦЭМ!$A$33:$A$776,$A127,СВЦЭМ!$B$33:$B$776,E$119)+'СЕТ СН'!$I$11+СВЦЭМ!$D$10+'СЕТ СН'!$I$6-'СЕТ СН'!$I$23</f>
        <v>1301.454393</v>
      </c>
      <c r="F127" s="36">
        <f>SUMIFS(СВЦЭМ!$D$33:$D$776,СВЦЭМ!$A$33:$A$776,$A127,СВЦЭМ!$B$33:$B$776,F$119)+'СЕТ СН'!$I$11+СВЦЭМ!$D$10+'СЕТ СН'!$I$6-'СЕТ СН'!$I$23</f>
        <v>1299.65563303</v>
      </c>
      <c r="G127" s="36">
        <f>SUMIFS(СВЦЭМ!$D$33:$D$776,СВЦЭМ!$A$33:$A$776,$A127,СВЦЭМ!$B$33:$B$776,G$119)+'СЕТ СН'!$I$11+СВЦЭМ!$D$10+'СЕТ СН'!$I$6-'СЕТ СН'!$I$23</f>
        <v>1288.0749363700002</v>
      </c>
      <c r="H127" s="36">
        <f>SUMIFS(СВЦЭМ!$D$33:$D$776,СВЦЭМ!$A$33:$A$776,$A127,СВЦЭМ!$B$33:$B$776,H$119)+'СЕТ СН'!$I$11+СВЦЭМ!$D$10+'СЕТ СН'!$I$6-'СЕТ СН'!$I$23</f>
        <v>1262.6609503100001</v>
      </c>
      <c r="I127" s="36">
        <f>SUMIFS(СВЦЭМ!$D$33:$D$776,СВЦЭМ!$A$33:$A$776,$A127,СВЦЭМ!$B$33:$B$776,I$119)+'СЕТ СН'!$I$11+СВЦЭМ!$D$10+'СЕТ СН'!$I$6-'СЕТ СН'!$I$23</f>
        <v>1221.06736228</v>
      </c>
      <c r="J127" s="36">
        <f>SUMIFS(СВЦЭМ!$D$33:$D$776,СВЦЭМ!$A$33:$A$776,$A127,СВЦЭМ!$B$33:$B$776,J$119)+'СЕТ СН'!$I$11+СВЦЭМ!$D$10+'СЕТ СН'!$I$6-'СЕТ СН'!$I$23</f>
        <v>1194.1085217899999</v>
      </c>
      <c r="K127" s="36">
        <f>SUMIFS(СВЦЭМ!$D$33:$D$776,СВЦЭМ!$A$33:$A$776,$A127,СВЦЭМ!$B$33:$B$776,K$119)+'СЕТ СН'!$I$11+СВЦЭМ!$D$10+'СЕТ СН'!$I$6-'СЕТ СН'!$I$23</f>
        <v>1196.2167745100001</v>
      </c>
      <c r="L127" s="36">
        <f>SUMIFS(СВЦЭМ!$D$33:$D$776,СВЦЭМ!$A$33:$A$776,$A127,СВЦЭМ!$B$33:$B$776,L$119)+'СЕТ СН'!$I$11+СВЦЭМ!$D$10+'СЕТ СН'!$I$6-'СЕТ СН'!$I$23</f>
        <v>1200.4033753200001</v>
      </c>
      <c r="M127" s="36">
        <f>SUMIFS(СВЦЭМ!$D$33:$D$776,СВЦЭМ!$A$33:$A$776,$A127,СВЦЭМ!$B$33:$B$776,M$119)+'СЕТ СН'!$I$11+СВЦЭМ!$D$10+'СЕТ СН'!$I$6-'СЕТ СН'!$I$23</f>
        <v>1192.76791751</v>
      </c>
      <c r="N127" s="36">
        <f>SUMIFS(СВЦЭМ!$D$33:$D$776,СВЦЭМ!$A$33:$A$776,$A127,СВЦЭМ!$B$33:$B$776,N$119)+'СЕТ СН'!$I$11+СВЦЭМ!$D$10+'СЕТ СН'!$I$6-'СЕТ СН'!$I$23</f>
        <v>1172.6774891300001</v>
      </c>
      <c r="O127" s="36">
        <f>SUMIFS(СВЦЭМ!$D$33:$D$776,СВЦЭМ!$A$33:$A$776,$A127,СВЦЭМ!$B$33:$B$776,O$119)+'СЕТ СН'!$I$11+СВЦЭМ!$D$10+'СЕТ СН'!$I$6-'СЕТ СН'!$I$23</f>
        <v>1144.14315141</v>
      </c>
      <c r="P127" s="36">
        <f>SUMIFS(СВЦЭМ!$D$33:$D$776,СВЦЭМ!$A$33:$A$776,$A127,СВЦЭМ!$B$33:$B$776,P$119)+'СЕТ СН'!$I$11+СВЦЭМ!$D$10+'СЕТ СН'!$I$6-'СЕТ СН'!$I$23</f>
        <v>1196.74882931</v>
      </c>
      <c r="Q127" s="36">
        <f>SUMIFS(СВЦЭМ!$D$33:$D$776,СВЦЭМ!$A$33:$A$776,$A127,СВЦЭМ!$B$33:$B$776,Q$119)+'СЕТ СН'!$I$11+СВЦЭМ!$D$10+'СЕТ СН'!$I$6-'СЕТ СН'!$I$23</f>
        <v>1246.08723586</v>
      </c>
      <c r="R127" s="36">
        <f>SUMIFS(СВЦЭМ!$D$33:$D$776,СВЦЭМ!$A$33:$A$776,$A127,СВЦЭМ!$B$33:$B$776,R$119)+'СЕТ СН'!$I$11+СВЦЭМ!$D$10+'СЕТ СН'!$I$6-'СЕТ СН'!$I$23</f>
        <v>1139.06810703</v>
      </c>
      <c r="S127" s="36">
        <f>SUMIFS(СВЦЭМ!$D$33:$D$776,СВЦЭМ!$A$33:$A$776,$A127,СВЦЭМ!$B$33:$B$776,S$119)+'СЕТ СН'!$I$11+СВЦЭМ!$D$10+'СЕТ СН'!$I$6-'СЕТ СН'!$I$23</f>
        <v>1145.86070227</v>
      </c>
      <c r="T127" s="36">
        <f>SUMIFS(СВЦЭМ!$D$33:$D$776,СВЦЭМ!$A$33:$A$776,$A127,СВЦЭМ!$B$33:$B$776,T$119)+'СЕТ СН'!$I$11+СВЦЭМ!$D$10+'СЕТ СН'!$I$6-'СЕТ СН'!$I$23</f>
        <v>1160.0916200500001</v>
      </c>
      <c r="U127" s="36">
        <f>SUMIFS(СВЦЭМ!$D$33:$D$776,СВЦЭМ!$A$33:$A$776,$A127,СВЦЭМ!$B$33:$B$776,U$119)+'СЕТ СН'!$I$11+СВЦЭМ!$D$10+'СЕТ СН'!$I$6-'СЕТ СН'!$I$23</f>
        <v>1184.19874592</v>
      </c>
      <c r="V127" s="36">
        <f>SUMIFS(СВЦЭМ!$D$33:$D$776,СВЦЭМ!$A$33:$A$776,$A127,СВЦЭМ!$B$33:$B$776,V$119)+'СЕТ СН'!$I$11+СВЦЭМ!$D$10+'СЕТ СН'!$I$6-'СЕТ СН'!$I$23</f>
        <v>1188.29882948</v>
      </c>
      <c r="W127" s="36">
        <f>SUMIFS(СВЦЭМ!$D$33:$D$776,СВЦЭМ!$A$33:$A$776,$A127,СВЦЭМ!$B$33:$B$776,W$119)+'СЕТ СН'!$I$11+СВЦЭМ!$D$10+'СЕТ СН'!$I$6-'СЕТ СН'!$I$23</f>
        <v>1175.9986985</v>
      </c>
      <c r="X127" s="36">
        <f>SUMIFS(СВЦЭМ!$D$33:$D$776,СВЦЭМ!$A$33:$A$776,$A127,СВЦЭМ!$B$33:$B$776,X$119)+'СЕТ СН'!$I$11+СВЦЭМ!$D$10+'СЕТ СН'!$I$6-'СЕТ СН'!$I$23</f>
        <v>1139.4673235</v>
      </c>
      <c r="Y127" s="36">
        <f>SUMIFS(СВЦЭМ!$D$33:$D$776,СВЦЭМ!$A$33:$A$776,$A127,СВЦЭМ!$B$33:$B$776,Y$119)+'СЕТ СН'!$I$11+СВЦЭМ!$D$10+'СЕТ СН'!$I$6-'СЕТ СН'!$I$23</f>
        <v>1115.85477212</v>
      </c>
    </row>
    <row r="128" spans="1:27" ht="15.75" x14ac:dyDescent="0.2">
      <c r="A128" s="35">
        <f t="shared" si="3"/>
        <v>43747</v>
      </c>
      <c r="B128" s="36">
        <f>SUMIFS(СВЦЭМ!$D$33:$D$776,СВЦЭМ!$A$33:$A$776,$A128,СВЦЭМ!$B$33:$B$776,B$119)+'СЕТ СН'!$I$11+СВЦЭМ!$D$10+'СЕТ СН'!$I$6-'СЕТ СН'!$I$23</f>
        <v>1258.6374835000001</v>
      </c>
      <c r="C128" s="36">
        <f>SUMIFS(СВЦЭМ!$D$33:$D$776,СВЦЭМ!$A$33:$A$776,$A128,СВЦЭМ!$B$33:$B$776,C$119)+'СЕТ СН'!$I$11+СВЦЭМ!$D$10+'СЕТ СН'!$I$6-'СЕТ СН'!$I$23</f>
        <v>1294.9814403299999</v>
      </c>
      <c r="D128" s="36">
        <f>SUMIFS(СВЦЭМ!$D$33:$D$776,СВЦЭМ!$A$33:$A$776,$A128,СВЦЭМ!$B$33:$B$776,D$119)+'СЕТ СН'!$I$11+СВЦЭМ!$D$10+'СЕТ СН'!$I$6-'СЕТ СН'!$I$23</f>
        <v>1321.5537441700001</v>
      </c>
      <c r="E128" s="36">
        <f>SUMIFS(СВЦЭМ!$D$33:$D$776,СВЦЭМ!$A$33:$A$776,$A128,СВЦЭМ!$B$33:$B$776,E$119)+'СЕТ СН'!$I$11+СВЦЭМ!$D$10+'СЕТ СН'!$I$6-'СЕТ СН'!$I$23</f>
        <v>1333.83337757</v>
      </c>
      <c r="F128" s="36">
        <f>SUMIFS(СВЦЭМ!$D$33:$D$776,СВЦЭМ!$A$33:$A$776,$A128,СВЦЭМ!$B$33:$B$776,F$119)+'СЕТ СН'!$I$11+СВЦЭМ!$D$10+'СЕТ СН'!$I$6-'СЕТ СН'!$I$23</f>
        <v>1335.8054599700001</v>
      </c>
      <c r="G128" s="36">
        <f>SUMIFS(СВЦЭМ!$D$33:$D$776,СВЦЭМ!$A$33:$A$776,$A128,СВЦЭМ!$B$33:$B$776,G$119)+'СЕТ СН'!$I$11+СВЦЭМ!$D$10+'СЕТ СН'!$I$6-'СЕТ СН'!$I$23</f>
        <v>1315.70384799</v>
      </c>
      <c r="H128" s="36">
        <f>SUMIFS(СВЦЭМ!$D$33:$D$776,СВЦЭМ!$A$33:$A$776,$A128,СВЦЭМ!$B$33:$B$776,H$119)+'СЕТ СН'!$I$11+СВЦЭМ!$D$10+'СЕТ СН'!$I$6-'СЕТ СН'!$I$23</f>
        <v>1277.50312641</v>
      </c>
      <c r="I128" s="36">
        <f>SUMIFS(СВЦЭМ!$D$33:$D$776,СВЦЭМ!$A$33:$A$776,$A128,СВЦЭМ!$B$33:$B$776,I$119)+'СЕТ СН'!$I$11+СВЦЭМ!$D$10+'СЕТ СН'!$I$6-'СЕТ СН'!$I$23</f>
        <v>1251.1929803</v>
      </c>
      <c r="J128" s="36">
        <f>SUMIFS(СВЦЭМ!$D$33:$D$776,СВЦЭМ!$A$33:$A$776,$A128,СВЦЭМ!$B$33:$B$776,J$119)+'СЕТ СН'!$I$11+СВЦЭМ!$D$10+'СЕТ СН'!$I$6-'СЕТ СН'!$I$23</f>
        <v>1256.47021354</v>
      </c>
      <c r="K128" s="36">
        <f>SUMIFS(СВЦЭМ!$D$33:$D$776,СВЦЭМ!$A$33:$A$776,$A128,СВЦЭМ!$B$33:$B$776,K$119)+'СЕТ СН'!$I$11+СВЦЭМ!$D$10+'СЕТ СН'!$I$6-'СЕТ СН'!$I$23</f>
        <v>1269.5546757</v>
      </c>
      <c r="L128" s="36">
        <f>SUMIFS(СВЦЭМ!$D$33:$D$776,СВЦЭМ!$A$33:$A$776,$A128,СВЦЭМ!$B$33:$B$776,L$119)+'СЕТ СН'!$I$11+СВЦЭМ!$D$10+'СЕТ СН'!$I$6-'СЕТ СН'!$I$23</f>
        <v>1272.2321454</v>
      </c>
      <c r="M128" s="36">
        <f>SUMIFS(СВЦЭМ!$D$33:$D$776,СВЦЭМ!$A$33:$A$776,$A128,СВЦЭМ!$B$33:$B$776,M$119)+'СЕТ СН'!$I$11+СВЦЭМ!$D$10+'СЕТ СН'!$I$6-'СЕТ СН'!$I$23</f>
        <v>1267.4939633500001</v>
      </c>
      <c r="N128" s="36">
        <f>SUMIFS(СВЦЭМ!$D$33:$D$776,СВЦЭМ!$A$33:$A$776,$A128,СВЦЭМ!$B$33:$B$776,N$119)+'СЕТ СН'!$I$11+СВЦЭМ!$D$10+'СЕТ СН'!$I$6-'СЕТ СН'!$I$23</f>
        <v>1217.4106642300001</v>
      </c>
      <c r="O128" s="36">
        <f>SUMIFS(СВЦЭМ!$D$33:$D$776,СВЦЭМ!$A$33:$A$776,$A128,СВЦЭМ!$B$33:$B$776,O$119)+'СЕТ СН'!$I$11+СВЦЭМ!$D$10+'СЕТ СН'!$I$6-'СЕТ СН'!$I$23</f>
        <v>1194.58704569</v>
      </c>
      <c r="P128" s="36">
        <f>SUMIFS(СВЦЭМ!$D$33:$D$776,СВЦЭМ!$A$33:$A$776,$A128,СВЦЭМ!$B$33:$B$776,P$119)+'СЕТ СН'!$I$11+СВЦЭМ!$D$10+'СЕТ СН'!$I$6-'СЕТ СН'!$I$23</f>
        <v>1196.1163656200001</v>
      </c>
      <c r="Q128" s="36">
        <f>SUMIFS(СВЦЭМ!$D$33:$D$776,СВЦЭМ!$A$33:$A$776,$A128,СВЦЭМ!$B$33:$B$776,Q$119)+'СЕТ СН'!$I$11+СВЦЭМ!$D$10+'СЕТ СН'!$I$6-'СЕТ СН'!$I$23</f>
        <v>1195.5748875100001</v>
      </c>
      <c r="R128" s="36">
        <f>SUMIFS(СВЦЭМ!$D$33:$D$776,СВЦЭМ!$A$33:$A$776,$A128,СВЦЭМ!$B$33:$B$776,R$119)+'СЕТ СН'!$I$11+СВЦЭМ!$D$10+'СЕТ СН'!$I$6-'СЕТ СН'!$I$23</f>
        <v>1187.24747101</v>
      </c>
      <c r="S128" s="36">
        <f>SUMIFS(СВЦЭМ!$D$33:$D$776,СВЦЭМ!$A$33:$A$776,$A128,СВЦЭМ!$B$33:$B$776,S$119)+'СЕТ СН'!$I$11+СВЦЭМ!$D$10+'СЕТ СН'!$I$6-'СЕТ СН'!$I$23</f>
        <v>1190.4212409000002</v>
      </c>
      <c r="T128" s="36">
        <f>SUMIFS(СВЦЭМ!$D$33:$D$776,СВЦЭМ!$A$33:$A$776,$A128,СВЦЭМ!$B$33:$B$776,T$119)+'СЕТ СН'!$I$11+СВЦЭМ!$D$10+'СЕТ СН'!$I$6-'СЕТ СН'!$I$23</f>
        <v>1213.93723215</v>
      </c>
      <c r="U128" s="36">
        <f>SUMIFS(СВЦЭМ!$D$33:$D$776,СВЦЭМ!$A$33:$A$776,$A128,СВЦЭМ!$B$33:$B$776,U$119)+'СЕТ СН'!$I$11+СВЦЭМ!$D$10+'СЕТ СН'!$I$6-'СЕТ СН'!$I$23</f>
        <v>1204.54709488</v>
      </c>
      <c r="V128" s="36">
        <f>SUMIFS(СВЦЭМ!$D$33:$D$776,СВЦЭМ!$A$33:$A$776,$A128,СВЦЭМ!$B$33:$B$776,V$119)+'СЕТ СН'!$I$11+СВЦЭМ!$D$10+'СЕТ СН'!$I$6-'СЕТ СН'!$I$23</f>
        <v>1196.44276737</v>
      </c>
      <c r="W128" s="36">
        <f>SUMIFS(СВЦЭМ!$D$33:$D$776,СВЦЭМ!$A$33:$A$776,$A128,СВЦЭМ!$B$33:$B$776,W$119)+'СЕТ СН'!$I$11+СВЦЭМ!$D$10+'СЕТ СН'!$I$6-'СЕТ СН'!$I$23</f>
        <v>1213.1407991800002</v>
      </c>
      <c r="X128" s="36">
        <f>SUMIFS(СВЦЭМ!$D$33:$D$776,СВЦЭМ!$A$33:$A$776,$A128,СВЦЭМ!$B$33:$B$776,X$119)+'СЕТ СН'!$I$11+СВЦЭМ!$D$10+'СЕТ СН'!$I$6-'СЕТ СН'!$I$23</f>
        <v>1189.26163791</v>
      </c>
      <c r="Y128" s="36">
        <f>SUMIFS(СВЦЭМ!$D$33:$D$776,СВЦЭМ!$A$33:$A$776,$A128,СВЦЭМ!$B$33:$B$776,Y$119)+'СЕТ СН'!$I$11+СВЦЭМ!$D$10+'СЕТ СН'!$I$6-'СЕТ СН'!$I$23</f>
        <v>1202.2801147300002</v>
      </c>
    </row>
    <row r="129" spans="1:25" ht="15.75" x14ac:dyDescent="0.2">
      <c r="A129" s="35">
        <f t="shared" si="3"/>
        <v>43748</v>
      </c>
      <c r="B129" s="36">
        <f>SUMIFS(СВЦЭМ!$D$33:$D$776,СВЦЭМ!$A$33:$A$776,$A129,СВЦЭМ!$B$33:$B$776,B$119)+'СЕТ СН'!$I$11+СВЦЭМ!$D$10+'СЕТ СН'!$I$6-'СЕТ СН'!$I$23</f>
        <v>1365.09957689</v>
      </c>
      <c r="C129" s="36">
        <f>SUMIFS(СВЦЭМ!$D$33:$D$776,СВЦЭМ!$A$33:$A$776,$A129,СВЦЭМ!$B$33:$B$776,C$119)+'СЕТ СН'!$I$11+СВЦЭМ!$D$10+'СЕТ СН'!$I$6-'СЕТ СН'!$I$23</f>
        <v>1408.86751273</v>
      </c>
      <c r="D129" s="36">
        <f>SUMIFS(СВЦЭМ!$D$33:$D$776,СВЦЭМ!$A$33:$A$776,$A129,СВЦЭМ!$B$33:$B$776,D$119)+'СЕТ СН'!$I$11+СВЦЭМ!$D$10+'СЕТ СН'!$I$6-'СЕТ СН'!$I$23</f>
        <v>1431.8917106400002</v>
      </c>
      <c r="E129" s="36">
        <f>SUMIFS(СВЦЭМ!$D$33:$D$776,СВЦЭМ!$A$33:$A$776,$A129,СВЦЭМ!$B$33:$B$776,E$119)+'СЕТ СН'!$I$11+СВЦЭМ!$D$10+'СЕТ СН'!$I$6-'СЕТ СН'!$I$23</f>
        <v>1440.2400070900001</v>
      </c>
      <c r="F129" s="36">
        <f>SUMIFS(СВЦЭМ!$D$33:$D$776,СВЦЭМ!$A$33:$A$776,$A129,СВЦЭМ!$B$33:$B$776,F$119)+'СЕТ СН'!$I$11+СВЦЭМ!$D$10+'СЕТ СН'!$I$6-'СЕТ СН'!$I$23</f>
        <v>1445.4342967800001</v>
      </c>
      <c r="G129" s="36">
        <f>SUMIFS(СВЦЭМ!$D$33:$D$776,СВЦЭМ!$A$33:$A$776,$A129,СВЦЭМ!$B$33:$B$776,G$119)+'СЕТ СН'!$I$11+СВЦЭМ!$D$10+'СЕТ СН'!$I$6-'СЕТ СН'!$I$23</f>
        <v>1426.5511825999999</v>
      </c>
      <c r="H129" s="36">
        <f>SUMIFS(СВЦЭМ!$D$33:$D$776,СВЦЭМ!$A$33:$A$776,$A129,СВЦЭМ!$B$33:$B$776,H$119)+'СЕТ СН'!$I$11+СВЦЭМ!$D$10+'СЕТ СН'!$I$6-'СЕТ СН'!$I$23</f>
        <v>1391.4780809000001</v>
      </c>
      <c r="I129" s="36">
        <f>SUMIFS(СВЦЭМ!$D$33:$D$776,СВЦЭМ!$A$33:$A$776,$A129,СВЦЭМ!$B$33:$B$776,I$119)+'СЕТ СН'!$I$11+СВЦЭМ!$D$10+'СЕТ СН'!$I$6-'СЕТ СН'!$I$23</f>
        <v>1299.1091377400001</v>
      </c>
      <c r="J129" s="36">
        <f>SUMIFS(СВЦЭМ!$D$33:$D$776,СВЦЭМ!$A$33:$A$776,$A129,СВЦЭМ!$B$33:$B$776,J$119)+'СЕТ СН'!$I$11+СВЦЭМ!$D$10+'СЕТ СН'!$I$6-'СЕТ СН'!$I$23</f>
        <v>1287.5035406</v>
      </c>
      <c r="K129" s="36">
        <f>SUMIFS(СВЦЭМ!$D$33:$D$776,СВЦЭМ!$A$33:$A$776,$A129,СВЦЭМ!$B$33:$B$776,K$119)+'СЕТ СН'!$I$11+СВЦЭМ!$D$10+'СЕТ СН'!$I$6-'СЕТ СН'!$I$23</f>
        <v>1280.9843898000001</v>
      </c>
      <c r="L129" s="36">
        <f>SUMIFS(СВЦЭМ!$D$33:$D$776,СВЦЭМ!$A$33:$A$776,$A129,СВЦЭМ!$B$33:$B$776,L$119)+'СЕТ СН'!$I$11+СВЦЭМ!$D$10+'СЕТ СН'!$I$6-'СЕТ СН'!$I$23</f>
        <v>1277.8988355500001</v>
      </c>
      <c r="M129" s="36">
        <f>SUMIFS(СВЦЭМ!$D$33:$D$776,СВЦЭМ!$A$33:$A$776,$A129,СВЦЭМ!$B$33:$B$776,M$119)+'СЕТ СН'!$I$11+СВЦЭМ!$D$10+'СЕТ СН'!$I$6-'СЕТ СН'!$I$23</f>
        <v>1284.45771945</v>
      </c>
      <c r="N129" s="36">
        <f>SUMIFS(СВЦЭМ!$D$33:$D$776,СВЦЭМ!$A$33:$A$776,$A129,СВЦЭМ!$B$33:$B$776,N$119)+'СЕТ СН'!$I$11+СВЦЭМ!$D$10+'СЕТ СН'!$I$6-'СЕТ СН'!$I$23</f>
        <v>1247.54843235</v>
      </c>
      <c r="O129" s="36">
        <f>SUMIFS(СВЦЭМ!$D$33:$D$776,СВЦЭМ!$A$33:$A$776,$A129,СВЦЭМ!$B$33:$B$776,O$119)+'СЕТ СН'!$I$11+СВЦЭМ!$D$10+'СЕТ СН'!$I$6-'СЕТ СН'!$I$23</f>
        <v>1207.5433665400001</v>
      </c>
      <c r="P129" s="36">
        <f>SUMIFS(СВЦЭМ!$D$33:$D$776,СВЦЭМ!$A$33:$A$776,$A129,СВЦЭМ!$B$33:$B$776,P$119)+'СЕТ СН'!$I$11+СВЦЭМ!$D$10+'СЕТ СН'!$I$6-'СЕТ СН'!$I$23</f>
        <v>1210.00945172</v>
      </c>
      <c r="Q129" s="36">
        <f>SUMIFS(СВЦЭМ!$D$33:$D$776,СВЦЭМ!$A$33:$A$776,$A129,СВЦЭМ!$B$33:$B$776,Q$119)+'СЕТ СН'!$I$11+СВЦЭМ!$D$10+'СЕТ СН'!$I$6-'СЕТ СН'!$I$23</f>
        <v>1209.59044395</v>
      </c>
      <c r="R129" s="36">
        <f>SUMIFS(СВЦЭМ!$D$33:$D$776,СВЦЭМ!$A$33:$A$776,$A129,СВЦЭМ!$B$33:$B$776,R$119)+'СЕТ СН'!$I$11+СВЦЭМ!$D$10+'СЕТ СН'!$I$6-'СЕТ СН'!$I$23</f>
        <v>1210.0634725500001</v>
      </c>
      <c r="S129" s="36">
        <f>SUMIFS(СВЦЭМ!$D$33:$D$776,СВЦЭМ!$A$33:$A$776,$A129,СВЦЭМ!$B$33:$B$776,S$119)+'СЕТ СН'!$I$11+СВЦЭМ!$D$10+'СЕТ СН'!$I$6-'СЕТ СН'!$I$23</f>
        <v>1219.5243919100001</v>
      </c>
      <c r="T129" s="36">
        <f>SUMIFS(СВЦЭМ!$D$33:$D$776,СВЦЭМ!$A$33:$A$776,$A129,СВЦЭМ!$B$33:$B$776,T$119)+'СЕТ СН'!$I$11+СВЦЭМ!$D$10+'СЕТ СН'!$I$6-'СЕТ СН'!$I$23</f>
        <v>1225.8057491</v>
      </c>
      <c r="U129" s="36">
        <f>SUMIFS(СВЦЭМ!$D$33:$D$776,СВЦЭМ!$A$33:$A$776,$A129,СВЦЭМ!$B$33:$B$776,U$119)+'СЕТ СН'!$I$11+СВЦЭМ!$D$10+'СЕТ СН'!$I$6-'СЕТ СН'!$I$23</f>
        <v>1242.01723545</v>
      </c>
      <c r="V129" s="36">
        <f>SUMIFS(СВЦЭМ!$D$33:$D$776,СВЦЭМ!$A$33:$A$776,$A129,СВЦЭМ!$B$33:$B$776,V$119)+'СЕТ СН'!$I$11+СВЦЭМ!$D$10+'СЕТ СН'!$I$6-'СЕТ СН'!$I$23</f>
        <v>1239.6422740800001</v>
      </c>
      <c r="W129" s="36">
        <f>SUMIFS(СВЦЭМ!$D$33:$D$776,СВЦЭМ!$A$33:$A$776,$A129,СВЦЭМ!$B$33:$B$776,W$119)+'СЕТ СН'!$I$11+СВЦЭМ!$D$10+'СЕТ СН'!$I$6-'СЕТ СН'!$I$23</f>
        <v>1232.48317901</v>
      </c>
      <c r="X129" s="36">
        <f>SUMIFS(СВЦЭМ!$D$33:$D$776,СВЦЭМ!$A$33:$A$776,$A129,СВЦЭМ!$B$33:$B$776,X$119)+'СЕТ СН'!$I$11+СВЦЭМ!$D$10+'СЕТ СН'!$I$6-'СЕТ СН'!$I$23</f>
        <v>1222.6719553</v>
      </c>
      <c r="Y129" s="36">
        <f>SUMIFS(СВЦЭМ!$D$33:$D$776,СВЦЭМ!$A$33:$A$776,$A129,СВЦЭМ!$B$33:$B$776,Y$119)+'СЕТ СН'!$I$11+СВЦЭМ!$D$10+'СЕТ СН'!$I$6-'СЕТ СН'!$I$23</f>
        <v>1251.55695173</v>
      </c>
    </row>
    <row r="130" spans="1:25" ht="15.75" x14ac:dyDescent="0.2">
      <c r="A130" s="35">
        <f t="shared" si="3"/>
        <v>43749</v>
      </c>
      <c r="B130" s="36">
        <f>SUMIFS(СВЦЭМ!$D$33:$D$776,СВЦЭМ!$A$33:$A$776,$A130,СВЦЭМ!$B$33:$B$776,B$119)+'СЕТ СН'!$I$11+СВЦЭМ!$D$10+'СЕТ СН'!$I$6-'СЕТ СН'!$I$23</f>
        <v>1319.87113492</v>
      </c>
      <c r="C130" s="36">
        <f>SUMIFS(СВЦЭМ!$D$33:$D$776,СВЦЭМ!$A$33:$A$776,$A130,СВЦЭМ!$B$33:$B$776,C$119)+'СЕТ СН'!$I$11+СВЦЭМ!$D$10+'СЕТ СН'!$I$6-'СЕТ СН'!$I$23</f>
        <v>1379.9996079100001</v>
      </c>
      <c r="D130" s="36">
        <f>SUMIFS(СВЦЭМ!$D$33:$D$776,СВЦЭМ!$A$33:$A$776,$A130,СВЦЭМ!$B$33:$B$776,D$119)+'СЕТ СН'!$I$11+СВЦЭМ!$D$10+'СЕТ СН'!$I$6-'СЕТ СН'!$I$23</f>
        <v>1391.26937238</v>
      </c>
      <c r="E130" s="36">
        <f>SUMIFS(СВЦЭМ!$D$33:$D$776,СВЦЭМ!$A$33:$A$776,$A130,СВЦЭМ!$B$33:$B$776,E$119)+'СЕТ СН'!$I$11+СВЦЭМ!$D$10+'СЕТ СН'!$I$6-'СЕТ СН'!$I$23</f>
        <v>1397.0409295300001</v>
      </c>
      <c r="F130" s="36">
        <f>SUMIFS(СВЦЭМ!$D$33:$D$776,СВЦЭМ!$A$33:$A$776,$A130,СВЦЭМ!$B$33:$B$776,F$119)+'СЕТ СН'!$I$11+СВЦЭМ!$D$10+'СЕТ СН'!$I$6-'СЕТ СН'!$I$23</f>
        <v>1391.1731548300002</v>
      </c>
      <c r="G130" s="36">
        <f>SUMIFS(СВЦЭМ!$D$33:$D$776,СВЦЭМ!$A$33:$A$776,$A130,СВЦЭМ!$B$33:$B$776,G$119)+'СЕТ СН'!$I$11+СВЦЭМ!$D$10+'СЕТ СН'!$I$6-'СЕТ СН'!$I$23</f>
        <v>1374.0289353800001</v>
      </c>
      <c r="H130" s="36">
        <f>SUMIFS(СВЦЭМ!$D$33:$D$776,СВЦЭМ!$A$33:$A$776,$A130,СВЦЭМ!$B$33:$B$776,H$119)+'СЕТ СН'!$I$11+СВЦЭМ!$D$10+'СЕТ СН'!$I$6-'СЕТ СН'!$I$23</f>
        <v>1329.70852266</v>
      </c>
      <c r="I130" s="36">
        <f>SUMIFS(СВЦЭМ!$D$33:$D$776,СВЦЭМ!$A$33:$A$776,$A130,СВЦЭМ!$B$33:$B$776,I$119)+'СЕТ СН'!$I$11+СВЦЭМ!$D$10+'СЕТ СН'!$I$6-'СЕТ СН'!$I$23</f>
        <v>1305.68323422</v>
      </c>
      <c r="J130" s="36">
        <f>SUMIFS(СВЦЭМ!$D$33:$D$776,СВЦЭМ!$A$33:$A$776,$A130,СВЦЭМ!$B$33:$B$776,J$119)+'СЕТ СН'!$I$11+СВЦЭМ!$D$10+'СЕТ СН'!$I$6-'СЕТ СН'!$I$23</f>
        <v>1283.7309060500002</v>
      </c>
      <c r="K130" s="36">
        <f>SUMIFS(СВЦЭМ!$D$33:$D$776,СВЦЭМ!$A$33:$A$776,$A130,СВЦЭМ!$B$33:$B$776,K$119)+'СЕТ СН'!$I$11+СВЦЭМ!$D$10+'СЕТ СН'!$I$6-'СЕТ СН'!$I$23</f>
        <v>1272.20869103</v>
      </c>
      <c r="L130" s="36">
        <f>SUMIFS(СВЦЭМ!$D$33:$D$776,СВЦЭМ!$A$33:$A$776,$A130,СВЦЭМ!$B$33:$B$776,L$119)+'СЕТ СН'!$I$11+СВЦЭМ!$D$10+'СЕТ СН'!$I$6-'СЕТ СН'!$I$23</f>
        <v>1272.92272774</v>
      </c>
      <c r="M130" s="36">
        <f>SUMIFS(СВЦЭМ!$D$33:$D$776,СВЦЭМ!$A$33:$A$776,$A130,СВЦЭМ!$B$33:$B$776,M$119)+'СЕТ СН'!$I$11+СВЦЭМ!$D$10+'СЕТ СН'!$I$6-'СЕТ СН'!$I$23</f>
        <v>1275.8635035100001</v>
      </c>
      <c r="N130" s="36">
        <f>SUMIFS(СВЦЭМ!$D$33:$D$776,СВЦЭМ!$A$33:$A$776,$A130,СВЦЭМ!$B$33:$B$776,N$119)+'СЕТ СН'!$I$11+СВЦЭМ!$D$10+'СЕТ СН'!$I$6-'СЕТ СН'!$I$23</f>
        <v>1244.9034964100001</v>
      </c>
      <c r="O130" s="36">
        <f>SUMIFS(СВЦЭМ!$D$33:$D$776,СВЦЭМ!$A$33:$A$776,$A130,СВЦЭМ!$B$33:$B$776,O$119)+'СЕТ СН'!$I$11+СВЦЭМ!$D$10+'СЕТ СН'!$I$6-'СЕТ СН'!$I$23</f>
        <v>1220.36511526</v>
      </c>
      <c r="P130" s="36">
        <f>SUMIFS(СВЦЭМ!$D$33:$D$776,СВЦЭМ!$A$33:$A$776,$A130,СВЦЭМ!$B$33:$B$776,P$119)+'СЕТ СН'!$I$11+СВЦЭМ!$D$10+'СЕТ СН'!$I$6-'СЕТ СН'!$I$23</f>
        <v>1231.8268205900001</v>
      </c>
      <c r="Q130" s="36">
        <f>SUMIFS(СВЦЭМ!$D$33:$D$776,СВЦЭМ!$A$33:$A$776,$A130,СВЦЭМ!$B$33:$B$776,Q$119)+'СЕТ СН'!$I$11+СВЦЭМ!$D$10+'СЕТ СН'!$I$6-'СЕТ СН'!$I$23</f>
        <v>1233.0144913000001</v>
      </c>
      <c r="R130" s="36">
        <f>SUMIFS(СВЦЭМ!$D$33:$D$776,СВЦЭМ!$A$33:$A$776,$A130,СВЦЭМ!$B$33:$B$776,R$119)+'СЕТ СН'!$I$11+СВЦЭМ!$D$10+'СЕТ СН'!$I$6-'СЕТ СН'!$I$23</f>
        <v>1229.60515037</v>
      </c>
      <c r="S130" s="36">
        <f>SUMIFS(СВЦЭМ!$D$33:$D$776,СВЦЭМ!$A$33:$A$776,$A130,СВЦЭМ!$B$33:$B$776,S$119)+'СЕТ СН'!$I$11+СВЦЭМ!$D$10+'СЕТ СН'!$I$6-'СЕТ СН'!$I$23</f>
        <v>1219.12977452</v>
      </c>
      <c r="T130" s="36">
        <f>SUMIFS(СВЦЭМ!$D$33:$D$776,СВЦЭМ!$A$33:$A$776,$A130,СВЦЭМ!$B$33:$B$776,T$119)+'СЕТ СН'!$I$11+СВЦЭМ!$D$10+'СЕТ СН'!$I$6-'СЕТ СН'!$I$23</f>
        <v>1204.3707530000001</v>
      </c>
      <c r="U130" s="36">
        <f>SUMIFS(СВЦЭМ!$D$33:$D$776,СВЦЭМ!$A$33:$A$776,$A130,СВЦЭМ!$B$33:$B$776,U$119)+'СЕТ СН'!$I$11+СВЦЭМ!$D$10+'СЕТ СН'!$I$6-'СЕТ СН'!$I$23</f>
        <v>1230.17196792</v>
      </c>
      <c r="V130" s="36">
        <f>SUMIFS(СВЦЭМ!$D$33:$D$776,СВЦЭМ!$A$33:$A$776,$A130,СВЦЭМ!$B$33:$B$776,V$119)+'СЕТ СН'!$I$11+СВЦЭМ!$D$10+'СЕТ СН'!$I$6-'СЕТ СН'!$I$23</f>
        <v>1252.6337670299999</v>
      </c>
      <c r="W130" s="36">
        <f>SUMIFS(СВЦЭМ!$D$33:$D$776,СВЦЭМ!$A$33:$A$776,$A130,СВЦЭМ!$B$33:$B$776,W$119)+'СЕТ СН'!$I$11+СВЦЭМ!$D$10+'СЕТ СН'!$I$6-'СЕТ СН'!$I$23</f>
        <v>1259.4618324</v>
      </c>
      <c r="X130" s="36">
        <f>SUMIFS(СВЦЭМ!$D$33:$D$776,СВЦЭМ!$A$33:$A$776,$A130,СВЦЭМ!$B$33:$B$776,X$119)+'СЕТ СН'!$I$11+СВЦЭМ!$D$10+'СЕТ СН'!$I$6-'СЕТ СН'!$I$23</f>
        <v>1263.4318479900001</v>
      </c>
      <c r="Y130" s="36">
        <f>SUMIFS(СВЦЭМ!$D$33:$D$776,СВЦЭМ!$A$33:$A$776,$A130,СВЦЭМ!$B$33:$B$776,Y$119)+'СЕТ СН'!$I$11+СВЦЭМ!$D$10+'СЕТ СН'!$I$6-'СЕТ СН'!$I$23</f>
        <v>1296.8399311200001</v>
      </c>
    </row>
    <row r="131" spans="1:25" ht="15.75" x14ac:dyDescent="0.2">
      <c r="A131" s="35">
        <f t="shared" si="3"/>
        <v>43750</v>
      </c>
      <c r="B131" s="36">
        <f>SUMIFS(СВЦЭМ!$D$33:$D$776,СВЦЭМ!$A$33:$A$776,$A131,СВЦЭМ!$B$33:$B$776,B$119)+'СЕТ СН'!$I$11+СВЦЭМ!$D$10+'СЕТ СН'!$I$6-'СЕТ СН'!$I$23</f>
        <v>1288.0234858700001</v>
      </c>
      <c r="C131" s="36">
        <f>SUMIFS(СВЦЭМ!$D$33:$D$776,СВЦЭМ!$A$33:$A$776,$A131,СВЦЭМ!$B$33:$B$776,C$119)+'СЕТ СН'!$I$11+СВЦЭМ!$D$10+'СЕТ СН'!$I$6-'СЕТ СН'!$I$23</f>
        <v>1286.04936879</v>
      </c>
      <c r="D131" s="36">
        <f>SUMIFS(СВЦЭМ!$D$33:$D$776,СВЦЭМ!$A$33:$A$776,$A131,СВЦЭМ!$B$33:$B$776,D$119)+'СЕТ СН'!$I$11+СВЦЭМ!$D$10+'СЕТ СН'!$I$6-'СЕТ СН'!$I$23</f>
        <v>1286.53570255</v>
      </c>
      <c r="E131" s="36">
        <f>SUMIFS(СВЦЭМ!$D$33:$D$776,СВЦЭМ!$A$33:$A$776,$A131,СВЦЭМ!$B$33:$B$776,E$119)+'СЕТ СН'!$I$11+СВЦЭМ!$D$10+'СЕТ СН'!$I$6-'СЕТ СН'!$I$23</f>
        <v>1297.32872058</v>
      </c>
      <c r="F131" s="36">
        <f>SUMIFS(СВЦЭМ!$D$33:$D$776,СВЦЭМ!$A$33:$A$776,$A131,СВЦЭМ!$B$33:$B$776,F$119)+'СЕТ СН'!$I$11+СВЦЭМ!$D$10+'СЕТ СН'!$I$6-'СЕТ СН'!$I$23</f>
        <v>1304.28250503</v>
      </c>
      <c r="G131" s="36">
        <f>SUMIFS(СВЦЭМ!$D$33:$D$776,СВЦЭМ!$A$33:$A$776,$A131,СВЦЭМ!$B$33:$B$776,G$119)+'СЕТ СН'!$I$11+СВЦЭМ!$D$10+'СЕТ СН'!$I$6-'СЕТ СН'!$I$23</f>
        <v>1296.0559804700001</v>
      </c>
      <c r="H131" s="36">
        <f>SUMIFS(СВЦЭМ!$D$33:$D$776,СВЦЭМ!$A$33:$A$776,$A131,СВЦЭМ!$B$33:$B$776,H$119)+'СЕТ СН'!$I$11+СВЦЭМ!$D$10+'СЕТ СН'!$I$6-'СЕТ СН'!$I$23</f>
        <v>1274.91740929</v>
      </c>
      <c r="I131" s="36">
        <f>SUMIFS(СВЦЭМ!$D$33:$D$776,СВЦЭМ!$A$33:$A$776,$A131,СВЦЭМ!$B$33:$B$776,I$119)+'СЕТ СН'!$I$11+СВЦЭМ!$D$10+'СЕТ СН'!$I$6-'СЕТ СН'!$I$23</f>
        <v>1307.5961214700001</v>
      </c>
      <c r="J131" s="36">
        <f>SUMIFS(СВЦЭМ!$D$33:$D$776,СВЦЭМ!$A$33:$A$776,$A131,СВЦЭМ!$B$33:$B$776,J$119)+'СЕТ СН'!$I$11+СВЦЭМ!$D$10+'СЕТ СН'!$I$6-'СЕТ СН'!$I$23</f>
        <v>1315.7453237300001</v>
      </c>
      <c r="K131" s="36">
        <f>SUMIFS(СВЦЭМ!$D$33:$D$776,СВЦЭМ!$A$33:$A$776,$A131,СВЦЭМ!$B$33:$B$776,K$119)+'СЕТ СН'!$I$11+СВЦЭМ!$D$10+'СЕТ СН'!$I$6-'СЕТ СН'!$I$23</f>
        <v>1318.3101655400001</v>
      </c>
      <c r="L131" s="36">
        <f>SUMIFS(СВЦЭМ!$D$33:$D$776,СВЦЭМ!$A$33:$A$776,$A131,СВЦЭМ!$B$33:$B$776,L$119)+'СЕТ СН'!$I$11+СВЦЭМ!$D$10+'СЕТ СН'!$I$6-'СЕТ СН'!$I$23</f>
        <v>1317.6908468200002</v>
      </c>
      <c r="M131" s="36">
        <f>SUMIFS(СВЦЭМ!$D$33:$D$776,СВЦЭМ!$A$33:$A$776,$A131,СВЦЭМ!$B$33:$B$776,M$119)+'СЕТ СН'!$I$11+СВЦЭМ!$D$10+'СЕТ СН'!$I$6-'СЕТ СН'!$I$23</f>
        <v>1320.4920728100001</v>
      </c>
      <c r="N131" s="36">
        <f>SUMIFS(СВЦЭМ!$D$33:$D$776,СВЦЭМ!$A$33:$A$776,$A131,СВЦЭМ!$B$33:$B$776,N$119)+'СЕТ СН'!$I$11+СВЦЭМ!$D$10+'СЕТ СН'!$I$6-'СЕТ СН'!$I$23</f>
        <v>1267.3366351300001</v>
      </c>
      <c r="O131" s="36">
        <f>SUMIFS(СВЦЭМ!$D$33:$D$776,СВЦЭМ!$A$33:$A$776,$A131,СВЦЭМ!$B$33:$B$776,O$119)+'СЕТ СН'!$I$11+СВЦЭМ!$D$10+'СЕТ СН'!$I$6-'СЕТ СН'!$I$23</f>
        <v>1224.29603879</v>
      </c>
      <c r="P131" s="36">
        <f>SUMIFS(СВЦЭМ!$D$33:$D$776,СВЦЭМ!$A$33:$A$776,$A131,СВЦЭМ!$B$33:$B$776,P$119)+'СЕТ СН'!$I$11+СВЦЭМ!$D$10+'СЕТ СН'!$I$6-'СЕТ СН'!$I$23</f>
        <v>1214.4091029400001</v>
      </c>
      <c r="Q131" s="36">
        <f>SUMIFS(СВЦЭМ!$D$33:$D$776,СВЦЭМ!$A$33:$A$776,$A131,СВЦЭМ!$B$33:$B$776,Q$119)+'СЕТ СН'!$I$11+СВЦЭМ!$D$10+'СЕТ СН'!$I$6-'СЕТ СН'!$I$23</f>
        <v>1209.1171909500001</v>
      </c>
      <c r="R131" s="36">
        <f>SUMIFS(СВЦЭМ!$D$33:$D$776,СВЦЭМ!$A$33:$A$776,$A131,СВЦЭМ!$B$33:$B$776,R$119)+'СЕТ СН'!$I$11+СВЦЭМ!$D$10+'СЕТ СН'!$I$6-'СЕТ СН'!$I$23</f>
        <v>1206.0956674000001</v>
      </c>
      <c r="S131" s="36">
        <f>SUMIFS(СВЦЭМ!$D$33:$D$776,СВЦЭМ!$A$33:$A$776,$A131,СВЦЭМ!$B$33:$B$776,S$119)+'СЕТ СН'!$I$11+СВЦЭМ!$D$10+'СЕТ СН'!$I$6-'СЕТ СН'!$I$23</f>
        <v>1218.5346876600001</v>
      </c>
      <c r="T131" s="36">
        <f>SUMIFS(СВЦЭМ!$D$33:$D$776,СВЦЭМ!$A$33:$A$776,$A131,СВЦЭМ!$B$33:$B$776,T$119)+'СЕТ СН'!$I$11+СВЦЭМ!$D$10+'СЕТ СН'!$I$6-'СЕТ СН'!$I$23</f>
        <v>1227.41434549</v>
      </c>
      <c r="U131" s="36">
        <f>SUMIFS(СВЦЭМ!$D$33:$D$776,СВЦЭМ!$A$33:$A$776,$A131,СВЦЭМ!$B$33:$B$776,U$119)+'СЕТ СН'!$I$11+СВЦЭМ!$D$10+'СЕТ СН'!$I$6-'СЕТ СН'!$I$23</f>
        <v>1180.52442045</v>
      </c>
      <c r="V131" s="36">
        <f>SUMIFS(СВЦЭМ!$D$33:$D$776,СВЦЭМ!$A$33:$A$776,$A131,СВЦЭМ!$B$33:$B$776,V$119)+'СЕТ СН'!$I$11+СВЦЭМ!$D$10+'СЕТ СН'!$I$6-'СЕТ СН'!$I$23</f>
        <v>1176.77577438</v>
      </c>
      <c r="W131" s="36">
        <f>SUMIFS(СВЦЭМ!$D$33:$D$776,СВЦЭМ!$A$33:$A$776,$A131,СВЦЭМ!$B$33:$B$776,W$119)+'СЕТ СН'!$I$11+СВЦЭМ!$D$10+'СЕТ СН'!$I$6-'СЕТ СН'!$I$23</f>
        <v>1184.37765947</v>
      </c>
      <c r="X131" s="36">
        <f>SUMIFS(СВЦЭМ!$D$33:$D$776,СВЦЭМ!$A$33:$A$776,$A131,СВЦЭМ!$B$33:$B$776,X$119)+'СЕТ СН'!$I$11+СВЦЭМ!$D$10+'СЕТ СН'!$I$6-'СЕТ СН'!$I$23</f>
        <v>1202.3875184800002</v>
      </c>
      <c r="Y131" s="36">
        <f>SUMIFS(СВЦЭМ!$D$33:$D$776,СВЦЭМ!$A$33:$A$776,$A131,СВЦЭМ!$B$33:$B$776,Y$119)+'СЕТ СН'!$I$11+СВЦЭМ!$D$10+'СЕТ СН'!$I$6-'СЕТ СН'!$I$23</f>
        <v>1227.2233823000001</v>
      </c>
    </row>
    <row r="132" spans="1:25" ht="15.75" x14ac:dyDescent="0.2">
      <c r="A132" s="35">
        <f t="shared" si="3"/>
        <v>43751</v>
      </c>
      <c r="B132" s="36">
        <f>SUMIFS(СВЦЭМ!$D$33:$D$776,СВЦЭМ!$A$33:$A$776,$A132,СВЦЭМ!$B$33:$B$776,B$119)+'СЕТ СН'!$I$11+СВЦЭМ!$D$10+'СЕТ СН'!$I$6-'СЕТ СН'!$I$23</f>
        <v>1326.22745106</v>
      </c>
      <c r="C132" s="36">
        <f>SUMIFS(СВЦЭМ!$D$33:$D$776,СВЦЭМ!$A$33:$A$776,$A132,СВЦЭМ!$B$33:$B$776,C$119)+'СЕТ СН'!$I$11+СВЦЭМ!$D$10+'СЕТ СН'!$I$6-'СЕТ СН'!$I$23</f>
        <v>1365.1521467</v>
      </c>
      <c r="D132" s="36">
        <f>SUMIFS(СВЦЭМ!$D$33:$D$776,СВЦЭМ!$A$33:$A$776,$A132,СВЦЭМ!$B$33:$B$776,D$119)+'СЕТ СН'!$I$11+СВЦЭМ!$D$10+'СЕТ СН'!$I$6-'СЕТ СН'!$I$23</f>
        <v>1385.7162485900001</v>
      </c>
      <c r="E132" s="36">
        <f>SUMIFS(СВЦЭМ!$D$33:$D$776,СВЦЭМ!$A$33:$A$776,$A132,СВЦЭМ!$B$33:$B$776,E$119)+'СЕТ СН'!$I$11+СВЦЭМ!$D$10+'СЕТ СН'!$I$6-'СЕТ СН'!$I$23</f>
        <v>1403.0876198600001</v>
      </c>
      <c r="F132" s="36">
        <f>SUMIFS(СВЦЭМ!$D$33:$D$776,СВЦЭМ!$A$33:$A$776,$A132,СВЦЭМ!$B$33:$B$776,F$119)+'СЕТ СН'!$I$11+СВЦЭМ!$D$10+'СЕТ СН'!$I$6-'СЕТ СН'!$I$23</f>
        <v>1400.8660491200001</v>
      </c>
      <c r="G132" s="36">
        <f>SUMIFS(СВЦЭМ!$D$33:$D$776,СВЦЭМ!$A$33:$A$776,$A132,СВЦЭМ!$B$33:$B$776,G$119)+'СЕТ СН'!$I$11+СВЦЭМ!$D$10+'СЕТ СН'!$I$6-'СЕТ СН'!$I$23</f>
        <v>1389.8716428499999</v>
      </c>
      <c r="H132" s="36">
        <f>SUMIFS(СВЦЭМ!$D$33:$D$776,СВЦЭМ!$A$33:$A$776,$A132,СВЦЭМ!$B$33:$B$776,H$119)+'СЕТ СН'!$I$11+СВЦЭМ!$D$10+'СЕТ СН'!$I$6-'СЕТ СН'!$I$23</f>
        <v>1361.07833185</v>
      </c>
      <c r="I132" s="36">
        <f>SUMIFS(СВЦЭМ!$D$33:$D$776,СВЦЭМ!$A$33:$A$776,$A132,СВЦЭМ!$B$33:$B$776,I$119)+'СЕТ СН'!$I$11+СВЦЭМ!$D$10+'СЕТ СН'!$I$6-'СЕТ СН'!$I$23</f>
        <v>1314.7295554500001</v>
      </c>
      <c r="J132" s="36">
        <f>SUMIFS(СВЦЭМ!$D$33:$D$776,СВЦЭМ!$A$33:$A$776,$A132,СВЦЭМ!$B$33:$B$776,J$119)+'СЕТ СН'!$I$11+СВЦЭМ!$D$10+'СЕТ СН'!$I$6-'СЕТ СН'!$I$23</f>
        <v>1289.8533624000002</v>
      </c>
      <c r="K132" s="36">
        <f>SUMIFS(СВЦЭМ!$D$33:$D$776,СВЦЭМ!$A$33:$A$776,$A132,СВЦЭМ!$B$33:$B$776,K$119)+'СЕТ СН'!$I$11+СВЦЭМ!$D$10+'СЕТ СН'!$I$6-'СЕТ СН'!$I$23</f>
        <v>1301.5054185000001</v>
      </c>
      <c r="L132" s="36">
        <f>SUMIFS(СВЦЭМ!$D$33:$D$776,СВЦЭМ!$A$33:$A$776,$A132,СВЦЭМ!$B$33:$B$776,L$119)+'СЕТ СН'!$I$11+СВЦЭМ!$D$10+'СЕТ СН'!$I$6-'СЕТ СН'!$I$23</f>
        <v>1311.83126285</v>
      </c>
      <c r="M132" s="36">
        <f>SUMIFS(СВЦЭМ!$D$33:$D$776,СВЦЭМ!$A$33:$A$776,$A132,СВЦЭМ!$B$33:$B$776,M$119)+'СЕТ СН'!$I$11+СВЦЭМ!$D$10+'СЕТ СН'!$I$6-'СЕТ СН'!$I$23</f>
        <v>1301.7463780400001</v>
      </c>
      <c r="N132" s="36">
        <f>SUMIFS(СВЦЭМ!$D$33:$D$776,СВЦЭМ!$A$33:$A$776,$A132,СВЦЭМ!$B$33:$B$776,N$119)+'СЕТ СН'!$I$11+СВЦЭМ!$D$10+'СЕТ СН'!$I$6-'СЕТ СН'!$I$23</f>
        <v>1253.9079641000001</v>
      </c>
      <c r="O132" s="36">
        <f>SUMIFS(СВЦЭМ!$D$33:$D$776,СВЦЭМ!$A$33:$A$776,$A132,СВЦЭМ!$B$33:$B$776,O$119)+'СЕТ СН'!$I$11+СВЦЭМ!$D$10+'СЕТ СН'!$I$6-'СЕТ СН'!$I$23</f>
        <v>1216.52066625</v>
      </c>
      <c r="P132" s="36">
        <f>SUMIFS(СВЦЭМ!$D$33:$D$776,СВЦЭМ!$A$33:$A$776,$A132,СВЦЭМ!$B$33:$B$776,P$119)+'СЕТ СН'!$I$11+СВЦЭМ!$D$10+'СЕТ СН'!$I$6-'СЕТ СН'!$I$23</f>
        <v>1211.0902925800001</v>
      </c>
      <c r="Q132" s="36">
        <f>SUMIFS(СВЦЭМ!$D$33:$D$776,СВЦЭМ!$A$33:$A$776,$A132,СВЦЭМ!$B$33:$B$776,Q$119)+'СЕТ СН'!$I$11+СВЦЭМ!$D$10+'СЕТ СН'!$I$6-'СЕТ СН'!$I$23</f>
        <v>1215.69332652</v>
      </c>
      <c r="R132" s="36">
        <f>SUMIFS(СВЦЭМ!$D$33:$D$776,СВЦЭМ!$A$33:$A$776,$A132,СВЦЭМ!$B$33:$B$776,R$119)+'СЕТ СН'!$I$11+СВЦЭМ!$D$10+'СЕТ СН'!$I$6-'СЕТ СН'!$I$23</f>
        <v>1208.6224588800001</v>
      </c>
      <c r="S132" s="36">
        <f>SUMIFS(СВЦЭМ!$D$33:$D$776,СВЦЭМ!$A$33:$A$776,$A132,СВЦЭМ!$B$33:$B$776,S$119)+'СЕТ СН'!$I$11+СВЦЭМ!$D$10+'СЕТ СН'!$I$6-'СЕТ СН'!$I$23</f>
        <v>1217.0508224300002</v>
      </c>
      <c r="T132" s="36">
        <f>SUMIFS(СВЦЭМ!$D$33:$D$776,СВЦЭМ!$A$33:$A$776,$A132,СВЦЭМ!$B$33:$B$776,T$119)+'СЕТ СН'!$I$11+СВЦЭМ!$D$10+'СЕТ СН'!$I$6-'СЕТ СН'!$I$23</f>
        <v>1230.33968162</v>
      </c>
      <c r="U132" s="36">
        <f>SUMIFS(СВЦЭМ!$D$33:$D$776,СВЦЭМ!$A$33:$A$776,$A132,СВЦЭМ!$B$33:$B$776,U$119)+'СЕТ СН'!$I$11+СВЦЭМ!$D$10+'СЕТ СН'!$I$6-'СЕТ СН'!$I$23</f>
        <v>1191.23260134</v>
      </c>
      <c r="V132" s="36">
        <f>SUMIFS(СВЦЭМ!$D$33:$D$776,СВЦЭМ!$A$33:$A$776,$A132,СВЦЭМ!$B$33:$B$776,V$119)+'СЕТ СН'!$I$11+СВЦЭМ!$D$10+'СЕТ СН'!$I$6-'СЕТ СН'!$I$23</f>
        <v>1185.59752215</v>
      </c>
      <c r="W132" s="36">
        <f>SUMIFS(СВЦЭМ!$D$33:$D$776,СВЦЭМ!$A$33:$A$776,$A132,СВЦЭМ!$B$33:$B$776,W$119)+'СЕТ СН'!$I$11+СВЦЭМ!$D$10+'СЕТ СН'!$I$6-'СЕТ СН'!$I$23</f>
        <v>1208.53875763</v>
      </c>
      <c r="X132" s="36">
        <f>SUMIFS(СВЦЭМ!$D$33:$D$776,СВЦЭМ!$A$33:$A$776,$A132,СВЦЭМ!$B$33:$B$776,X$119)+'СЕТ СН'!$I$11+СВЦЭМ!$D$10+'СЕТ СН'!$I$6-'СЕТ СН'!$I$23</f>
        <v>1231.56201397</v>
      </c>
      <c r="Y132" s="36">
        <f>SUMIFS(СВЦЭМ!$D$33:$D$776,СВЦЭМ!$A$33:$A$776,$A132,СВЦЭМ!$B$33:$B$776,Y$119)+'СЕТ СН'!$I$11+СВЦЭМ!$D$10+'СЕТ СН'!$I$6-'СЕТ СН'!$I$23</f>
        <v>1276.04556884</v>
      </c>
    </row>
    <row r="133" spans="1:25" ht="15.75" x14ac:dyDescent="0.2">
      <c r="A133" s="35">
        <f t="shared" si="3"/>
        <v>43752</v>
      </c>
      <c r="B133" s="36">
        <f>SUMIFS(СВЦЭМ!$D$33:$D$776,СВЦЭМ!$A$33:$A$776,$A133,СВЦЭМ!$B$33:$B$776,B$119)+'СЕТ СН'!$I$11+СВЦЭМ!$D$10+'СЕТ СН'!$I$6-'СЕТ СН'!$I$23</f>
        <v>1299.30118877</v>
      </c>
      <c r="C133" s="36">
        <f>SUMIFS(СВЦЭМ!$D$33:$D$776,СВЦЭМ!$A$33:$A$776,$A133,СВЦЭМ!$B$33:$B$776,C$119)+'СЕТ СН'!$I$11+СВЦЭМ!$D$10+'СЕТ СН'!$I$6-'СЕТ СН'!$I$23</f>
        <v>1343.11221991</v>
      </c>
      <c r="D133" s="36">
        <f>SUMIFS(СВЦЭМ!$D$33:$D$776,СВЦЭМ!$A$33:$A$776,$A133,СВЦЭМ!$B$33:$B$776,D$119)+'СЕТ СН'!$I$11+СВЦЭМ!$D$10+'СЕТ СН'!$I$6-'СЕТ СН'!$I$23</f>
        <v>1352.64349722</v>
      </c>
      <c r="E133" s="36">
        <f>SUMIFS(СВЦЭМ!$D$33:$D$776,СВЦЭМ!$A$33:$A$776,$A133,СВЦЭМ!$B$33:$B$776,E$119)+'СЕТ СН'!$I$11+СВЦЭМ!$D$10+'СЕТ СН'!$I$6-'СЕТ СН'!$I$23</f>
        <v>1320.7505008400001</v>
      </c>
      <c r="F133" s="36">
        <f>SUMIFS(СВЦЭМ!$D$33:$D$776,СВЦЭМ!$A$33:$A$776,$A133,СВЦЭМ!$B$33:$B$776,F$119)+'СЕТ СН'!$I$11+СВЦЭМ!$D$10+'СЕТ СН'!$I$6-'СЕТ СН'!$I$23</f>
        <v>1325.12877129</v>
      </c>
      <c r="G133" s="36">
        <f>SUMIFS(СВЦЭМ!$D$33:$D$776,СВЦЭМ!$A$33:$A$776,$A133,СВЦЭМ!$B$33:$B$776,G$119)+'СЕТ СН'!$I$11+СВЦЭМ!$D$10+'СЕТ СН'!$I$6-'СЕТ СН'!$I$23</f>
        <v>1323.2513030100001</v>
      </c>
      <c r="H133" s="36">
        <f>SUMIFS(СВЦЭМ!$D$33:$D$776,СВЦЭМ!$A$33:$A$776,$A133,СВЦЭМ!$B$33:$B$776,H$119)+'СЕТ СН'!$I$11+СВЦЭМ!$D$10+'СЕТ СН'!$I$6-'СЕТ СН'!$I$23</f>
        <v>1327.4317713800001</v>
      </c>
      <c r="I133" s="36">
        <f>SUMIFS(СВЦЭМ!$D$33:$D$776,СВЦЭМ!$A$33:$A$776,$A133,СВЦЭМ!$B$33:$B$776,I$119)+'СЕТ СН'!$I$11+СВЦЭМ!$D$10+'СЕТ СН'!$I$6-'СЕТ СН'!$I$23</f>
        <v>1302.2590012800001</v>
      </c>
      <c r="J133" s="36">
        <f>SUMIFS(СВЦЭМ!$D$33:$D$776,СВЦЭМ!$A$33:$A$776,$A133,СВЦЭМ!$B$33:$B$776,J$119)+'СЕТ СН'!$I$11+СВЦЭМ!$D$10+'СЕТ СН'!$I$6-'СЕТ СН'!$I$23</f>
        <v>1271.3510963000001</v>
      </c>
      <c r="K133" s="36">
        <f>SUMIFS(СВЦЭМ!$D$33:$D$776,СВЦЭМ!$A$33:$A$776,$A133,СВЦЭМ!$B$33:$B$776,K$119)+'СЕТ СН'!$I$11+СВЦЭМ!$D$10+'СЕТ СН'!$I$6-'СЕТ СН'!$I$23</f>
        <v>1256.5562698700001</v>
      </c>
      <c r="L133" s="36">
        <f>SUMIFS(СВЦЭМ!$D$33:$D$776,СВЦЭМ!$A$33:$A$776,$A133,СВЦЭМ!$B$33:$B$776,L$119)+'СЕТ СН'!$I$11+СВЦЭМ!$D$10+'СЕТ СН'!$I$6-'СЕТ СН'!$I$23</f>
        <v>1250.80362601</v>
      </c>
      <c r="M133" s="36">
        <f>SUMIFS(СВЦЭМ!$D$33:$D$776,СВЦЭМ!$A$33:$A$776,$A133,СВЦЭМ!$B$33:$B$776,M$119)+'СЕТ СН'!$I$11+СВЦЭМ!$D$10+'СЕТ СН'!$I$6-'СЕТ СН'!$I$23</f>
        <v>1263.9525150500001</v>
      </c>
      <c r="N133" s="36">
        <f>SUMIFS(СВЦЭМ!$D$33:$D$776,СВЦЭМ!$A$33:$A$776,$A133,СВЦЭМ!$B$33:$B$776,N$119)+'СЕТ СН'!$I$11+СВЦЭМ!$D$10+'СЕТ СН'!$I$6-'СЕТ СН'!$I$23</f>
        <v>1234.16962919</v>
      </c>
      <c r="O133" s="36">
        <f>SUMIFS(СВЦЭМ!$D$33:$D$776,СВЦЭМ!$A$33:$A$776,$A133,СВЦЭМ!$B$33:$B$776,O$119)+'СЕТ СН'!$I$11+СВЦЭМ!$D$10+'СЕТ СН'!$I$6-'СЕТ СН'!$I$23</f>
        <v>1226.0560422200001</v>
      </c>
      <c r="P133" s="36">
        <f>SUMIFS(СВЦЭМ!$D$33:$D$776,СВЦЭМ!$A$33:$A$776,$A133,СВЦЭМ!$B$33:$B$776,P$119)+'СЕТ СН'!$I$11+СВЦЭМ!$D$10+'СЕТ СН'!$I$6-'СЕТ СН'!$I$23</f>
        <v>1215.63383641</v>
      </c>
      <c r="Q133" s="36">
        <f>SUMIFS(СВЦЭМ!$D$33:$D$776,СВЦЭМ!$A$33:$A$776,$A133,СВЦЭМ!$B$33:$B$776,Q$119)+'СЕТ СН'!$I$11+СВЦЭМ!$D$10+'СЕТ СН'!$I$6-'СЕТ СН'!$I$23</f>
        <v>1220.2212403800002</v>
      </c>
      <c r="R133" s="36">
        <f>SUMIFS(СВЦЭМ!$D$33:$D$776,СВЦЭМ!$A$33:$A$776,$A133,СВЦЭМ!$B$33:$B$776,R$119)+'СЕТ СН'!$I$11+СВЦЭМ!$D$10+'СЕТ СН'!$I$6-'СЕТ СН'!$I$23</f>
        <v>1212.7575340600001</v>
      </c>
      <c r="S133" s="36">
        <f>SUMIFS(СВЦЭМ!$D$33:$D$776,СВЦЭМ!$A$33:$A$776,$A133,СВЦЭМ!$B$33:$B$776,S$119)+'СЕТ СН'!$I$11+СВЦЭМ!$D$10+'СЕТ СН'!$I$6-'СЕТ СН'!$I$23</f>
        <v>1218.3237389800001</v>
      </c>
      <c r="T133" s="36">
        <f>SUMIFS(СВЦЭМ!$D$33:$D$776,СВЦЭМ!$A$33:$A$776,$A133,СВЦЭМ!$B$33:$B$776,T$119)+'СЕТ СН'!$I$11+СВЦЭМ!$D$10+'СЕТ СН'!$I$6-'СЕТ СН'!$I$23</f>
        <v>1239.38349733</v>
      </c>
      <c r="U133" s="36">
        <f>SUMIFS(СВЦЭМ!$D$33:$D$776,СВЦЭМ!$A$33:$A$776,$A133,СВЦЭМ!$B$33:$B$776,U$119)+'СЕТ СН'!$I$11+СВЦЭМ!$D$10+'СЕТ СН'!$I$6-'СЕТ СН'!$I$23</f>
        <v>1180.3874520000002</v>
      </c>
      <c r="V133" s="36">
        <f>SUMIFS(СВЦЭМ!$D$33:$D$776,СВЦЭМ!$A$33:$A$776,$A133,СВЦЭМ!$B$33:$B$776,V$119)+'СЕТ СН'!$I$11+СВЦЭМ!$D$10+'СЕТ СН'!$I$6-'СЕТ СН'!$I$23</f>
        <v>1183.22753567</v>
      </c>
      <c r="W133" s="36">
        <f>SUMIFS(СВЦЭМ!$D$33:$D$776,СВЦЭМ!$A$33:$A$776,$A133,СВЦЭМ!$B$33:$B$776,W$119)+'СЕТ СН'!$I$11+СВЦЭМ!$D$10+'СЕТ СН'!$I$6-'СЕТ СН'!$I$23</f>
        <v>1206.4335320600001</v>
      </c>
      <c r="X133" s="36">
        <f>SUMIFS(СВЦЭМ!$D$33:$D$776,СВЦЭМ!$A$33:$A$776,$A133,СВЦЭМ!$B$33:$B$776,X$119)+'СЕТ СН'!$I$11+СВЦЭМ!$D$10+'СЕТ СН'!$I$6-'СЕТ СН'!$I$23</f>
        <v>1225.5896989100002</v>
      </c>
      <c r="Y133" s="36">
        <f>SUMIFS(СВЦЭМ!$D$33:$D$776,СВЦЭМ!$A$33:$A$776,$A133,СВЦЭМ!$B$33:$B$776,Y$119)+'СЕТ СН'!$I$11+СВЦЭМ!$D$10+'СЕТ СН'!$I$6-'СЕТ СН'!$I$23</f>
        <v>1258.07811077</v>
      </c>
    </row>
    <row r="134" spans="1:25" ht="15.75" x14ac:dyDescent="0.2">
      <c r="A134" s="35">
        <f t="shared" si="3"/>
        <v>43753</v>
      </c>
      <c r="B134" s="36">
        <f>SUMIFS(СВЦЭМ!$D$33:$D$776,СВЦЭМ!$A$33:$A$776,$A134,СВЦЭМ!$B$33:$B$776,B$119)+'СЕТ СН'!$I$11+СВЦЭМ!$D$10+'СЕТ СН'!$I$6-'СЕТ СН'!$I$23</f>
        <v>1325.23140552</v>
      </c>
      <c r="C134" s="36">
        <f>SUMIFS(СВЦЭМ!$D$33:$D$776,СВЦЭМ!$A$33:$A$776,$A134,СВЦЭМ!$B$33:$B$776,C$119)+'СЕТ СН'!$I$11+СВЦЭМ!$D$10+'СЕТ СН'!$I$6-'СЕТ СН'!$I$23</f>
        <v>1370.04745404</v>
      </c>
      <c r="D134" s="36">
        <f>SUMIFS(СВЦЭМ!$D$33:$D$776,СВЦЭМ!$A$33:$A$776,$A134,СВЦЭМ!$B$33:$B$776,D$119)+'СЕТ СН'!$I$11+СВЦЭМ!$D$10+'СЕТ СН'!$I$6-'СЕТ СН'!$I$23</f>
        <v>1392.8975158200001</v>
      </c>
      <c r="E134" s="36">
        <f>SUMIFS(СВЦЭМ!$D$33:$D$776,СВЦЭМ!$A$33:$A$776,$A134,СВЦЭМ!$B$33:$B$776,E$119)+'СЕТ СН'!$I$11+СВЦЭМ!$D$10+'СЕТ СН'!$I$6-'СЕТ СН'!$I$23</f>
        <v>1407.0200042900001</v>
      </c>
      <c r="F134" s="36">
        <f>SUMIFS(СВЦЭМ!$D$33:$D$776,СВЦЭМ!$A$33:$A$776,$A134,СВЦЭМ!$B$33:$B$776,F$119)+'СЕТ СН'!$I$11+СВЦЭМ!$D$10+'СЕТ СН'!$I$6-'СЕТ СН'!$I$23</f>
        <v>1408.1487923</v>
      </c>
      <c r="G134" s="36">
        <f>SUMIFS(СВЦЭМ!$D$33:$D$776,СВЦЭМ!$A$33:$A$776,$A134,СВЦЭМ!$B$33:$B$776,G$119)+'СЕТ СН'!$I$11+СВЦЭМ!$D$10+'СЕТ СН'!$I$6-'СЕТ СН'!$I$23</f>
        <v>1390.70592093</v>
      </c>
      <c r="H134" s="36">
        <f>SUMIFS(СВЦЭМ!$D$33:$D$776,СВЦЭМ!$A$33:$A$776,$A134,СВЦЭМ!$B$33:$B$776,H$119)+'СЕТ СН'!$I$11+СВЦЭМ!$D$10+'СЕТ СН'!$I$6-'СЕТ СН'!$I$23</f>
        <v>1348.5641680799999</v>
      </c>
      <c r="I134" s="36">
        <f>SUMIFS(СВЦЭМ!$D$33:$D$776,СВЦЭМ!$A$33:$A$776,$A134,СВЦЭМ!$B$33:$B$776,I$119)+'СЕТ СН'!$I$11+СВЦЭМ!$D$10+'СЕТ СН'!$I$6-'СЕТ СН'!$I$23</f>
        <v>1336.7180128100001</v>
      </c>
      <c r="J134" s="36">
        <f>SUMIFS(СВЦЭМ!$D$33:$D$776,СВЦЭМ!$A$33:$A$776,$A134,СВЦЭМ!$B$33:$B$776,J$119)+'СЕТ СН'!$I$11+СВЦЭМ!$D$10+'СЕТ СН'!$I$6-'СЕТ СН'!$I$23</f>
        <v>1314.0873197400001</v>
      </c>
      <c r="K134" s="36">
        <f>SUMIFS(СВЦЭМ!$D$33:$D$776,СВЦЭМ!$A$33:$A$776,$A134,СВЦЭМ!$B$33:$B$776,K$119)+'СЕТ СН'!$I$11+СВЦЭМ!$D$10+'СЕТ СН'!$I$6-'СЕТ СН'!$I$23</f>
        <v>1300.1186192100001</v>
      </c>
      <c r="L134" s="36">
        <f>SUMIFS(СВЦЭМ!$D$33:$D$776,СВЦЭМ!$A$33:$A$776,$A134,СВЦЭМ!$B$33:$B$776,L$119)+'СЕТ СН'!$I$11+СВЦЭМ!$D$10+'СЕТ СН'!$I$6-'СЕТ СН'!$I$23</f>
        <v>1304.4749882999999</v>
      </c>
      <c r="M134" s="36">
        <f>SUMIFS(СВЦЭМ!$D$33:$D$776,СВЦЭМ!$A$33:$A$776,$A134,СВЦЭМ!$B$33:$B$776,M$119)+'СЕТ СН'!$I$11+СВЦЭМ!$D$10+'СЕТ СН'!$I$6-'СЕТ СН'!$I$23</f>
        <v>1319.5698005900001</v>
      </c>
      <c r="N134" s="36">
        <f>SUMIFS(СВЦЭМ!$D$33:$D$776,СВЦЭМ!$A$33:$A$776,$A134,СВЦЭМ!$B$33:$B$776,N$119)+'СЕТ СН'!$I$11+СВЦЭМ!$D$10+'СЕТ СН'!$I$6-'СЕТ СН'!$I$23</f>
        <v>1278.7002218</v>
      </c>
      <c r="O134" s="36">
        <f>SUMIFS(СВЦЭМ!$D$33:$D$776,СВЦЭМ!$A$33:$A$776,$A134,СВЦЭМ!$B$33:$B$776,O$119)+'СЕТ СН'!$I$11+СВЦЭМ!$D$10+'СЕТ СН'!$I$6-'СЕТ СН'!$I$23</f>
        <v>1261.02655338</v>
      </c>
      <c r="P134" s="36">
        <f>SUMIFS(СВЦЭМ!$D$33:$D$776,СВЦЭМ!$A$33:$A$776,$A134,СВЦЭМ!$B$33:$B$776,P$119)+'СЕТ СН'!$I$11+СВЦЭМ!$D$10+'СЕТ СН'!$I$6-'СЕТ СН'!$I$23</f>
        <v>1251.6564605000001</v>
      </c>
      <c r="Q134" s="36">
        <f>SUMIFS(СВЦЭМ!$D$33:$D$776,СВЦЭМ!$A$33:$A$776,$A134,СВЦЭМ!$B$33:$B$776,Q$119)+'СЕТ СН'!$I$11+СВЦЭМ!$D$10+'СЕТ СН'!$I$6-'СЕТ СН'!$I$23</f>
        <v>1246.66075624</v>
      </c>
      <c r="R134" s="36">
        <f>SUMIFS(СВЦЭМ!$D$33:$D$776,СВЦЭМ!$A$33:$A$776,$A134,СВЦЭМ!$B$33:$B$776,R$119)+'СЕТ СН'!$I$11+СВЦЭМ!$D$10+'СЕТ СН'!$I$6-'СЕТ СН'!$I$23</f>
        <v>1243.4511719900001</v>
      </c>
      <c r="S134" s="36">
        <f>SUMIFS(СВЦЭМ!$D$33:$D$776,СВЦЭМ!$A$33:$A$776,$A134,СВЦЭМ!$B$33:$B$776,S$119)+'СЕТ СН'!$I$11+СВЦЭМ!$D$10+'СЕТ СН'!$I$6-'СЕТ СН'!$I$23</f>
        <v>1249.66309583</v>
      </c>
      <c r="T134" s="36">
        <f>SUMIFS(СВЦЭМ!$D$33:$D$776,СВЦЭМ!$A$33:$A$776,$A134,СВЦЭМ!$B$33:$B$776,T$119)+'СЕТ СН'!$I$11+СВЦЭМ!$D$10+'СЕТ СН'!$I$6-'СЕТ СН'!$I$23</f>
        <v>1268.4935106600001</v>
      </c>
      <c r="U134" s="36">
        <f>SUMIFS(СВЦЭМ!$D$33:$D$776,СВЦЭМ!$A$33:$A$776,$A134,СВЦЭМ!$B$33:$B$776,U$119)+'СЕТ СН'!$I$11+СВЦЭМ!$D$10+'СЕТ СН'!$I$6-'СЕТ СН'!$I$23</f>
        <v>1213.4730745100001</v>
      </c>
      <c r="V134" s="36">
        <f>SUMIFS(СВЦЭМ!$D$33:$D$776,СВЦЭМ!$A$33:$A$776,$A134,СВЦЭМ!$B$33:$B$776,V$119)+'СЕТ СН'!$I$11+СВЦЭМ!$D$10+'СЕТ СН'!$I$6-'СЕТ СН'!$I$23</f>
        <v>1216.1872383500001</v>
      </c>
      <c r="W134" s="36">
        <f>SUMIFS(СВЦЭМ!$D$33:$D$776,СВЦЭМ!$A$33:$A$776,$A134,СВЦЭМ!$B$33:$B$776,W$119)+'СЕТ СН'!$I$11+СВЦЭМ!$D$10+'СЕТ СН'!$I$6-'СЕТ СН'!$I$23</f>
        <v>1233.36250107</v>
      </c>
      <c r="X134" s="36">
        <f>SUMIFS(СВЦЭМ!$D$33:$D$776,СВЦЭМ!$A$33:$A$776,$A134,СВЦЭМ!$B$33:$B$776,X$119)+'СЕТ СН'!$I$11+СВЦЭМ!$D$10+'СЕТ СН'!$I$6-'СЕТ СН'!$I$23</f>
        <v>1225.78924179</v>
      </c>
      <c r="Y134" s="36">
        <f>SUMIFS(СВЦЭМ!$D$33:$D$776,СВЦЭМ!$A$33:$A$776,$A134,СВЦЭМ!$B$33:$B$776,Y$119)+'СЕТ СН'!$I$11+СВЦЭМ!$D$10+'СЕТ СН'!$I$6-'СЕТ СН'!$I$23</f>
        <v>1237.82579614</v>
      </c>
    </row>
    <row r="135" spans="1:25" ht="15.75" x14ac:dyDescent="0.2">
      <c r="A135" s="35">
        <f t="shared" si="3"/>
        <v>43754</v>
      </c>
      <c r="B135" s="36">
        <f>SUMIFS(СВЦЭМ!$D$33:$D$776,СВЦЭМ!$A$33:$A$776,$A135,СВЦЭМ!$B$33:$B$776,B$119)+'СЕТ СН'!$I$11+СВЦЭМ!$D$10+'СЕТ СН'!$I$6-'СЕТ СН'!$I$23</f>
        <v>1395.12019915</v>
      </c>
      <c r="C135" s="36">
        <f>SUMIFS(СВЦЭМ!$D$33:$D$776,СВЦЭМ!$A$33:$A$776,$A135,СВЦЭМ!$B$33:$B$776,C$119)+'СЕТ СН'!$I$11+СВЦЭМ!$D$10+'СЕТ СН'!$I$6-'СЕТ СН'!$I$23</f>
        <v>1439.36206515</v>
      </c>
      <c r="D135" s="36">
        <f>SUMIFS(СВЦЭМ!$D$33:$D$776,СВЦЭМ!$A$33:$A$776,$A135,СВЦЭМ!$B$33:$B$776,D$119)+'СЕТ СН'!$I$11+СВЦЭМ!$D$10+'СЕТ СН'!$I$6-'СЕТ СН'!$I$23</f>
        <v>1456.8616136800001</v>
      </c>
      <c r="E135" s="36">
        <f>SUMIFS(СВЦЭМ!$D$33:$D$776,СВЦЭМ!$A$33:$A$776,$A135,СВЦЭМ!$B$33:$B$776,E$119)+'СЕТ СН'!$I$11+СВЦЭМ!$D$10+'СЕТ СН'!$I$6-'СЕТ СН'!$I$23</f>
        <v>1464.6895931900001</v>
      </c>
      <c r="F135" s="36">
        <f>SUMIFS(СВЦЭМ!$D$33:$D$776,СВЦЭМ!$A$33:$A$776,$A135,СВЦЭМ!$B$33:$B$776,F$119)+'СЕТ СН'!$I$11+СВЦЭМ!$D$10+'СЕТ СН'!$I$6-'СЕТ СН'!$I$23</f>
        <v>1455.42680677</v>
      </c>
      <c r="G135" s="36">
        <f>SUMIFS(СВЦЭМ!$D$33:$D$776,СВЦЭМ!$A$33:$A$776,$A135,СВЦЭМ!$B$33:$B$776,G$119)+'СЕТ СН'!$I$11+СВЦЭМ!$D$10+'СЕТ СН'!$I$6-'СЕТ СН'!$I$23</f>
        <v>1419.6190734000002</v>
      </c>
      <c r="H135" s="36">
        <f>SUMIFS(СВЦЭМ!$D$33:$D$776,СВЦЭМ!$A$33:$A$776,$A135,СВЦЭМ!$B$33:$B$776,H$119)+'СЕТ СН'!$I$11+СВЦЭМ!$D$10+'СЕТ СН'!$I$6-'СЕТ СН'!$I$23</f>
        <v>1359.8934117900001</v>
      </c>
      <c r="I135" s="36">
        <f>SUMIFS(СВЦЭМ!$D$33:$D$776,СВЦЭМ!$A$33:$A$776,$A135,СВЦЭМ!$B$33:$B$776,I$119)+'СЕТ СН'!$I$11+СВЦЭМ!$D$10+'СЕТ СН'!$I$6-'СЕТ СН'!$I$23</f>
        <v>1310.60916008</v>
      </c>
      <c r="J135" s="36">
        <f>SUMIFS(СВЦЭМ!$D$33:$D$776,СВЦЭМ!$A$33:$A$776,$A135,СВЦЭМ!$B$33:$B$776,J$119)+'СЕТ СН'!$I$11+СВЦЭМ!$D$10+'СЕТ СН'!$I$6-'СЕТ СН'!$I$23</f>
        <v>1308.7506894400001</v>
      </c>
      <c r="K135" s="36">
        <f>SUMIFS(СВЦЭМ!$D$33:$D$776,СВЦЭМ!$A$33:$A$776,$A135,СВЦЭМ!$B$33:$B$776,K$119)+'СЕТ СН'!$I$11+СВЦЭМ!$D$10+'СЕТ СН'!$I$6-'СЕТ СН'!$I$23</f>
        <v>1307.40400062</v>
      </c>
      <c r="L135" s="36">
        <f>SUMIFS(СВЦЭМ!$D$33:$D$776,СВЦЭМ!$A$33:$A$776,$A135,СВЦЭМ!$B$33:$B$776,L$119)+'СЕТ СН'!$I$11+СВЦЭМ!$D$10+'СЕТ СН'!$I$6-'СЕТ СН'!$I$23</f>
        <v>1325.0858184400001</v>
      </c>
      <c r="M135" s="36">
        <f>SUMIFS(СВЦЭМ!$D$33:$D$776,СВЦЭМ!$A$33:$A$776,$A135,СВЦЭМ!$B$33:$B$776,M$119)+'СЕТ СН'!$I$11+СВЦЭМ!$D$10+'СЕТ СН'!$I$6-'СЕТ СН'!$I$23</f>
        <v>1326.3769891700001</v>
      </c>
      <c r="N135" s="36">
        <f>SUMIFS(СВЦЭМ!$D$33:$D$776,СВЦЭМ!$A$33:$A$776,$A135,СВЦЭМ!$B$33:$B$776,N$119)+'СЕТ СН'!$I$11+СВЦЭМ!$D$10+'СЕТ СН'!$I$6-'СЕТ СН'!$I$23</f>
        <v>1296.5578398800001</v>
      </c>
      <c r="O135" s="36">
        <f>SUMIFS(СВЦЭМ!$D$33:$D$776,СВЦЭМ!$A$33:$A$776,$A135,СВЦЭМ!$B$33:$B$776,O$119)+'СЕТ СН'!$I$11+СВЦЭМ!$D$10+'СЕТ СН'!$I$6-'СЕТ СН'!$I$23</f>
        <v>1260.92390811</v>
      </c>
      <c r="P135" s="36">
        <f>SUMIFS(СВЦЭМ!$D$33:$D$776,СВЦЭМ!$A$33:$A$776,$A135,СВЦЭМ!$B$33:$B$776,P$119)+'СЕТ СН'!$I$11+СВЦЭМ!$D$10+'СЕТ СН'!$I$6-'СЕТ СН'!$I$23</f>
        <v>1271.2441065</v>
      </c>
      <c r="Q135" s="36">
        <f>SUMIFS(СВЦЭМ!$D$33:$D$776,СВЦЭМ!$A$33:$A$776,$A135,СВЦЭМ!$B$33:$B$776,Q$119)+'СЕТ СН'!$I$11+СВЦЭМ!$D$10+'СЕТ СН'!$I$6-'СЕТ СН'!$I$23</f>
        <v>1277.99296744</v>
      </c>
      <c r="R135" s="36">
        <f>SUMIFS(СВЦЭМ!$D$33:$D$776,СВЦЭМ!$A$33:$A$776,$A135,СВЦЭМ!$B$33:$B$776,R$119)+'СЕТ СН'!$I$11+СВЦЭМ!$D$10+'СЕТ СН'!$I$6-'СЕТ СН'!$I$23</f>
        <v>1281.7174518900001</v>
      </c>
      <c r="S135" s="36">
        <f>SUMIFS(СВЦЭМ!$D$33:$D$776,СВЦЭМ!$A$33:$A$776,$A135,СВЦЭМ!$B$33:$B$776,S$119)+'СЕТ СН'!$I$11+СВЦЭМ!$D$10+'СЕТ СН'!$I$6-'СЕТ СН'!$I$23</f>
        <v>1277.0123616400001</v>
      </c>
      <c r="T135" s="36">
        <f>SUMIFS(СВЦЭМ!$D$33:$D$776,СВЦЭМ!$A$33:$A$776,$A135,СВЦЭМ!$B$33:$B$776,T$119)+'СЕТ СН'!$I$11+СВЦЭМ!$D$10+'СЕТ СН'!$I$6-'СЕТ СН'!$I$23</f>
        <v>1262.81442434</v>
      </c>
      <c r="U135" s="36">
        <f>SUMIFS(СВЦЭМ!$D$33:$D$776,СВЦЭМ!$A$33:$A$776,$A135,СВЦЭМ!$B$33:$B$776,U$119)+'СЕТ СН'!$I$11+СВЦЭМ!$D$10+'СЕТ СН'!$I$6-'СЕТ СН'!$I$23</f>
        <v>1283.32250208</v>
      </c>
      <c r="V135" s="36">
        <f>SUMIFS(СВЦЭМ!$D$33:$D$776,СВЦЭМ!$A$33:$A$776,$A135,СВЦЭМ!$B$33:$B$776,V$119)+'СЕТ СН'!$I$11+СВЦЭМ!$D$10+'СЕТ СН'!$I$6-'СЕТ СН'!$I$23</f>
        <v>1278.09033654</v>
      </c>
      <c r="W135" s="36">
        <f>SUMIFS(СВЦЭМ!$D$33:$D$776,СВЦЭМ!$A$33:$A$776,$A135,СВЦЭМ!$B$33:$B$776,W$119)+'СЕТ СН'!$I$11+СВЦЭМ!$D$10+'СЕТ СН'!$I$6-'СЕТ СН'!$I$23</f>
        <v>1262.5878289100001</v>
      </c>
      <c r="X135" s="36">
        <f>SUMIFS(СВЦЭМ!$D$33:$D$776,СВЦЭМ!$A$33:$A$776,$A135,СВЦЭМ!$B$33:$B$776,X$119)+'СЕТ СН'!$I$11+СВЦЭМ!$D$10+'СЕТ СН'!$I$6-'СЕТ СН'!$I$23</f>
        <v>1238.2887748200001</v>
      </c>
      <c r="Y135" s="36">
        <f>SUMIFS(СВЦЭМ!$D$33:$D$776,СВЦЭМ!$A$33:$A$776,$A135,СВЦЭМ!$B$33:$B$776,Y$119)+'СЕТ СН'!$I$11+СВЦЭМ!$D$10+'СЕТ СН'!$I$6-'СЕТ СН'!$I$23</f>
        <v>1291.34273504</v>
      </c>
    </row>
    <row r="136" spans="1:25" ht="15.75" x14ac:dyDescent="0.2">
      <c r="A136" s="35">
        <f t="shared" si="3"/>
        <v>43755</v>
      </c>
      <c r="B136" s="36">
        <f>SUMIFS(СВЦЭМ!$D$33:$D$776,СВЦЭМ!$A$33:$A$776,$A136,СВЦЭМ!$B$33:$B$776,B$119)+'СЕТ СН'!$I$11+СВЦЭМ!$D$10+'СЕТ СН'!$I$6-'СЕТ СН'!$I$23</f>
        <v>1370.7860398</v>
      </c>
      <c r="C136" s="36">
        <f>SUMIFS(СВЦЭМ!$D$33:$D$776,СВЦЭМ!$A$33:$A$776,$A136,СВЦЭМ!$B$33:$B$776,C$119)+'СЕТ СН'!$I$11+СВЦЭМ!$D$10+'СЕТ СН'!$I$6-'СЕТ СН'!$I$23</f>
        <v>1435.6462674100001</v>
      </c>
      <c r="D136" s="36">
        <f>SUMIFS(СВЦЭМ!$D$33:$D$776,СВЦЭМ!$A$33:$A$776,$A136,СВЦЭМ!$B$33:$B$776,D$119)+'СЕТ СН'!$I$11+СВЦЭМ!$D$10+'СЕТ СН'!$I$6-'СЕТ СН'!$I$23</f>
        <v>1481.2887658100001</v>
      </c>
      <c r="E136" s="36">
        <f>SUMIFS(СВЦЭМ!$D$33:$D$776,СВЦЭМ!$A$33:$A$776,$A136,СВЦЭМ!$B$33:$B$776,E$119)+'СЕТ СН'!$I$11+СВЦЭМ!$D$10+'СЕТ СН'!$I$6-'СЕТ СН'!$I$23</f>
        <v>1510.3801427200001</v>
      </c>
      <c r="F136" s="36">
        <f>SUMIFS(СВЦЭМ!$D$33:$D$776,СВЦЭМ!$A$33:$A$776,$A136,СВЦЭМ!$B$33:$B$776,F$119)+'СЕТ СН'!$I$11+СВЦЭМ!$D$10+'СЕТ СН'!$I$6-'СЕТ СН'!$I$23</f>
        <v>1519.4344874800001</v>
      </c>
      <c r="G136" s="36">
        <f>SUMIFS(СВЦЭМ!$D$33:$D$776,СВЦЭМ!$A$33:$A$776,$A136,СВЦЭМ!$B$33:$B$776,G$119)+'СЕТ СН'!$I$11+СВЦЭМ!$D$10+'СЕТ СН'!$I$6-'СЕТ СН'!$I$23</f>
        <v>1495.31638387</v>
      </c>
      <c r="H136" s="36">
        <f>SUMIFS(СВЦЭМ!$D$33:$D$776,СВЦЭМ!$A$33:$A$776,$A136,СВЦЭМ!$B$33:$B$776,H$119)+'СЕТ СН'!$I$11+СВЦЭМ!$D$10+'СЕТ СН'!$I$6-'СЕТ СН'!$I$23</f>
        <v>1439.7400663000001</v>
      </c>
      <c r="I136" s="36">
        <f>SUMIFS(СВЦЭМ!$D$33:$D$776,СВЦЭМ!$A$33:$A$776,$A136,СВЦЭМ!$B$33:$B$776,I$119)+'СЕТ СН'!$I$11+СВЦЭМ!$D$10+'СЕТ СН'!$I$6-'СЕТ СН'!$I$23</f>
        <v>1363.1319552</v>
      </c>
      <c r="J136" s="36">
        <f>SUMIFS(СВЦЭМ!$D$33:$D$776,СВЦЭМ!$A$33:$A$776,$A136,СВЦЭМ!$B$33:$B$776,J$119)+'СЕТ СН'!$I$11+СВЦЭМ!$D$10+'СЕТ СН'!$I$6-'СЕТ СН'!$I$23</f>
        <v>1369.9708608000001</v>
      </c>
      <c r="K136" s="36">
        <f>SUMIFS(СВЦЭМ!$D$33:$D$776,СВЦЭМ!$A$33:$A$776,$A136,СВЦЭМ!$B$33:$B$776,K$119)+'СЕТ СН'!$I$11+СВЦЭМ!$D$10+'СЕТ СН'!$I$6-'СЕТ СН'!$I$23</f>
        <v>1364.9522126000002</v>
      </c>
      <c r="L136" s="36">
        <f>SUMIFS(СВЦЭМ!$D$33:$D$776,СВЦЭМ!$A$33:$A$776,$A136,СВЦЭМ!$B$33:$B$776,L$119)+'СЕТ СН'!$I$11+СВЦЭМ!$D$10+'СЕТ СН'!$I$6-'СЕТ СН'!$I$23</f>
        <v>1360.4606346200001</v>
      </c>
      <c r="M136" s="36">
        <f>SUMIFS(СВЦЭМ!$D$33:$D$776,СВЦЭМ!$A$33:$A$776,$A136,СВЦЭМ!$B$33:$B$776,M$119)+'СЕТ СН'!$I$11+СВЦЭМ!$D$10+'СЕТ СН'!$I$6-'СЕТ СН'!$I$23</f>
        <v>1367.8737867</v>
      </c>
      <c r="N136" s="36">
        <f>SUMIFS(СВЦЭМ!$D$33:$D$776,СВЦЭМ!$A$33:$A$776,$A136,СВЦЭМ!$B$33:$B$776,N$119)+'СЕТ СН'!$I$11+СВЦЭМ!$D$10+'СЕТ СН'!$I$6-'СЕТ СН'!$I$23</f>
        <v>1331.52057689</v>
      </c>
      <c r="O136" s="36">
        <f>SUMIFS(СВЦЭМ!$D$33:$D$776,СВЦЭМ!$A$33:$A$776,$A136,СВЦЭМ!$B$33:$B$776,O$119)+'СЕТ СН'!$I$11+СВЦЭМ!$D$10+'СЕТ СН'!$I$6-'СЕТ СН'!$I$23</f>
        <v>1286.7835481700001</v>
      </c>
      <c r="P136" s="36">
        <f>SUMIFS(СВЦЭМ!$D$33:$D$776,СВЦЭМ!$A$33:$A$776,$A136,СВЦЭМ!$B$33:$B$776,P$119)+'СЕТ СН'!$I$11+СВЦЭМ!$D$10+'СЕТ СН'!$I$6-'СЕТ СН'!$I$23</f>
        <v>1293.84755976</v>
      </c>
      <c r="Q136" s="36">
        <f>SUMIFS(СВЦЭМ!$D$33:$D$776,СВЦЭМ!$A$33:$A$776,$A136,СВЦЭМ!$B$33:$B$776,Q$119)+'СЕТ СН'!$I$11+СВЦЭМ!$D$10+'СЕТ СН'!$I$6-'СЕТ СН'!$I$23</f>
        <v>1289.40309138</v>
      </c>
      <c r="R136" s="36">
        <f>SUMIFS(СВЦЭМ!$D$33:$D$776,СВЦЭМ!$A$33:$A$776,$A136,СВЦЭМ!$B$33:$B$776,R$119)+'СЕТ СН'!$I$11+СВЦЭМ!$D$10+'СЕТ СН'!$I$6-'СЕТ СН'!$I$23</f>
        <v>1293.19676308</v>
      </c>
      <c r="S136" s="36">
        <f>SUMIFS(СВЦЭМ!$D$33:$D$776,СВЦЭМ!$A$33:$A$776,$A136,СВЦЭМ!$B$33:$B$776,S$119)+'СЕТ СН'!$I$11+СВЦЭМ!$D$10+'СЕТ СН'!$I$6-'СЕТ СН'!$I$23</f>
        <v>1292.0505544100001</v>
      </c>
      <c r="T136" s="36">
        <f>SUMIFS(СВЦЭМ!$D$33:$D$776,СВЦЭМ!$A$33:$A$776,$A136,СВЦЭМ!$B$33:$B$776,T$119)+'СЕТ СН'!$I$11+СВЦЭМ!$D$10+'СЕТ СН'!$I$6-'СЕТ СН'!$I$23</f>
        <v>1265.75255756</v>
      </c>
      <c r="U136" s="36">
        <f>SUMIFS(СВЦЭМ!$D$33:$D$776,СВЦЭМ!$A$33:$A$776,$A136,СВЦЭМ!$B$33:$B$776,U$119)+'СЕТ СН'!$I$11+СВЦЭМ!$D$10+'СЕТ СН'!$I$6-'СЕТ СН'!$I$23</f>
        <v>1258.9989985100001</v>
      </c>
      <c r="V136" s="36">
        <f>SUMIFS(СВЦЭМ!$D$33:$D$776,СВЦЭМ!$A$33:$A$776,$A136,СВЦЭМ!$B$33:$B$776,V$119)+'СЕТ СН'!$I$11+СВЦЭМ!$D$10+'СЕТ СН'!$I$6-'СЕТ СН'!$I$23</f>
        <v>1246.91724602</v>
      </c>
      <c r="W136" s="36">
        <f>SUMIFS(СВЦЭМ!$D$33:$D$776,СВЦЭМ!$A$33:$A$776,$A136,СВЦЭМ!$B$33:$B$776,W$119)+'СЕТ СН'!$I$11+СВЦЭМ!$D$10+'СЕТ СН'!$I$6-'СЕТ СН'!$I$23</f>
        <v>1254.88922768</v>
      </c>
      <c r="X136" s="36">
        <f>SUMIFS(СВЦЭМ!$D$33:$D$776,СВЦЭМ!$A$33:$A$776,$A136,СВЦЭМ!$B$33:$B$776,X$119)+'СЕТ СН'!$I$11+СВЦЭМ!$D$10+'СЕТ СН'!$I$6-'СЕТ СН'!$I$23</f>
        <v>1276.0796137100001</v>
      </c>
      <c r="Y136" s="36">
        <f>SUMIFS(СВЦЭМ!$D$33:$D$776,СВЦЭМ!$A$33:$A$776,$A136,СВЦЭМ!$B$33:$B$776,Y$119)+'СЕТ СН'!$I$11+СВЦЭМ!$D$10+'СЕТ СН'!$I$6-'СЕТ СН'!$I$23</f>
        <v>1323.1220175000001</v>
      </c>
    </row>
    <row r="137" spans="1:25" ht="15.75" x14ac:dyDescent="0.2">
      <c r="A137" s="35">
        <f t="shared" si="3"/>
        <v>43756</v>
      </c>
      <c r="B137" s="36">
        <f>SUMIFS(СВЦЭМ!$D$33:$D$776,СВЦЭМ!$A$33:$A$776,$A137,СВЦЭМ!$B$33:$B$776,B$119)+'СЕТ СН'!$I$11+СВЦЭМ!$D$10+'СЕТ СН'!$I$6-'СЕТ СН'!$I$23</f>
        <v>1445.7443841900001</v>
      </c>
      <c r="C137" s="36">
        <f>SUMIFS(СВЦЭМ!$D$33:$D$776,СВЦЭМ!$A$33:$A$776,$A137,СВЦЭМ!$B$33:$B$776,C$119)+'СЕТ СН'!$I$11+СВЦЭМ!$D$10+'СЕТ СН'!$I$6-'СЕТ СН'!$I$23</f>
        <v>1447.2277087700002</v>
      </c>
      <c r="D137" s="36">
        <f>SUMIFS(СВЦЭМ!$D$33:$D$776,СВЦЭМ!$A$33:$A$776,$A137,СВЦЭМ!$B$33:$B$776,D$119)+'СЕТ СН'!$I$11+СВЦЭМ!$D$10+'СЕТ СН'!$I$6-'СЕТ СН'!$I$23</f>
        <v>1471.1440397200001</v>
      </c>
      <c r="E137" s="36">
        <f>SUMIFS(СВЦЭМ!$D$33:$D$776,СВЦЭМ!$A$33:$A$776,$A137,СВЦЭМ!$B$33:$B$776,E$119)+'СЕТ СН'!$I$11+СВЦЭМ!$D$10+'СЕТ СН'!$I$6-'СЕТ СН'!$I$23</f>
        <v>1481.24881525</v>
      </c>
      <c r="F137" s="36">
        <f>SUMIFS(СВЦЭМ!$D$33:$D$776,СВЦЭМ!$A$33:$A$776,$A137,СВЦЭМ!$B$33:$B$776,F$119)+'СЕТ СН'!$I$11+СВЦЭМ!$D$10+'СЕТ СН'!$I$6-'СЕТ СН'!$I$23</f>
        <v>1480.8677822700001</v>
      </c>
      <c r="G137" s="36">
        <f>SUMIFS(СВЦЭМ!$D$33:$D$776,СВЦЭМ!$A$33:$A$776,$A137,СВЦЭМ!$B$33:$B$776,G$119)+'СЕТ СН'!$I$11+СВЦЭМ!$D$10+'СЕТ СН'!$I$6-'СЕТ СН'!$I$23</f>
        <v>1454.8808726500001</v>
      </c>
      <c r="H137" s="36">
        <f>SUMIFS(СВЦЭМ!$D$33:$D$776,СВЦЭМ!$A$33:$A$776,$A137,СВЦЭМ!$B$33:$B$776,H$119)+'СЕТ СН'!$I$11+СВЦЭМ!$D$10+'СЕТ СН'!$I$6-'СЕТ СН'!$I$23</f>
        <v>1396.2045052000001</v>
      </c>
      <c r="I137" s="36">
        <f>SUMIFS(СВЦЭМ!$D$33:$D$776,СВЦЭМ!$A$33:$A$776,$A137,СВЦЭМ!$B$33:$B$776,I$119)+'СЕТ СН'!$I$11+СВЦЭМ!$D$10+'СЕТ СН'!$I$6-'СЕТ СН'!$I$23</f>
        <v>1328.8454728900001</v>
      </c>
      <c r="J137" s="36">
        <f>SUMIFS(СВЦЭМ!$D$33:$D$776,СВЦЭМ!$A$33:$A$776,$A137,СВЦЭМ!$B$33:$B$776,J$119)+'СЕТ СН'!$I$11+СВЦЭМ!$D$10+'СЕТ СН'!$I$6-'СЕТ СН'!$I$23</f>
        <v>1315.2954204300001</v>
      </c>
      <c r="K137" s="36">
        <f>SUMIFS(СВЦЭМ!$D$33:$D$776,СВЦЭМ!$A$33:$A$776,$A137,СВЦЭМ!$B$33:$B$776,K$119)+'СЕТ СН'!$I$11+СВЦЭМ!$D$10+'СЕТ СН'!$I$6-'СЕТ СН'!$I$23</f>
        <v>1310.3329572600001</v>
      </c>
      <c r="L137" s="36">
        <f>SUMIFS(СВЦЭМ!$D$33:$D$776,СВЦЭМ!$A$33:$A$776,$A137,СВЦЭМ!$B$33:$B$776,L$119)+'СЕТ СН'!$I$11+СВЦЭМ!$D$10+'СЕТ СН'!$I$6-'СЕТ СН'!$I$23</f>
        <v>1317.20368358</v>
      </c>
      <c r="M137" s="36">
        <f>SUMIFS(СВЦЭМ!$D$33:$D$776,СВЦЭМ!$A$33:$A$776,$A137,СВЦЭМ!$B$33:$B$776,M$119)+'СЕТ СН'!$I$11+СВЦЭМ!$D$10+'СЕТ СН'!$I$6-'СЕТ СН'!$I$23</f>
        <v>1324.4894009500001</v>
      </c>
      <c r="N137" s="36">
        <f>SUMIFS(СВЦЭМ!$D$33:$D$776,СВЦЭМ!$A$33:$A$776,$A137,СВЦЭМ!$B$33:$B$776,N$119)+'СЕТ СН'!$I$11+СВЦЭМ!$D$10+'СЕТ СН'!$I$6-'СЕТ СН'!$I$23</f>
        <v>1292.8561870000001</v>
      </c>
      <c r="O137" s="36">
        <f>SUMIFS(СВЦЭМ!$D$33:$D$776,СВЦЭМ!$A$33:$A$776,$A137,СВЦЭМ!$B$33:$B$776,O$119)+'СЕТ СН'!$I$11+СВЦЭМ!$D$10+'СЕТ СН'!$I$6-'СЕТ СН'!$I$23</f>
        <v>1255.42941017</v>
      </c>
      <c r="P137" s="36">
        <f>SUMIFS(СВЦЭМ!$D$33:$D$776,СВЦЭМ!$A$33:$A$776,$A137,СВЦЭМ!$B$33:$B$776,P$119)+'СЕТ СН'!$I$11+СВЦЭМ!$D$10+'СЕТ СН'!$I$6-'СЕТ СН'!$I$23</f>
        <v>1266.57774632</v>
      </c>
      <c r="Q137" s="36">
        <f>SUMIFS(СВЦЭМ!$D$33:$D$776,СВЦЭМ!$A$33:$A$776,$A137,СВЦЭМ!$B$33:$B$776,Q$119)+'СЕТ СН'!$I$11+СВЦЭМ!$D$10+'СЕТ СН'!$I$6-'СЕТ СН'!$I$23</f>
        <v>1272.3718071200001</v>
      </c>
      <c r="R137" s="36">
        <f>SUMIFS(СВЦЭМ!$D$33:$D$776,СВЦЭМ!$A$33:$A$776,$A137,СВЦЭМ!$B$33:$B$776,R$119)+'СЕТ СН'!$I$11+СВЦЭМ!$D$10+'СЕТ СН'!$I$6-'СЕТ СН'!$I$23</f>
        <v>1261.6369110200001</v>
      </c>
      <c r="S137" s="36">
        <f>SUMIFS(СВЦЭМ!$D$33:$D$776,СВЦЭМ!$A$33:$A$776,$A137,СВЦЭМ!$B$33:$B$776,S$119)+'СЕТ СН'!$I$11+СВЦЭМ!$D$10+'СЕТ СН'!$I$6-'СЕТ СН'!$I$23</f>
        <v>1251.45469624</v>
      </c>
      <c r="T137" s="36">
        <f>SUMIFS(СВЦЭМ!$D$33:$D$776,СВЦЭМ!$A$33:$A$776,$A137,СВЦЭМ!$B$33:$B$776,T$119)+'СЕТ СН'!$I$11+СВЦЭМ!$D$10+'СЕТ СН'!$I$6-'СЕТ СН'!$I$23</f>
        <v>1255.0541668200001</v>
      </c>
      <c r="U137" s="36">
        <f>SUMIFS(СВЦЭМ!$D$33:$D$776,СВЦЭМ!$A$33:$A$776,$A137,СВЦЭМ!$B$33:$B$776,U$119)+'СЕТ СН'!$I$11+СВЦЭМ!$D$10+'СЕТ СН'!$I$6-'СЕТ СН'!$I$23</f>
        <v>1256.9967877700001</v>
      </c>
      <c r="V137" s="36">
        <f>SUMIFS(СВЦЭМ!$D$33:$D$776,СВЦЭМ!$A$33:$A$776,$A137,СВЦЭМ!$B$33:$B$776,V$119)+'СЕТ СН'!$I$11+СВЦЭМ!$D$10+'СЕТ СН'!$I$6-'СЕТ СН'!$I$23</f>
        <v>1250.5022600100001</v>
      </c>
      <c r="W137" s="36">
        <f>SUMIFS(СВЦЭМ!$D$33:$D$776,СВЦЭМ!$A$33:$A$776,$A137,СВЦЭМ!$B$33:$B$776,W$119)+'СЕТ СН'!$I$11+СВЦЭМ!$D$10+'СЕТ СН'!$I$6-'СЕТ СН'!$I$23</f>
        <v>1273.8657090199999</v>
      </c>
      <c r="X137" s="36">
        <f>SUMIFS(СВЦЭМ!$D$33:$D$776,СВЦЭМ!$A$33:$A$776,$A137,СВЦЭМ!$B$33:$B$776,X$119)+'СЕТ СН'!$I$11+СВЦЭМ!$D$10+'СЕТ СН'!$I$6-'СЕТ СН'!$I$23</f>
        <v>1291.83596773</v>
      </c>
      <c r="Y137" s="36">
        <f>SUMIFS(СВЦЭМ!$D$33:$D$776,СВЦЭМ!$A$33:$A$776,$A137,СВЦЭМ!$B$33:$B$776,Y$119)+'СЕТ СН'!$I$11+СВЦЭМ!$D$10+'СЕТ СН'!$I$6-'СЕТ СН'!$I$23</f>
        <v>1341.24888844</v>
      </c>
    </row>
    <row r="138" spans="1:25" ht="15.75" x14ac:dyDescent="0.2">
      <c r="A138" s="35">
        <f t="shared" si="3"/>
        <v>43757</v>
      </c>
      <c r="B138" s="36">
        <f>SUMIFS(СВЦЭМ!$D$33:$D$776,СВЦЭМ!$A$33:$A$776,$A138,СВЦЭМ!$B$33:$B$776,B$119)+'СЕТ СН'!$I$11+СВЦЭМ!$D$10+'СЕТ СН'!$I$6-'СЕТ СН'!$I$23</f>
        <v>1388.9468017200002</v>
      </c>
      <c r="C138" s="36">
        <f>SUMIFS(СВЦЭМ!$D$33:$D$776,СВЦЭМ!$A$33:$A$776,$A138,СВЦЭМ!$B$33:$B$776,C$119)+'СЕТ СН'!$I$11+СВЦЭМ!$D$10+'СЕТ СН'!$I$6-'СЕТ СН'!$I$23</f>
        <v>1442.2081732500001</v>
      </c>
      <c r="D138" s="36">
        <f>SUMIFS(СВЦЭМ!$D$33:$D$776,СВЦЭМ!$A$33:$A$776,$A138,СВЦЭМ!$B$33:$B$776,D$119)+'СЕТ СН'!$I$11+СВЦЭМ!$D$10+'СЕТ СН'!$I$6-'СЕТ СН'!$I$23</f>
        <v>1437.05513971</v>
      </c>
      <c r="E138" s="36">
        <f>SUMIFS(СВЦЭМ!$D$33:$D$776,СВЦЭМ!$A$33:$A$776,$A138,СВЦЭМ!$B$33:$B$776,E$119)+'СЕТ СН'!$I$11+СВЦЭМ!$D$10+'СЕТ СН'!$I$6-'СЕТ СН'!$I$23</f>
        <v>1436.08711498</v>
      </c>
      <c r="F138" s="36">
        <f>SUMIFS(СВЦЭМ!$D$33:$D$776,СВЦЭМ!$A$33:$A$776,$A138,СВЦЭМ!$B$33:$B$776,F$119)+'СЕТ СН'!$I$11+СВЦЭМ!$D$10+'СЕТ СН'!$I$6-'СЕТ СН'!$I$23</f>
        <v>1430.13514717</v>
      </c>
      <c r="G138" s="36">
        <f>SUMIFS(СВЦЭМ!$D$33:$D$776,СВЦЭМ!$A$33:$A$776,$A138,СВЦЭМ!$B$33:$B$776,G$119)+'СЕТ СН'!$I$11+СВЦЭМ!$D$10+'СЕТ СН'!$I$6-'СЕТ СН'!$I$23</f>
        <v>1418.05932947</v>
      </c>
      <c r="H138" s="36">
        <f>SUMIFS(СВЦЭМ!$D$33:$D$776,СВЦЭМ!$A$33:$A$776,$A138,СВЦЭМ!$B$33:$B$776,H$119)+'СЕТ СН'!$I$11+СВЦЭМ!$D$10+'СЕТ СН'!$I$6-'СЕТ СН'!$I$23</f>
        <v>1384.11282048</v>
      </c>
      <c r="I138" s="36">
        <f>SUMIFS(СВЦЭМ!$D$33:$D$776,СВЦЭМ!$A$33:$A$776,$A138,СВЦЭМ!$B$33:$B$776,I$119)+'СЕТ СН'!$I$11+СВЦЭМ!$D$10+'СЕТ СН'!$I$6-'СЕТ СН'!$I$23</f>
        <v>1353.4061225299999</v>
      </c>
      <c r="J138" s="36">
        <f>SUMIFS(СВЦЭМ!$D$33:$D$776,СВЦЭМ!$A$33:$A$776,$A138,СВЦЭМ!$B$33:$B$776,J$119)+'СЕТ СН'!$I$11+СВЦЭМ!$D$10+'СЕТ СН'!$I$6-'СЕТ СН'!$I$23</f>
        <v>1323.14770718</v>
      </c>
      <c r="K138" s="36">
        <f>SUMIFS(СВЦЭМ!$D$33:$D$776,СВЦЭМ!$A$33:$A$776,$A138,СВЦЭМ!$B$33:$B$776,K$119)+'СЕТ СН'!$I$11+СВЦЭМ!$D$10+'СЕТ СН'!$I$6-'СЕТ СН'!$I$23</f>
        <v>1313.5128075</v>
      </c>
      <c r="L138" s="36">
        <f>SUMIFS(СВЦЭМ!$D$33:$D$776,СВЦЭМ!$A$33:$A$776,$A138,СВЦЭМ!$B$33:$B$776,L$119)+'СЕТ СН'!$I$11+СВЦЭМ!$D$10+'СЕТ СН'!$I$6-'СЕТ СН'!$I$23</f>
        <v>1299.53554867</v>
      </c>
      <c r="M138" s="36">
        <f>SUMIFS(СВЦЭМ!$D$33:$D$776,СВЦЭМ!$A$33:$A$776,$A138,СВЦЭМ!$B$33:$B$776,M$119)+'СЕТ СН'!$I$11+СВЦЭМ!$D$10+'СЕТ СН'!$I$6-'СЕТ СН'!$I$23</f>
        <v>1294.04850016</v>
      </c>
      <c r="N138" s="36">
        <f>SUMIFS(СВЦЭМ!$D$33:$D$776,СВЦЭМ!$A$33:$A$776,$A138,СВЦЭМ!$B$33:$B$776,N$119)+'СЕТ СН'!$I$11+СВЦЭМ!$D$10+'СЕТ СН'!$I$6-'СЕТ СН'!$I$23</f>
        <v>1277.6486831500001</v>
      </c>
      <c r="O138" s="36">
        <f>SUMIFS(СВЦЭМ!$D$33:$D$776,СВЦЭМ!$A$33:$A$776,$A138,СВЦЭМ!$B$33:$B$776,O$119)+'СЕТ СН'!$I$11+СВЦЭМ!$D$10+'СЕТ СН'!$I$6-'СЕТ СН'!$I$23</f>
        <v>1253.50991107</v>
      </c>
      <c r="P138" s="36">
        <f>SUMIFS(СВЦЭМ!$D$33:$D$776,СВЦЭМ!$A$33:$A$776,$A138,СВЦЭМ!$B$33:$B$776,P$119)+'СЕТ СН'!$I$11+СВЦЭМ!$D$10+'СЕТ СН'!$I$6-'СЕТ СН'!$I$23</f>
        <v>1262.8044373499999</v>
      </c>
      <c r="Q138" s="36">
        <f>SUMIFS(СВЦЭМ!$D$33:$D$776,СВЦЭМ!$A$33:$A$776,$A138,СВЦЭМ!$B$33:$B$776,Q$119)+'СЕТ СН'!$I$11+СВЦЭМ!$D$10+'СЕТ СН'!$I$6-'СЕТ СН'!$I$23</f>
        <v>1266.17690651</v>
      </c>
      <c r="R138" s="36">
        <f>SUMIFS(СВЦЭМ!$D$33:$D$776,СВЦЭМ!$A$33:$A$776,$A138,СВЦЭМ!$B$33:$B$776,R$119)+'СЕТ СН'!$I$11+СВЦЭМ!$D$10+'СЕТ СН'!$I$6-'СЕТ СН'!$I$23</f>
        <v>1256.08330168</v>
      </c>
      <c r="S138" s="36">
        <f>SUMIFS(СВЦЭМ!$D$33:$D$776,СВЦЭМ!$A$33:$A$776,$A138,СВЦЭМ!$B$33:$B$776,S$119)+'СЕТ СН'!$I$11+СВЦЭМ!$D$10+'СЕТ СН'!$I$6-'СЕТ СН'!$I$23</f>
        <v>1248.54654308</v>
      </c>
      <c r="T138" s="36">
        <f>SUMIFS(СВЦЭМ!$D$33:$D$776,СВЦЭМ!$A$33:$A$776,$A138,СВЦЭМ!$B$33:$B$776,T$119)+'СЕТ СН'!$I$11+СВЦЭМ!$D$10+'СЕТ СН'!$I$6-'СЕТ СН'!$I$23</f>
        <v>1232.95980147</v>
      </c>
      <c r="U138" s="36">
        <f>SUMIFS(СВЦЭМ!$D$33:$D$776,СВЦЭМ!$A$33:$A$776,$A138,СВЦЭМ!$B$33:$B$776,U$119)+'СЕТ СН'!$I$11+СВЦЭМ!$D$10+'СЕТ СН'!$I$6-'СЕТ СН'!$I$23</f>
        <v>1249.60249866</v>
      </c>
      <c r="V138" s="36">
        <f>SUMIFS(СВЦЭМ!$D$33:$D$776,СВЦЭМ!$A$33:$A$776,$A138,СВЦЭМ!$B$33:$B$776,V$119)+'СЕТ СН'!$I$11+СВЦЭМ!$D$10+'СЕТ СН'!$I$6-'СЕТ СН'!$I$23</f>
        <v>1237.28167515</v>
      </c>
      <c r="W138" s="36">
        <f>SUMIFS(СВЦЭМ!$D$33:$D$776,СВЦЭМ!$A$33:$A$776,$A138,СВЦЭМ!$B$33:$B$776,W$119)+'СЕТ СН'!$I$11+СВЦЭМ!$D$10+'СЕТ СН'!$I$6-'СЕТ СН'!$I$23</f>
        <v>1246.51754349</v>
      </c>
      <c r="X138" s="36">
        <f>SUMIFS(СВЦЭМ!$D$33:$D$776,СВЦЭМ!$A$33:$A$776,$A138,СВЦЭМ!$B$33:$B$776,X$119)+'СЕТ СН'!$I$11+СВЦЭМ!$D$10+'СЕТ СН'!$I$6-'СЕТ СН'!$I$23</f>
        <v>1267.78070387</v>
      </c>
      <c r="Y138" s="36">
        <f>SUMIFS(СВЦЭМ!$D$33:$D$776,СВЦЭМ!$A$33:$A$776,$A138,СВЦЭМ!$B$33:$B$776,Y$119)+'СЕТ СН'!$I$11+СВЦЭМ!$D$10+'СЕТ СН'!$I$6-'СЕТ СН'!$I$23</f>
        <v>1321.5291917500001</v>
      </c>
    </row>
    <row r="139" spans="1:25" ht="15.75" x14ac:dyDescent="0.2">
      <c r="A139" s="35">
        <f t="shared" si="3"/>
        <v>43758</v>
      </c>
      <c r="B139" s="36">
        <f>SUMIFS(СВЦЭМ!$D$33:$D$776,СВЦЭМ!$A$33:$A$776,$A139,СВЦЭМ!$B$33:$B$776,B$119)+'СЕТ СН'!$I$11+СВЦЭМ!$D$10+'СЕТ СН'!$I$6-'СЕТ СН'!$I$23</f>
        <v>1383.49905463</v>
      </c>
      <c r="C139" s="36">
        <f>SUMIFS(СВЦЭМ!$D$33:$D$776,СВЦЭМ!$A$33:$A$776,$A139,СВЦЭМ!$B$33:$B$776,C$119)+'СЕТ СН'!$I$11+СВЦЭМ!$D$10+'СЕТ СН'!$I$6-'СЕТ СН'!$I$23</f>
        <v>1428.2897801000001</v>
      </c>
      <c r="D139" s="36">
        <f>SUMIFS(СВЦЭМ!$D$33:$D$776,СВЦЭМ!$A$33:$A$776,$A139,СВЦЭМ!$B$33:$B$776,D$119)+'СЕТ СН'!$I$11+СВЦЭМ!$D$10+'СЕТ СН'!$I$6-'СЕТ СН'!$I$23</f>
        <v>1451.6387570900001</v>
      </c>
      <c r="E139" s="36">
        <f>SUMIFS(СВЦЭМ!$D$33:$D$776,СВЦЭМ!$A$33:$A$776,$A139,СВЦЭМ!$B$33:$B$776,E$119)+'СЕТ СН'!$I$11+СВЦЭМ!$D$10+'СЕТ СН'!$I$6-'СЕТ СН'!$I$23</f>
        <v>1459.5275461799999</v>
      </c>
      <c r="F139" s="36">
        <f>SUMIFS(СВЦЭМ!$D$33:$D$776,СВЦЭМ!$A$33:$A$776,$A139,СВЦЭМ!$B$33:$B$776,F$119)+'СЕТ СН'!$I$11+СВЦЭМ!$D$10+'СЕТ СН'!$I$6-'СЕТ СН'!$I$23</f>
        <v>1458.6691849600002</v>
      </c>
      <c r="G139" s="36">
        <f>SUMIFS(СВЦЭМ!$D$33:$D$776,СВЦЭМ!$A$33:$A$776,$A139,СВЦЭМ!$B$33:$B$776,G$119)+'СЕТ СН'!$I$11+СВЦЭМ!$D$10+'СЕТ СН'!$I$6-'СЕТ СН'!$I$23</f>
        <v>1432.83325786</v>
      </c>
      <c r="H139" s="36">
        <f>SUMIFS(СВЦЭМ!$D$33:$D$776,СВЦЭМ!$A$33:$A$776,$A139,СВЦЭМ!$B$33:$B$776,H$119)+'СЕТ СН'!$I$11+СВЦЭМ!$D$10+'СЕТ СН'!$I$6-'СЕТ СН'!$I$23</f>
        <v>1421.4819988900001</v>
      </c>
      <c r="I139" s="36">
        <f>SUMIFS(СВЦЭМ!$D$33:$D$776,СВЦЭМ!$A$33:$A$776,$A139,СВЦЭМ!$B$33:$B$776,I$119)+'СЕТ СН'!$I$11+СВЦЭМ!$D$10+'СЕТ СН'!$I$6-'СЕТ СН'!$I$23</f>
        <v>1391.8998650800002</v>
      </c>
      <c r="J139" s="36">
        <f>SUMIFS(СВЦЭМ!$D$33:$D$776,СВЦЭМ!$A$33:$A$776,$A139,СВЦЭМ!$B$33:$B$776,J$119)+'СЕТ СН'!$I$11+СВЦЭМ!$D$10+'СЕТ СН'!$I$6-'СЕТ СН'!$I$23</f>
        <v>1330.8027955699999</v>
      </c>
      <c r="K139" s="36">
        <f>SUMIFS(СВЦЭМ!$D$33:$D$776,СВЦЭМ!$A$33:$A$776,$A139,СВЦЭМ!$B$33:$B$776,K$119)+'СЕТ СН'!$I$11+СВЦЭМ!$D$10+'СЕТ СН'!$I$6-'СЕТ СН'!$I$23</f>
        <v>1304.3556924</v>
      </c>
      <c r="L139" s="36">
        <f>SUMIFS(СВЦЭМ!$D$33:$D$776,СВЦЭМ!$A$33:$A$776,$A139,СВЦЭМ!$B$33:$B$776,L$119)+'СЕТ СН'!$I$11+СВЦЭМ!$D$10+'СЕТ СН'!$I$6-'СЕТ СН'!$I$23</f>
        <v>1309.15804957</v>
      </c>
      <c r="M139" s="36">
        <f>SUMIFS(СВЦЭМ!$D$33:$D$776,СВЦЭМ!$A$33:$A$776,$A139,СВЦЭМ!$B$33:$B$776,M$119)+'СЕТ СН'!$I$11+СВЦЭМ!$D$10+'СЕТ СН'!$I$6-'СЕТ СН'!$I$23</f>
        <v>1312.4910305200001</v>
      </c>
      <c r="N139" s="36">
        <f>SUMIFS(СВЦЭМ!$D$33:$D$776,СВЦЭМ!$A$33:$A$776,$A139,СВЦЭМ!$B$33:$B$776,N$119)+'СЕТ СН'!$I$11+СВЦЭМ!$D$10+'СЕТ СН'!$I$6-'СЕТ СН'!$I$23</f>
        <v>1268.2423432400001</v>
      </c>
      <c r="O139" s="36">
        <f>SUMIFS(СВЦЭМ!$D$33:$D$776,СВЦЭМ!$A$33:$A$776,$A139,СВЦЭМ!$B$33:$B$776,O$119)+'СЕТ СН'!$I$11+СВЦЭМ!$D$10+'СЕТ СН'!$I$6-'СЕТ СН'!$I$23</f>
        <v>1259.9962968500001</v>
      </c>
      <c r="P139" s="36">
        <f>SUMIFS(СВЦЭМ!$D$33:$D$776,СВЦЭМ!$A$33:$A$776,$A139,СВЦЭМ!$B$33:$B$776,P$119)+'СЕТ СН'!$I$11+СВЦЭМ!$D$10+'СЕТ СН'!$I$6-'СЕТ СН'!$I$23</f>
        <v>1268.5920351500001</v>
      </c>
      <c r="Q139" s="36">
        <f>SUMIFS(СВЦЭМ!$D$33:$D$776,СВЦЭМ!$A$33:$A$776,$A139,СВЦЭМ!$B$33:$B$776,Q$119)+'СЕТ СН'!$I$11+СВЦЭМ!$D$10+'СЕТ СН'!$I$6-'СЕТ СН'!$I$23</f>
        <v>1265.5612385700001</v>
      </c>
      <c r="R139" s="36">
        <f>SUMIFS(СВЦЭМ!$D$33:$D$776,СВЦЭМ!$A$33:$A$776,$A139,СВЦЭМ!$B$33:$B$776,R$119)+'СЕТ СН'!$I$11+СВЦЭМ!$D$10+'СЕТ СН'!$I$6-'СЕТ СН'!$I$23</f>
        <v>1266.6364110900001</v>
      </c>
      <c r="S139" s="36">
        <f>SUMIFS(СВЦЭМ!$D$33:$D$776,СВЦЭМ!$A$33:$A$776,$A139,СВЦЭМ!$B$33:$B$776,S$119)+'СЕТ СН'!$I$11+СВЦЭМ!$D$10+'СЕТ СН'!$I$6-'СЕТ СН'!$I$23</f>
        <v>1261.88334431</v>
      </c>
      <c r="T139" s="36">
        <f>SUMIFS(СВЦЭМ!$D$33:$D$776,СВЦЭМ!$A$33:$A$776,$A139,СВЦЭМ!$B$33:$B$776,T$119)+'СЕТ СН'!$I$11+СВЦЭМ!$D$10+'СЕТ СН'!$I$6-'СЕТ СН'!$I$23</f>
        <v>1252.32838156</v>
      </c>
      <c r="U139" s="36">
        <f>SUMIFS(СВЦЭМ!$D$33:$D$776,СВЦЭМ!$A$33:$A$776,$A139,СВЦЭМ!$B$33:$B$776,U$119)+'СЕТ СН'!$I$11+СВЦЭМ!$D$10+'СЕТ СН'!$I$6-'СЕТ СН'!$I$23</f>
        <v>1257.47966539</v>
      </c>
      <c r="V139" s="36">
        <f>SUMIFS(СВЦЭМ!$D$33:$D$776,СВЦЭМ!$A$33:$A$776,$A139,СВЦЭМ!$B$33:$B$776,V$119)+'СЕТ СН'!$I$11+СВЦЭМ!$D$10+'СЕТ СН'!$I$6-'СЕТ СН'!$I$23</f>
        <v>1242.6036368100001</v>
      </c>
      <c r="W139" s="36">
        <f>SUMIFS(СВЦЭМ!$D$33:$D$776,СВЦЭМ!$A$33:$A$776,$A139,СВЦЭМ!$B$33:$B$776,W$119)+'СЕТ СН'!$I$11+СВЦЭМ!$D$10+'СЕТ СН'!$I$6-'СЕТ СН'!$I$23</f>
        <v>1235.0543507500001</v>
      </c>
      <c r="X139" s="36">
        <f>SUMIFS(СВЦЭМ!$D$33:$D$776,СВЦЭМ!$A$33:$A$776,$A139,СВЦЭМ!$B$33:$B$776,X$119)+'СЕТ СН'!$I$11+СВЦЭМ!$D$10+'СЕТ СН'!$I$6-'СЕТ СН'!$I$23</f>
        <v>1244.4850374500002</v>
      </c>
      <c r="Y139" s="36">
        <f>SUMIFS(СВЦЭМ!$D$33:$D$776,СВЦЭМ!$A$33:$A$776,$A139,СВЦЭМ!$B$33:$B$776,Y$119)+'СЕТ СН'!$I$11+СВЦЭМ!$D$10+'СЕТ СН'!$I$6-'СЕТ СН'!$I$23</f>
        <v>1295.0656245500002</v>
      </c>
    </row>
    <row r="140" spans="1:25" ht="15.75" x14ac:dyDescent="0.2">
      <c r="A140" s="35">
        <f t="shared" si="3"/>
        <v>43759</v>
      </c>
      <c r="B140" s="36">
        <f>SUMIFS(СВЦЭМ!$D$33:$D$776,СВЦЭМ!$A$33:$A$776,$A140,СВЦЭМ!$B$33:$B$776,B$119)+'СЕТ СН'!$I$11+СВЦЭМ!$D$10+'СЕТ СН'!$I$6-'СЕТ СН'!$I$23</f>
        <v>1401.2673001200001</v>
      </c>
      <c r="C140" s="36">
        <f>SUMIFS(СВЦЭМ!$D$33:$D$776,СВЦЭМ!$A$33:$A$776,$A140,СВЦЭМ!$B$33:$B$776,C$119)+'СЕТ СН'!$I$11+СВЦЭМ!$D$10+'СЕТ СН'!$I$6-'СЕТ СН'!$I$23</f>
        <v>1447.6663231</v>
      </c>
      <c r="D140" s="36">
        <f>SUMIFS(СВЦЭМ!$D$33:$D$776,СВЦЭМ!$A$33:$A$776,$A140,СВЦЭМ!$B$33:$B$776,D$119)+'СЕТ СН'!$I$11+СВЦЭМ!$D$10+'СЕТ СН'!$I$6-'СЕТ СН'!$I$23</f>
        <v>1469.6019577900001</v>
      </c>
      <c r="E140" s="36">
        <f>SUMIFS(СВЦЭМ!$D$33:$D$776,СВЦЭМ!$A$33:$A$776,$A140,СВЦЭМ!$B$33:$B$776,E$119)+'СЕТ СН'!$I$11+СВЦЭМ!$D$10+'СЕТ СН'!$I$6-'СЕТ СН'!$I$23</f>
        <v>1476.3816925600001</v>
      </c>
      <c r="F140" s="36">
        <f>SUMIFS(СВЦЭМ!$D$33:$D$776,СВЦЭМ!$A$33:$A$776,$A140,СВЦЭМ!$B$33:$B$776,F$119)+'СЕТ СН'!$I$11+СВЦЭМ!$D$10+'СЕТ СН'!$I$6-'СЕТ СН'!$I$23</f>
        <v>1474.9749531100001</v>
      </c>
      <c r="G140" s="36">
        <f>SUMIFS(СВЦЭМ!$D$33:$D$776,СВЦЭМ!$A$33:$A$776,$A140,СВЦЭМ!$B$33:$B$776,G$119)+'СЕТ СН'!$I$11+СВЦЭМ!$D$10+'СЕТ СН'!$I$6-'СЕТ СН'!$I$23</f>
        <v>1449.68591309</v>
      </c>
      <c r="H140" s="36">
        <f>SUMIFS(СВЦЭМ!$D$33:$D$776,СВЦЭМ!$A$33:$A$776,$A140,СВЦЭМ!$B$33:$B$776,H$119)+'СЕТ СН'!$I$11+СВЦЭМ!$D$10+'СЕТ СН'!$I$6-'СЕТ СН'!$I$23</f>
        <v>1413.8715175</v>
      </c>
      <c r="I140" s="36">
        <f>SUMIFS(СВЦЭМ!$D$33:$D$776,СВЦЭМ!$A$33:$A$776,$A140,СВЦЭМ!$B$33:$B$776,I$119)+'СЕТ СН'!$I$11+СВЦЭМ!$D$10+'СЕТ СН'!$I$6-'СЕТ СН'!$I$23</f>
        <v>1370.8056632800001</v>
      </c>
      <c r="J140" s="36">
        <f>SUMIFS(СВЦЭМ!$D$33:$D$776,СВЦЭМ!$A$33:$A$776,$A140,СВЦЭМ!$B$33:$B$776,J$119)+'СЕТ СН'!$I$11+СВЦЭМ!$D$10+'СЕТ СН'!$I$6-'СЕТ СН'!$I$23</f>
        <v>1352.3394642800001</v>
      </c>
      <c r="K140" s="36">
        <f>SUMIFS(СВЦЭМ!$D$33:$D$776,СВЦЭМ!$A$33:$A$776,$A140,СВЦЭМ!$B$33:$B$776,K$119)+'СЕТ СН'!$I$11+СВЦЭМ!$D$10+'СЕТ СН'!$I$6-'СЕТ СН'!$I$23</f>
        <v>1340.2007370700001</v>
      </c>
      <c r="L140" s="36">
        <f>SUMIFS(СВЦЭМ!$D$33:$D$776,СВЦЭМ!$A$33:$A$776,$A140,СВЦЭМ!$B$33:$B$776,L$119)+'СЕТ СН'!$I$11+СВЦЭМ!$D$10+'СЕТ СН'!$I$6-'СЕТ СН'!$I$23</f>
        <v>1328.8487932400001</v>
      </c>
      <c r="M140" s="36">
        <f>SUMIFS(СВЦЭМ!$D$33:$D$776,СВЦЭМ!$A$33:$A$776,$A140,СВЦЭМ!$B$33:$B$776,M$119)+'СЕТ СН'!$I$11+СВЦЭМ!$D$10+'СЕТ СН'!$I$6-'СЕТ СН'!$I$23</f>
        <v>1332.32650111</v>
      </c>
      <c r="N140" s="36">
        <f>SUMIFS(СВЦЭМ!$D$33:$D$776,СВЦЭМ!$A$33:$A$776,$A140,СВЦЭМ!$B$33:$B$776,N$119)+'СЕТ СН'!$I$11+СВЦЭМ!$D$10+'СЕТ СН'!$I$6-'СЕТ СН'!$I$23</f>
        <v>1290.7623107700001</v>
      </c>
      <c r="O140" s="36">
        <f>SUMIFS(СВЦЭМ!$D$33:$D$776,СВЦЭМ!$A$33:$A$776,$A140,СВЦЭМ!$B$33:$B$776,O$119)+'СЕТ СН'!$I$11+СВЦЭМ!$D$10+'СЕТ СН'!$I$6-'СЕТ СН'!$I$23</f>
        <v>1253.5255590100001</v>
      </c>
      <c r="P140" s="36">
        <f>SUMIFS(СВЦЭМ!$D$33:$D$776,СВЦЭМ!$A$33:$A$776,$A140,СВЦЭМ!$B$33:$B$776,P$119)+'СЕТ СН'!$I$11+СВЦЭМ!$D$10+'СЕТ СН'!$I$6-'СЕТ СН'!$I$23</f>
        <v>1256.48927088</v>
      </c>
      <c r="Q140" s="36">
        <f>SUMIFS(СВЦЭМ!$D$33:$D$776,СВЦЭМ!$A$33:$A$776,$A140,СВЦЭМ!$B$33:$B$776,Q$119)+'СЕТ СН'!$I$11+СВЦЭМ!$D$10+'СЕТ СН'!$I$6-'СЕТ СН'!$I$23</f>
        <v>1257.34352328</v>
      </c>
      <c r="R140" s="36">
        <f>SUMIFS(СВЦЭМ!$D$33:$D$776,СВЦЭМ!$A$33:$A$776,$A140,СВЦЭМ!$B$33:$B$776,R$119)+'СЕТ СН'!$I$11+СВЦЭМ!$D$10+'СЕТ СН'!$I$6-'СЕТ СН'!$I$23</f>
        <v>1253.59514322</v>
      </c>
      <c r="S140" s="36">
        <f>SUMIFS(СВЦЭМ!$D$33:$D$776,СВЦЭМ!$A$33:$A$776,$A140,СВЦЭМ!$B$33:$B$776,S$119)+'СЕТ СН'!$I$11+СВЦЭМ!$D$10+'СЕТ СН'!$I$6-'СЕТ СН'!$I$23</f>
        <v>1258.4667315300001</v>
      </c>
      <c r="T140" s="36">
        <f>SUMIFS(СВЦЭМ!$D$33:$D$776,СВЦЭМ!$A$33:$A$776,$A140,СВЦЭМ!$B$33:$B$776,T$119)+'СЕТ СН'!$I$11+СВЦЭМ!$D$10+'СЕТ СН'!$I$6-'СЕТ СН'!$I$23</f>
        <v>1247.80709914</v>
      </c>
      <c r="U140" s="36">
        <f>SUMIFS(СВЦЭМ!$D$33:$D$776,СВЦЭМ!$A$33:$A$776,$A140,СВЦЭМ!$B$33:$B$776,U$119)+'СЕТ СН'!$I$11+СВЦЭМ!$D$10+'СЕТ СН'!$I$6-'СЕТ СН'!$I$23</f>
        <v>1244.7898201100002</v>
      </c>
      <c r="V140" s="36">
        <f>SUMIFS(СВЦЭМ!$D$33:$D$776,СВЦЭМ!$A$33:$A$776,$A140,СВЦЭМ!$B$33:$B$776,V$119)+'СЕТ СН'!$I$11+СВЦЭМ!$D$10+'СЕТ СН'!$I$6-'СЕТ СН'!$I$23</f>
        <v>1241.5993081000001</v>
      </c>
      <c r="W140" s="36">
        <f>SUMIFS(СВЦЭМ!$D$33:$D$776,СВЦЭМ!$A$33:$A$776,$A140,СВЦЭМ!$B$33:$B$776,W$119)+'СЕТ СН'!$I$11+СВЦЭМ!$D$10+'СЕТ СН'!$I$6-'СЕТ СН'!$I$23</f>
        <v>1271.5420762799999</v>
      </c>
      <c r="X140" s="36">
        <f>SUMIFS(СВЦЭМ!$D$33:$D$776,СВЦЭМ!$A$33:$A$776,$A140,СВЦЭМ!$B$33:$B$776,X$119)+'СЕТ СН'!$I$11+СВЦЭМ!$D$10+'СЕТ СН'!$I$6-'СЕТ СН'!$I$23</f>
        <v>1277.35572798</v>
      </c>
      <c r="Y140" s="36">
        <f>SUMIFS(СВЦЭМ!$D$33:$D$776,СВЦЭМ!$A$33:$A$776,$A140,СВЦЭМ!$B$33:$B$776,Y$119)+'СЕТ СН'!$I$11+СВЦЭМ!$D$10+'СЕТ СН'!$I$6-'СЕТ СН'!$I$23</f>
        <v>1325.7218806000001</v>
      </c>
    </row>
    <row r="141" spans="1:25" ht="15.75" x14ac:dyDescent="0.2">
      <c r="A141" s="35">
        <f t="shared" si="3"/>
        <v>43760</v>
      </c>
      <c r="B141" s="36">
        <f>SUMIFS(СВЦЭМ!$D$33:$D$776,СВЦЭМ!$A$33:$A$776,$A141,СВЦЭМ!$B$33:$B$776,B$119)+'СЕТ СН'!$I$11+СВЦЭМ!$D$10+'СЕТ СН'!$I$6-'СЕТ СН'!$I$23</f>
        <v>1435.29053578</v>
      </c>
      <c r="C141" s="36">
        <f>SUMIFS(СВЦЭМ!$D$33:$D$776,СВЦЭМ!$A$33:$A$776,$A141,СВЦЭМ!$B$33:$B$776,C$119)+'СЕТ СН'!$I$11+СВЦЭМ!$D$10+'СЕТ СН'!$I$6-'СЕТ СН'!$I$23</f>
        <v>1480.2127704500001</v>
      </c>
      <c r="D141" s="36">
        <f>SUMIFS(СВЦЭМ!$D$33:$D$776,СВЦЭМ!$A$33:$A$776,$A141,СВЦЭМ!$B$33:$B$776,D$119)+'СЕТ СН'!$I$11+СВЦЭМ!$D$10+'СЕТ СН'!$I$6-'СЕТ СН'!$I$23</f>
        <v>1500.8974549100001</v>
      </c>
      <c r="E141" s="36">
        <f>SUMIFS(СВЦЭМ!$D$33:$D$776,СВЦЭМ!$A$33:$A$776,$A141,СВЦЭМ!$B$33:$B$776,E$119)+'СЕТ СН'!$I$11+СВЦЭМ!$D$10+'СЕТ СН'!$I$6-'СЕТ СН'!$I$23</f>
        <v>1500.4522255700001</v>
      </c>
      <c r="F141" s="36">
        <f>SUMIFS(СВЦЭМ!$D$33:$D$776,СВЦЭМ!$A$33:$A$776,$A141,СВЦЭМ!$B$33:$B$776,F$119)+'СЕТ СН'!$I$11+СВЦЭМ!$D$10+'СЕТ СН'!$I$6-'СЕТ СН'!$I$23</f>
        <v>1496.23241115</v>
      </c>
      <c r="G141" s="36">
        <f>SUMIFS(СВЦЭМ!$D$33:$D$776,СВЦЭМ!$A$33:$A$776,$A141,СВЦЭМ!$B$33:$B$776,G$119)+'СЕТ СН'!$I$11+СВЦЭМ!$D$10+'СЕТ СН'!$I$6-'СЕТ СН'!$I$23</f>
        <v>1476.59590822</v>
      </c>
      <c r="H141" s="36">
        <f>SUMIFS(СВЦЭМ!$D$33:$D$776,СВЦЭМ!$A$33:$A$776,$A141,СВЦЭМ!$B$33:$B$776,H$119)+'СЕТ СН'!$I$11+СВЦЭМ!$D$10+'СЕТ СН'!$I$6-'СЕТ СН'!$I$23</f>
        <v>1409.42428019</v>
      </c>
      <c r="I141" s="36">
        <f>SUMIFS(СВЦЭМ!$D$33:$D$776,СВЦЭМ!$A$33:$A$776,$A141,СВЦЭМ!$B$33:$B$776,I$119)+'СЕТ СН'!$I$11+СВЦЭМ!$D$10+'СЕТ СН'!$I$6-'СЕТ СН'!$I$23</f>
        <v>1361.1792401</v>
      </c>
      <c r="J141" s="36">
        <f>SUMIFS(СВЦЭМ!$D$33:$D$776,СВЦЭМ!$A$33:$A$776,$A141,СВЦЭМ!$B$33:$B$776,J$119)+'СЕТ СН'!$I$11+СВЦЭМ!$D$10+'СЕТ СН'!$I$6-'СЕТ СН'!$I$23</f>
        <v>1340.71730168</v>
      </c>
      <c r="K141" s="36">
        <f>SUMIFS(СВЦЭМ!$D$33:$D$776,СВЦЭМ!$A$33:$A$776,$A141,СВЦЭМ!$B$33:$B$776,K$119)+'СЕТ СН'!$I$11+СВЦЭМ!$D$10+'СЕТ СН'!$I$6-'СЕТ СН'!$I$23</f>
        <v>1319.67433613</v>
      </c>
      <c r="L141" s="36">
        <f>SUMIFS(СВЦЭМ!$D$33:$D$776,СВЦЭМ!$A$33:$A$776,$A141,СВЦЭМ!$B$33:$B$776,L$119)+'СЕТ СН'!$I$11+СВЦЭМ!$D$10+'СЕТ СН'!$I$6-'СЕТ СН'!$I$23</f>
        <v>1318.97274189</v>
      </c>
      <c r="M141" s="36">
        <f>SUMIFS(СВЦЭМ!$D$33:$D$776,СВЦЭМ!$A$33:$A$776,$A141,СВЦЭМ!$B$33:$B$776,M$119)+'СЕТ СН'!$I$11+СВЦЭМ!$D$10+'СЕТ СН'!$I$6-'СЕТ СН'!$I$23</f>
        <v>1325.2057759500001</v>
      </c>
      <c r="N141" s="36">
        <f>SUMIFS(СВЦЭМ!$D$33:$D$776,СВЦЭМ!$A$33:$A$776,$A141,СВЦЭМ!$B$33:$B$776,N$119)+'СЕТ СН'!$I$11+СВЦЭМ!$D$10+'СЕТ СН'!$I$6-'СЕТ СН'!$I$23</f>
        <v>1289.08634508</v>
      </c>
      <c r="O141" s="36">
        <f>SUMIFS(СВЦЭМ!$D$33:$D$776,СВЦЭМ!$A$33:$A$776,$A141,СВЦЭМ!$B$33:$B$776,O$119)+'СЕТ СН'!$I$11+СВЦЭМ!$D$10+'СЕТ СН'!$I$6-'СЕТ СН'!$I$23</f>
        <v>1272.5214327400001</v>
      </c>
      <c r="P141" s="36">
        <f>SUMIFS(СВЦЭМ!$D$33:$D$776,СВЦЭМ!$A$33:$A$776,$A141,СВЦЭМ!$B$33:$B$776,P$119)+'СЕТ СН'!$I$11+СВЦЭМ!$D$10+'СЕТ СН'!$I$6-'СЕТ СН'!$I$23</f>
        <v>1278.85444265</v>
      </c>
      <c r="Q141" s="36">
        <f>SUMIFS(СВЦЭМ!$D$33:$D$776,СВЦЭМ!$A$33:$A$776,$A141,СВЦЭМ!$B$33:$B$776,Q$119)+'СЕТ СН'!$I$11+СВЦЭМ!$D$10+'СЕТ СН'!$I$6-'СЕТ СН'!$I$23</f>
        <v>1283.6395101800001</v>
      </c>
      <c r="R141" s="36">
        <f>SUMIFS(СВЦЭМ!$D$33:$D$776,СВЦЭМ!$A$33:$A$776,$A141,СВЦЭМ!$B$33:$B$776,R$119)+'СЕТ СН'!$I$11+СВЦЭМ!$D$10+'СЕТ СН'!$I$6-'СЕТ СН'!$I$23</f>
        <v>1271.3162214000001</v>
      </c>
      <c r="S141" s="36">
        <f>SUMIFS(СВЦЭМ!$D$33:$D$776,СВЦЭМ!$A$33:$A$776,$A141,СВЦЭМ!$B$33:$B$776,S$119)+'СЕТ СН'!$I$11+СВЦЭМ!$D$10+'СЕТ СН'!$I$6-'СЕТ СН'!$I$23</f>
        <v>1256.02002399</v>
      </c>
      <c r="T141" s="36">
        <f>SUMIFS(СВЦЭМ!$D$33:$D$776,СВЦЭМ!$A$33:$A$776,$A141,СВЦЭМ!$B$33:$B$776,T$119)+'СЕТ СН'!$I$11+СВЦЭМ!$D$10+'СЕТ СН'!$I$6-'СЕТ СН'!$I$23</f>
        <v>1229.3541970799999</v>
      </c>
      <c r="U141" s="36">
        <f>SUMIFS(СВЦЭМ!$D$33:$D$776,СВЦЭМ!$A$33:$A$776,$A141,СВЦЭМ!$B$33:$B$776,U$119)+'СЕТ СН'!$I$11+СВЦЭМ!$D$10+'СЕТ СН'!$I$6-'СЕТ СН'!$I$23</f>
        <v>1214.59884715</v>
      </c>
      <c r="V141" s="36">
        <f>SUMIFS(СВЦЭМ!$D$33:$D$776,СВЦЭМ!$A$33:$A$776,$A141,СВЦЭМ!$B$33:$B$776,V$119)+'СЕТ СН'!$I$11+СВЦЭМ!$D$10+'СЕТ СН'!$I$6-'СЕТ СН'!$I$23</f>
        <v>1216.6694782900001</v>
      </c>
      <c r="W141" s="36">
        <f>SUMIFS(СВЦЭМ!$D$33:$D$776,СВЦЭМ!$A$33:$A$776,$A141,СВЦЭМ!$B$33:$B$776,W$119)+'СЕТ СН'!$I$11+СВЦЭМ!$D$10+'СЕТ СН'!$I$6-'СЕТ СН'!$I$23</f>
        <v>1224.8113622200001</v>
      </c>
      <c r="X141" s="36">
        <f>SUMIFS(СВЦЭМ!$D$33:$D$776,СВЦЭМ!$A$33:$A$776,$A141,СВЦЭМ!$B$33:$B$776,X$119)+'СЕТ СН'!$I$11+СВЦЭМ!$D$10+'СЕТ СН'!$I$6-'СЕТ СН'!$I$23</f>
        <v>1253.4220974</v>
      </c>
      <c r="Y141" s="36">
        <f>SUMIFS(СВЦЭМ!$D$33:$D$776,СВЦЭМ!$A$33:$A$776,$A141,СВЦЭМ!$B$33:$B$776,Y$119)+'СЕТ СН'!$I$11+СВЦЭМ!$D$10+'СЕТ СН'!$I$6-'СЕТ СН'!$I$23</f>
        <v>1311.6780242</v>
      </c>
    </row>
    <row r="142" spans="1:25" ht="15.75" x14ac:dyDescent="0.2">
      <c r="A142" s="35">
        <f t="shared" si="3"/>
        <v>43761</v>
      </c>
      <c r="B142" s="36">
        <f>SUMIFS(СВЦЭМ!$D$33:$D$776,СВЦЭМ!$A$33:$A$776,$A142,СВЦЭМ!$B$33:$B$776,B$119)+'СЕТ СН'!$I$11+СВЦЭМ!$D$10+'СЕТ СН'!$I$6-'СЕТ СН'!$I$23</f>
        <v>1400.2120764000001</v>
      </c>
      <c r="C142" s="36">
        <f>SUMIFS(СВЦЭМ!$D$33:$D$776,СВЦЭМ!$A$33:$A$776,$A142,СВЦЭМ!$B$33:$B$776,C$119)+'СЕТ СН'!$I$11+СВЦЭМ!$D$10+'СЕТ СН'!$I$6-'СЕТ СН'!$I$23</f>
        <v>1435.25269561</v>
      </c>
      <c r="D142" s="36">
        <f>SUMIFS(СВЦЭМ!$D$33:$D$776,СВЦЭМ!$A$33:$A$776,$A142,СВЦЭМ!$B$33:$B$776,D$119)+'СЕТ СН'!$I$11+СВЦЭМ!$D$10+'СЕТ СН'!$I$6-'СЕТ СН'!$I$23</f>
        <v>1451.1616893800001</v>
      </c>
      <c r="E142" s="36">
        <f>SUMIFS(СВЦЭМ!$D$33:$D$776,СВЦЭМ!$A$33:$A$776,$A142,СВЦЭМ!$B$33:$B$776,E$119)+'СЕТ СН'!$I$11+СВЦЭМ!$D$10+'СЕТ СН'!$I$6-'СЕТ СН'!$I$23</f>
        <v>1477.5869325800002</v>
      </c>
      <c r="F142" s="36">
        <f>SUMIFS(СВЦЭМ!$D$33:$D$776,СВЦЭМ!$A$33:$A$776,$A142,СВЦЭМ!$B$33:$B$776,F$119)+'СЕТ СН'!$I$11+СВЦЭМ!$D$10+'СЕТ СН'!$I$6-'СЕТ СН'!$I$23</f>
        <v>1490.02088097</v>
      </c>
      <c r="G142" s="36">
        <f>SUMIFS(СВЦЭМ!$D$33:$D$776,СВЦЭМ!$A$33:$A$776,$A142,СВЦЭМ!$B$33:$B$776,G$119)+'СЕТ СН'!$I$11+СВЦЭМ!$D$10+'СЕТ СН'!$I$6-'СЕТ СН'!$I$23</f>
        <v>1463.5797003500002</v>
      </c>
      <c r="H142" s="36">
        <f>SUMIFS(СВЦЭМ!$D$33:$D$776,СВЦЭМ!$A$33:$A$776,$A142,СВЦЭМ!$B$33:$B$776,H$119)+'СЕТ СН'!$I$11+СВЦЭМ!$D$10+'СЕТ СН'!$I$6-'СЕТ СН'!$I$23</f>
        <v>1401.5317566200001</v>
      </c>
      <c r="I142" s="36">
        <f>SUMIFS(СВЦЭМ!$D$33:$D$776,СВЦЭМ!$A$33:$A$776,$A142,СВЦЭМ!$B$33:$B$776,I$119)+'СЕТ СН'!$I$11+СВЦЭМ!$D$10+'СЕТ СН'!$I$6-'СЕТ СН'!$I$23</f>
        <v>1353.4271682000001</v>
      </c>
      <c r="J142" s="36">
        <f>SUMIFS(СВЦЭМ!$D$33:$D$776,СВЦЭМ!$A$33:$A$776,$A142,СВЦЭМ!$B$33:$B$776,J$119)+'СЕТ СН'!$I$11+СВЦЭМ!$D$10+'СЕТ СН'!$I$6-'СЕТ СН'!$I$23</f>
        <v>1332.7813050300001</v>
      </c>
      <c r="K142" s="36">
        <f>SUMIFS(СВЦЭМ!$D$33:$D$776,СВЦЭМ!$A$33:$A$776,$A142,СВЦЭМ!$B$33:$B$776,K$119)+'СЕТ СН'!$I$11+СВЦЭМ!$D$10+'СЕТ СН'!$I$6-'СЕТ СН'!$I$23</f>
        <v>1319.05048173</v>
      </c>
      <c r="L142" s="36">
        <f>SUMIFS(СВЦЭМ!$D$33:$D$776,СВЦЭМ!$A$33:$A$776,$A142,СВЦЭМ!$B$33:$B$776,L$119)+'СЕТ СН'!$I$11+СВЦЭМ!$D$10+'СЕТ СН'!$I$6-'СЕТ СН'!$I$23</f>
        <v>1320.23979452</v>
      </c>
      <c r="M142" s="36">
        <f>SUMIFS(СВЦЭМ!$D$33:$D$776,СВЦЭМ!$A$33:$A$776,$A142,СВЦЭМ!$B$33:$B$776,M$119)+'СЕТ СН'!$I$11+СВЦЭМ!$D$10+'СЕТ СН'!$I$6-'СЕТ СН'!$I$23</f>
        <v>1324.6772638300001</v>
      </c>
      <c r="N142" s="36">
        <f>SUMIFS(СВЦЭМ!$D$33:$D$776,СВЦЭМ!$A$33:$A$776,$A142,СВЦЭМ!$B$33:$B$776,N$119)+'СЕТ СН'!$I$11+СВЦЭМ!$D$10+'СЕТ СН'!$I$6-'СЕТ СН'!$I$23</f>
        <v>1303.53726228</v>
      </c>
      <c r="O142" s="36">
        <f>SUMIFS(СВЦЭМ!$D$33:$D$776,СВЦЭМ!$A$33:$A$776,$A142,СВЦЭМ!$B$33:$B$776,O$119)+'СЕТ СН'!$I$11+СВЦЭМ!$D$10+'СЕТ СН'!$I$6-'СЕТ СН'!$I$23</f>
        <v>1288.4983314400001</v>
      </c>
      <c r="P142" s="36">
        <f>SUMIFS(СВЦЭМ!$D$33:$D$776,СВЦЭМ!$A$33:$A$776,$A142,СВЦЭМ!$B$33:$B$776,P$119)+'СЕТ СН'!$I$11+СВЦЭМ!$D$10+'СЕТ СН'!$I$6-'СЕТ СН'!$I$23</f>
        <v>1287.31069796</v>
      </c>
      <c r="Q142" s="36">
        <f>SUMIFS(СВЦЭМ!$D$33:$D$776,СВЦЭМ!$A$33:$A$776,$A142,СВЦЭМ!$B$33:$B$776,Q$119)+'СЕТ СН'!$I$11+СВЦЭМ!$D$10+'СЕТ СН'!$I$6-'СЕТ СН'!$I$23</f>
        <v>1283.13198678</v>
      </c>
      <c r="R142" s="36">
        <f>SUMIFS(СВЦЭМ!$D$33:$D$776,СВЦЭМ!$A$33:$A$776,$A142,СВЦЭМ!$B$33:$B$776,R$119)+'СЕТ СН'!$I$11+СВЦЭМ!$D$10+'СЕТ СН'!$I$6-'СЕТ СН'!$I$23</f>
        <v>1277.9735975200001</v>
      </c>
      <c r="S142" s="36">
        <f>SUMIFS(СВЦЭМ!$D$33:$D$776,СВЦЭМ!$A$33:$A$776,$A142,СВЦЭМ!$B$33:$B$776,S$119)+'СЕТ СН'!$I$11+СВЦЭМ!$D$10+'СЕТ СН'!$I$6-'СЕТ СН'!$I$23</f>
        <v>1279.85667506</v>
      </c>
      <c r="T142" s="36">
        <f>SUMIFS(СВЦЭМ!$D$33:$D$776,СВЦЭМ!$A$33:$A$776,$A142,СВЦЭМ!$B$33:$B$776,T$119)+'СЕТ СН'!$I$11+СВЦЭМ!$D$10+'СЕТ СН'!$I$6-'СЕТ СН'!$I$23</f>
        <v>1259.0196351900001</v>
      </c>
      <c r="U142" s="36">
        <f>SUMIFS(СВЦЭМ!$D$33:$D$776,СВЦЭМ!$A$33:$A$776,$A142,СВЦЭМ!$B$33:$B$776,U$119)+'СЕТ СН'!$I$11+СВЦЭМ!$D$10+'СЕТ СН'!$I$6-'СЕТ СН'!$I$23</f>
        <v>1212.05788493</v>
      </c>
      <c r="V142" s="36">
        <f>SUMIFS(СВЦЭМ!$D$33:$D$776,СВЦЭМ!$A$33:$A$776,$A142,СВЦЭМ!$B$33:$B$776,V$119)+'СЕТ СН'!$I$11+СВЦЭМ!$D$10+'СЕТ СН'!$I$6-'СЕТ СН'!$I$23</f>
        <v>1210.2423447800002</v>
      </c>
      <c r="W142" s="36">
        <f>SUMIFS(СВЦЭМ!$D$33:$D$776,СВЦЭМ!$A$33:$A$776,$A142,СВЦЭМ!$B$33:$B$776,W$119)+'СЕТ СН'!$I$11+СВЦЭМ!$D$10+'СЕТ СН'!$I$6-'СЕТ СН'!$I$23</f>
        <v>1223.57824738</v>
      </c>
      <c r="X142" s="36">
        <f>SUMIFS(СВЦЭМ!$D$33:$D$776,СВЦЭМ!$A$33:$A$776,$A142,СВЦЭМ!$B$33:$B$776,X$119)+'СЕТ СН'!$I$11+СВЦЭМ!$D$10+'СЕТ СН'!$I$6-'СЕТ СН'!$I$23</f>
        <v>1250.97696746</v>
      </c>
      <c r="Y142" s="36">
        <f>SUMIFS(СВЦЭМ!$D$33:$D$776,СВЦЭМ!$A$33:$A$776,$A142,СВЦЭМ!$B$33:$B$776,Y$119)+'СЕТ СН'!$I$11+СВЦЭМ!$D$10+'СЕТ СН'!$I$6-'СЕТ СН'!$I$23</f>
        <v>1301.6813588699999</v>
      </c>
    </row>
    <row r="143" spans="1:25" ht="15.75" x14ac:dyDescent="0.2">
      <c r="A143" s="35">
        <f t="shared" si="3"/>
        <v>43762</v>
      </c>
      <c r="B143" s="36">
        <f>SUMIFS(СВЦЭМ!$D$33:$D$776,СВЦЭМ!$A$33:$A$776,$A143,СВЦЭМ!$B$33:$B$776,B$119)+'СЕТ СН'!$I$11+СВЦЭМ!$D$10+'СЕТ СН'!$I$6-'СЕТ СН'!$I$23</f>
        <v>1406.7468438600001</v>
      </c>
      <c r="C143" s="36">
        <f>SUMIFS(СВЦЭМ!$D$33:$D$776,СВЦЭМ!$A$33:$A$776,$A143,СВЦЭМ!$B$33:$B$776,C$119)+'СЕТ СН'!$I$11+СВЦЭМ!$D$10+'СЕТ СН'!$I$6-'СЕТ СН'!$I$23</f>
        <v>1456.11854552</v>
      </c>
      <c r="D143" s="36">
        <f>SUMIFS(СВЦЭМ!$D$33:$D$776,СВЦЭМ!$A$33:$A$776,$A143,СВЦЭМ!$B$33:$B$776,D$119)+'СЕТ СН'!$I$11+СВЦЭМ!$D$10+'СЕТ СН'!$I$6-'СЕТ СН'!$I$23</f>
        <v>1473.29146969</v>
      </c>
      <c r="E143" s="36">
        <f>SUMIFS(СВЦЭМ!$D$33:$D$776,СВЦЭМ!$A$33:$A$776,$A143,СВЦЭМ!$B$33:$B$776,E$119)+'СЕТ СН'!$I$11+СВЦЭМ!$D$10+'СЕТ СН'!$I$6-'СЕТ СН'!$I$23</f>
        <v>1483.1565855900001</v>
      </c>
      <c r="F143" s="36">
        <f>SUMIFS(СВЦЭМ!$D$33:$D$776,СВЦЭМ!$A$33:$A$776,$A143,СВЦЭМ!$B$33:$B$776,F$119)+'СЕТ СН'!$I$11+СВЦЭМ!$D$10+'СЕТ СН'!$I$6-'СЕТ СН'!$I$23</f>
        <v>1481.54522714</v>
      </c>
      <c r="G143" s="36">
        <f>SUMIFS(СВЦЭМ!$D$33:$D$776,СВЦЭМ!$A$33:$A$776,$A143,СВЦЭМ!$B$33:$B$776,G$119)+'СЕТ СН'!$I$11+СВЦЭМ!$D$10+'СЕТ СН'!$I$6-'СЕТ СН'!$I$23</f>
        <v>1453.4994988800001</v>
      </c>
      <c r="H143" s="36">
        <f>SUMIFS(СВЦЭМ!$D$33:$D$776,СВЦЭМ!$A$33:$A$776,$A143,СВЦЭМ!$B$33:$B$776,H$119)+'СЕТ СН'!$I$11+СВЦЭМ!$D$10+'СЕТ СН'!$I$6-'СЕТ СН'!$I$23</f>
        <v>1389.1820454600002</v>
      </c>
      <c r="I143" s="36">
        <f>SUMIFS(СВЦЭМ!$D$33:$D$776,СВЦЭМ!$A$33:$A$776,$A143,СВЦЭМ!$B$33:$B$776,I$119)+'СЕТ СН'!$I$11+СВЦЭМ!$D$10+'СЕТ СН'!$I$6-'СЕТ СН'!$I$23</f>
        <v>1345.55836785</v>
      </c>
      <c r="J143" s="36">
        <f>SUMIFS(СВЦЭМ!$D$33:$D$776,СВЦЭМ!$A$33:$A$776,$A143,СВЦЭМ!$B$33:$B$776,J$119)+'СЕТ СН'!$I$11+СВЦЭМ!$D$10+'СЕТ СН'!$I$6-'СЕТ СН'!$I$23</f>
        <v>1336.78553212</v>
      </c>
      <c r="K143" s="36">
        <f>SUMIFS(СВЦЭМ!$D$33:$D$776,СВЦЭМ!$A$33:$A$776,$A143,СВЦЭМ!$B$33:$B$776,K$119)+'СЕТ СН'!$I$11+СВЦЭМ!$D$10+'СЕТ СН'!$I$6-'СЕТ СН'!$I$23</f>
        <v>1335.3873224700001</v>
      </c>
      <c r="L143" s="36">
        <f>SUMIFS(СВЦЭМ!$D$33:$D$776,СВЦЭМ!$A$33:$A$776,$A143,СВЦЭМ!$B$33:$B$776,L$119)+'СЕТ СН'!$I$11+СВЦЭМ!$D$10+'СЕТ СН'!$I$6-'СЕТ СН'!$I$23</f>
        <v>1342.9984235300001</v>
      </c>
      <c r="M143" s="36">
        <f>SUMIFS(СВЦЭМ!$D$33:$D$776,СВЦЭМ!$A$33:$A$776,$A143,СВЦЭМ!$B$33:$B$776,M$119)+'СЕТ СН'!$I$11+СВЦЭМ!$D$10+'СЕТ СН'!$I$6-'СЕТ СН'!$I$23</f>
        <v>1342.2237286100001</v>
      </c>
      <c r="N143" s="36">
        <f>SUMIFS(СВЦЭМ!$D$33:$D$776,СВЦЭМ!$A$33:$A$776,$A143,СВЦЭМ!$B$33:$B$776,N$119)+'СЕТ СН'!$I$11+СВЦЭМ!$D$10+'СЕТ СН'!$I$6-'СЕТ СН'!$I$23</f>
        <v>1308.95648123</v>
      </c>
      <c r="O143" s="36">
        <f>SUMIFS(СВЦЭМ!$D$33:$D$776,СВЦЭМ!$A$33:$A$776,$A143,СВЦЭМ!$B$33:$B$776,O$119)+'СЕТ СН'!$I$11+СВЦЭМ!$D$10+'СЕТ СН'!$I$6-'СЕТ СН'!$I$23</f>
        <v>1271.7092930000001</v>
      </c>
      <c r="P143" s="36">
        <f>SUMIFS(СВЦЭМ!$D$33:$D$776,СВЦЭМ!$A$33:$A$776,$A143,СВЦЭМ!$B$33:$B$776,P$119)+'СЕТ СН'!$I$11+СВЦЭМ!$D$10+'СЕТ СН'!$I$6-'СЕТ СН'!$I$23</f>
        <v>1279.04849844</v>
      </c>
      <c r="Q143" s="36">
        <f>SUMIFS(СВЦЭМ!$D$33:$D$776,СВЦЭМ!$A$33:$A$776,$A143,СВЦЭМ!$B$33:$B$776,Q$119)+'СЕТ СН'!$I$11+СВЦЭМ!$D$10+'СЕТ СН'!$I$6-'СЕТ СН'!$I$23</f>
        <v>1277.8003441600001</v>
      </c>
      <c r="R143" s="36">
        <f>SUMIFS(СВЦЭМ!$D$33:$D$776,СВЦЭМ!$A$33:$A$776,$A143,СВЦЭМ!$B$33:$B$776,R$119)+'СЕТ СН'!$I$11+СВЦЭМ!$D$10+'СЕТ СН'!$I$6-'СЕТ СН'!$I$23</f>
        <v>1268.7047362000001</v>
      </c>
      <c r="S143" s="36">
        <f>SUMIFS(СВЦЭМ!$D$33:$D$776,СВЦЭМ!$A$33:$A$776,$A143,СВЦЭМ!$B$33:$B$776,S$119)+'СЕТ СН'!$I$11+СВЦЭМ!$D$10+'СЕТ СН'!$I$6-'СЕТ СН'!$I$23</f>
        <v>1263.6260430900002</v>
      </c>
      <c r="T143" s="36">
        <f>SUMIFS(СВЦЭМ!$D$33:$D$776,СВЦЭМ!$A$33:$A$776,$A143,СВЦЭМ!$B$33:$B$776,T$119)+'СЕТ СН'!$I$11+СВЦЭМ!$D$10+'СЕТ СН'!$I$6-'СЕТ СН'!$I$23</f>
        <v>1262.9223709299999</v>
      </c>
      <c r="U143" s="36">
        <f>SUMIFS(СВЦЭМ!$D$33:$D$776,СВЦЭМ!$A$33:$A$776,$A143,СВЦЭМ!$B$33:$B$776,U$119)+'СЕТ СН'!$I$11+СВЦЭМ!$D$10+'СЕТ СН'!$I$6-'СЕТ СН'!$I$23</f>
        <v>1239.0479118800001</v>
      </c>
      <c r="V143" s="36">
        <f>SUMIFS(СВЦЭМ!$D$33:$D$776,СВЦЭМ!$A$33:$A$776,$A143,СВЦЭМ!$B$33:$B$776,V$119)+'СЕТ СН'!$I$11+СВЦЭМ!$D$10+'СЕТ СН'!$I$6-'СЕТ СН'!$I$23</f>
        <v>1235.0438523300002</v>
      </c>
      <c r="W143" s="36">
        <f>SUMIFS(СВЦЭМ!$D$33:$D$776,СВЦЭМ!$A$33:$A$776,$A143,СВЦЭМ!$B$33:$B$776,W$119)+'СЕТ СН'!$I$11+СВЦЭМ!$D$10+'СЕТ СН'!$I$6-'СЕТ СН'!$I$23</f>
        <v>1240.5867900800001</v>
      </c>
      <c r="X143" s="36">
        <f>SUMIFS(СВЦЭМ!$D$33:$D$776,СВЦЭМ!$A$33:$A$776,$A143,СВЦЭМ!$B$33:$B$776,X$119)+'СЕТ СН'!$I$11+СВЦЭМ!$D$10+'СЕТ СН'!$I$6-'СЕТ СН'!$I$23</f>
        <v>1248.0306770100001</v>
      </c>
      <c r="Y143" s="36">
        <f>SUMIFS(СВЦЭМ!$D$33:$D$776,СВЦЭМ!$A$33:$A$776,$A143,СВЦЭМ!$B$33:$B$776,Y$119)+'СЕТ СН'!$I$11+СВЦЭМ!$D$10+'СЕТ СН'!$I$6-'СЕТ СН'!$I$23</f>
        <v>1288.06644271</v>
      </c>
    </row>
    <row r="144" spans="1:25" ht="15.75" x14ac:dyDescent="0.2">
      <c r="A144" s="35">
        <f t="shared" si="3"/>
        <v>43763</v>
      </c>
      <c r="B144" s="36">
        <f>SUMIFS(СВЦЭМ!$D$33:$D$776,СВЦЭМ!$A$33:$A$776,$A144,СВЦЭМ!$B$33:$B$776,B$119)+'СЕТ СН'!$I$11+СВЦЭМ!$D$10+'СЕТ СН'!$I$6-'СЕТ СН'!$I$23</f>
        <v>1401.1582494500001</v>
      </c>
      <c r="C144" s="36">
        <f>SUMIFS(СВЦЭМ!$D$33:$D$776,СВЦЭМ!$A$33:$A$776,$A144,СВЦЭМ!$B$33:$B$776,C$119)+'СЕТ СН'!$I$11+СВЦЭМ!$D$10+'СЕТ СН'!$I$6-'СЕТ СН'!$I$23</f>
        <v>1451.1369233100002</v>
      </c>
      <c r="D144" s="36">
        <f>SUMIFS(СВЦЭМ!$D$33:$D$776,СВЦЭМ!$A$33:$A$776,$A144,СВЦЭМ!$B$33:$B$776,D$119)+'СЕТ СН'!$I$11+СВЦЭМ!$D$10+'СЕТ СН'!$I$6-'СЕТ СН'!$I$23</f>
        <v>1469.20720076</v>
      </c>
      <c r="E144" s="36">
        <f>SUMIFS(СВЦЭМ!$D$33:$D$776,СВЦЭМ!$A$33:$A$776,$A144,СВЦЭМ!$B$33:$B$776,E$119)+'СЕТ СН'!$I$11+СВЦЭМ!$D$10+'СЕТ СН'!$I$6-'СЕТ СН'!$I$23</f>
        <v>1477.29404211</v>
      </c>
      <c r="F144" s="36">
        <f>SUMIFS(СВЦЭМ!$D$33:$D$776,СВЦЭМ!$A$33:$A$776,$A144,СВЦЭМ!$B$33:$B$776,F$119)+'СЕТ СН'!$I$11+СВЦЭМ!$D$10+'СЕТ СН'!$I$6-'СЕТ СН'!$I$23</f>
        <v>1468.5586246100002</v>
      </c>
      <c r="G144" s="36">
        <f>SUMIFS(СВЦЭМ!$D$33:$D$776,СВЦЭМ!$A$33:$A$776,$A144,СВЦЭМ!$B$33:$B$776,G$119)+'СЕТ СН'!$I$11+СВЦЭМ!$D$10+'СЕТ СН'!$I$6-'СЕТ СН'!$I$23</f>
        <v>1434.4817117600001</v>
      </c>
      <c r="H144" s="36">
        <f>SUMIFS(СВЦЭМ!$D$33:$D$776,СВЦЭМ!$A$33:$A$776,$A144,СВЦЭМ!$B$33:$B$776,H$119)+'СЕТ СН'!$I$11+СВЦЭМ!$D$10+'СЕТ СН'!$I$6-'СЕТ СН'!$I$23</f>
        <v>1384.9002096700001</v>
      </c>
      <c r="I144" s="36">
        <f>SUMIFS(СВЦЭМ!$D$33:$D$776,СВЦЭМ!$A$33:$A$776,$A144,СВЦЭМ!$B$33:$B$776,I$119)+'СЕТ СН'!$I$11+СВЦЭМ!$D$10+'СЕТ СН'!$I$6-'СЕТ СН'!$I$23</f>
        <v>1359.41531766</v>
      </c>
      <c r="J144" s="36">
        <f>SUMIFS(СВЦЭМ!$D$33:$D$776,СВЦЭМ!$A$33:$A$776,$A144,СВЦЭМ!$B$33:$B$776,J$119)+'СЕТ СН'!$I$11+СВЦЭМ!$D$10+'СЕТ СН'!$I$6-'СЕТ СН'!$I$23</f>
        <v>1348.0960491600001</v>
      </c>
      <c r="K144" s="36">
        <f>SUMIFS(СВЦЭМ!$D$33:$D$776,СВЦЭМ!$A$33:$A$776,$A144,СВЦЭМ!$B$33:$B$776,K$119)+'СЕТ СН'!$I$11+СВЦЭМ!$D$10+'СЕТ СН'!$I$6-'СЕТ СН'!$I$23</f>
        <v>1330.6902108900001</v>
      </c>
      <c r="L144" s="36">
        <f>SUMIFS(СВЦЭМ!$D$33:$D$776,СВЦЭМ!$A$33:$A$776,$A144,СВЦЭМ!$B$33:$B$776,L$119)+'СЕТ СН'!$I$11+СВЦЭМ!$D$10+'СЕТ СН'!$I$6-'СЕТ СН'!$I$23</f>
        <v>1335.50846194</v>
      </c>
      <c r="M144" s="36">
        <f>SUMIFS(СВЦЭМ!$D$33:$D$776,СВЦЭМ!$A$33:$A$776,$A144,СВЦЭМ!$B$33:$B$776,M$119)+'СЕТ СН'!$I$11+СВЦЭМ!$D$10+'СЕТ СН'!$I$6-'СЕТ СН'!$I$23</f>
        <v>1350.7597542600001</v>
      </c>
      <c r="N144" s="36">
        <f>SUMIFS(СВЦЭМ!$D$33:$D$776,СВЦЭМ!$A$33:$A$776,$A144,СВЦЭМ!$B$33:$B$776,N$119)+'СЕТ СН'!$I$11+СВЦЭМ!$D$10+'СЕТ СН'!$I$6-'СЕТ СН'!$I$23</f>
        <v>1320.6938324600001</v>
      </c>
      <c r="O144" s="36">
        <f>SUMIFS(СВЦЭМ!$D$33:$D$776,СВЦЭМ!$A$33:$A$776,$A144,СВЦЭМ!$B$33:$B$776,O$119)+'СЕТ СН'!$I$11+СВЦЭМ!$D$10+'СЕТ СН'!$I$6-'СЕТ СН'!$I$23</f>
        <v>1282.02241121</v>
      </c>
      <c r="P144" s="36">
        <f>SUMIFS(СВЦЭМ!$D$33:$D$776,СВЦЭМ!$A$33:$A$776,$A144,СВЦЭМ!$B$33:$B$776,P$119)+'СЕТ СН'!$I$11+СВЦЭМ!$D$10+'СЕТ СН'!$I$6-'СЕТ СН'!$I$23</f>
        <v>1288.5101333500002</v>
      </c>
      <c r="Q144" s="36">
        <f>SUMIFS(СВЦЭМ!$D$33:$D$776,СВЦЭМ!$A$33:$A$776,$A144,СВЦЭМ!$B$33:$B$776,Q$119)+'СЕТ СН'!$I$11+СВЦЭМ!$D$10+'СЕТ СН'!$I$6-'СЕТ СН'!$I$23</f>
        <v>1266.5492252900001</v>
      </c>
      <c r="R144" s="36">
        <f>SUMIFS(СВЦЭМ!$D$33:$D$776,СВЦЭМ!$A$33:$A$776,$A144,СВЦЭМ!$B$33:$B$776,R$119)+'СЕТ СН'!$I$11+СВЦЭМ!$D$10+'СЕТ СН'!$I$6-'СЕТ СН'!$I$23</f>
        <v>1272.1789507000001</v>
      </c>
      <c r="S144" s="36">
        <f>SUMIFS(СВЦЭМ!$D$33:$D$776,СВЦЭМ!$A$33:$A$776,$A144,СВЦЭМ!$B$33:$B$776,S$119)+'СЕТ СН'!$I$11+СВЦЭМ!$D$10+'СЕТ СН'!$I$6-'СЕТ СН'!$I$23</f>
        <v>1276.19370706</v>
      </c>
      <c r="T144" s="36">
        <f>SUMIFS(СВЦЭМ!$D$33:$D$776,СВЦЭМ!$A$33:$A$776,$A144,СВЦЭМ!$B$33:$B$776,T$119)+'СЕТ СН'!$I$11+СВЦЭМ!$D$10+'СЕТ СН'!$I$6-'СЕТ СН'!$I$23</f>
        <v>1289.42982693</v>
      </c>
      <c r="U144" s="36">
        <f>SUMIFS(СВЦЭМ!$D$33:$D$776,СВЦЭМ!$A$33:$A$776,$A144,СВЦЭМ!$B$33:$B$776,U$119)+'СЕТ СН'!$I$11+СВЦЭМ!$D$10+'СЕТ СН'!$I$6-'СЕТ СН'!$I$23</f>
        <v>1300.3337435400001</v>
      </c>
      <c r="V144" s="36">
        <f>SUMIFS(СВЦЭМ!$D$33:$D$776,СВЦЭМ!$A$33:$A$776,$A144,СВЦЭМ!$B$33:$B$776,V$119)+'СЕТ СН'!$I$11+СВЦЭМ!$D$10+'СЕТ СН'!$I$6-'СЕТ СН'!$I$23</f>
        <v>1289.9663037</v>
      </c>
      <c r="W144" s="36">
        <f>SUMIFS(СВЦЭМ!$D$33:$D$776,СВЦЭМ!$A$33:$A$776,$A144,СВЦЭМ!$B$33:$B$776,W$119)+'СЕТ СН'!$I$11+СВЦЭМ!$D$10+'СЕТ СН'!$I$6-'СЕТ СН'!$I$23</f>
        <v>1279.89510741</v>
      </c>
      <c r="X144" s="36">
        <f>SUMIFS(СВЦЭМ!$D$33:$D$776,СВЦЭМ!$A$33:$A$776,$A144,СВЦЭМ!$B$33:$B$776,X$119)+'СЕТ СН'!$I$11+СВЦЭМ!$D$10+'СЕТ СН'!$I$6-'СЕТ СН'!$I$23</f>
        <v>1269.37261285</v>
      </c>
      <c r="Y144" s="36">
        <f>SUMIFS(СВЦЭМ!$D$33:$D$776,СВЦЭМ!$A$33:$A$776,$A144,СВЦЭМ!$B$33:$B$776,Y$119)+'СЕТ СН'!$I$11+СВЦЭМ!$D$10+'СЕТ СН'!$I$6-'СЕТ СН'!$I$23</f>
        <v>1305.80195303</v>
      </c>
    </row>
    <row r="145" spans="1:27" ht="15.75" x14ac:dyDescent="0.2">
      <c r="A145" s="35">
        <f t="shared" si="3"/>
        <v>43764</v>
      </c>
      <c r="B145" s="36">
        <f>SUMIFS(СВЦЭМ!$D$33:$D$776,СВЦЭМ!$A$33:$A$776,$A145,СВЦЭМ!$B$33:$B$776,B$119)+'СЕТ СН'!$I$11+СВЦЭМ!$D$10+'СЕТ СН'!$I$6-'СЕТ СН'!$I$23</f>
        <v>1377.2330029700001</v>
      </c>
      <c r="C145" s="36">
        <f>SUMIFS(СВЦЭМ!$D$33:$D$776,СВЦЭМ!$A$33:$A$776,$A145,СВЦЭМ!$B$33:$B$776,C$119)+'СЕТ СН'!$I$11+СВЦЭМ!$D$10+'СЕТ СН'!$I$6-'СЕТ СН'!$I$23</f>
        <v>1417.21703953</v>
      </c>
      <c r="D145" s="36">
        <f>SUMIFS(СВЦЭМ!$D$33:$D$776,СВЦЭМ!$A$33:$A$776,$A145,СВЦЭМ!$B$33:$B$776,D$119)+'СЕТ СН'!$I$11+СВЦЭМ!$D$10+'СЕТ СН'!$I$6-'СЕТ СН'!$I$23</f>
        <v>1441.02164212</v>
      </c>
      <c r="E145" s="36">
        <f>SUMIFS(СВЦЭМ!$D$33:$D$776,СВЦЭМ!$A$33:$A$776,$A145,СВЦЭМ!$B$33:$B$776,E$119)+'СЕТ СН'!$I$11+СВЦЭМ!$D$10+'СЕТ СН'!$I$6-'СЕТ СН'!$I$23</f>
        <v>1446.09194901</v>
      </c>
      <c r="F145" s="36">
        <f>SUMIFS(СВЦЭМ!$D$33:$D$776,СВЦЭМ!$A$33:$A$776,$A145,СВЦЭМ!$B$33:$B$776,F$119)+'СЕТ СН'!$I$11+СВЦЭМ!$D$10+'СЕТ СН'!$I$6-'СЕТ СН'!$I$23</f>
        <v>1436.4705036600001</v>
      </c>
      <c r="G145" s="36">
        <f>SUMIFS(СВЦЭМ!$D$33:$D$776,СВЦЭМ!$A$33:$A$776,$A145,СВЦЭМ!$B$33:$B$776,G$119)+'СЕТ СН'!$I$11+СВЦЭМ!$D$10+'СЕТ СН'!$I$6-'СЕТ СН'!$I$23</f>
        <v>1409.20982835</v>
      </c>
      <c r="H145" s="36">
        <f>SUMIFS(СВЦЭМ!$D$33:$D$776,СВЦЭМ!$A$33:$A$776,$A145,СВЦЭМ!$B$33:$B$776,H$119)+'СЕТ СН'!$I$11+СВЦЭМ!$D$10+'СЕТ СН'!$I$6-'СЕТ СН'!$I$23</f>
        <v>1391.2723307799999</v>
      </c>
      <c r="I145" s="36">
        <f>SUMIFS(СВЦЭМ!$D$33:$D$776,СВЦЭМ!$A$33:$A$776,$A145,СВЦЭМ!$B$33:$B$776,I$119)+'СЕТ СН'!$I$11+СВЦЭМ!$D$10+'СЕТ СН'!$I$6-'СЕТ СН'!$I$23</f>
        <v>1369.19687374</v>
      </c>
      <c r="J145" s="36">
        <f>SUMIFS(СВЦЭМ!$D$33:$D$776,СВЦЭМ!$A$33:$A$776,$A145,СВЦЭМ!$B$33:$B$776,J$119)+'СЕТ СН'!$I$11+СВЦЭМ!$D$10+'СЕТ СН'!$I$6-'СЕТ СН'!$I$23</f>
        <v>1345.12853305</v>
      </c>
      <c r="K145" s="36">
        <f>SUMIFS(СВЦЭМ!$D$33:$D$776,СВЦЭМ!$A$33:$A$776,$A145,СВЦЭМ!$B$33:$B$776,K$119)+'СЕТ СН'!$I$11+СВЦЭМ!$D$10+'СЕТ СН'!$I$6-'СЕТ СН'!$I$23</f>
        <v>1332.6123255</v>
      </c>
      <c r="L145" s="36">
        <f>SUMIFS(СВЦЭМ!$D$33:$D$776,СВЦЭМ!$A$33:$A$776,$A145,СВЦЭМ!$B$33:$B$776,L$119)+'СЕТ СН'!$I$11+СВЦЭМ!$D$10+'СЕТ СН'!$I$6-'СЕТ СН'!$I$23</f>
        <v>1334.02573293</v>
      </c>
      <c r="M145" s="36">
        <f>SUMIFS(СВЦЭМ!$D$33:$D$776,СВЦЭМ!$A$33:$A$776,$A145,СВЦЭМ!$B$33:$B$776,M$119)+'СЕТ СН'!$I$11+СВЦЭМ!$D$10+'СЕТ СН'!$I$6-'СЕТ СН'!$I$23</f>
        <v>1331.7083195300002</v>
      </c>
      <c r="N145" s="36">
        <f>SUMIFS(СВЦЭМ!$D$33:$D$776,СВЦЭМ!$A$33:$A$776,$A145,СВЦЭМ!$B$33:$B$776,N$119)+'СЕТ СН'!$I$11+СВЦЭМ!$D$10+'СЕТ СН'!$I$6-'СЕТ СН'!$I$23</f>
        <v>1299.4592574800001</v>
      </c>
      <c r="O145" s="36">
        <f>SUMIFS(СВЦЭМ!$D$33:$D$776,СВЦЭМ!$A$33:$A$776,$A145,СВЦЭМ!$B$33:$B$776,O$119)+'СЕТ СН'!$I$11+СВЦЭМ!$D$10+'СЕТ СН'!$I$6-'СЕТ СН'!$I$23</f>
        <v>1264.14279057</v>
      </c>
      <c r="P145" s="36">
        <f>SUMIFS(СВЦЭМ!$D$33:$D$776,СВЦЭМ!$A$33:$A$776,$A145,СВЦЭМ!$B$33:$B$776,P$119)+'СЕТ СН'!$I$11+СВЦЭМ!$D$10+'СЕТ СН'!$I$6-'СЕТ СН'!$I$23</f>
        <v>1265.40450999</v>
      </c>
      <c r="Q145" s="36">
        <f>SUMIFS(СВЦЭМ!$D$33:$D$776,СВЦЭМ!$A$33:$A$776,$A145,СВЦЭМ!$B$33:$B$776,Q$119)+'СЕТ СН'!$I$11+СВЦЭМ!$D$10+'СЕТ СН'!$I$6-'СЕТ СН'!$I$23</f>
        <v>1259.20107235</v>
      </c>
      <c r="R145" s="36">
        <f>SUMIFS(СВЦЭМ!$D$33:$D$776,СВЦЭМ!$A$33:$A$776,$A145,СВЦЭМ!$B$33:$B$776,R$119)+'СЕТ СН'!$I$11+СВЦЭМ!$D$10+'СЕТ СН'!$I$6-'СЕТ СН'!$I$23</f>
        <v>1262.0173884600001</v>
      </c>
      <c r="S145" s="36">
        <f>SUMIFS(СВЦЭМ!$D$33:$D$776,СВЦЭМ!$A$33:$A$776,$A145,СВЦЭМ!$B$33:$B$776,S$119)+'СЕТ СН'!$I$11+СВЦЭМ!$D$10+'СЕТ СН'!$I$6-'СЕТ СН'!$I$23</f>
        <v>1265.5304588700001</v>
      </c>
      <c r="T145" s="36">
        <f>SUMIFS(СВЦЭМ!$D$33:$D$776,СВЦЭМ!$A$33:$A$776,$A145,СВЦЭМ!$B$33:$B$776,T$119)+'СЕТ СН'!$I$11+СВЦЭМ!$D$10+'СЕТ СН'!$I$6-'СЕТ СН'!$I$23</f>
        <v>1273.2552322500001</v>
      </c>
      <c r="U145" s="36">
        <f>SUMIFS(СВЦЭМ!$D$33:$D$776,СВЦЭМ!$A$33:$A$776,$A145,СВЦЭМ!$B$33:$B$776,U$119)+'СЕТ СН'!$I$11+СВЦЭМ!$D$10+'СЕТ СН'!$I$6-'СЕТ СН'!$I$23</f>
        <v>1282.54397174</v>
      </c>
      <c r="V145" s="36">
        <f>SUMIFS(СВЦЭМ!$D$33:$D$776,СВЦЭМ!$A$33:$A$776,$A145,СВЦЭМ!$B$33:$B$776,V$119)+'СЕТ СН'!$I$11+СВЦЭМ!$D$10+'СЕТ СН'!$I$6-'СЕТ СН'!$I$23</f>
        <v>1276.1359464300001</v>
      </c>
      <c r="W145" s="36">
        <f>SUMIFS(СВЦЭМ!$D$33:$D$776,СВЦЭМ!$A$33:$A$776,$A145,СВЦЭМ!$B$33:$B$776,W$119)+'СЕТ СН'!$I$11+СВЦЭМ!$D$10+'СЕТ СН'!$I$6-'СЕТ СН'!$I$23</f>
        <v>1271.94453688</v>
      </c>
      <c r="X145" s="36">
        <f>SUMIFS(СВЦЭМ!$D$33:$D$776,СВЦЭМ!$A$33:$A$776,$A145,СВЦЭМ!$B$33:$B$776,X$119)+'СЕТ СН'!$I$11+СВЦЭМ!$D$10+'СЕТ СН'!$I$6-'СЕТ СН'!$I$23</f>
        <v>1279.25155015</v>
      </c>
      <c r="Y145" s="36">
        <f>SUMIFS(СВЦЭМ!$D$33:$D$776,СВЦЭМ!$A$33:$A$776,$A145,СВЦЭМ!$B$33:$B$776,Y$119)+'СЕТ СН'!$I$11+СВЦЭМ!$D$10+'СЕТ СН'!$I$6-'СЕТ СН'!$I$23</f>
        <v>1316.2404456199999</v>
      </c>
    </row>
    <row r="146" spans="1:27" ht="15.75" x14ac:dyDescent="0.2">
      <c r="A146" s="35">
        <f t="shared" si="3"/>
        <v>43765</v>
      </c>
      <c r="B146" s="36">
        <f>SUMIFS(СВЦЭМ!$D$33:$D$776,СВЦЭМ!$A$33:$A$776,$A146,СВЦЭМ!$B$33:$B$776,B$119)+'СЕТ СН'!$I$11+СВЦЭМ!$D$10+'СЕТ СН'!$I$6-'СЕТ СН'!$I$23</f>
        <v>1415.7502704000001</v>
      </c>
      <c r="C146" s="36">
        <f>SUMIFS(СВЦЭМ!$D$33:$D$776,СВЦЭМ!$A$33:$A$776,$A146,СВЦЭМ!$B$33:$B$776,C$119)+'СЕТ СН'!$I$11+СВЦЭМ!$D$10+'СЕТ СН'!$I$6-'СЕТ СН'!$I$23</f>
        <v>1427.4499914400001</v>
      </c>
      <c r="D146" s="36">
        <f>SUMIFS(СВЦЭМ!$D$33:$D$776,СВЦЭМ!$A$33:$A$776,$A146,СВЦЭМ!$B$33:$B$776,D$119)+'СЕТ СН'!$I$11+СВЦЭМ!$D$10+'СЕТ СН'!$I$6-'СЕТ СН'!$I$23</f>
        <v>1426.87064113</v>
      </c>
      <c r="E146" s="36">
        <f>SUMIFS(СВЦЭМ!$D$33:$D$776,СВЦЭМ!$A$33:$A$776,$A146,СВЦЭМ!$B$33:$B$776,E$119)+'СЕТ СН'!$I$11+СВЦЭМ!$D$10+'СЕТ СН'!$I$6-'СЕТ СН'!$I$23</f>
        <v>1439.0301076600001</v>
      </c>
      <c r="F146" s="36">
        <f>SUMIFS(СВЦЭМ!$D$33:$D$776,СВЦЭМ!$A$33:$A$776,$A146,СВЦЭМ!$B$33:$B$776,F$119)+'СЕТ СН'!$I$11+СВЦЭМ!$D$10+'СЕТ СН'!$I$6-'СЕТ СН'!$I$23</f>
        <v>1438.04147827</v>
      </c>
      <c r="G146" s="36">
        <f>SUMIFS(СВЦЭМ!$D$33:$D$776,СВЦЭМ!$A$33:$A$776,$A146,СВЦЭМ!$B$33:$B$776,G$119)+'СЕТ СН'!$I$11+СВЦЭМ!$D$10+'СЕТ СН'!$I$6-'СЕТ СН'!$I$23</f>
        <v>1421.3137052</v>
      </c>
      <c r="H146" s="36">
        <f>SUMIFS(СВЦЭМ!$D$33:$D$776,СВЦЭМ!$A$33:$A$776,$A146,СВЦЭМ!$B$33:$B$776,H$119)+'СЕТ СН'!$I$11+СВЦЭМ!$D$10+'СЕТ СН'!$I$6-'СЕТ СН'!$I$23</f>
        <v>1396.2794159699999</v>
      </c>
      <c r="I146" s="36">
        <f>SUMIFS(СВЦЭМ!$D$33:$D$776,СВЦЭМ!$A$33:$A$776,$A146,СВЦЭМ!$B$33:$B$776,I$119)+'СЕТ СН'!$I$11+СВЦЭМ!$D$10+'СЕТ СН'!$I$6-'СЕТ СН'!$I$23</f>
        <v>1371.99710314</v>
      </c>
      <c r="J146" s="36">
        <f>SUMIFS(СВЦЭМ!$D$33:$D$776,СВЦЭМ!$A$33:$A$776,$A146,СВЦЭМ!$B$33:$B$776,J$119)+'СЕТ СН'!$I$11+СВЦЭМ!$D$10+'СЕТ СН'!$I$6-'СЕТ СН'!$I$23</f>
        <v>1355.4157231000002</v>
      </c>
      <c r="K146" s="36">
        <f>SUMIFS(СВЦЭМ!$D$33:$D$776,СВЦЭМ!$A$33:$A$776,$A146,СВЦЭМ!$B$33:$B$776,K$119)+'СЕТ СН'!$I$11+СВЦЭМ!$D$10+'СЕТ СН'!$I$6-'СЕТ СН'!$I$23</f>
        <v>1320.6789430600002</v>
      </c>
      <c r="L146" s="36">
        <f>SUMIFS(СВЦЭМ!$D$33:$D$776,СВЦЭМ!$A$33:$A$776,$A146,СВЦЭМ!$B$33:$B$776,L$119)+'СЕТ СН'!$I$11+СВЦЭМ!$D$10+'СЕТ СН'!$I$6-'СЕТ СН'!$I$23</f>
        <v>1320.1565357900001</v>
      </c>
      <c r="M146" s="36">
        <f>SUMIFS(СВЦЭМ!$D$33:$D$776,СВЦЭМ!$A$33:$A$776,$A146,СВЦЭМ!$B$33:$B$776,M$119)+'СЕТ СН'!$I$11+СВЦЭМ!$D$10+'СЕТ СН'!$I$6-'СЕТ СН'!$I$23</f>
        <v>1311.10657133</v>
      </c>
      <c r="N146" s="36">
        <f>SUMIFS(СВЦЭМ!$D$33:$D$776,СВЦЭМ!$A$33:$A$776,$A146,СВЦЭМ!$B$33:$B$776,N$119)+'СЕТ СН'!$I$11+СВЦЭМ!$D$10+'СЕТ СН'!$I$6-'СЕТ СН'!$I$23</f>
        <v>1277.89973592</v>
      </c>
      <c r="O146" s="36">
        <f>SUMIFS(СВЦЭМ!$D$33:$D$776,СВЦЭМ!$A$33:$A$776,$A146,СВЦЭМ!$B$33:$B$776,O$119)+'СЕТ СН'!$I$11+СВЦЭМ!$D$10+'СЕТ СН'!$I$6-'СЕТ СН'!$I$23</f>
        <v>1257.9472296599999</v>
      </c>
      <c r="P146" s="36">
        <f>SUMIFS(СВЦЭМ!$D$33:$D$776,СВЦЭМ!$A$33:$A$776,$A146,СВЦЭМ!$B$33:$B$776,P$119)+'СЕТ СН'!$I$11+СВЦЭМ!$D$10+'СЕТ СН'!$I$6-'СЕТ СН'!$I$23</f>
        <v>1271.50602736</v>
      </c>
      <c r="Q146" s="36">
        <f>SUMIFS(СВЦЭМ!$D$33:$D$776,СВЦЭМ!$A$33:$A$776,$A146,СВЦЭМ!$B$33:$B$776,Q$119)+'СЕТ СН'!$I$11+СВЦЭМ!$D$10+'СЕТ СН'!$I$6-'СЕТ СН'!$I$23</f>
        <v>1269.6591838900001</v>
      </c>
      <c r="R146" s="36">
        <f>SUMIFS(СВЦЭМ!$D$33:$D$776,СВЦЭМ!$A$33:$A$776,$A146,СВЦЭМ!$B$33:$B$776,R$119)+'СЕТ СН'!$I$11+СВЦЭМ!$D$10+'СЕТ СН'!$I$6-'СЕТ СН'!$I$23</f>
        <v>1257.1513433100001</v>
      </c>
      <c r="S146" s="36">
        <f>SUMIFS(СВЦЭМ!$D$33:$D$776,СВЦЭМ!$A$33:$A$776,$A146,СВЦЭМ!$B$33:$B$776,S$119)+'СЕТ СН'!$I$11+СВЦЭМ!$D$10+'СЕТ СН'!$I$6-'СЕТ СН'!$I$23</f>
        <v>1263.6037468900001</v>
      </c>
      <c r="T146" s="36">
        <f>SUMIFS(СВЦЭМ!$D$33:$D$776,СВЦЭМ!$A$33:$A$776,$A146,СВЦЭМ!$B$33:$B$776,T$119)+'СЕТ СН'!$I$11+СВЦЭМ!$D$10+'СЕТ СН'!$I$6-'СЕТ СН'!$I$23</f>
        <v>1253.02723563</v>
      </c>
      <c r="U146" s="36">
        <f>SUMIFS(СВЦЭМ!$D$33:$D$776,СВЦЭМ!$A$33:$A$776,$A146,СВЦЭМ!$B$33:$B$776,U$119)+'СЕТ СН'!$I$11+СВЦЭМ!$D$10+'СЕТ СН'!$I$6-'СЕТ СН'!$I$23</f>
        <v>1243.5579633899999</v>
      </c>
      <c r="V146" s="36">
        <f>SUMIFS(СВЦЭМ!$D$33:$D$776,СВЦЭМ!$A$33:$A$776,$A146,СВЦЭМ!$B$33:$B$776,V$119)+'СЕТ СН'!$I$11+СВЦЭМ!$D$10+'СЕТ СН'!$I$6-'СЕТ СН'!$I$23</f>
        <v>1244.1350591100002</v>
      </c>
      <c r="W146" s="36">
        <f>SUMIFS(СВЦЭМ!$D$33:$D$776,СВЦЭМ!$A$33:$A$776,$A146,СВЦЭМ!$B$33:$B$776,W$119)+'СЕТ СН'!$I$11+СВЦЭМ!$D$10+'СЕТ СН'!$I$6-'СЕТ СН'!$I$23</f>
        <v>1261.91902611</v>
      </c>
      <c r="X146" s="36">
        <f>SUMIFS(СВЦЭМ!$D$33:$D$776,СВЦЭМ!$A$33:$A$776,$A146,СВЦЭМ!$B$33:$B$776,X$119)+'СЕТ СН'!$I$11+СВЦЭМ!$D$10+'СЕТ СН'!$I$6-'СЕТ СН'!$I$23</f>
        <v>1256.7142834000001</v>
      </c>
      <c r="Y146" s="36">
        <f>SUMIFS(СВЦЭМ!$D$33:$D$776,СВЦЭМ!$A$33:$A$776,$A146,СВЦЭМ!$B$33:$B$776,Y$119)+'СЕТ СН'!$I$11+СВЦЭМ!$D$10+'СЕТ СН'!$I$6-'СЕТ СН'!$I$23</f>
        <v>1290.0971566000001</v>
      </c>
    </row>
    <row r="147" spans="1:27" ht="15.75" x14ac:dyDescent="0.2">
      <c r="A147" s="35">
        <f t="shared" si="3"/>
        <v>43766</v>
      </c>
      <c r="B147" s="36">
        <f>SUMIFS(СВЦЭМ!$D$33:$D$776,СВЦЭМ!$A$33:$A$776,$A147,СВЦЭМ!$B$33:$B$776,B$119)+'СЕТ СН'!$I$11+СВЦЭМ!$D$10+'СЕТ СН'!$I$6-'СЕТ СН'!$I$23</f>
        <v>1383.13820461</v>
      </c>
      <c r="C147" s="36">
        <f>SUMIFS(СВЦЭМ!$D$33:$D$776,СВЦЭМ!$A$33:$A$776,$A147,СВЦЭМ!$B$33:$B$776,C$119)+'СЕТ СН'!$I$11+СВЦЭМ!$D$10+'СЕТ СН'!$I$6-'СЕТ СН'!$I$23</f>
        <v>1433.4299845400001</v>
      </c>
      <c r="D147" s="36">
        <f>SUMIFS(СВЦЭМ!$D$33:$D$776,СВЦЭМ!$A$33:$A$776,$A147,СВЦЭМ!$B$33:$B$776,D$119)+'СЕТ СН'!$I$11+СВЦЭМ!$D$10+'СЕТ СН'!$I$6-'СЕТ СН'!$I$23</f>
        <v>1449.62530139</v>
      </c>
      <c r="E147" s="36">
        <f>SUMIFS(СВЦЭМ!$D$33:$D$776,СВЦЭМ!$A$33:$A$776,$A147,СВЦЭМ!$B$33:$B$776,E$119)+'СЕТ СН'!$I$11+СВЦЭМ!$D$10+'СЕТ СН'!$I$6-'СЕТ СН'!$I$23</f>
        <v>1453.4637686600001</v>
      </c>
      <c r="F147" s="36">
        <f>SUMIFS(СВЦЭМ!$D$33:$D$776,СВЦЭМ!$A$33:$A$776,$A147,СВЦЭМ!$B$33:$B$776,F$119)+'СЕТ СН'!$I$11+СВЦЭМ!$D$10+'СЕТ СН'!$I$6-'СЕТ СН'!$I$23</f>
        <v>1451.88990128</v>
      </c>
      <c r="G147" s="36">
        <f>SUMIFS(СВЦЭМ!$D$33:$D$776,СВЦЭМ!$A$33:$A$776,$A147,СВЦЭМ!$B$33:$B$776,G$119)+'СЕТ СН'!$I$11+СВЦЭМ!$D$10+'СЕТ СН'!$I$6-'СЕТ СН'!$I$23</f>
        <v>1431.7875818500002</v>
      </c>
      <c r="H147" s="36">
        <f>SUMIFS(СВЦЭМ!$D$33:$D$776,СВЦЭМ!$A$33:$A$776,$A147,СВЦЭМ!$B$33:$B$776,H$119)+'СЕТ СН'!$I$11+СВЦЭМ!$D$10+'СЕТ СН'!$I$6-'СЕТ СН'!$I$23</f>
        <v>1392.0637924100001</v>
      </c>
      <c r="I147" s="36">
        <f>SUMIFS(СВЦЭМ!$D$33:$D$776,СВЦЭМ!$A$33:$A$776,$A147,СВЦЭМ!$B$33:$B$776,I$119)+'СЕТ СН'!$I$11+СВЦЭМ!$D$10+'СЕТ СН'!$I$6-'СЕТ СН'!$I$23</f>
        <v>1370.2588755500001</v>
      </c>
      <c r="J147" s="36">
        <f>SUMIFS(СВЦЭМ!$D$33:$D$776,СВЦЭМ!$A$33:$A$776,$A147,СВЦЭМ!$B$33:$B$776,J$119)+'СЕТ СН'!$I$11+СВЦЭМ!$D$10+'СЕТ СН'!$I$6-'СЕТ СН'!$I$23</f>
        <v>1368.88242853</v>
      </c>
      <c r="K147" s="36">
        <f>SUMIFS(СВЦЭМ!$D$33:$D$776,СВЦЭМ!$A$33:$A$776,$A147,СВЦЭМ!$B$33:$B$776,K$119)+'СЕТ СН'!$I$11+СВЦЭМ!$D$10+'СЕТ СН'!$I$6-'СЕТ СН'!$I$23</f>
        <v>1327.8769914700001</v>
      </c>
      <c r="L147" s="36">
        <f>SUMIFS(СВЦЭМ!$D$33:$D$776,СВЦЭМ!$A$33:$A$776,$A147,СВЦЭМ!$B$33:$B$776,L$119)+'СЕТ СН'!$I$11+СВЦЭМ!$D$10+'СЕТ СН'!$I$6-'СЕТ СН'!$I$23</f>
        <v>1330.6447061200001</v>
      </c>
      <c r="M147" s="36">
        <f>SUMIFS(СВЦЭМ!$D$33:$D$776,СВЦЭМ!$A$33:$A$776,$A147,СВЦЭМ!$B$33:$B$776,M$119)+'СЕТ СН'!$I$11+СВЦЭМ!$D$10+'СЕТ СН'!$I$6-'СЕТ СН'!$I$23</f>
        <v>1336.7177527000001</v>
      </c>
      <c r="N147" s="36">
        <f>SUMIFS(СВЦЭМ!$D$33:$D$776,СВЦЭМ!$A$33:$A$776,$A147,СВЦЭМ!$B$33:$B$776,N$119)+'СЕТ СН'!$I$11+СВЦЭМ!$D$10+'СЕТ СН'!$I$6-'СЕТ СН'!$I$23</f>
        <v>1303.54386884</v>
      </c>
      <c r="O147" s="36">
        <f>SUMIFS(СВЦЭМ!$D$33:$D$776,СВЦЭМ!$A$33:$A$776,$A147,СВЦЭМ!$B$33:$B$776,O$119)+'СЕТ СН'!$I$11+СВЦЭМ!$D$10+'СЕТ СН'!$I$6-'СЕТ СН'!$I$23</f>
        <v>1274.2881345000001</v>
      </c>
      <c r="P147" s="36">
        <f>SUMIFS(СВЦЭМ!$D$33:$D$776,СВЦЭМ!$A$33:$A$776,$A147,СВЦЭМ!$B$33:$B$776,P$119)+'СЕТ СН'!$I$11+СВЦЭМ!$D$10+'СЕТ СН'!$I$6-'СЕТ СН'!$I$23</f>
        <v>1279.7315604200001</v>
      </c>
      <c r="Q147" s="36">
        <f>SUMIFS(СВЦЭМ!$D$33:$D$776,СВЦЭМ!$A$33:$A$776,$A147,СВЦЭМ!$B$33:$B$776,Q$119)+'СЕТ СН'!$I$11+СВЦЭМ!$D$10+'СЕТ СН'!$I$6-'СЕТ СН'!$I$23</f>
        <v>1275.8219871400001</v>
      </c>
      <c r="R147" s="36">
        <f>SUMIFS(СВЦЭМ!$D$33:$D$776,СВЦЭМ!$A$33:$A$776,$A147,СВЦЭМ!$B$33:$B$776,R$119)+'СЕТ СН'!$I$11+СВЦЭМ!$D$10+'СЕТ СН'!$I$6-'СЕТ СН'!$I$23</f>
        <v>1270.23980327</v>
      </c>
      <c r="S147" s="36">
        <f>SUMIFS(СВЦЭМ!$D$33:$D$776,СВЦЭМ!$A$33:$A$776,$A147,СВЦЭМ!$B$33:$B$776,S$119)+'СЕТ СН'!$I$11+СВЦЭМ!$D$10+'СЕТ СН'!$I$6-'СЕТ СН'!$I$23</f>
        <v>1280.40259612</v>
      </c>
      <c r="T147" s="36">
        <f>SUMIFS(СВЦЭМ!$D$33:$D$776,СВЦЭМ!$A$33:$A$776,$A147,СВЦЭМ!$B$33:$B$776,T$119)+'СЕТ СН'!$I$11+СВЦЭМ!$D$10+'СЕТ СН'!$I$6-'СЕТ СН'!$I$23</f>
        <v>1271.5053864200001</v>
      </c>
      <c r="U147" s="36">
        <f>SUMIFS(СВЦЭМ!$D$33:$D$776,СВЦЭМ!$A$33:$A$776,$A147,СВЦЭМ!$B$33:$B$776,U$119)+'СЕТ СН'!$I$11+СВЦЭМ!$D$10+'СЕТ СН'!$I$6-'СЕТ СН'!$I$23</f>
        <v>1279.9169270800001</v>
      </c>
      <c r="V147" s="36">
        <f>SUMIFS(СВЦЭМ!$D$33:$D$776,СВЦЭМ!$A$33:$A$776,$A147,СВЦЭМ!$B$33:$B$776,V$119)+'СЕТ СН'!$I$11+СВЦЭМ!$D$10+'СЕТ СН'!$I$6-'СЕТ СН'!$I$23</f>
        <v>1280.43925988</v>
      </c>
      <c r="W147" s="36">
        <f>SUMIFS(СВЦЭМ!$D$33:$D$776,СВЦЭМ!$A$33:$A$776,$A147,СВЦЭМ!$B$33:$B$776,W$119)+'СЕТ СН'!$I$11+СВЦЭМ!$D$10+'СЕТ СН'!$I$6-'СЕТ СН'!$I$23</f>
        <v>1294.0386711000001</v>
      </c>
      <c r="X147" s="36">
        <f>SUMIFS(СВЦЭМ!$D$33:$D$776,СВЦЭМ!$A$33:$A$776,$A147,СВЦЭМ!$B$33:$B$776,X$119)+'СЕТ СН'!$I$11+СВЦЭМ!$D$10+'СЕТ СН'!$I$6-'СЕТ СН'!$I$23</f>
        <v>1323.0558956100001</v>
      </c>
      <c r="Y147" s="36">
        <f>SUMIFS(СВЦЭМ!$D$33:$D$776,СВЦЭМ!$A$33:$A$776,$A147,СВЦЭМ!$B$33:$B$776,Y$119)+'СЕТ СН'!$I$11+СВЦЭМ!$D$10+'СЕТ СН'!$I$6-'СЕТ СН'!$I$23</f>
        <v>1376.9315016200001</v>
      </c>
    </row>
    <row r="148" spans="1:27" ht="15.75" x14ac:dyDescent="0.2">
      <c r="A148" s="35">
        <f t="shared" si="3"/>
        <v>43767</v>
      </c>
      <c r="B148" s="36">
        <f>SUMIFS(СВЦЭМ!$D$33:$D$776,СВЦЭМ!$A$33:$A$776,$A148,СВЦЭМ!$B$33:$B$776,B$119)+'СЕТ СН'!$I$11+СВЦЭМ!$D$10+'СЕТ СН'!$I$6-'СЕТ СН'!$I$23</f>
        <v>1429.34727561</v>
      </c>
      <c r="C148" s="36">
        <f>SUMIFS(СВЦЭМ!$D$33:$D$776,СВЦЭМ!$A$33:$A$776,$A148,СВЦЭМ!$B$33:$B$776,C$119)+'СЕТ СН'!$I$11+СВЦЭМ!$D$10+'СЕТ СН'!$I$6-'СЕТ СН'!$I$23</f>
        <v>1465.22581504</v>
      </c>
      <c r="D148" s="36">
        <f>SUMIFS(СВЦЭМ!$D$33:$D$776,СВЦЭМ!$A$33:$A$776,$A148,СВЦЭМ!$B$33:$B$776,D$119)+'СЕТ СН'!$I$11+СВЦЭМ!$D$10+'СЕТ СН'!$I$6-'СЕТ СН'!$I$23</f>
        <v>1486.7915064200001</v>
      </c>
      <c r="E148" s="36">
        <f>SUMIFS(СВЦЭМ!$D$33:$D$776,СВЦЭМ!$A$33:$A$776,$A148,СВЦЭМ!$B$33:$B$776,E$119)+'СЕТ СН'!$I$11+СВЦЭМ!$D$10+'СЕТ СН'!$I$6-'СЕТ СН'!$I$23</f>
        <v>1502.0006735300001</v>
      </c>
      <c r="F148" s="36">
        <f>SUMIFS(СВЦЭМ!$D$33:$D$776,СВЦЭМ!$A$33:$A$776,$A148,СВЦЭМ!$B$33:$B$776,F$119)+'СЕТ СН'!$I$11+СВЦЭМ!$D$10+'СЕТ СН'!$I$6-'СЕТ СН'!$I$23</f>
        <v>1490.1805292000001</v>
      </c>
      <c r="G148" s="36">
        <f>SUMIFS(СВЦЭМ!$D$33:$D$776,СВЦЭМ!$A$33:$A$776,$A148,СВЦЭМ!$B$33:$B$776,G$119)+'СЕТ СН'!$I$11+СВЦЭМ!$D$10+'СЕТ СН'!$I$6-'СЕТ СН'!$I$23</f>
        <v>1463.6240342200001</v>
      </c>
      <c r="H148" s="36">
        <f>SUMIFS(СВЦЭМ!$D$33:$D$776,СВЦЭМ!$A$33:$A$776,$A148,СВЦЭМ!$B$33:$B$776,H$119)+'СЕТ СН'!$I$11+СВЦЭМ!$D$10+'СЕТ СН'!$I$6-'СЕТ СН'!$I$23</f>
        <v>1418.1807758899999</v>
      </c>
      <c r="I148" s="36">
        <f>SUMIFS(СВЦЭМ!$D$33:$D$776,СВЦЭМ!$A$33:$A$776,$A148,СВЦЭМ!$B$33:$B$776,I$119)+'СЕТ СН'!$I$11+СВЦЭМ!$D$10+'СЕТ СН'!$I$6-'СЕТ СН'!$I$23</f>
        <v>1390.70235192</v>
      </c>
      <c r="J148" s="36">
        <f>SUMIFS(СВЦЭМ!$D$33:$D$776,СВЦЭМ!$A$33:$A$776,$A148,СВЦЭМ!$B$33:$B$776,J$119)+'СЕТ СН'!$I$11+СВЦЭМ!$D$10+'СЕТ СН'!$I$6-'СЕТ СН'!$I$23</f>
        <v>1382.2365447900002</v>
      </c>
      <c r="K148" s="36">
        <f>SUMIFS(СВЦЭМ!$D$33:$D$776,СВЦЭМ!$A$33:$A$776,$A148,СВЦЭМ!$B$33:$B$776,K$119)+'СЕТ СН'!$I$11+СВЦЭМ!$D$10+'СЕТ СН'!$I$6-'СЕТ СН'!$I$23</f>
        <v>1351.20157741</v>
      </c>
      <c r="L148" s="36">
        <f>SUMIFS(СВЦЭМ!$D$33:$D$776,СВЦЭМ!$A$33:$A$776,$A148,СВЦЭМ!$B$33:$B$776,L$119)+'СЕТ СН'!$I$11+СВЦЭМ!$D$10+'СЕТ СН'!$I$6-'СЕТ СН'!$I$23</f>
        <v>1359.1349749200001</v>
      </c>
      <c r="M148" s="36">
        <f>SUMIFS(СВЦЭМ!$D$33:$D$776,СВЦЭМ!$A$33:$A$776,$A148,СВЦЭМ!$B$33:$B$776,M$119)+'СЕТ СН'!$I$11+СВЦЭМ!$D$10+'СЕТ СН'!$I$6-'СЕТ СН'!$I$23</f>
        <v>1357.55993145</v>
      </c>
      <c r="N148" s="36">
        <f>SUMIFS(СВЦЭМ!$D$33:$D$776,СВЦЭМ!$A$33:$A$776,$A148,СВЦЭМ!$B$33:$B$776,N$119)+'СЕТ СН'!$I$11+СВЦЭМ!$D$10+'СЕТ СН'!$I$6-'СЕТ СН'!$I$23</f>
        <v>1320.20604568</v>
      </c>
      <c r="O148" s="36">
        <f>SUMIFS(СВЦЭМ!$D$33:$D$776,СВЦЭМ!$A$33:$A$776,$A148,СВЦЭМ!$B$33:$B$776,O$119)+'СЕТ СН'!$I$11+СВЦЭМ!$D$10+'СЕТ СН'!$I$6-'СЕТ СН'!$I$23</f>
        <v>1294.15352022</v>
      </c>
      <c r="P148" s="36">
        <f>SUMIFS(СВЦЭМ!$D$33:$D$776,СВЦЭМ!$A$33:$A$776,$A148,СВЦЭМ!$B$33:$B$776,P$119)+'СЕТ СН'!$I$11+СВЦЭМ!$D$10+'СЕТ СН'!$I$6-'СЕТ СН'!$I$23</f>
        <v>1296.3770568800001</v>
      </c>
      <c r="Q148" s="36">
        <f>SUMIFS(СВЦЭМ!$D$33:$D$776,СВЦЭМ!$A$33:$A$776,$A148,СВЦЭМ!$B$33:$B$776,Q$119)+'СЕТ СН'!$I$11+СВЦЭМ!$D$10+'СЕТ СН'!$I$6-'СЕТ СН'!$I$23</f>
        <v>1295.5654725500001</v>
      </c>
      <c r="R148" s="36">
        <f>SUMIFS(СВЦЭМ!$D$33:$D$776,СВЦЭМ!$A$33:$A$776,$A148,СВЦЭМ!$B$33:$B$776,R$119)+'СЕТ СН'!$I$11+СВЦЭМ!$D$10+'СЕТ СН'!$I$6-'СЕТ СН'!$I$23</f>
        <v>1286.85440694</v>
      </c>
      <c r="S148" s="36">
        <f>SUMIFS(СВЦЭМ!$D$33:$D$776,СВЦЭМ!$A$33:$A$776,$A148,СВЦЭМ!$B$33:$B$776,S$119)+'СЕТ СН'!$I$11+СВЦЭМ!$D$10+'СЕТ СН'!$I$6-'СЕТ СН'!$I$23</f>
        <v>1294.2059058</v>
      </c>
      <c r="T148" s="36">
        <f>SUMIFS(СВЦЭМ!$D$33:$D$776,СВЦЭМ!$A$33:$A$776,$A148,СВЦЭМ!$B$33:$B$776,T$119)+'СЕТ СН'!$I$11+СВЦЭМ!$D$10+'СЕТ СН'!$I$6-'СЕТ СН'!$I$23</f>
        <v>1284.42428653</v>
      </c>
      <c r="U148" s="36">
        <f>SUMIFS(СВЦЭМ!$D$33:$D$776,СВЦЭМ!$A$33:$A$776,$A148,СВЦЭМ!$B$33:$B$776,U$119)+'СЕТ СН'!$I$11+СВЦЭМ!$D$10+'СЕТ СН'!$I$6-'СЕТ СН'!$I$23</f>
        <v>1274.21753472</v>
      </c>
      <c r="V148" s="36">
        <f>SUMIFS(СВЦЭМ!$D$33:$D$776,СВЦЭМ!$A$33:$A$776,$A148,СВЦЭМ!$B$33:$B$776,V$119)+'СЕТ СН'!$I$11+СВЦЭМ!$D$10+'СЕТ СН'!$I$6-'СЕТ СН'!$I$23</f>
        <v>1265.49815902</v>
      </c>
      <c r="W148" s="36">
        <f>SUMIFS(СВЦЭМ!$D$33:$D$776,СВЦЭМ!$A$33:$A$776,$A148,СВЦЭМ!$B$33:$B$776,W$119)+'СЕТ СН'!$I$11+СВЦЭМ!$D$10+'СЕТ СН'!$I$6-'СЕТ СН'!$I$23</f>
        <v>1277.9943991</v>
      </c>
      <c r="X148" s="36">
        <f>SUMIFS(СВЦЭМ!$D$33:$D$776,СВЦЭМ!$A$33:$A$776,$A148,СВЦЭМ!$B$33:$B$776,X$119)+'СЕТ СН'!$I$11+СВЦЭМ!$D$10+'СЕТ СН'!$I$6-'СЕТ СН'!$I$23</f>
        <v>1284.5079735500001</v>
      </c>
      <c r="Y148" s="36">
        <f>SUMIFS(СВЦЭМ!$D$33:$D$776,СВЦЭМ!$A$33:$A$776,$A148,СВЦЭМ!$B$33:$B$776,Y$119)+'СЕТ СН'!$I$11+СВЦЭМ!$D$10+'СЕТ СН'!$I$6-'СЕТ СН'!$I$23</f>
        <v>1326.28201756</v>
      </c>
    </row>
    <row r="149" spans="1:27" ht="15.75" x14ac:dyDescent="0.2">
      <c r="A149" s="35">
        <f t="shared" si="3"/>
        <v>43768</v>
      </c>
      <c r="B149" s="36">
        <f>SUMIFS(СВЦЭМ!$D$33:$D$776,СВЦЭМ!$A$33:$A$776,$A149,СВЦЭМ!$B$33:$B$776,B$119)+'СЕТ СН'!$I$11+СВЦЭМ!$D$10+'СЕТ СН'!$I$6-'СЕТ СН'!$I$23</f>
        <v>1435.9755147000001</v>
      </c>
      <c r="C149" s="36">
        <f>SUMIFS(СВЦЭМ!$D$33:$D$776,СВЦЭМ!$A$33:$A$776,$A149,СВЦЭМ!$B$33:$B$776,C$119)+'СЕТ СН'!$I$11+СВЦЭМ!$D$10+'СЕТ СН'!$I$6-'СЕТ СН'!$I$23</f>
        <v>1483.40319213</v>
      </c>
      <c r="D149" s="36">
        <f>SUMIFS(СВЦЭМ!$D$33:$D$776,СВЦЭМ!$A$33:$A$776,$A149,СВЦЭМ!$B$33:$B$776,D$119)+'СЕТ СН'!$I$11+СВЦЭМ!$D$10+'СЕТ СН'!$I$6-'СЕТ СН'!$I$23</f>
        <v>1506.2221536700001</v>
      </c>
      <c r="E149" s="36">
        <f>SUMIFS(СВЦЭМ!$D$33:$D$776,СВЦЭМ!$A$33:$A$776,$A149,СВЦЭМ!$B$33:$B$776,E$119)+'СЕТ СН'!$I$11+СВЦЭМ!$D$10+'СЕТ СН'!$I$6-'СЕТ СН'!$I$23</f>
        <v>1514.4862274</v>
      </c>
      <c r="F149" s="36">
        <f>SUMIFS(СВЦЭМ!$D$33:$D$776,СВЦЭМ!$A$33:$A$776,$A149,СВЦЭМ!$B$33:$B$776,F$119)+'СЕТ СН'!$I$11+СВЦЭМ!$D$10+'СЕТ СН'!$I$6-'СЕТ СН'!$I$23</f>
        <v>1512.5842215500002</v>
      </c>
      <c r="G149" s="36">
        <f>SUMIFS(СВЦЭМ!$D$33:$D$776,СВЦЭМ!$A$33:$A$776,$A149,СВЦЭМ!$B$33:$B$776,G$119)+'СЕТ СН'!$I$11+СВЦЭМ!$D$10+'СЕТ СН'!$I$6-'СЕТ СН'!$I$23</f>
        <v>1487.8899372000001</v>
      </c>
      <c r="H149" s="36">
        <f>SUMIFS(СВЦЭМ!$D$33:$D$776,СВЦЭМ!$A$33:$A$776,$A149,СВЦЭМ!$B$33:$B$776,H$119)+'СЕТ СН'!$I$11+СВЦЭМ!$D$10+'СЕТ СН'!$I$6-'СЕТ СН'!$I$23</f>
        <v>1435.2122983100001</v>
      </c>
      <c r="I149" s="36">
        <f>SUMIFS(СВЦЭМ!$D$33:$D$776,СВЦЭМ!$A$33:$A$776,$A149,СВЦЭМ!$B$33:$B$776,I$119)+'СЕТ СН'!$I$11+СВЦЭМ!$D$10+'СЕТ СН'!$I$6-'СЕТ СН'!$I$23</f>
        <v>1397.7927961800001</v>
      </c>
      <c r="J149" s="36">
        <f>SUMIFS(СВЦЭМ!$D$33:$D$776,СВЦЭМ!$A$33:$A$776,$A149,СВЦЭМ!$B$33:$B$776,J$119)+'СЕТ СН'!$I$11+СВЦЭМ!$D$10+'СЕТ СН'!$I$6-'СЕТ СН'!$I$23</f>
        <v>1395.7209936100001</v>
      </c>
      <c r="K149" s="36">
        <f>SUMIFS(СВЦЭМ!$D$33:$D$776,СВЦЭМ!$A$33:$A$776,$A149,СВЦЭМ!$B$33:$B$776,K$119)+'СЕТ СН'!$I$11+СВЦЭМ!$D$10+'СЕТ СН'!$I$6-'СЕТ СН'!$I$23</f>
        <v>1384.3835169000001</v>
      </c>
      <c r="L149" s="36">
        <f>SUMIFS(СВЦЭМ!$D$33:$D$776,СВЦЭМ!$A$33:$A$776,$A149,СВЦЭМ!$B$33:$B$776,L$119)+'СЕТ СН'!$I$11+СВЦЭМ!$D$10+'СЕТ СН'!$I$6-'СЕТ СН'!$I$23</f>
        <v>1386.90881276</v>
      </c>
      <c r="M149" s="36">
        <f>SUMIFS(СВЦЭМ!$D$33:$D$776,СВЦЭМ!$A$33:$A$776,$A149,СВЦЭМ!$B$33:$B$776,M$119)+'СЕТ СН'!$I$11+СВЦЭМ!$D$10+'СЕТ СН'!$I$6-'СЕТ СН'!$I$23</f>
        <v>1381.13630446</v>
      </c>
      <c r="N149" s="36">
        <f>SUMIFS(СВЦЭМ!$D$33:$D$776,СВЦЭМ!$A$33:$A$776,$A149,СВЦЭМ!$B$33:$B$776,N$119)+'СЕТ СН'!$I$11+СВЦЭМ!$D$10+'СЕТ СН'!$I$6-'СЕТ СН'!$I$23</f>
        <v>1339.59917905</v>
      </c>
      <c r="O149" s="36">
        <f>SUMIFS(СВЦЭМ!$D$33:$D$776,СВЦЭМ!$A$33:$A$776,$A149,СВЦЭМ!$B$33:$B$776,O$119)+'СЕТ СН'!$I$11+СВЦЭМ!$D$10+'СЕТ СН'!$I$6-'СЕТ СН'!$I$23</f>
        <v>1303.8581460600001</v>
      </c>
      <c r="P149" s="36">
        <f>SUMIFS(СВЦЭМ!$D$33:$D$776,СВЦЭМ!$A$33:$A$776,$A149,СВЦЭМ!$B$33:$B$776,P$119)+'СЕТ СН'!$I$11+СВЦЭМ!$D$10+'СЕТ СН'!$I$6-'СЕТ СН'!$I$23</f>
        <v>1303.7463612399999</v>
      </c>
      <c r="Q149" s="36">
        <f>SUMIFS(СВЦЭМ!$D$33:$D$776,СВЦЭМ!$A$33:$A$776,$A149,СВЦЭМ!$B$33:$B$776,Q$119)+'СЕТ СН'!$I$11+СВЦЭМ!$D$10+'СЕТ СН'!$I$6-'СЕТ СН'!$I$23</f>
        <v>1304.20207815</v>
      </c>
      <c r="R149" s="36">
        <f>SUMIFS(СВЦЭМ!$D$33:$D$776,СВЦЭМ!$A$33:$A$776,$A149,СВЦЭМ!$B$33:$B$776,R$119)+'СЕТ СН'!$I$11+СВЦЭМ!$D$10+'СЕТ СН'!$I$6-'СЕТ СН'!$I$23</f>
        <v>1295.09442571</v>
      </c>
      <c r="S149" s="36">
        <f>SUMIFS(СВЦЭМ!$D$33:$D$776,СВЦЭМ!$A$33:$A$776,$A149,СВЦЭМ!$B$33:$B$776,S$119)+'СЕТ СН'!$I$11+СВЦЭМ!$D$10+'СЕТ СН'!$I$6-'СЕТ СН'!$I$23</f>
        <v>1293.53113708</v>
      </c>
      <c r="T149" s="36">
        <f>SUMIFS(СВЦЭМ!$D$33:$D$776,СВЦЭМ!$A$33:$A$776,$A149,СВЦЭМ!$B$33:$B$776,T$119)+'СЕТ СН'!$I$11+СВЦЭМ!$D$10+'СЕТ СН'!$I$6-'СЕТ СН'!$I$23</f>
        <v>1277.1852871000001</v>
      </c>
      <c r="U149" s="36">
        <f>SUMIFS(СВЦЭМ!$D$33:$D$776,СВЦЭМ!$A$33:$A$776,$A149,СВЦЭМ!$B$33:$B$776,U$119)+'СЕТ СН'!$I$11+СВЦЭМ!$D$10+'СЕТ СН'!$I$6-'СЕТ СН'!$I$23</f>
        <v>1285.29859861</v>
      </c>
      <c r="V149" s="36">
        <f>SUMIFS(СВЦЭМ!$D$33:$D$776,СВЦЭМ!$A$33:$A$776,$A149,СВЦЭМ!$B$33:$B$776,V$119)+'СЕТ СН'!$I$11+СВЦЭМ!$D$10+'СЕТ СН'!$I$6-'СЕТ СН'!$I$23</f>
        <v>1283.1361372900001</v>
      </c>
      <c r="W149" s="36">
        <f>SUMIFS(СВЦЭМ!$D$33:$D$776,СВЦЭМ!$A$33:$A$776,$A149,СВЦЭМ!$B$33:$B$776,W$119)+'СЕТ СН'!$I$11+СВЦЭМ!$D$10+'СЕТ СН'!$I$6-'СЕТ СН'!$I$23</f>
        <v>1283.80473575</v>
      </c>
      <c r="X149" s="36">
        <f>SUMIFS(СВЦЭМ!$D$33:$D$776,СВЦЭМ!$A$33:$A$776,$A149,СВЦЭМ!$B$33:$B$776,X$119)+'СЕТ СН'!$I$11+СВЦЭМ!$D$10+'СЕТ СН'!$I$6-'СЕТ СН'!$I$23</f>
        <v>1309.05870635</v>
      </c>
      <c r="Y149" s="36">
        <f>SUMIFS(СВЦЭМ!$D$33:$D$776,СВЦЭМ!$A$33:$A$776,$A149,СВЦЭМ!$B$33:$B$776,Y$119)+'СЕТ СН'!$I$11+СВЦЭМ!$D$10+'СЕТ СН'!$I$6-'СЕТ СН'!$I$23</f>
        <v>1346.87420006</v>
      </c>
    </row>
    <row r="150" spans="1:27" ht="15.75" x14ac:dyDescent="0.2">
      <c r="A150" s="35">
        <f t="shared" si="3"/>
        <v>43769</v>
      </c>
      <c r="B150" s="36">
        <f>SUMIFS(СВЦЭМ!$D$33:$D$776,СВЦЭМ!$A$33:$A$776,$A150,СВЦЭМ!$B$33:$B$776,B$119)+'СЕТ СН'!$I$11+СВЦЭМ!$D$10+'СЕТ СН'!$I$6-'СЕТ СН'!$I$23</f>
        <v>1422.5757471100001</v>
      </c>
      <c r="C150" s="36">
        <f>SUMIFS(СВЦЭМ!$D$33:$D$776,СВЦЭМ!$A$33:$A$776,$A150,СВЦЭМ!$B$33:$B$776,C$119)+'СЕТ СН'!$I$11+СВЦЭМ!$D$10+'СЕТ СН'!$I$6-'СЕТ СН'!$I$23</f>
        <v>1472.6596950600001</v>
      </c>
      <c r="D150" s="36">
        <f>SUMIFS(СВЦЭМ!$D$33:$D$776,СВЦЭМ!$A$33:$A$776,$A150,СВЦЭМ!$B$33:$B$776,D$119)+'СЕТ СН'!$I$11+СВЦЭМ!$D$10+'СЕТ СН'!$I$6-'СЕТ СН'!$I$23</f>
        <v>1495.4363826600002</v>
      </c>
      <c r="E150" s="36">
        <f>SUMIFS(СВЦЭМ!$D$33:$D$776,СВЦЭМ!$A$33:$A$776,$A150,СВЦЭМ!$B$33:$B$776,E$119)+'СЕТ СН'!$I$11+СВЦЭМ!$D$10+'СЕТ СН'!$I$6-'СЕТ СН'!$I$23</f>
        <v>1510.2103344300001</v>
      </c>
      <c r="F150" s="36">
        <f>SUMIFS(СВЦЭМ!$D$33:$D$776,СВЦЭМ!$A$33:$A$776,$A150,СВЦЭМ!$B$33:$B$776,F$119)+'СЕТ СН'!$I$11+СВЦЭМ!$D$10+'СЕТ СН'!$I$6-'СЕТ СН'!$I$23</f>
        <v>1510.30678631</v>
      </c>
      <c r="G150" s="36">
        <f>SUMIFS(СВЦЭМ!$D$33:$D$776,СВЦЭМ!$A$33:$A$776,$A150,СВЦЭМ!$B$33:$B$776,G$119)+'СЕТ СН'!$I$11+СВЦЭМ!$D$10+'СЕТ СН'!$I$6-'СЕТ СН'!$I$23</f>
        <v>1482.3506157000002</v>
      </c>
      <c r="H150" s="36">
        <f>SUMIFS(СВЦЭМ!$D$33:$D$776,СВЦЭМ!$A$33:$A$776,$A150,СВЦЭМ!$B$33:$B$776,H$119)+'СЕТ СН'!$I$11+СВЦЭМ!$D$10+'СЕТ СН'!$I$6-'СЕТ СН'!$I$23</f>
        <v>1435.89452792</v>
      </c>
      <c r="I150" s="36">
        <f>SUMIFS(СВЦЭМ!$D$33:$D$776,СВЦЭМ!$A$33:$A$776,$A150,СВЦЭМ!$B$33:$B$776,I$119)+'СЕТ СН'!$I$11+СВЦЭМ!$D$10+'СЕТ СН'!$I$6-'СЕТ СН'!$I$23</f>
        <v>1401.1842883700001</v>
      </c>
      <c r="J150" s="36">
        <f>SUMIFS(СВЦЭМ!$D$33:$D$776,СВЦЭМ!$A$33:$A$776,$A150,СВЦЭМ!$B$33:$B$776,J$119)+'СЕТ СН'!$I$11+СВЦЭМ!$D$10+'СЕТ СН'!$I$6-'СЕТ СН'!$I$23</f>
        <v>1403.1305314900001</v>
      </c>
      <c r="K150" s="36">
        <f>SUMIFS(СВЦЭМ!$D$33:$D$776,СВЦЭМ!$A$33:$A$776,$A150,СВЦЭМ!$B$33:$B$776,K$119)+'СЕТ СН'!$I$11+СВЦЭМ!$D$10+'СЕТ СН'!$I$6-'СЕТ СН'!$I$23</f>
        <v>1381.8515150600001</v>
      </c>
      <c r="L150" s="36">
        <f>SUMIFS(СВЦЭМ!$D$33:$D$776,СВЦЭМ!$A$33:$A$776,$A150,СВЦЭМ!$B$33:$B$776,L$119)+'СЕТ СН'!$I$11+СВЦЭМ!$D$10+'СЕТ СН'!$I$6-'СЕТ СН'!$I$23</f>
        <v>1382.9804631700001</v>
      </c>
      <c r="M150" s="36">
        <f>SUMIFS(СВЦЭМ!$D$33:$D$776,СВЦЭМ!$A$33:$A$776,$A150,СВЦЭМ!$B$33:$B$776,M$119)+'СЕТ СН'!$I$11+СВЦЭМ!$D$10+'СЕТ СН'!$I$6-'СЕТ СН'!$I$23</f>
        <v>1384.8661080900001</v>
      </c>
      <c r="N150" s="36">
        <f>SUMIFS(СВЦЭМ!$D$33:$D$776,СВЦЭМ!$A$33:$A$776,$A150,СВЦЭМ!$B$33:$B$776,N$119)+'СЕТ СН'!$I$11+СВЦЭМ!$D$10+'СЕТ СН'!$I$6-'СЕТ СН'!$I$23</f>
        <v>1347.22904466</v>
      </c>
      <c r="O150" s="36">
        <f>SUMIFS(СВЦЭМ!$D$33:$D$776,СВЦЭМ!$A$33:$A$776,$A150,СВЦЭМ!$B$33:$B$776,O$119)+'СЕТ СН'!$I$11+СВЦЭМ!$D$10+'СЕТ СН'!$I$6-'СЕТ СН'!$I$23</f>
        <v>1306.00798267</v>
      </c>
      <c r="P150" s="36">
        <f>SUMIFS(СВЦЭМ!$D$33:$D$776,СВЦЭМ!$A$33:$A$776,$A150,СВЦЭМ!$B$33:$B$776,P$119)+'СЕТ СН'!$I$11+СВЦЭМ!$D$10+'СЕТ СН'!$I$6-'СЕТ СН'!$I$23</f>
        <v>1318.8392805800001</v>
      </c>
      <c r="Q150" s="36">
        <f>SUMIFS(СВЦЭМ!$D$33:$D$776,СВЦЭМ!$A$33:$A$776,$A150,СВЦЭМ!$B$33:$B$776,Q$119)+'СЕТ СН'!$I$11+СВЦЭМ!$D$10+'СЕТ СН'!$I$6-'СЕТ СН'!$I$23</f>
        <v>1320.0631616400001</v>
      </c>
      <c r="R150" s="36">
        <f>SUMIFS(СВЦЭМ!$D$33:$D$776,СВЦЭМ!$A$33:$A$776,$A150,СВЦЭМ!$B$33:$B$776,R$119)+'СЕТ СН'!$I$11+СВЦЭМ!$D$10+'СЕТ СН'!$I$6-'СЕТ СН'!$I$23</f>
        <v>1322.0959166100001</v>
      </c>
      <c r="S150" s="36">
        <f>SUMIFS(СВЦЭМ!$D$33:$D$776,СВЦЭМ!$A$33:$A$776,$A150,СВЦЭМ!$B$33:$B$776,S$119)+'СЕТ СН'!$I$11+СВЦЭМ!$D$10+'СЕТ СН'!$I$6-'СЕТ СН'!$I$23</f>
        <v>1320.0171566200002</v>
      </c>
      <c r="T150" s="36">
        <f>SUMIFS(СВЦЭМ!$D$33:$D$776,СВЦЭМ!$A$33:$A$776,$A150,СВЦЭМ!$B$33:$B$776,T$119)+'СЕТ СН'!$I$11+СВЦЭМ!$D$10+'СЕТ СН'!$I$6-'СЕТ СН'!$I$23</f>
        <v>1293.4299397300001</v>
      </c>
      <c r="U150" s="36">
        <f>SUMIFS(СВЦЭМ!$D$33:$D$776,СВЦЭМ!$A$33:$A$776,$A150,СВЦЭМ!$B$33:$B$776,U$119)+'СЕТ СН'!$I$11+СВЦЭМ!$D$10+'СЕТ СН'!$I$6-'СЕТ СН'!$I$23</f>
        <v>1289.40383346</v>
      </c>
      <c r="V150" s="36">
        <f>SUMIFS(СВЦЭМ!$D$33:$D$776,СВЦЭМ!$A$33:$A$776,$A150,СВЦЭМ!$B$33:$B$776,V$119)+'СЕТ СН'!$I$11+СВЦЭМ!$D$10+'СЕТ СН'!$I$6-'СЕТ СН'!$I$23</f>
        <v>1281.6766145300001</v>
      </c>
      <c r="W150" s="36">
        <f>SUMIFS(СВЦЭМ!$D$33:$D$776,СВЦЭМ!$A$33:$A$776,$A150,СВЦЭМ!$B$33:$B$776,W$119)+'СЕТ СН'!$I$11+СВЦЭМ!$D$10+'СЕТ СН'!$I$6-'СЕТ СН'!$I$23</f>
        <v>1292.2519435900001</v>
      </c>
      <c r="X150" s="36">
        <f>SUMIFS(СВЦЭМ!$D$33:$D$776,СВЦЭМ!$A$33:$A$776,$A150,СВЦЭМ!$B$33:$B$776,X$119)+'СЕТ СН'!$I$11+СВЦЭМ!$D$10+'СЕТ СН'!$I$6-'СЕТ СН'!$I$23</f>
        <v>1248.3279238699999</v>
      </c>
      <c r="Y150" s="36">
        <f>SUMIFS(СВЦЭМ!$D$33:$D$776,СВЦЭМ!$A$33:$A$776,$A150,СВЦЭМ!$B$33:$B$776,Y$119)+'СЕТ СН'!$I$11+СВЦЭМ!$D$10+'СЕТ СН'!$I$6-'СЕТ СН'!$I$23</f>
        <v>1288.3698824099999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SUMIFS(СВЦЭМ!$E$33:$E$776,СВЦЭМ!$A$33:$A$776,$A156,СВЦЭМ!$B$33:$B$776,B$155)+'СЕТ СН'!$F$12</f>
        <v>118.77965399999999</v>
      </c>
      <c r="C156" s="36">
        <f>SUMIFS(СВЦЭМ!$E$33:$E$776,СВЦЭМ!$A$33:$A$776,$A156,СВЦЭМ!$B$33:$B$776,C$155)+'СЕТ СН'!$F$12</f>
        <v>134.78330165</v>
      </c>
      <c r="D156" s="36">
        <f>SUMIFS(СВЦЭМ!$E$33:$E$776,СВЦЭМ!$A$33:$A$776,$A156,СВЦЭМ!$B$33:$B$776,D$155)+'СЕТ СН'!$F$12</f>
        <v>149.73679439</v>
      </c>
      <c r="E156" s="36">
        <f>SUMIFS(СВЦЭМ!$E$33:$E$776,СВЦЭМ!$A$33:$A$776,$A156,СВЦЭМ!$B$33:$B$776,E$155)+'СЕТ СН'!$F$12</f>
        <v>154.37190729</v>
      </c>
      <c r="F156" s="36">
        <f>SUMIFS(СВЦЭМ!$E$33:$E$776,СВЦЭМ!$A$33:$A$776,$A156,СВЦЭМ!$B$33:$B$776,F$155)+'СЕТ СН'!$F$12</f>
        <v>154.01451094999999</v>
      </c>
      <c r="G156" s="36">
        <f>SUMIFS(СВЦЭМ!$E$33:$E$776,СВЦЭМ!$A$33:$A$776,$A156,СВЦЭМ!$B$33:$B$776,G$155)+'СЕТ СН'!$F$12</f>
        <v>150.89713445999999</v>
      </c>
      <c r="H156" s="36">
        <f>SUMIFS(СВЦЭМ!$E$33:$E$776,СВЦЭМ!$A$33:$A$776,$A156,СВЦЭМ!$B$33:$B$776,H$155)+'СЕТ СН'!$F$12</f>
        <v>137.38743177000001</v>
      </c>
      <c r="I156" s="36">
        <f>SUMIFS(СВЦЭМ!$E$33:$E$776,СВЦЭМ!$A$33:$A$776,$A156,СВЦЭМ!$B$33:$B$776,I$155)+'СЕТ СН'!$F$12</f>
        <v>120.89789879999999</v>
      </c>
      <c r="J156" s="36">
        <f>SUMIFS(СВЦЭМ!$E$33:$E$776,СВЦЭМ!$A$33:$A$776,$A156,СВЦЭМ!$B$33:$B$776,J$155)+'СЕТ СН'!$F$12</f>
        <v>119.86238247999999</v>
      </c>
      <c r="K156" s="36">
        <f>SUMIFS(СВЦЭМ!$E$33:$E$776,СВЦЭМ!$A$33:$A$776,$A156,СВЦЭМ!$B$33:$B$776,K$155)+'СЕТ СН'!$F$12</f>
        <v>121.53028465</v>
      </c>
      <c r="L156" s="36">
        <f>SUMIFS(СВЦЭМ!$E$33:$E$776,СВЦЭМ!$A$33:$A$776,$A156,СВЦЭМ!$B$33:$B$776,L$155)+'СЕТ СН'!$F$12</f>
        <v>120.98113284999999</v>
      </c>
      <c r="M156" s="36">
        <f>SUMIFS(СВЦЭМ!$E$33:$E$776,СВЦЭМ!$A$33:$A$776,$A156,СВЦЭМ!$B$33:$B$776,M$155)+'СЕТ СН'!$F$12</f>
        <v>118.87641683</v>
      </c>
      <c r="N156" s="36">
        <f>SUMIFS(СВЦЭМ!$E$33:$E$776,СВЦЭМ!$A$33:$A$776,$A156,СВЦЭМ!$B$33:$B$776,N$155)+'СЕТ СН'!$F$12</f>
        <v>115.89065479</v>
      </c>
      <c r="O156" s="36">
        <f>SUMIFS(СВЦЭМ!$E$33:$E$776,СВЦЭМ!$A$33:$A$776,$A156,СВЦЭМ!$B$33:$B$776,O$155)+'СЕТ СН'!$F$12</f>
        <v>115.47650714</v>
      </c>
      <c r="P156" s="36">
        <f>SUMIFS(СВЦЭМ!$E$33:$E$776,СВЦЭМ!$A$33:$A$776,$A156,СВЦЭМ!$B$33:$B$776,P$155)+'СЕТ СН'!$F$12</f>
        <v>115.78940016999999</v>
      </c>
      <c r="Q156" s="36">
        <f>SUMIFS(СВЦЭМ!$E$33:$E$776,СВЦЭМ!$A$33:$A$776,$A156,СВЦЭМ!$B$33:$B$776,Q$155)+'СЕТ СН'!$F$12</f>
        <v>117.71749856</v>
      </c>
      <c r="R156" s="36">
        <f>SUMIFS(СВЦЭМ!$E$33:$E$776,СВЦЭМ!$A$33:$A$776,$A156,СВЦЭМ!$B$33:$B$776,R$155)+'СЕТ СН'!$F$12</f>
        <v>117.52775373</v>
      </c>
      <c r="S156" s="36">
        <f>SUMIFS(СВЦЭМ!$E$33:$E$776,СВЦЭМ!$A$33:$A$776,$A156,СВЦЭМ!$B$33:$B$776,S$155)+'СЕТ СН'!$F$12</f>
        <v>116.46074498</v>
      </c>
      <c r="T156" s="36">
        <f>SUMIFS(СВЦЭМ!$E$33:$E$776,СВЦЭМ!$A$33:$A$776,$A156,СВЦЭМ!$B$33:$B$776,T$155)+'СЕТ СН'!$F$12</f>
        <v>115.99903119</v>
      </c>
      <c r="U156" s="36">
        <f>SUMIFS(СВЦЭМ!$E$33:$E$776,СВЦЭМ!$A$33:$A$776,$A156,СВЦЭМ!$B$33:$B$776,U$155)+'СЕТ СН'!$F$12</f>
        <v>120.07689358</v>
      </c>
      <c r="V156" s="36">
        <f>SUMIFS(СВЦЭМ!$E$33:$E$776,СВЦЭМ!$A$33:$A$776,$A156,СВЦЭМ!$B$33:$B$776,V$155)+'СЕТ СН'!$F$12</f>
        <v>120.95017688999999</v>
      </c>
      <c r="W156" s="36">
        <f>SUMIFS(СВЦЭМ!$E$33:$E$776,СВЦЭМ!$A$33:$A$776,$A156,СВЦЭМ!$B$33:$B$776,W$155)+'СЕТ СН'!$F$12</f>
        <v>121.51550738</v>
      </c>
      <c r="X156" s="36">
        <f>SUMIFS(СВЦЭМ!$E$33:$E$776,СВЦЭМ!$A$33:$A$776,$A156,СВЦЭМ!$B$33:$B$776,X$155)+'СЕТ СН'!$F$12</f>
        <v>119.67936207</v>
      </c>
      <c r="Y156" s="36">
        <f>SUMIFS(СВЦЭМ!$E$33:$E$776,СВЦЭМ!$A$33:$A$776,$A156,СВЦЭМ!$B$33:$B$776,Y$155)+'СЕТ СН'!$F$12</f>
        <v>132.25534585</v>
      </c>
      <c r="AA156" s="45"/>
    </row>
    <row r="157" spans="1:27" ht="15.75" x14ac:dyDescent="0.2">
      <c r="A157" s="35">
        <f>A156+1</f>
        <v>43740</v>
      </c>
      <c r="B157" s="36">
        <f>SUMIFS(СВЦЭМ!$E$33:$E$776,СВЦЭМ!$A$33:$A$776,$A157,СВЦЭМ!$B$33:$B$776,B$155)+'СЕТ СН'!$F$12</f>
        <v>141.00700001000001</v>
      </c>
      <c r="C157" s="36">
        <f>SUMIFS(СВЦЭМ!$E$33:$E$776,СВЦЭМ!$A$33:$A$776,$A157,СВЦЭМ!$B$33:$B$776,C$155)+'СЕТ СН'!$F$12</f>
        <v>146.16160982</v>
      </c>
      <c r="D157" s="36">
        <f>SUMIFS(СВЦЭМ!$E$33:$E$776,СВЦЭМ!$A$33:$A$776,$A157,СВЦЭМ!$B$33:$B$776,D$155)+'СЕТ СН'!$F$12</f>
        <v>149.01574689</v>
      </c>
      <c r="E157" s="36">
        <f>SUMIFS(СВЦЭМ!$E$33:$E$776,СВЦЭМ!$A$33:$A$776,$A157,СВЦЭМ!$B$33:$B$776,E$155)+'СЕТ СН'!$F$12</f>
        <v>150.15947449999999</v>
      </c>
      <c r="F157" s="36">
        <f>SUMIFS(СВЦЭМ!$E$33:$E$776,СВЦЭМ!$A$33:$A$776,$A157,СВЦЭМ!$B$33:$B$776,F$155)+'СЕТ СН'!$F$12</f>
        <v>153.38246298999999</v>
      </c>
      <c r="G157" s="36">
        <f>SUMIFS(СВЦЭМ!$E$33:$E$776,СВЦЭМ!$A$33:$A$776,$A157,СВЦЭМ!$B$33:$B$776,G$155)+'СЕТ СН'!$F$12</f>
        <v>149.66045170999999</v>
      </c>
      <c r="H157" s="36">
        <f>SUMIFS(СВЦЭМ!$E$33:$E$776,СВЦЭМ!$A$33:$A$776,$A157,СВЦЭМ!$B$33:$B$776,H$155)+'СЕТ СН'!$F$12</f>
        <v>137.60450301</v>
      </c>
      <c r="I157" s="36">
        <f>SUMIFS(СВЦЭМ!$E$33:$E$776,СВЦЭМ!$A$33:$A$776,$A157,СВЦЭМ!$B$33:$B$776,I$155)+'СЕТ СН'!$F$12</f>
        <v>120.57745659</v>
      </c>
      <c r="J157" s="36">
        <f>SUMIFS(СВЦЭМ!$E$33:$E$776,СВЦЭМ!$A$33:$A$776,$A157,СВЦЭМ!$B$33:$B$776,J$155)+'СЕТ СН'!$F$12</f>
        <v>119.73770682</v>
      </c>
      <c r="K157" s="36">
        <f>SUMIFS(СВЦЭМ!$E$33:$E$776,СВЦЭМ!$A$33:$A$776,$A157,СВЦЭМ!$B$33:$B$776,K$155)+'СЕТ СН'!$F$12</f>
        <v>121.76975976</v>
      </c>
      <c r="L157" s="36">
        <f>SUMIFS(СВЦЭМ!$E$33:$E$776,СВЦЭМ!$A$33:$A$776,$A157,СВЦЭМ!$B$33:$B$776,L$155)+'СЕТ СН'!$F$12</f>
        <v>121.78773040999999</v>
      </c>
      <c r="M157" s="36">
        <f>SUMIFS(СВЦЭМ!$E$33:$E$776,СВЦЭМ!$A$33:$A$776,$A157,СВЦЭМ!$B$33:$B$776,M$155)+'СЕТ СН'!$F$12</f>
        <v>120.08245802</v>
      </c>
      <c r="N157" s="36">
        <f>SUMIFS(СВЦЭМ!$E$33:$E$776,СВЦЭМ!$A$33:$A$776,$A157,СВЦЭМ!$B$33:$B$776,N$155)+'СЕТ СН'!$F$12</f>
        <v>119.10280804999999</v>
      </c>
      <c r="O157" s="36">
        <f>SUMIFS(СВЦЭМ!$E$33:$E$776,СВЦЭМ!$A$33:$A$776,$A157,СВЦЭМ!$B$33:$B$776,O$155)+'СЕТ СН'!$F$12</f>
        <v>119.54451075999999</v>
      </c>
      <c r="P157" s="36">
        <f>SUMIFS(СВЦЭМ!$E$33:$E$776,СВЦЭМ!$A$33:$A$776,$A157,СВЦЭМ!$B$33:$B$776,P$155)+'СЕТ СН'!$F$12</f>
        <v>120.33512962</v>
      </c>
      <c r="Q157" s="36">
        <f>SUMIFS(СВЦЭМ!$E$33:$E$776,СВЦЭМ!$A$33:$A$776,$A157,СВЦЭМ!$B$33:$B$776,Q$155)+'СЕТ СН'!$F$12</f>
        <v>120.80541651</v>
      </c>
      <c r="R157" s="36">
        <f>SUMIFS(СВЦЭМ!$E$33:$E$776,СВЦЭМ!$A$33:$A$776,$A157,СВЦЭМ!$B$33:$B$776,R$155)+'СЕТ СН'!$F$12</f>
        <v>121.7340615</v>
      </c>
      <c r="S157" s="36">
        <f>SUMIFS(СВЦЭМ!$E$33:$E$776,СВЦЭМ!$A$33:$A$776,$A157,СВЦЭМ!$B$33:$B$776,S$155)+'СЕТ СН'!$F$12</f>
        <v>120.72267261</v>
      </c>
      <c r="T157" s="36">
        <f>SUMIFS(СВЦЭМ!$E$33:$E$776,СВЦЭМ!$A$33:$A$776,$A157,СВЦЭМ!$B$33:$B$776,T$155)+'СЕТ СН'!$F$12</f>
        <v>121.79980083</v>
      </c>
      <c r="U157" s="36">
        <f>SUMIFS(СВЦЭМ!$E$33:$E$776,СВЦЭМ!$A$33:$A$776,$A157,СВЦЭМ!$B$33:$B$776,U$155)+'СЕТ СН'!$F$12</f>
        <v>126.01812461999999</v>
      </c>
      <c r="V157" s="36">
        <f>SUMIFS(СВЦЭМ!$E$33:$E$776,СВЦЭМ!$A$33:$A$776,$A157,СВЦЭМ!$B$33:$B$776,V$155)+'СЕТ СН'!$F$12</f>
        <v>125.56394414</v>
      </c>
      <c r="W157" s="36">
        <f>SUMIFS(СВЦЭМ!$E$33:$E$776,СВЦЭМ!$A$33:$A$776,$A157,СВЦЭМ!$B$33:$B$776,W$155)+'СЕТ СН'!$F$12</f>
        <v>121.89062414999999</v>
      </c>
      <c r="X157" s="36">
        <f>SUMIFS(СВЦЭМ!$E$33:$E$776,СВЦЭМ!$A$33:$A$776,$A157,СВЦЭМ!$B$33:$B$776,X$155)+'СЕТ СН'!$F$12</f>
        <v>119.95245774999999</v>
      </c>
      <c r="Y157" s="36">
        <f>SUMIFS(СВЦЭМ!$E$33:$E$776,СВЦЭМ!$A$33:$A$776,$A157,СВЦЭМ!$B$33:$B$776,Y$155)+'СЕТ СН'!$F$12</f>
        <v>134.01611439000001</v>
      </c>
    </row>
    <row r="158" spans="1:27" ht="15.75" x14ac:dyDescent="0.2">
      <c r="A158" s="35">
        <f t="shared" ref="A158:A186" si="4">A157+1</f>
        <v>43741</v>
      </c>
      <c r="B158" s="36">
        <f>SUMIFS(СВЦЭМ!$E$33:$E$776,СВЦЭМ!$A$33:$A$776,$A158,СВЦЭМ!$B$33:$B$776,B$155)+'СЕТ СН'!$F$12</f>
        <v>142.07333949</v>
      </c>
      <c r="C158" s="36">
        <f>SUMIFS(СВЦЭМ!$E$33:$E$776,СВЦЭМ!$A$33:$A$776,$A158,СВЦЭМ!$B$33:$B$776,C$155)+'СЕТ СН'!$F$12</f>
        <v>149.33667066999999</v>
      </c>
      <c r="D158" s="36">
        <f>SUMIFS(СВЦЭМ!$E$33:$E$776,СВЦЭМ!$A$33:$A$776,$A158,СВЦЭМ!$B$33:$B$776,D$155)+'СЕТ СН'!$F$12</f>
        <v>153.69849959000001</v>
      </c>
      <c r="E158" s="36">
        <f>SUMIFS(СВЦЭМ!$E$33:$E$776,СВЦЭМ!$A$33:$A$776,$A158,СВЦЭМ!$B$33:$B$776,E$155)+'СЕТ СН'!$F$12</f>
        <v>154.75411339999999</v>
      </c>
      <c r="F158" s="36">
        <f>SUMIFS(СВЦЭМ!$E$33:$E$776,СВЦЭМ!$A$33:$A$776,$A158,СВЦЭМ!$B$33:$B$776,F$155)+'СЕТ СН'!$F$12</f>
        <v>154.0945931</v>
      </c>
      <c r="G158" s="36">
        <f>SUMIFS(СВЦЭМ!$E$33:$E$776,СВЦЭМ!$A$33:$A$776,$A158,СВЦЭМ!$B$33:$B$776,G$155)+'СЕТ СН'!$F$12</f>
        <v>151.12076064999999</v>
      </c>
      <c r="H158" s="36">
        <f>SUMIFS(СВЦЭМ!$E$33:$E$776,СВЦЭМ!$A$33:$A$776,$A158,СВЦЭМ!$B$33:$B$776,H$155)+'СЕТ СН'!$F$12</f>
        <v>137.66098701999999</v>
      </c>
      <c r="I158" s="36">
        <f>SUMIFS(СВЦЭМ!$E$33:$E$776,СВЦЭМ!$A$33:$A$776,$A158,СВЦЭМ!$B$33:$B$776,I$155)+'СЕТ СН'!$F$12</f>
        <v>122.05519203</v>
      </c>
      <c r="J158" s="36">
        <f>SUMIFS(СВЦЭМ!$E$33:$E$776,СВЦЭМ!$A$33:$A$776,$A158,СВЦЭМ!$B$33:$B$776,J$155)+'СЕТ СН'!$F$12</f>
        <v>122.50577964999999</v>
      </c>
      <c r="K158" s="36">
        <f>SUMIFS(СВЦЭМ!$E$33:$E$776,СВЦЭМ!$A$33:$A$776,$A158,СВЦЭМ!$B$33:$B$776,K$155)+'СЕТ СН'!$F$12</f>
        <v>124.70303079</v>
      </c>
      <c r="L158" s="36">
        <f>SUMIFS(СВЦЭМ!$E$33:$E$776,СВЦЭМ!$A$33:$A$776,$A158,СВЦЭМ!$B$33:$B$776,L$155)+'СЕТ СН'!$F$12</f>
        <v>125.97456308</v>
      </c>
      <c r="M158" s="36">
        <f>SUMIFS(СВЦЭМ!$E$33:$E$776,СВЦЭМ!$A$33:$A$776,$A158,СВЦЭМ!$B$33:$B$776,M$155)+'СЕТ СН'!$F$12</f>
        <v>124.25863952</v>
      </c>
      <c r="N158" s="36">
        <f>SUMIFS(СВЦЭМ!$E$33:$E$776,СВЦЭМ!$A$33:$A$776,$A158,СВЦЭМ!$B$33:$B$776,N$155)+'СЕТ СН'!$F$12</f>
        <v>132.37604891000001</v>
      </c>
      <c r="O158" s="36">
        <f>SUMIFS(СВЦЭМ!$E$33:$E$776,СВЦЭМ!$A$33:$A$776,$A158,СВЦЭМ!$B$33:$B$776,O$155)+'СЕТ СН'!$F$12</f>
        <v>142.01238853000001</v>
      </c>
      <c r="P158" s="36">
        <f>SUMIFS(СВЦЭМ!$E$33:$E$776,СВЦЭМ!$A$33:$A$776,$A158,СВЦЭМ!$B$33:$B$776,P$155)+'СЕТ СН'!$F$12</f>
        <v>142.37760501</v>
      </c>
      <c r="Q158" s="36">
        <f>SUMIFS(СВЦЭМ!$E$33:$E$776,СВЦЭМ!$A$33:$A$776,$A158,СВЦЭМ!$B$33:$B$776,Q$155)+'СЕТ СН'!$F$12</f>
        <v>141.60847143999999</v>
      </c>
      <c r="R158" s="36">
        <f>SUMIFS(СВЦЭМ!$E$33:$E$776,СВЦЭМ!$A$33:$A$776,$A158,СВЦЭМ!$B$33:$B$776,R$155)+'СЕТ СН'!$F$12</f>
        <v>131.40270874000001</v>
      </c>
      <c r="S158" s="36">
        <f>SUMIFS(СВЦЭМ!$E$33:$E$776,СВЦЭМ!$A$33:$A$776,$A158,СВЦЭМ!$B$33:$B$776,S$155)+'СЕТ СН'!$F$12</f>
        <v>128.55210252000001</v>
      </c>
      <c r="T158" s="36">
        <f>SUMIFS(СВЦЭМ!$E$33:$E$776,СВЦЭМ!$A$33:$A$776,$A158,СВЦЭМ!$B$33:$B$776,T$155)+'СЕТ СН'!$F$12</f>
        <v>126.23938472</v>
      </c>
      <c r="U158" s="36">
        <f>SUMIFS(СВЦЭМ!$E$33:$E$776,СВЦЭМ!$A$33:$A$776,$A158,СВЦЭМ!$B$33:$B$776,U$155)+'СЕТ СН'!$F$12</f>
        <v>128.09973148</v>
      </c>
      <c r="V158" s="36">
        <f>SUMIFS(СВЦЭМ!$E$33:$E$776,СВЦЭМ!$A$33:$A$776,$A158,СВЦЭМ!$B$33:$B$776,V$155)+'СЕТ СН'!$F$12</f>
        <v>128.85489738000001</v>
      </c>
      <c r="W158" s="36">
        <f>SUMIFS(СВЦЭМ!$E$33:$E$776,СВЦЭМ!$A$33:$A$776,$A158,СВЦЭМ!$B$33:$B$776,W$155)+'СЕТ СН'!$F$12</f>
        <v>128.74080337999999</v>
      </c>
      <c r="X158" s="36">
        <f>SUMIFS(СВЦЭМ!$E$33:$E$776,СВЦЭМ!$A$33:$A$776,$A158,СВЦЭМ!$B$33:$B$776,X$155)+'СЕТ СН'!$F$12</f>
        <v>122.44111356000001</v>
      </c>
      <c r="Y158" s="36">
        <f>SUMIFS(СВЦЭМ!$E$33:$E$776,СВЦЭМ!$A$33:$A$776,$A158,СВЦЭМ!$B$33:$B$776,Y$155)+'СЕТ СН'!$F$12</f>
        <v>126.80346132</v>
      </c>
    </row>
    <row r="159" spans="1:27" ht="15.75" x14ac:dyDescent="0.2">
      <c r="A159" s="35">
        <f t="shared" si="4"/>
        <v>43742</v>
      </c>
      <c r="B159" s="36">
        <f>SUMIFS(СВЦЭМ!$E$33:$E$776,СВЦЭМ!$A$33:$A$776,$A159,СВЦЭМ!$B$33:$B$776,B$155)+'СЕТ СН'!$F$12</f>
        <v>140.90559802000001</v>
      </c>
      <c r="C159" s="36">
        <f>SUMIFS(СВЦЭМ!$E$33:$E$776,СВЦЭМ!$A$33:$A$776,$A159,СВЦЭМ!$B$33:$B$776,C$155)+'СЕТ СН'!$F$12</f>
        <v>147.23841858</v>
      </c>
      <c r="D159" s="36">
        <f>SUMIFS(СВЦЭМ!$E$33:$E$776,СВЦЭМ!$A$33:$A$776,$A159,СВЦЭМ!$B$33:$B$776,D$155)+'СЕТ СН'!$F$12</f>
        <v>147.81917614</v>
      </c>
      <c r="E159" s="36">
        <f>SUMIFS(СВЦЭМ!$E$33:$E$776,СВЦЭМ!$A$33:$A$776,$A159,СВЦЭМ!$B$33:$B$776,E$155)+'СЕТ СН'!$F$12</f>
        <v>151.83075332999999</v>
      </c>
      <c r="F159" s="36">
        <f>SUMIFS(СВЦЭМ!$E$33:$E$776,СВЦЭМ!$A$33:$A$776,$A159,СВЦЭМ!$B$33:$B$776,F$155)+'СЕТ СН'!$F$12</f>
        <v>147.62349706000001</v>
      </c>
      <c r="G159" s="36">
        <f>SUMIFS(СВЦЭМ!$E$33:$E$776,СВЦЭМ!$A$33:$A$776,$A159,СВЦЭМ!$B$33:$B$776,G$155)+'СЕТ СН'!$F$12</f>
        <v>142.76292470000001</v>
      </c>
      <c r="H159" s="36">
        <f>SUMIFS(СВЦЭМ!$E$33:$E$776,СВЦЭМ!$A$33:$A$776,$A159,СВЦЭМ!$B$33:$B$776,H$155)+'СЕТ СН'!$F$12</f>
        <v>133.51594922999999</v>
      </c>
      <c r="I159" s="36">
        <f>SUMIFS(СВЦЭМ!$E$33:$E$776,СВЦЭМ!$A$33:$A$776,$A159,СВЦЭМ!$B$33:$B$776,I$155)+'СЕТ СН'!$F$12</f>
        <v>117.4098075</v>
      </c>
      <c r="J159" s="36">
        <f>SUMIFS(СВЦЭМ!$E$33:$E$776,СВЦЭМ!$A$33:$A$776,$A159,СВЦЭМ!$B$33:$B$776,J$155)+'СЕТ СН'!$F$12</f>
        <v>118.0021618</v>
      </c>
      <c r="K159" s="36">
        <f>SUMIFS(СВЦЭМ!$E$33:$E$776,СВЦЭМ!$A$33:$A$776,$A159,СВЦЭМ!$B$33:$B$776,K$155)+'СЕТ СН'!$F$12</f>
        <v>121.32356488000001</v>
      </c>
      <c r="L159" s="36">
        <f>SUMIFS(СВЦЭМ!$E$33:$E$776,СВЦЭМ!$A$33:$A$776,$A159,СВЦЭМ!$B$33:$B$776,L$155)+'СЕТ СН'!$F$12</f>
        <v>121.82262188</v>
      </c>
      <c r="M159" s="36">
        <f>SUMIFS(СВЦЭМ!$E$33:$E$776,СВЦЭМ!$A$33:$A$776,$A159,СВЦЭМ!$B$33:$B$776,M$155)+'СЕТ СН'!$F$12</f>
        <v>120.39604961000001</v>
      </c>
      <c r="N159" s="36">
        <f>SUMIFS(СВЦЭМ!$E$33:$E$776,СВЦЭМ!$A$33:$A$776,$A159,СВЦЭМ!$B$33:$B$776,N$155)+'СЕТ СН'!$F$12</f>
        <v>119.69790981</v>
      </c>
      <c r="O159" s="36">
        <f>SUMIFS(СВЦЭМ!$E$33:$E$776,СВЦЭМ!$A$33:$A$776,$A159,СВЦЭМ!$B$33:$B$776,O$155)+'СЕТ СН'!$F$12</f>
        <v>119.68986554</v>
      </c>
      <c r="P159" s="36">
        <f>SUMIFS(СВЦЭМ!$E$33:$E$776,СВЦЭМ!$A$33:$A$776,$A159,СВЦЭМ!$B$33:$B$776,P$155)+'СЕТ СН'!$F$12</f>
        <v>119.70392712</v>
      </c>
      <c r="Q159" s="36">
        <f>SUMIFS(СВЦЭМ!$E$33:$E$776,СВЦЭМ!$A$33:$A$776,$A159,СВЦЭМ!$B$33:$B$776,Q$155)+'СЕТ СН'!$F$12</f>
        <v>119.40144984</v>
      </c>
      <c r="R159" s="36">
        <f>SUMIFS(СВЦЭМ!$E$33:$E$776,СВЦЭМ!$A$33:$A$776,$A159,СВЦЭМ!$B$33:$B$776,R$155)+'СЕТ СН'!$F$12</f>
        <v>118.48060298999999</v>
      </c>
      <c r="S159" s="36">
        <f>SUMIFS(СВЦЭМ!$E$33:$E$776,СВЦЭМ!$A$33:$A$776,$A159,СВЦЭМ!$B$33:$B$776,S$155)+'СЕТ СН'!$F$12</f>
        <v>118.34073299000001</v>
      </c>
      <c r="T159" s="36">
        <f>SUMIFS(СВЦЭМ!$E$33:$E$776,СВЦЭМ!$A$33:$A$776,$A159,СВЦЭМ!$B$33:$B$776,T$155)+'СЕТ СН'!$F$12</f>
        <v>118.98693264000001</v>
      </c>
      <c r="U159" s="36">
        <f>SUMIFS(СВЦЭМ!$E$33:$E$776,СВЦЭМ!$A$33:$A$776,$A159,СВЦЭМ!$B$33:$B$776,U$155)+'СЕТ СН'!$F$12</f>
        <v>122.03411281</v>
      </c>
      <c r="V159" s="36">
        <f>SUMIFS(СВЦЭМ!$E$33:$E$776,СВЦЭМ!$A$33:$A$776,$A159,СВЦЭМ!$B$33:$B$776,V$155)+'СЕТ СН'!$F$12</f>
        <v>120.92673463</v>
      </c>
      <c r="W159" s="36">
        <f>SUMIFS(СВЦЭМ!$E$33:$E$776,СВЦЭМ!$A$33:$A$776,$A159,СВЦЭМ!$B$33:$B$776,W$155)+'СЕТ СН'!$F$12</f>
        <v>117.51870889</v>
      </c>
      <c r="X159" s="36">
        <f>SUMIFS(СВЦЭМ!$E$33:$E$776,СВЦЭМ!$A$33:$A$776,$A159,СВЦЭМ!$B$33:$B$776,X$155)+'СЕТ СН'!$F$12</f>
        <v>123.02532625000001</v>
      </c>
      <c r="Y159" s="36">
        <f>SUMIFS(СВЦЭМ!$E$33:$E$776,СВЦЭМ!$A$33:$A$776,$A159,СВЦЭМ!$B$33:$B$776,Y$155)+'СЕТ СН'!$F$12</f>
        <v>135.02674755000001</v>
      </c>
    </row>
    <row r="160" spans="1:27" ht="15.75" x14ac:dyDescent="0.2">
      <c r="A160" s="35">
        <f t="shared" si="4"/>
        <v>43743</v>
      </c>
      <c r="B160" s="36">
        <f>SUMIFS(СВЦЭМ!$E$33:$E$776,СВЦЭМ!$A$33:$A$776,$A160,СВЦЭМ!$B$33:$B$776,B$155)+'СЕТ СН'!$F$12</f>
        <v>142.22321475000001</v>
      </c>
      <c r="C160" s="36">
        <f>SUMIFS(СВЦЭМ!$E$33:$E$776,СВЦЭМ!$A$33:$A$776,$A160,СВЦЭМ!$B$33:$B$776,C$155)+'СЕТ СН'!$F$12</f>
        <v>150.43252330999999</v>
      </c>
      <c r="D160" s="36">
        <f>SUMIFS(СВЦЭМ!$E$33:$E$776,СВЦЭМ!$A$33:$A$776,$A160,СВЦЭМ!$B$33:$B$776,D$155)+'СЕТ СН'!$F$12</f>
        <v>152.63300871000001</v>
      </c>
      <c r="E160" s="36">
        <f>SUMIFS(СВЦЭМ!$E$33:$E$776,СВЦЭМ!$A$33:$A$776,$A160,СВЦЭМ!$B$33:$B$776,E$155)+'СЕТ СН'!$F$12</f>
        <v>153.66546195999999</v>
      </c>
      <c r="F160" s="36">
        <f>SUMIFS(СВЦЭМ!$E$33:$E$776,СВЦЭМ!$A$33:$A$776,$A160,СВЦЭМ!$B$33:$B$776,F$155)+'СЕТ СН'!$F$12</f>
        <v>151.72786144</v>
      </c>
      <c r="G160" s="36">
        <f>SUMIFS(СВЦЭМ!$E$33:$E$776,СВЦЭМ!$A$33:$A$776,$A160,СВЦЭМ!$B$33:$B$776,G$155)+'СЕТ СН'!$F$12</f>
        <v>151.22648903999999</v>
      </c>
      <c r="H160" s="36">
        <f>SUMIFS(СВЦЭМ!$E$33:$E$776,СВЦЭМ!$A$33:$A$776,$A160,СВЦЭМ!$B$33:$B$776,H$155)+'СЕТ СН'!$F$12</f>
        <v>145.26877303000001</v>
      </c>
      <c r="I160" s="36">
        <f>SUMIFS(СВЦЭМ!$E$33:$E$776,СВЦЭМ!$A$33:$A$776,$A160,СВЦЭМ!$B$33:$B$776,I$155)+'СЕТ СН'!$F$12</f>
        <v>131.8315226</v>
      </c>
      <c r="J160" s="36">
        <f>SUMIFS(СВЦЭМ!$E$33:$E$776,СВЦЭМ!$A$33:$A$776,$A160,СВЦЭМ!$B$33:$B$776,J$155)+'СЕТ СН'!$F$12</f>
        <v>120.65444807999999</v>
      </c>
      <c r="K160" s="36">
        <f>SUMIFS(СВЦЭМ!$E$33:$E$776,СВЦЭМ!$A$33:$A$776,$A160,СВЦЭМ!$B$33:$B$776,K$155)+'СЕТ СН'!$F$12</f>
        <v>117.61117409000001</v>
      </c>
      <c r="L160" s="36">
        <f>SUMIFS(СВЦЭМ!$E$33:$E$776,СВЦЭМ!$A$33:$A$776,$A160,СВЦЭМ!$B$33:$B$776,L$155)+'СЕТ СН'!$F$12</f>
        <v>119.55599233</v>
      </c>
      <c r="M160" s="36">
        <f>SUMIFS(СВЦЭМ!$E$33:$E$776,СВЦЭМ!$A$33:$A$776,$A160,СВЦЭМ!$B$33:$B$776,M$155)+'СЕТ СН'!$F$12</f>
        <v>118.3010513</v>
      </c>
      <c r="N160" s="36">
        <f>SUMIFS(СВЦЭМ!$E$33:$E$776,СВЦЭМ!$A$33:$A$776,$A160,СВЦЭМ!$B$33:$B$776,N$155)+'СЕТ СН'!$F$12</f>
        <v>118.17757616999999</v>
      </c>
      <c r="O160" s="36">
        <f>SUMIFS(СВЦЭМ!$E$33:$E$776,СВЦЭМ!$A$33:$A$776,$A160,СВЦЭМ!$B$33:$B$776,O$155)+'СЕТ СН'!$F$12</f>
        <v>119.23366698</v>
      </c>
      <c r="P160" s="36">
        <f>SUMIFS(СВЦЭМ!$E$33:$E$776,СВЦЭМ!$A$33:$A$776,$A160,СВЦЭМ!$B$33:$B$776,P$155)+'СЕТ СН'!$F$12</f>
        <v>120.60670476</v>
      </c>
      <c r="Q160" s="36">
        <f>SUMIFS(СВЦЭМ!$E$33:$E$776,СВЦЭМ!$A$33:$A$776,$A160,СВЦЭМ!$B$33:$B$776,Q$155)+'СЕТ СН'!$F$12</f>
        <v>120.85089170000001</v>
      </c>
      <c r="R160" s="36">
        <f>SUMIFS(СВЦЭМ!$E$33:$E$776,СВЦЭМ!$A$33:$A$776,$A160,СВЦЭМ!$B$33:$B$776,R$155)+'СЕТ СН'!$F$12</f>
        <v>121.43861210999999</v>
      </c>
      <c r="S160" s="36">
        <f>SUMIFS(СВЦЭМ!$E$33:$E$776,СВЦЭМ!$A$33:$A$776,$A160,СВЦЭМ!$B$33:$B$776,S$155)+'СЕТ СН'!$F$12</f>
        <v>121.08765571000001</v>
      </c>
      <c r="T160" s="36">
        <f>SUMIFS(СВЦЭМ!$E$33:$E$776,СВЦЭМ!$A$33:$A$776,$A160,СВЦЭМ!$B$33:$B$776,T$155)+'СЕТ СН'!$F$12</f>
        <v>119.70112103</v>
      </c>
      <c r="U160" s="36">
        <f>SUMIFS(СВЦЭМ!$E$33:$E$776,СВЦЭМ!$A$33:$A$776,$A160,СВЦЭМ!$B$33:$B$776,U$155)+'СЕТ СН'!$F$12</f>
        <v>123.23883684</v>
      </c>
      <c r="V160" s="36">
        <f>SUMIFS(СВЦЭМ!$E$33:$E$776,СВЦЭМ!$A$33:$A$776,$A160,СВЦЭМ!$B$33:$B$776,V$155)+'СЕТ СН'!$F$12</f>
        <v>123.62498343999999</v>
      </c>
      <c r="W160" s="36">
        <f>SUMIFS(СВЦЭМ!$E$33:$E$776,СВЦЭМ!$A$33:$A$776,$A160,СВЦЭМ!$B$33:$B$776,W$155)+'СЕТ СН'!$F$12</f>
        <v>121.51878994</v>
      </c>
      <c r="X160" s="36">
        <f>SUMIFS(СВЦЭМ!$E$33:$E$776,СВЦЭМ!$A$33:$A$776,$A160,СВЦЭМ!$B$33:$B$776,X$155)+'СЕТ СН'!$F$12</f>
        <v>121.17219041</v>
      </c>
      <c r="Y160" s="36">
        <f>SUMIFS(СВЦЭМ!$E$33:$E$776,СВЦЭМ!$A$33:$A$776,$A160,СВЦЭМ!$B$33:$B$776,Y$155)+'СЕТ СН'!$F$12</f>
        <v>140.35487257</v>
      </c>
    </row>
    <row r="161" spans="1:25" ht="15.75" x14ac:dyDescent="0.2">
      <c r="A161" s="35">
        <f t="shared" si="4"/>
        <v>43744</v>
      </c>
      <c r="B161" s="36">
        <f>SUMIFS(СВЦЭМ!$E$33:$E$776,СВЦЭМ!$A$33:$A$776,$A161,СВЦЭМ!$B$33:$B$776,B$155)+'СЕТ СН'!$F$12</f>
        <v>139.27483895</v>
      </c>
      <c r="C161" s="36">
        <f>SUMIFS(СВЦЭМ!$E$33:$E$776,СВЦЭМ!$A$33:$A$776,$A161,СВЦЭМ!$B$33:$B$776,C$155)+'СЕТ СН'!$F$12</f>
        <v>145.28384893</v>
      </c>
      <c r="D161" s="36">
        <f>SUMIFS(СВЦЭМ!$E$33:$E$776,СВЦЭМ!$A$33:$A$776,$A161,СВЦЭМ!$B$33:$B$776,D$155)+'СЕТ СН'!$F$12</f>
        <v>149.86891983000001</v>
      </c>
      <c r="E161" s="36">
        <f>SUMIFS(СВЦЭМ!$E$33:$E$776,СВЦЭМ!$A$33:$A$776,$A161,СВЦЭМ!$B$33:$B$776,E$155)+'СЕТ СН'!$F$12</f>
        <v>151.65824259999999</v>
      </c>
      <c r="F161" s="36">
        <f>SUMIFS(СВЦЭМ!$E$33:$E$776,СВЦЭМ!$A$33:$A$776,$A161,СВЦЭМ!$B$33:$B$776,F$155)+'СЕТ СН'!$F$12</f>
        <v>151.55260572</v>
      </c>
      <c r="G161" s="36">
        <f>SUMIFS(СВЦЭМ!$E$33:$E$776,СВЦЭМ!$A$33:$A$776,$A161,СВЦЭМ!$B$33:$B$776,G$155)+'СЕТ СН'!$F$12</f>
        <v>151.54930433000001</v>
      </c>
      <c r="H161" s="36">
        <f>SUMIFS(СВЦЭМ!$E$33:$E$776,СВЦЭМ!$A$33:$A$776,$A161,СВЦЭМ!$B$33:$B$776,H$155)+'СЕТ СН'!$F$12</f>
        <v>141.70997273</v>
      </c>
      <c r="I161" s="36">
        <f>SUMIFS(СВЦЭМ!$E$33:$E$776,СВЦЭМ!$A$33:$A$776,$A161,СВЦЭМ!$B$33:$B$776,I$155)+'СЕТ СН'!$F$12</f>
        <v>125.73473654</v>
      </c>
      <c r="J161" s="36">
        <f>SUMIFS(СВЦЭМ!$E$33:$E$776,СВЦЭМ!$A$33:$A$776,$A161,СВЦЭМ!$B$33:$B$776,J$155)+'СЕТ СН'!$F$12</f>
        <v>115.94107022999999</v>
      </c>
      <c r="K161" s="36">
        <f>SUMIFS(СВЦЭМ!$E$33:$E$776,СВЦЭМ!$A$33:$A$776,$A161,СВЦЭМ!$B$33:$B$776,K$155)+'СЕТ СН'!$F$12</f>
        <v>117.15583678</v>
      </c>
      <c r="L161" s="36">
        <f>SUMIFS(СВЦЭМ!$E$33:$E$776,СВЦЭМ!$A$33:$A$776,$A161,СВЦЭМ!$B$33:$B$776,L$155)+'СЕТ СН'!$F$12</f>
        <v>183.04086674000001</v>
      </c>
      <c r="M161" s="36">
        <f>SUMIFS(СВЦЭМ!$E$33:$E$776,СВЦЭМ!$A$33:$A$776,$A161,СВЦЭМ!$B$33:$B$776,M$155)+'СЕТ СН'!$F$12</f>
        <v>180.94844269000001</v>
      </c>
      <c r="N161" s="36">
        <f>SUMIFS(СВЦЭМ!$E$33:$E$776,СВЦЭМ!$A$33:$A$776,$A161,СВЦЭМ!$B$33:$B$776,N$155)+'СЕТ СН'!$F$12</f>
        <v>177.82672532999999</v>
      </c>
      <c r="O161" s="36">
        <f>SUMIFS(СВЦЭМ!$E$33:$E$776,СВЦЭМ!$A$33:$A$776,$A161,СВЦЭМ!$B$33:$B$776,O$155)+'СЕТ СН'!$F$12</f>
        <v>178.12266663</v>
      </c>
      <c r="P161" s="36">
        <f>SUMIFS(СВЦЭМ!$E$33:$E$776,СВЦЭМ!$A$33:$A$776,$A161,СВЦЭМ!$B$33:$B$776,P$155)+'СЕТ СН'!$F$12</f>
        <v>177.89146865000001</v>
      </c>
      <c r="Q161" s="36">
        <f>SUMIFS(СВЦЭМ!$E$33:$E$776,СВЦЭМ!$A$33:$A$776,$A161,СВЦЭМ!$B$33:$B$776,Q$155)+'СЕТ СН'!$F$12</f>
        <v>179.12053595</v>
      </c>
      <c r="R161" s="36">
        <f>SUMIFS(СВЦЭМ!$E$33:$E$776,СВЦЭМ!$A$33:$A$776,$A161,СВЦЭМ!$B$33:$B$776,R$155)+'СЕТ СН'!$F$12</f>
        <v>115.99949506999999</v>
      </c>
      <c r="S161" s="36">
        <f>SUMIFS(СВЦЭМ!$E$33:$E$776,СВЦЭМ!$A$33:$A$776,$A161,СВЦЭМ!$B$33:$B$776,S$155)+'СЕТ СН'!$F$12</f>
        <v>117.464921</v>
      </c>
      <c r="T161" s="36">
        <f>SUMIFS(СВЦЭМ!$E$33:$E$776,СВЦЭМ!$A$33:$A$776,$A161,СВЦЭМ!$B$33:$B$776,T$155)+'СЕТ СН'!$F$12</f>
        <v>117.83916694</v>
      </c>
      <c r="U161" s="36">
        <f>SUMIFS(СВЦЭМ!$E$33:$E$776,СВЦЭМ!$A$33:$A$776,$A161,СВЦЭМ!$B$33:$B$776,U$155)+'СЕТ СН'!$F$12</f>
        <v>121.24388048</v>
      </c>
      <c r="V161" s="36">
        <f>SUMIFS(СВЦЭМ!$E$33:$E$776,СВЦЭМ!$A$33:$A$776,$A161,СВЦЭМ!$B$33:$B$776,V$155)+'СЕТ СН'!$F$12</f>
        <v>121.06635764000001</v>
      </c>
      <c r="W161" s="36">
        <f>SUMIFS(СВЦЭМ!$E$33:$E$776,СВЦЭМ!$A$33:$A$776,$A161,СВЦЭМ!$B$33:$B$776,W$155)+'СЕТ СН'!$F$12</f>
        <v>118.73558512</v>
      </c>
      <c r="X161" s="36">
        <f>SUMIFS(СВЦЭМ!$E$33:$E$776,СВЦЭМ!$A$33:$A$776,$A161,СВЦЭМ!$B$33:$B$776,X$155)+'СЕТ СН'!$F$12</f>
        <v>117.04751948000001</v>
      </c>
      <c r="Y161" s="36">
        <f>SUMIFS(СВЦЭМ!$E$33:$E$776,СВЦЭМ!$A$33:$A$776,$A161,СВЦЭМ!$B$33:$B$776,Y$155)+'СЕТ СН'!$F$12</f>
        <v>124.82199575999999</v>
      </c>
    </row>
    <row r="162" spans="1:25" ht="15.75" x14ac:dyDescent="0.2">
      <c r="A162" s="35">
        <f t="shared" si="4"/>
        <v>43745</v>
      </c>
      <c r="B162" s="36">
        <f>SUMIFS(СВЦЭМ!$E$33:$E$776,СВЦЭМ!$A$33:$A$776,$A162,СВЦЭМ!$B$33:$B$776,B$155)+'СЕТ СН'!$F$12</f>
        <v>143.08231062999999</v>
      </c>
      <c r="C162" s="36">
        <f>SUMIFS(СВЦЭМ!$E$33:$E$776,СВЦЭМ!$A$33:$A$776,$A162,СВЦЭМ!$B$33:$B$776,C$155)+'СЕТ СН'!$F$12</f>
        <v>146.856854</v>
      </c>
      <c r="D162" s="36">
        <f>SUMIFS(СВЦЭМ!$E$33:$E$776,СВЦЭМ!$A$33:$A$776,$A162,СВЦЭМ!$B$33:$B$776,D$155)+'СЕТ СН'!$F$12</f>
        <v>149.72315462</v>
      </c>
      <c r="E162" s="36">
        <f>SUMIFS(СВЦЭМ!$E$33:$E$776,СВЦЭМ!$A$33:$A$776,$A162,СВЦЭМ!$B$33:$B$776,E$155)+'СЕТ СН'!$F$12</f>
        <v>152.90385673</v>
      </c>
      <c r="F162" s="36">
        <f>SUMIFS(СВЦЭМ!$E$33:$E$776,СВЦЭМ!$A$33:$A$776,$A162,СВЦЭМ!$B$33:$B$776,F$155)+'СЕТ СН'!$F$12</f>
        <v>154.22684161000001</v>
      </c>
      <c r="G162" s="36">
        <f>SUMIFS(СВЦЭМ!$E$33:$E$776,СВЦЭМ!$A$33:$A$776,$A162,СВЦЭМ!$B$33:$B$776,G$155)+'СЕТ СН'!$F$12</f>
        <v>150.36584141</v>
      </c>
      <c r="H162" s="36">
        <f>SUMIFS(СВЦЭМ!$E$33:$E$776,СВЦЭМ!$A$33:$A$776,$A162,СВЦЭМ!$B$33:$B$776,H$155)+'СЕТ СН'!$F$12</f>
        <v>135.16204895000001</v>
      </c>
      <c r="I162" s="36">
        <f>SUMIFS(СВЦЭМ!$E$33:$E$776,СВЦЭМ!$A$33:$A$776,$A162,СВЦЭМ!$B$33:$B$776,I$155)+'СЕТ СН'!$F$12</f>
        <v>119.08912327</v>
      </c>
      <c r="J162" s="36">
        <f>SUMIFS(СВЦЭМ!$E$33:$E$776,СВЦЭМ!$A$33:$A$776,$A162,СВЦЭМ!$B$33:$B$776,J$155)+'СЕТ СН'!$F$12</f>
        <v>116.53880112</v>
      </c>
      <c r="K162" s="36">
        <f>SUMIFS(СВЦЭМ!$E$33:$E$776,СВЦЭМ!$A$33:$A$776,$A162,СВЦЭМ!$B$33:$B$776,K$155)+'СЕТ СН'!$F$12</f>
        <v>116.74940601</v>
      </c>
      <c r="L162" s="36">
        <f>SUMIFS(СВЦЭМ!$E$33:$E$776,СВЦЭМ!$A$33:$A$776,$A162,СВЦЭМ!$B$33:$B$776,L$155)+'СЕТ СН'!$F$12</f>
        <v>116.39933206000001</v>
      </c>
      <c r="M162" s="36">
        <f>SUMIFS(СВЦЭМ!$E$33:$E$776,СВЦЭМ!$A$33:$A$776,$A162,СВЦЭМ!$B$33:$B$776,M$155)+'СЕТ СН'!$F$12</f>
        <v>118.19830218</v>
      </c>
      <c r="N162" s="36">
        <f>SUMIFS(СВЦЭМ!$E$33:$E$776,СВЦЭМ!$A$33:$A$776,$A162,СВЦЭМ!$B$33:$B$776,N$155)+'СЕТ СН'!$F$12</f>
        <v>119.5186355</v>
      </c>
      <c r="O162" s="36">
        <f>SUMIFS(СВЦЭМ!$E$33:$E$776,СВЦЭМ!$A$33:$A$776,$A162,СВЦЭМ!$B$33:$B$776,O$155)+'СЕТ СН'!$F$12</f>
        <v>119.41241583</v>
      </c>
      <c r="P162" s="36">
        <f>SUMIFS(СВЦЭМ!$E$33:$E$776,СВЦЭМ!$A$33:$A$776,$A162,СВЦЭМ!$B$33:$B$776,P$155)+'СЕТ СН'!$F$12</f>
        <v>119.15642921</v>
      </c>
      <c r="Q162" s="36">
        <f>SUMIFS(СВЦЭМ!$E$33:$E$776,СВЦЭМ!$A$33:$A$776,$A162,СВЦЭМ!$B$33:$B$776,Q$155)+'СЕТ СН'!$F$12</f>
        <v>120.21813710000001</v>
      </c>
      <c r="R162" s="36">
        <f>SUMIFS(СВЦЭМ!$E$33:$E$776,СВЦЭМ!$A$33:$A$776,$A162,СВЦЭМ!$B$33:$B$776,R$155)+'СЕТ СН'!$F$12</f>
        <v>119.92147898</v>
      </c>
      <c r="S162" s="36">
        <f>SUMIFS(СВЦЭМ!$E$33:$E$776,СВЦЭМ!$A$33:$A$776,$A162,СВЦЭМ!$B$33:$B$776,S$155)+'СЕТ СН'!$F$12</f>
        <v>120.80516493</v>
      </c>
      <c r="T162" s="36">
        <f>SUMIFS(СВЦЭМ!$E$33:$E$776,СВЦЭМ!$A$33:$A$776,$A162,СВЦЭМ!$B$33:$B$776,T$155)+'СЕТ СН'!$F$12</f>
        <v>118.79039985</v>
      </c>
      <c r="U162" s="36">
        <f>SUMIFS(СВЦЭМ!$E$33:$E$776,СВЦЭМ!$A$33:$A$776,$A162,СВЦЭМ!$B$33:$B$776,U$155)+'СЕТ СН'!$F$12</f>
        <v>117.86518476000001</v>
      </c>
      <c r="V162" s="36">
        <f>SUMIFS(СВЦЭМ!$E$33:$E$776,СВЦЭМ!$A$33:$A$776,$A162,СВЦЭМ!$B$33:$B$776,V$155)+'СЕТ СН'!$F$12</f>
        <v>116.56424206</v>
      </c>
      <c r="W162" s="36">
        <f>SUMIFS(СВЦЭМ!$E$33:$E$776,СВЦЭМ!$A$33:$A$776,$A162,СВЦЭМ!$B$33:$B$776,W$155)+'СЕТ СН'!$F$12</f>
        <v>120.20304360999999</v>
      </c>
      <c r="X162" s="36">
        <f>SUMIFS(СВЦЭМ!$E$33:$E$776,СВЦЭМ!$A$33:$A$776,$A162,СВЦЭМ!$B$33:$B$776,X$155)+'СЕТ СН'!$F$12</f>
        <v>123.94430881</v>
      </c>
      <c r="Y162" s="36">
        <f>SUMIFS(СВЦЭМ!$E$33:$E$776,СВЦЭМ!$A$33:$A$776,$A162,СВЦЭМ!$B$33:$B$776,Y$155)+'СЕТ СН'!$F$12</f>
        <v>132.36928938</v>
      </c>
    </row>
    <row r="163" spans="1:25" ht="15.75" x14ac:dyDescent="0.2">
      <c r="A163" s="35">
        <f t="shared" si="4"/>
        <v>43746</v>
      </c>
      <c r="B163" s="36">
        <f>SUMIFS(СВЦЭМ!$E$33:$E$776,СВЦЭМ!$A$33:$A$776,$A163,СВЦЭМ!$B$33:$B$776,B$155)+'СЕТ СН'!$F$12</f>
        <v>125.59015362</v>
      </c>
      <c r="C163" s="36">
        <f>SUMIFS(СВЦЭМ!$E$33:$E$776,СВЦЭМ!$A$33:$A$776,$A163,СВЦЭМ!$B$33:$B$776,C$155)+'СЕТ СН'!$F$12</f>
        <v>136.41300262999999</v>
      </c>
      <c r="D163" s="36">
        <f>SUMIFS(СВЦЭМ!$E$33:$E$776,СВЦЭМ!$A$33:$A$776,$A163,СВЦЭМ!$B$33:$B$776,D$155)+'СЕТ СН'!$F$12</f>
        <v>134.87934482</v>
      </c>
      <c r="E163" s="36">
        <f>SUMIFS(СВЦЭМ!$E$33:$E$776,СВЦЭМ!$A$33:$A$776,$A163,СВЦЭМ!$B$33:$B$776,E$155)+'СЕТ СН'!$F$12</f>
        <v>137.51023896000001</v>
      </c>
      <c r="F163" s="36">
        <f>SUMIFS(СВЦЭМ!$E$33:$E$776,СВЦЭМ!$A$33:$A$776,$A163,СВЦЭМ!$B$33:$B$776,F$155)+'СЕТ СН'!$F$12</f>
        <v>137.17641309000001</v>
      </c>
      <c r="G163" s="36">
        <f>SUMIFS(СВЦЭМ!$E$33:$E$776,СВЦЭМ!$A$33:$A$776,$A163,СВЦЭМ!$B$33:$B$776,G$155)+'СЕТ СН'!$F$12</f>
        <v>135.02719021999999</v>
      </c>
      <c r="H163" s="36">
        <f>SUMIFS(СВЦЭМ!$E$33:$E$776,СВЦЭМ!$A$33:$A$776,$A163,СВЦЭМ!$B$33:$B$776,H$155)+'СЕТ СН'!$F$12</f>
        <v>130.31069328999999</v>
      </c>
      <c r="I163" s="36">
        <f>SUMIFS(СВЦЭМ!$E$33:$E$776,СВЦЭМ!$A$33:$A$776,$A163,СВЦЭМ!$B$33:$B$776,I$155)+'СЕТ СН'!$F$12</f>
        <v>122.591478</v>
      </c>
      <c r="J163" s="36">
        <f>SUMIFS(СВЦЭМ!$E$33:$E$776,СВЦЭМ!$A$33:$A$776,$A163,СВЦЭМ!$B$33:$B$776,J$155)+'СЕТ СН'!$F$12</f>
        <v>117.58827669</v>
      </c>
      <c r="K163" s="36">
        <f>SUMIFS(СВЦЭМ!$E$33:$E$776,СВЦЭМ!$A$33:$A$776,$A163,СВЦЭМ!$B$33:$B$776,K$155)+'СЕТ СН'!$F$12</f>
        <v>117.97954027999999</v>
      </c>
      <c r="L163" s="36">
        <f>SUMIFS(СВЦЭМ!$E$33:$E$776,СВЦЭМ!$A$33:$A$776,$A163,СВЦЭМ!$B$33:$B$776,L$155)+'СЕТ СН'!$F$12</f>
        <v>118.75651757</v>
      </c>
      <c r="M163" s="36">
        <f>SUMIFS(СВЦЭМ!$E$33:$E$776,СВЦЭМ!$A$33:$A$776,$A163,СВЦЭМ!$B$33:$B$776,M$155)+'СЕТ СН'!$F$12</f>
        <v>117.33947841</v>
      </c>
      <c r="N163" s="36">
        <f>SUMIFS(СВЦЭМ!$E$33:$E$776,СВЦЭМ!$A$33:$A$776,$A163,СВЦЭМ!$B$33:$B$776,N$155)+'СЕТ СН'!$F$12</f>
        <v>113.61096281</v>
      </c>
      <c r="O163" s="36">
        <f>SUMIFS(СВЦЭМ!$E$33:$E$776,СВЦЭМ!$A$33:$A$776,$A163,СВЦЭМ!$B$33:$B$776,O$155)+'СЕТ СН'!$F$12</f>
        <v>108.31537022000001</v>
      </c>
      <c r="P163" s="36">
        <f>SUMIFS(СВЦЭМ!$E$33:$E$776,СВЦЭМ!$A$33:$A$776,$A163,СВЦЭМ!$B$33:$B$776,P$155)+'СЕТ СН'!$F$12</f>
        <v>118.07828256000001</v>
      </c>
      <c r="Q163" s="36">
        <f>SUMIFS(СВЦЭМ!$E$33:$E$776,СВЦЭМ!$A$33:$A$776,$A163,СВЦЭМ!$B$33:$B$776,Q$155)+'СЕТ СН'!$F$12</f>
        <v>127.2348329</v>
      </c>
      <c r="R163" s="36">
        <f>SUMIFS(СВЦЭМ!$E$33:$E$776,СВЦЭМ!$A$33:$A$776,$A163,СВЦЭМ!$B$33:$B$776,R$155)+'СЕТ СН'!$F$12</f>
        <v>107.37350966</v>
      </c>
      <c r="S163" s="36">
        <f>SUMIFS(СВЦЭМ!$E$33:$E$776,СВЦЭМ!$A$33:$A$776,$A163,СВЦЭМ!$B$33:$B$776,S$155)+'СЕТ СН'!$F$12</f>
        <v>108.63412476000001</v>
      </c>
      <c r="T163" s="36">
        <f>SUMIFS(СВЦЭМ!$E$33:$E$776,СВЦЭМ!$A$33:$A$776,$A163,СВЦЭМ!$B$33:$B$776,T$155)+'СЕТ СН'!$F$12</f>
        <v>111.27519332999999</v>
      </c>
      <c r="U163" s="36">
        <f>SUMIFS(СВЦЭМ!$E$33:$E$776,СВЦЭМ!$A$33:$A$776,$A163,СВЦЭМ!$B$33:$B$776,U$155)+'СЕТ СН'!$F$12</f>
        <v>115.74915443</v>
      </c>
      <c r="V163" s="36">
        <f>SUMIFS(СВЦЭМ!$E$33:$E$776,СВЦЭМ!$A$33:$A$776,$A163,СВЦЭМ!$B$33:$B$776,V$155)+'СЕТ СН'!$F$12</f>
        <v>116.51007527</v>
      </c>
      <c r="W163" s="36">
        <f>SUMIFS(СВЦЭМ!$E$33:$E$776,СВЦЭМ!$A$33:$A$776,$A163,СВЦЭМ!$B$33:$B$776,W$155)+'СЕТ СН'!$F$12</f>
        <v>114.22733497999999</v>
      </c>
      <c r="X163" s="36">
        <f>SUMIFS(СВЦЭМ!$E$33:$E$776,СВЦЭМ!$A$33:$A$776,$A163,СВЦЭМ!$B$33:$B$776,X$155)+'СЕТ СН'!$F$12</f>
        <v>107.44759891</v>
      </c>
      <c r="Y163" s="36">
        <f>SUMIFS(СВЦЭМ!$E$33:$E$776,СВЦЭМ!$A$33:$A$776,$A163,СВЦЭМ!$B$33:$B$776,Y$155)+'СЕТ СН'!$F$12</f>
        <v>103.06542425000001</v>
      </c>
    </row>
    <row r="164" spans="1:25" ht="15.75" x14ac:dyDescent="0.2">
      <c r="A164" s="35">
        <f t="shared" si="4"/>
        <v>43747</v>
      </c>
      <c r="B164" s="36">
        <f>SUMIFS(СВЦЭМ!$E$33:$E$776,СВЦЭМ!$A$33:$A$776,$A164,СВЦЭМ!$B$33:$B$776,B$155)+'СЕТ СН'!$F$12</f>
        <v>129.56399150999999</v>
      </c>
      <c r="C164" s="36">
        <f>SUMIFS(СВЦЭМ!$E$33:$E$776,СВЦЭМ!$A$33:$A$776,$A164,СВЦЭМ!$B$33:$B$776,C$155)+'СЕТ СН'!$F$12</f>
        <v>136.30894526</v>
      </c>
      <c r="D164" s="36">
        <f>SUMIFS(СВЦЭМ!$E$33:$E$776,СВЦЭМ!$A$33:$A$776,$A164,СВЦЭМ!$B$33:$B$776,D$155)+'СЕТ СН'!$F$12</f>
        <v>141.24041051</v>
      </c>
      <c r="E164" s="36">
        <f>SUMIFS(СВЦЭМ!$E$33:$E$776,СВЦЭМ!$A$33:$A$776,$A164,СВЦЭМ!$B$33:$B$776,E$155)+'СЕТ СН'!$F$12</f>
        <v>143.51934673</v>
      </c>
      <c r="F164" s="36">
        <f>SUMIFS(СВЦЭМ!$E$33:$E$776,СВЦЭМ!$A$33:$A$776,$A164,СВЦЭМ!$B$33:$B$776,F$155)+'СЕТ СН'!$F$12</f>
        <v>143.88533892000001</v>
      </c>
      <c r="G164" s="36">
        <f>SUMIFS(СВЦЭМ!$E$33:$E$776,СВЦЭМ!$A$33:$A$776,$A164,СВЦЭМ!$B$33:$B$776,G$155)+'СЕТ СН'!$F$12</f>
        <v>140.15474778999999</v>
      </c>
      <c r="H164" s="36">
        <f>SUMIFS(СВЦЭМ!$E$33:$E$776,СВЦЭМ!$A$33:$A$776,$A164,СВЦЭМ!$B$33:$B$776,H$155)+'СЕТ СН'!$F$12</f>
        <v>133.06520326</v>
      </c>
      <c r="I164" s="36">
        <f>SUMIFS(СВЦЭМ!$E$33:$E$776,СВЦЭМ!$A$33:$A$776,$A164,СВЦЭМ!$B$33:$B$776,I$155)+'СЕТ СН'!$F$12</f>
        <v>128.18239098000001</v>
      </c>
      <c r="J164" s="36">
        <f>SUMIFS(СВЦЭМ!$E$33:$E$776,СВЦЭМ!$A$33:$A$776,$A164,СВЦЭМ!$B$33:$B$776,J$155)+'СЕТ СН'!$F$12</f>
        <v>129.1617751</v>
      </c>
      <c r="K164" s="36">
        <f>SUMIFS(СВЦЭМ!$E$33:$E$776,СВЦЭМ!$A$33:$A$776,$A164,СВЦЭМ!$B$33:$B$776,K$155)+'СЕТ СН'!$F$12</f>
        <v>131.59007679999999</v>
      </c>
      <c r="L164" s="36">
        <f>SUMIFS(СВЦЭМ!$E$33:$E$776,СВЦЭМ!$A$33:$A$776,$A164,СВЦЭМ!$B$33:$B$776,L$155)+'СЕТ СН'!$F$12</f>
        <v>132.08697946999999</v>
      </c>
      <c r="M164" s="36">
        <f>SUMIFS(СВЦЭМ!$E$33:$E$776,СВЦЭМ!$A$33:$A$776,$A164,СВЦЭМ!$B$33:$B$776,M$155)+'СЕТ СН'!$F$12</f>
        <v>131.20763607000001</v>
      </c>
      <c r="N164" s="36">
        <f>SUMIFS(СВЦЭМ!$E$33:$E$776,СВЦЭМ!$A$33:$A$776,$A164,СВЦЭМ!$B$33:$B$776,N$155)+'СЕТ СН'!$F$12</f>
        <v>121.9128436</v>
      </c>
      <c r="O164" s="36">
        <f>SUMIFS(СВЦЭМ!$E$33:$E$776,СВЦЭМ!$A$33:$A$776,$A164,СВЦЭМ!$B$33:$B$776,O$155)+'СЕТ СН'!$F$12</f>
        <v>117.67708435</v>
      </c>
      <c r="P164" s="36">
        <f>SUMIFS(СВЦЭМ!$E$33:$E$776,СВЦЭМ!$A$33:$A$776,$A164,СВЦЭМ!$B$33:$B$776,P$155)+'СЕТ СН'!$F$12</f>
        <v>117.96090572999999</v>
      </c>
      <c r="Q164" s="36">
        <f>SUMIFS(СВЦЭМ!$E$33:$E$776,СВЦЭМ!$A$33:$A$776,$A164,СВЦЭМ!$B$33:$B$776,Q$155)+'СЕТ СН'!$F$12</f>
        <v>117.86041461000001</v>
      </c>
      <c r="R164" s="36">
        <f>SUMIFS(СВЦЭМ!$E$33:$E$776,СВЦЭМ!$A$33:$A$776,$A164,СВЦЭМ!$B$33:$B$776,R$155)+'СЕТ СН'!$F$12</f>
        <v>116.31495716000001</v>
      </c>
      <c r="S164" s="36">
        <f>SUMIFS(СВЦЭМ!$E$33:$E$776,СВЦЭМ!$A$33:$A$776,$A164,СВЦЭМ!$B$33:$B$776,S$155)+'СЕТ СН'!$F$12</f>
        <v>116.90396653000001</v>
      </c>
      <c r="T164" s="36">
        <f>SUMIFS(СВЦЭМ!$E$33:$E$776,СВЦЭМ!$A$33:$A$776,$A164,СВЦЭМ!$B$33:$B$776,T$155)+'СЕТ СН'!$F$12</f>
        <v>121.26822092</v>
      </c>
      <c r="U164" s="36">
        <f>SUMIFS(СВЦЭМ!$E$33:$E$776,СВЦЭМ!$A$33:$A$776,$A164,СВЦЭМ!$B$33:$B$776,U$155)+'СЕТ СН'!$F$12</f>
        <v>119.52553666</v>
      </c>
      <c r="V164" s="36">
        <f>SUMIFS(СВЦЭМ!$E$33:$E$776,СВЦЭМ!$A$33:$A$776,$A164,СВЦЭМ!$B$33:$B$776,V$155)+'СЕТ СН'!$F$12</f>
        <v>118.02148154</v>
      </c>
      <c r="W164" s="36">
        <f>SUMIFS(СВЦЭМ!$E$33:$E$776,СВЦЭМ!$A$33:$A$776,$A164,СВЦЭМ!$B$33:$B$776,W$155)+'СЕТ СН'!$F$12</f>
        <v>121.12041358</v>
      </c>
      <c r="X164" s="36">
        <f>SUMIFS(СВЦЭМ!$E$33:$E$776,СВЦЭМ!$A$33:$A$776,$A164,СВЦЭМ!$B$33:$B$776,X$155)+'СЕТ СН'!$F$12</f>
        <v>116.68875967</v>
      </c>
      <c r="Y164" s="36">
        <f>SUMIFS(СВЦЭМ!$E$33:$E$776,СВЦЭМ!$A$33:$A$776,$A164,СВЦЭМ!$B$33:$B$776,Y$155)+'СЕТ СН'!$F$12</f>
        <v>119.10481537</v>
      </c>
    </row>
    <row r="165" spans="1:25" ht="15.75" x14ac:dyDescent="0.2">
      <c r="A165" s="35">
        <f t="shared" si="4"/>
        <v>43748</v>
      </c>
      <c r="B165" s="36">
        <f>SUMIFS(СВЦЭМ!$E$33:$E$776,СВЦЭМ!$A$33:$A$776,$A165,СВЦЭМ!$B$33:$B$776,B$155)+'СЕТ СН'!$F$12</f>
        <v>149.32193638999999</v>
      </c>
      <c r="C165" s="36">
        <f>SUMIFS(СВЦЭМ!$E$33:$E$776,СВЦЭМ!$A$33:$A$776,$A165,СВЦЭМ!$B$33:$B$776,C$155)+'СЕТ СН'!$F$12</f>
        <v>157.44468165000001</v>
      </c>
      <c r="D165" s="36">
        <f>SUMIFS(СВЦЭМ!$E$33:$E$776,СВЦЭМ!$A$33:$A$776,$A165,СВЦЭМ!$B$33:$B$776,D$155)+'СЕТ СН'!$F$12</f>
        <v>161.71766575999999</v>
      </c>
      <c r="E165" s="36">
        <f>SUMIFS(СВЦЭМ!$E$33:$E$776,СВЦЭМ!$A$33:$A$776,$A165,СВЦЭМ!$B$33:$B$776,E$155)+'СЕТ СН'!$F$12</f>
        <v>163.26699826000001</v>
      </c>
      <c r="F165" s="36">
        <f>SUMIFS(СВЦЭМ!$E$33:$E$776,СВЦЭМ!$A$33:$A$776,$A165,СВЦЭМ!$B$33:$B$776,F$155)+'СЕТ СН'!$F$12</f>
        <v>164.23098916000001</v>
      </c>
      <c r="G165" s="36">
        <f>SUMIFS(СВЦЭМ!$E$33:$E$776,СВЦЭМ!$A$33:$A$776,$A165,СВЦЭМ!$B$33:$B$776,G$155)+'СЕТ СН'!$F$12</f>
        <v>160.72653496999999</v>
      </c>
      <c r="H165" s="36">
        <f>SUMIFS(СВЦЭМ!$E$33:$E$776,СВЦЭМ!$A$33:$A$776,$A165,СВЦЭМ!$B$33:$B$776,H$155)+'СЕТ СН'!$F$12</f>
        <v>154.21743498999999</v>
      </c>
      <c r="I165" s="36">
        <f>SUMIFS(СВЦЭМ!$E$33:$E$776,СВЦЭМ!$A$33:$A$776,$A165,СВЦЭМ!$B$33:$B$776,I$155)+'СЕТ СН'!$F$12</f>
        <v>137.07499085000001</v>
      </c>
      <c r="J165" s="36">
        <f>SUMIFS(СВЦЭМ!$E$33:$E$776,СВЦЭМ!$A$33:$A$776,$A165,СВЦЭМ!$B$33:$B$776,J$155)+'СЕТ СН'!$F$12</f>
        <v>134.92114677999999</v>
      </c>
      <c r="K165" s="36">
        <f>SUMIFS(СВЦЭМ!$E$33:$E$776,СВЦЭМ!$A$33:$A$776,$A165,СВЦЭМ!$B$33:$B$776,K$155)+'СЕТ СН'!$F$12</f>
        <v>133.71127933</v>
      </c>
      <c r="L165" s="36">
        <f>SUMIFS(СВЦЭМ!$E$33:$E$776,СВЦЭМ!$A$33:$A$776,$A165,СВЦЭМ!$B$33:$B$776,L$155)+'СЕТ СН'!$F$12</f>
        <v>133.1386416</v>
      </c>
      <c r="M165" s="36">
        <f>SUMIFS(СВЦЭМ!$E$33:$E$776,СВЦЭМ!$A$33:$A$776,$A165,СВЦЭМ!$B$33:$B$776,M$155)+'СЕТ СН'!$F$12</f>
        <v>134.35588299</v>
      </c>
      <c r="N165" s="36">
        <f>SUMIFS(СВЦЭМ!$E$33:$E$776,СВЦЭМ!$A$33:$A$776,$A165,СВЦЭМ!$B$33:$B$776,N$155)+'СЕТ СН'!$F$12</f>
        <v>127.50601148</v>
      </c>
      <c r="O165" s="36">
        <f>SUMIFS(СВЦЭМ!$E$33:$E$776,СВЦЭМ!$A$33:$A$776,$A165,СВЦЭМ!$B$33:$B$776,O$155)+'СЕТ СН'!$F$12</f>
        <v>120.08160473</v>
      </c>
      <c r="P165" s="36">
        <f>SUMIFS(СВЦЭМ!$E$33:$E$776,СВЦЭМ!$A$33:$A$776,$A165,СВЦЭМ!$B$33:$B$776,P$155)+'СЕТ СН'!$F$12</f>
        <v>120.53927725</v>
      </c>
      <c r="Q165" s="36">
        <f>SUMIFS(СВЦЭМ!$E$33:$E$776,СВЦЭМ!$A$33:$A$776,$A165,СВЦЭМ!$B$33:$B$776,Q$155)+'СЕТ СН'!$F$12</f>
        <v>120.46151500000001</v>
      </c>
      <c r="R165" s="36">
        <f>SUMIFS(СВЦЭМ!$E$33:$E$776,СВЦЭМ!$A$33:$A$776,$A165,СВЦЭМ!$B$33:$B$776,R$155)+'СЕТ СН'!$F$12</f>
        <v>120.54930280000001</v>
      </c>
      <c r="S165" s="36">
        <f>SUMIFS(СВЦЭМ!$E$33:$E$776,СВЦЭМ!$A$33:$A$776,$A165,СВЦЭМ!$B$33:$B$776,S$155)+'СЕТ СН'!$F$12</f>
        <v>122.30512327</v>
      </c>
      <c r="T165" s="36">
        <f>SUMIFS(СВЦЭМ!$E$33:$E$776,СВЦЭМ!$A$33:$A$776,$A165,СВЦЭМ!$B$33:$B$776,T$155)+'СЕТ СН'!$F$12</f>
        <v>123.47085939999999</v>
      </c>
      <c r="U165" s="36">
        <f>SUMIFS(СВЦЭМ!$E$33:$E$776,СВЦЭМ!$A$33:$A$776,$A165,СВЦЭМ!$B$33:$B$776,U$155)+'СЕТ СН'!$F$12</f>
        <v>126.47949509999999</v>
      </c>
      <c r="V165" s="36">
        <f>SUMIFS(СВЦЭМ!$E$33:$E$776,СВЦЭМ!$A$33:$A$776,$A165,СВЦЭМ!$B$33:$B$776,V$155)+'СЕТ СН'!$F$12</f>
        <v>126.03873393000001</v>
      </c>
      <c r="W165" s="36">
        <f>SUMIFS(СВЦЭМ!$E$33:$E$776,СВЦЭМ!$A$33:$A$776,$A165,СВЦЭМ!$B$33:$B$776,W$155)+'СЕТ СН'!$F$12</f>
        <v>124.71010135</v>
      </c>
      <c r="X165" s="36">
        <f>SUMIFS(СВЦЭМ!$E$33:$E$776,СВЦЭМ!$A$33:$A$776,$A165,СВЦЭМ!$B$33:$B$776,X$155)+'СЕТ СН'!$F$12</f>
        <v>122.88926906</v>
      </c>
      <c r="Y165" s="36">
        <f>SUMIFS(СВЦЭМ!$E$33:$E$776,СВЦЭМ!$A$33:$A$776,$A165,СВЦЭМ!$B$33:$B$776,Y$155)+'СЕТ СН'!$F$12</f>
        <v>128.24993923</v>
      </c>
    </row>
    <row r="166" spans="1:25" ht="15.75" x14ac:dyDescent="0.2">
      <c r="A166" s="35">
        <f t="shared" si="4"/>
        <v>43749</v>
      </c>
      <c r="B166" s="36">
        <f>SUMIFS(СВЦЭМ!$E$33:$E$776,СВЦЭМ!$A$33:$A$776,$A166,СВЦЭМ!$B$33:$B$776,B$155)+'СЕТ СН'!$F$12</f>
        <v>140.92814067</v>
      </c>
      <c r="C166" s="36">
        <f>SUMIFS(СВЦЭМ!$E$33:$E$776,СВЦЭМ!$A$33:$A$776,$A166,СВЦЭМ!$B$33:$B$776,C$155)+'СЕТ СН'!$F$12</f>
        <v>152.08718346000001</v>
      </c>
      <c r="D166" s="36">
        <f>SUMIFS(СВЦЭМ!$E$33:$E$776,СВЦЭМ!$A$33:$A$776,$A166,СВЦЭМ!$B$33:$B$776,D$155)+'СЕТ СН'!$F$12</f>
        <v>154.17870146999999</v>
      </c>
      <c r="E166" s="36">
        <f>SUMIFS(СВЦЭМ!$E$33:$E$776,СВЦЭМ!$A$33:$A$776,$A166,СВЦЭМ!$B$33:$B$776,E$155)+'СЕТ СН'!$F$12</f>
        <v>155.24982550999999</v>
      </c>
      <c r="F166" s="36">
        <f>SUMIFS(СВЦЭМ!$E$33:$E$776,СВЦЭМ!$A$33:$A$776,$A166,СВЦЭМ!$B$33:$B$776,F$155)+'СЕТ СН'!$F$12</f>
        <v>154.16084477999999</v>
      </c>
      <c r="G166" s="36">
        <f>SUMIFS(СВЦЭМ!$E$33:$E$776,СВЦЭМ!$A$33:$A$776,$A166,СВЦЭМ!$B$33:$B$776,G$155)+'СЕТ СН'!$F$12</f>
        <v>150.97910626000001</v>
      </c>
      <c r="H166" s="36">
        <f>SUMIFS(СВЦЭМ!$E$33:$E$776,СВЦЭМ!$A$33:$A$776,$A166,СВЦЭМ!$B$33:$B$776,H$155)+'СЕТ СН'!$F$12</f>
        <v>142.75382866000001</v>
      </c>
      <c r="I166" s="36">
        <f>SUMIFS(СВЦЭМ!$E$33:$E$776,СВЦЭМ!$A$33:$A$776,$A166,СВЦЭМ!$B$33:$B$776,I$155)+'СЕТ СН'!$F$12</f>
        <v>138.29505549999999</v>
      </c>
      <c r="J166" s="36">
        <f>SUMIFS(СВЦЭМ!$E$33:$E$776,СВЦЭМ!$A$33:$A$776,$A166,СВЦЭМ!$B$33:$B$776,J$155)+'СЕТ СН'!$F$12</f>
        <v>134.22099612</v>
      </c>
      <c r="K166" s="36">
        <f>SUMIFS(СВЦЭМ!$E$33:$E$776,СВЦЭМ!$A$33:$A$776,$A166,СВЦЭМ!$B$33:$B$776,K$155)+'СЕТ СН'!$F$12</f>
        <v>132.08262665999999</v>
      </c>
      <c r="L166" s="36">
        <f>SUMIFS(СВЦЭМ!$E$33:$E$776,СВЦЭМ!$A$33:$A$776,$A166,СВЦЭМ!$B$33:$B$776,L$155)+'СЕТ СН'!$F$12</f>
        <v>132.21514235000001</v>
      </c>
      <c r="M166" s="36">
        <f>SUMIFS(СВЦЭМ!$E$33:$E$776,СВЦЭМ!$A$33:$A$776,$A166,СВЦЭМ!$B$33:$B$776,M$155)+'СЕТ СН'!$F$12</f>
        <v>132.76091112</v>
      </c>
      <c r="N166" s="36">
        <f>SUMIFS(СВЦЭМ!$E$33:$E$776,СВЦЭМ!$A$33:$A$776,$A166,СВЦЭМ!$B$33:$B$776,N$155)+'СЕТ СН'!$F$12</f>
        <v>127.01514664</v>
      </c>
      <c r="O166" s="36">
        <f>SUMIFS(СВЦЭМ!$E$33:$E$776,СВЦЭМ!$A$33:$A$776,$A166,СВЦЭМ!$B$33:$B$776,O$155)+'СЕТ СН'!$F$12</f>
        <v>122.46115030999999</v>
      </c>
      <c r="P166" s="36">
        <f>SUMIFS(СВЦЭМ!$E$33:$E$776,СВЦЭМ!$A$33:$A$776,$A166,СВЦЭМ!$B$33:$B$776,P$155)+'СЕТ СН'!$F$12</f>
        <v>124.58828998</v>
      </c>
      <c r="Q166" s="36">
        <f>SUMIFS(СВЦЭМ!$E$33:$E$776,СВЦЭМ!$A$33:$A$776,$A166,СВЦЭМ!$B$33:$B$776,Q$155)+'СЕТ СН'!$F$12</f>
        <v>124.80870582999999</v>
      </c>
      <c r="R166" s="36">
        <f>SUMIFS(СВЦЭМ!$E$33:$E$776,СВЦЭМ!$A$33:$A$776,$A166,СВЦЭМ!$B$33:$B$776,R$155)+'СЕТ СН'!$F$12</f>
        <v>124.17597762</v>
      </c>
      <c r="S166" s="36">
        <f>SUMIFS(СВЦЭМ!$E$33:$E$776,СВЦЭМ!$A$33:$A$776,$A166,СВЦЭМ!$B$33:$B$776,S$155)+'СЕТ СН'!$F$12</f>
        <v>122.23188755</v>
      </c>
      <c r="T166" s="36">
        <f>SUMIFS(СВЦЭМ!$E$33:$E$776,СВЦЭМ!$A$33:$A$776,$A166,СВЦЭМ!$B$33:$B$776,T$155)+'СЕТ СН'!$F$12</f>
        <v>119.49280996</v>
      </c>
      <c r="U166" s="36">
        <f>SUMIFS(СВЦЭМ!$E$33:$E$776,СВЦЭМ!$A$33:$A$776,$A166,СВЦЭМ!$B$33:$B$776,U$155)+'СЕТ СН'!$F$12</f>
        <v>124.28117140000001</v>
      </c>
      <c r="V166" s="36">
        <f>SUMIFS(СВЦЭМ!$E$33:$E$776,СВЦЭМ!$A$33:$A$776,$A166,СВЦЭМ!$B$33:$B$776,V$155)+'СЕТ СН'!$F$12</f>
        <v>128.44978179</v>
      </c>
      <c r="W166" s="36">
        <f>SUMIFS(СВЦЭМ!$E$33:$E$776,СВЦЭМ!$A$33:$A$776,$A166,СВЦЭМ!$B$33:$B$776,W$155)+'СЕТ СН'!$F$12</f>
        <v>129.71697967</v>
      </c>
      <c r="X166" s="36">
        <f>SUMIFS(СВЦЭМ!$E$33:$E$776,СВЦЭМ!$A$33:$A$776,$A166,СВЦЭМ!$B$33:$B$776,X$155)+'СЕТ СН'!$F$12</f>
        <v>130.45376161999999</v>
      </c>
      <c r="Y166" s="36">
        <f>SUMIFS(СВЦЭМ!$E$33:$E$776,СВЦЭМ!$A$33:$A$776,$A166,СВЦЭМ!$B$33:$B$776,Y$155)+'СЕТ СН'!$F$12</f>
        <v>136.65385635999999</v>
      </c>
    </row>
    <row r="167" spans="1:25" ht="15.75" x14ac:dyDescent="0.2">
      <c r="A167" s="35">
        <f t="shared" si="4"/>
        <v>43750</v>
      </c>
      <c r="B167" s="36">
        <f>SUMIFS(СВЦЭМ!$E$33:$E$776,СВЦЭМ!$A$33:$A$776,$A167,СВЦЭМ!$B$33:$B$776,B$155)+'СЕТ СН'!$F$12</f>
        <v>135.01764169</v>
      </c>
      <c r="C167" s="36">
        <f>SUMIFS(СВЦЭМ!$E$33:$E$776,СВЦЭМ!$A$33:$A$776,$A167,СВЦЭМ!$B$33:$B$776,C$155)+'СЕТ СН'!$F$12</f>
        <v>134.65127189</v>
      </c>
      <c r="D167" s="36">
        <f>SUMIFS(СВЦЭМ!$E$33:$E$776,СВЦЭМ!$A$33:$A$776,$A167,СВЦЭМ!$B$33:$B$776,D$155)+'СЕТ СН'!$F$12</f>
        <v>134.74152895</v>
      </c>
      <c r="E167" s="36">
        <f>SUMIFS(СВЦЭМ!$E$33:$E$776,СВЦЭМ!$A$33:$A$776,$A167,СВЦЭМ!$B$33:$B$776,E$155)+'СЕТ СН'!$F$12</f>
        <v>136.74456917000001</v>
      </c>
      <c r="F167" s="36">
        <f>SUMIFS(СВЦЭМ!$E$33:$E$776,СВЦЭМ!$A$33:$A$776,$A167,СВЦЭМ!$B$33:$B$776,F$155)+'СЕТ СН'!$F$12</f>
        <v>138.03509883999999</v>
      </c>
      <c r="G167" s="36">
        <f>SUMIFS(СВЦЭМ!$E$33:$E$776,СВЦЭМ!$A$33:$A$776,$A167,СВЦЭМ!$B$33:$B$776,G$155)+'СЕТ СН'!$F$12</f>
        <v>136.50836558</v>
      </c>
      <c r="H167" s="36">
        <f>SUMIFS(СВЦЭМ!$E$33:$E$776,СВЦЭМ!$A$33:$A$776,$A167,СВЦЭМ!$B$33:$B$776,H$155)+'СЕТ СН'!$F$12</f>
        <v>132.58532864</v>
      </c>
      <c r="I167" s="36">
        <f>SUMIFS(СВЦЭМ!$E$33:$E$776,СВЦЭМ!$A$33:$A$776,$A167,СВЦЭМ!$B$33:$B$776,I$155)+'СЕТ СН'!$F$12</f>
        <v>138.65006185999999</v>
      </c>
      <c r="J167" s="36">
        <f>SUMIFS(СВЦЭМ!$E$33:$E$776,СВЦЭМ!$A$33:$A$776,$A167,СВЦЭМ!$B$33:$B$776,J$155)+'СЕТ СН'!$F$12</f>
        <v>140.16244513000001</v>
      </c>
      <c r="K167" s="36">
        <f>SUMIFS(СВЦЭМ!$E$33:$E$776,СВЦЭМ!$A$33:$A$776,$A167,СВЦЭМ!$B$33:$B$776,K$155)+'СЕТ СН'!$F$12</f>
        <v>140.63844556999999</v>
      </c>
      <c r="L167" s="36">
        <f>SUMIFS(СВЦЭМ!$E$33:$E$776,СВЦЭМ!$A$33:$A$776,$A167,СВЦЭМ!$B$33:$B$776,L$155)+'СЕТ СН'!$F$12</f>
        <v>140.52350827999999</v>
      </c>
      <c r="M167" s="36">
        <f>SUMIFS(СВЦЭМ!$E$33:$E$776,СВЦЭМ!$A$33:$A$776,$A167,СВЦЭМ!$B$33:$B$776,M$155)+'СЕТ СН'!$F$12</f>
        <v>141.04337846999999</v>
      </c>
      <c r="N167" s="36">
        <f>SUMIFS(СВЦЭМ!$E$33:$E$776,СВЦЭМ!$A$33:$A$776,$A167,СВЦЭМ!$B$33:$B$776,N$155)+'СЕТ СН'!$F$12</f>
        <v>131.17843805000001</v>
      </c>
      <c r="O167" s="36">
        <f>SUMIFS(СВЦЭМ!$E$33:$E$776,СВЦЭМ!$A$33:$A$776,$A167,СВЦЭМ!$B$33:$B$776,O$155)+'СЕТ СН'!$F$12</f>
        <v>123.1906773</v>
      </c>
      <c r="P167" s="36">
        <f>SUMIFS(СВЦЭМ!$E$33:$E$776,СВЦЭМ!$A$33:$A$776,$A167,СВЦЭМ!$B$33:$B$776,P$155)+'СЕТ СН'!$F$12</f>
        <v>121.35579385</v>
      </c>
      <c r="Q167" s="36">
        <f>SUMIFS(СВЦЭМ!$E$33:$E$776,СВЦЭМ!$A$33:$A$776,$A167,СВЦЭМ!$B$33:$B$776,Q$155)+'СЕТ СН'!$F$12</f>
        <v>120.37368555</v>
      </c>
      <c r="R167" s="36">
        <f>SUMIFS(СВЦЭМ!$E$33:$E$776,СВЦЭМ!$A$33:$A$776,$A167,СВЦЭМ!$B$33:$B$776,R$155)+'СЕТ СН'!$F$12</f>
        <v>119.81293107</v>
      </c>
      <c r="S167" s="36">
        <f>SUMIFS(СВЦЭМ!$E$33:$E$776,СВЦЭМ!$A$33:$A$776,$A167,СВЦЭМ!$B$33:$B$776,S$155)+'СЕТ СН'!$F$12</f>
        <v>122.12144736</v>
      </c>
      <c r="T167" s="36">
        <f>SUMIFS(СВЦЭМ!$E$33:$E$776,СВЦЭМ!$A$33:$A$776,$A167,СВЦЭМ!$B$33:$B$776,T$155)+'СЕТ СН'!$F$12</f>
        <v>123.76939344</v>
      </c>
      <c r="U167" s="36">
        <f>SUMIFS(СВЦЭМ!$E$33:$E$776,СВЦЭМ!$A$33:$A$776,$A167,СВЦЭМ!$B$33:$B$776,U$155)+'СЕТ СН'!$F$12</f>
        <v>115.06724862</v>
      </c>
      <c r="V167" s="36">
        <f>SUMIFS(СВЦЭМ!$E$33:$E$776,СВЦЭМ!$A$33:$A$776,$A167,СВЦЭМ!$B$33:$B$776,V$155)+'СЕТ СН'!$F$12</f>
        <v>114.37154990000001</v>
      </c>
      <c r="W167" s="36">
        <f>SUMIFS(СВЦЭМ!$E$33:$E$776,СВЦЭМ!$A$33:$A$776,$A167,СВЦЭМ!$B$33:$B$776,W$155)+'СЕТ СН'!$F$12</f>
        <v>115.78235840000001</v>
      </c>
      <c r="X167" s="36">
        <f>SUMIFS(СВЦЭМ!$E$33:$E$776,СВЦЭМ!$A$33:$A$776,$A167,СВЦЭМ!$B$33:$B$776,X$155)+'СЕТ СН'!$F$12</f>
        <v>119.12474808</v>
      </c>
      <c r="Y167" s="36">
        <f>SUMIFS(СВЦЭМ!$E$33:$E$776,СВЦЭМ!$A$33:$A$776,$A167,СВЦЭМ!$B$33:$B$776,Y$155)+'СЕТ СН'!$F$12</f>
        <v>123.73395322</v>
      </c>
    </row>
    <row r="168" spans="1:25" ht="15.75" x14ac:dyDescent="0.2">
      <c r="A168" s="35">
        <f t="shared" si="4"/>
        <v>43751</v>
      </c>
      <c r="B168" s="36">
        <f>SUMIFS(СВЦЭМ!$E$33:$E$776,СВЦЭМ!$A$33:$A$776,$A168,СВЦЭМ!$B$33:$B$776,B$155)+'СЕТ СН'!$F$12</f>
        <v>142.10778819000001</v>
      </c>
      <c r="C168" s="36">
        <f>SUMIFS(СВЦЭМ!$E$33:$E$776,СВЦЭМ!$A$33:$A$776,$A168,СВЦЭМ!$B$33:$B$776,C$155)+'СЕТ СН'!$F$12</f>
        <v>149.33169265000001</v>
      </c>
      <c r="D168" s="36">
        <f>SUMIFS(СВЦЭМ!$E$33:$E$776,СВЦЭМ!$A$33:$A$776,$A168,СВЦЭМ!$B$33:$B$776,D$155)+'СЕТ СН'!$F$12</f>
        <v>153.14811574000001</v>
      </c>
      <c r="E168" s="36">
        <f>SUMIFS(СВЦЭМ!$E$33:$E$776,СВЦЭМ!$A$33:$A$776,$A168,СВЦЭМ!$B$33:$B$776,E$155)+'СЕТ СН'!$F$12</f>
        <v>156.37201060999999</v>
      </c>
      <c r="F168" s="36">
        <f>SUMIFS(СВЦЭМ!$E$33:$E$776,СВЦЭМ!$A$33:$A$776,$A168,СВЦЭМ!$B$33:$B$776,F$155)+'СЕТ СН'!$F$12</f>
        <v>155.9597167</v>
      </c>
      <c r="G168" s="36">
        <f>SUMIFS(СВЦЭМ!$E$33:$E$776,СВЦЭМ!$A$33:$A$776,$A168,СВЦЭМ!$B$33:$B$776,G$155)+'СЕТ СН'!$F$12</f>
        <v>153.91930151</v>
      </c>
      <c r="H168" s="36">
        <f>SUMIFS(СВЦЭМ!$E$33:$E$776,СВЦЭМ!$A$33:$A$776,$A168,СВЦЭМ!$B$33:$B$776,H$155)+'СЕТ СН'!$F$12</f>
        <v>148.57564694000001</v>
      </c>
      <c r="I168" s="36">
        <f>SUMIFS(СВЦЭМ!$E$33:$E$776,СВЦЭМ!$A$33:$A$776,$A168,СВЦЭМ!$B$33:$B$776,I$155)+'СЕТ СН'!$F$12</f>
        <v>139.97393209000001</v>
      </c>
      <c r="J168" s="36">
        <f>SUMIFS(СВЦЭМ!$E$33:$E$776,СВЦЭМ!$A$33:$A$776,$A168,СВЦЭМ!$B$33:$B$776,J$155)+'СЕТ СН'!$F$12</f>
        <v>135.35724236999999</v>
      </c>
      <c r="K168" s="36">
        <f>SUMIFS(СВЦЭМ!$E$33:$E$776,СВЦЭМ!$A$33:$A$776,$A168,СВЦЭМ!$B$33:$B$776,K$155)+'СЕТ СН'!$F$12</f>
        <v>137.51970861000001</v>
      </c>
      <c r="L168" s="36">
        <f>SUMIFS(СВЦЭМ!$E$33:$E$776,СВЦЭМ!$A$33:$A$776,$A168,СВЦЭМ!$B$33:$B$776,L$155)+'СЕТ СН'!$F$12</f>
        <v>139.43604762999999</v>
      </c>
      <c r="M168" s="36">
        <f>SUMIFS(СВЦЭМ!$E$33:$E$776,СВЦЭМ!$A$33:$A$776,$A168,СВЦЭМ!$B$33:$B$776,M$155)+'СЕТ СН'!$F$12</f>
        <v>137.56442749000001</v>
      </c>
      <c r="N168" s="36">
        <f>SUMIFS(СВЦЭМ!$E$33:$E$776,СВЦЭМ!$A$33:$A$776,$A168,СВЦЭМ!$B$33:$B$776,N$155)+'СЕТ СН'!$F$12</f>
        <v>128.68625577</v>
      </c>
      <c r="O168" s="36">
        <f>SUMIFS(СВЦЭМ!$E$33:$E$776,СВЦЭМ!$A$33:$A$776,$A168,СВЦЭМ!$B$33:$B$776,O$155)+'СЕТ СН'!$F$12</f>
        <v>121.74767184</v>
      </c>
      <c r="P168" s="36">
        <f>SUMIFS(СВЦЭМ!$E$33:$E$776,СВЦЭМ!$A$33:$A$776,$A168,СВЦЭМ!$B$33:$B$776,P$155)+'СЕТ СН'!$F$12</f>
        <v>120.7398669</v>
      </c>
      <c r="Q168" s="36">
        <f>SUMIFS(СВЦЭМ!$E$33:$E$776,СВЦЭМ!$A$33:$A$776,$A168,СВЦЭМ!$B$33:$B$776,Q$155)+'СЕТ СН'!$F$12</f>
        <v>121.59412862000001</v>
      </c>
      <c r="R168" s="36">
        <f>SUMIFS(СВЦЭМ!$E$33:$E$776,СВЦЭМ!$A$33:$A$776,$A168,СВЦЭМ!$B$33:$B$776,R$155)+'СЕТ СН'!$F$12</f>
        <v>120.28186986999999</v>
      </c>
      <c r="S168" s="36">
        <f>SUMIFS(СВЦЭМ!$E$33:$E$776,СВЦЭМ!$A$33:$A$776,$A168,СВЦЭМ!$B$33:$B$776,S$155)+'СЕТ СН'!$F$12</f>
        <v>121.84606176</v>
      </c>
      <c r="T168" s="36">
        <f>SUMIFS(СВЦЭМ!$E$33:$E$776,СВЦЭМ!$A$33:$A$776,$A168,СВЦЭМ!$B$33:$B$776,T$155)+'СЕТ СН'!$F$12</f>
        <v>124.31229682</v>
      </c>
      <c r="U168" s="36">
        <f>SUMIFS(СВЦЭМ!$E$33:$E$776,СВЦЭМ!$A$33:$A$776,$A168,СВЦЭМ!$B$33:$B$776,U$155)+'СЕТ СН'!$F$12</f>
        <v>117.0545442</v>
      </c>
      <c r="V168" s="36">
        <f>SUMIFS(СВЦЭМ!$E$33:$E$776,СВЦЭМ!$A$33:$A$776,$A168,СВЦЭМ!$B$33:$B$776,V$155)+'СЕТ СН'!$F$12</f>
        <v>116.00874865</v>
      </c>
      <c r="W168" s="36">
        <f>SUMIFS(СВЦЭМ!$E$33:$E$776,СВЦЭМ!$A$33:$A$776,$A168,СВЦЭМ!$B$33:$B$776,W$155)+'СЕТ СН'!$F$12</f>
        <v>120.26633604</v>
      </c>
      <c r="X168" s="36">
        <f>SUMIFS(СВЦЭМ!$E$33:$E$776,СВЦЭМ!$A$33:$A$776,$A168,СВЦЭМ!$B$33:$B$776,X$155)+'СЕТ СН'!$F$12</f>
        <v>124.53914541</v>
      </c>
      <c r="Y168" s="36">
        <f>SUMIFS(СВЦЭМ!$E$33:$E$776,СВЦЭМ!$A$33:$A$776,$A168,СВЦЭМ!$B$33:$B$776,Y$155)+'СЕТ СН'!$F$12</f>
        <v>132.79470001000001</v>
      </c>
    </row>
    <row r="169" spans="1:25" ht="15.75" x14ac:dyDescent="0.2">
      <c r="A169" s="35">
        <f t="shared" si="4"/>
        <v>43752</v>
      </c>
      <c r="B169" s="36">
        <f>SUMIFS(СВЦЭМ!$E$33:$E$776,СВЦЭМ!$A$33:$A$776,$A169,СВЦЭМ!$B$33:$B$776,B$155)+'СЕТ СН'!$F$12</f>
        <v>137.11063296</v>
      </c>
      <c r="C169" s="36">
        <f>SUMIFS(СВЦЭМ!$E$33:$E$776,СВЦЭМ!$A$33:$A$776,$A169,СВЦЭМ!$B$33:$B$776,C$155)+'СЕТ СН'!$F$12</f>
        <v>145.24137612999999</v>
      </c>
      <c r="D169" s="36">
        <f>SUMIFS(СВЦЭМ!$E$33:$E$776,СВЦЭМ!$A$33:$A$776,$A169,СВЦЭМ!$B$33:$B$776,D$155)+'СЕТ СН'!$F$12</f>
        <v>147.01025411000001</v>
      </c>
      <c r="E169" s="36">
        <f>SUMIFS(СВЦЭМ!$E$33:$E$776,СВЦЭМ!$A$33:$A$776,$A169,СВЦЭМ!$B$33:$B$776,E$155)+'СЕТ СН'!$F$12</f>
        <v>141.09133926000001</v>
      </c>
      <c r="F169" s="36">
        <f>SUMIFS(СВЦЭМ!$E$33:$E$776,СВЦЭМ!$A$33:$A$776,$A169,СВЦЭМ!$B$33:$B$776,F$155)+'СЕТ СН'!$F$12</f>
        <v>141.90388788000001</v>
      </c>
      <c r="G169" s="36">
        <f>SUMIFS(СВЦЭМ!$E$33:$E$776,СВЦЭМ!$A$33:$A$776,$A169,СВЦЭМ!$B$33:$B$776,G$155)+'СЕТ СН'!$F$12</f>
        <v>141.55545480000001</v>
      </c>
      <c r="H169" s="36">
        <f>SUMIFS(СВЦЭМ!$E$33:$E$776,СВЦЭМ!$A$33:$A$776,$A169,СВЦЭМ!$B$33:$B$776,H$155)+'СЕТ СН'!$F$12</f>
        <v>142.33129398</v>
      </c>
      <c r="I169" s="36">
        <f>SUMIFS(СВЦЭМ!$E$33:$E$776,СВЦЭМ!$A$33:$A$776,$A169,СВЦЭМ!$B$33:$B$776,I$155)+'СЕТ СН'!$F$12</f>
        <v>137.65956352000001</v>
      </c>
      <c r="J169" s="36">
        <f>SUMIFS(СВЦЭМ!$E$33:$E$776,СВЦЭМ!$A$33:$A$776,$A169,СВЦЭМ!$B$33:$B$776,J$155)+'СЕТ СН'!$F$12</f>
        <v>131.92346850999999</v>
      </c>
      <c r="K169" s="36">
        <f>SUMIFS(СВЦЭМ!$E$33:$E$776,СВЦЭМ!$A$33:$A$776,$A169,СВЦЭМ!$B$33:$B$776,K$155)+'СЕТ СН'!$F$12</f>
        <v>129.17774600999999</v>
      </c>
      <c r="L169" s="36">
        <f>SUMIFS(СВЦЭМ!$E$33:$E$776,СВЦЭМ!$A$33:$A$776,$A169,СВЦЭМ!$B$33:$B$776,L$155)+'СЕТ СН'!$F$12</f>
        <v>128.11013202000001</v>
      </c>
      <c r="M169" s="36">
        <f>SUMIFS(СВЦЭМ!$E$33:$E$776,СВЦЭМ!$A$33:$A$776,$A169,СВЦЭМ!$B$33:$B$776,M$155)+'СЕТ СН'!$F$12</f>
        <v>130.55039049000001</v>
      </c>
      <c r="N169" s="36">
        <f>SUMIFS(СВЦЭМ!$E$33:$E$776,СВЦЭМ!$A$33:$A$776,$A169,СВЦЭМ!$B$33:$B$776,N$155)+'СЕТ СН'!$F$12</f>
        <v>125.02308402</v>
      </c>
      <c r="O169" s="36">
        <f>SUMIFS(СВЦЭМ!$E$33:$E$776,СВЦЭМ!$A$33:$A$776,$A169,СВЦЭМ!$B$33:$B$776,O$155)+'СЕТ СН'!$F$12</f>
        <v>123.51731047</v>
      </c>
      <c r="P169" s="36">
        <f>SUMIFS(СВЦЭМ!$E$33:$E$776,СВЦЭМ!$A$33:$A$776,$A169,СВЦЭМ!$B$33:$B$776,P$155)+'СЕТ СН'!$F$12</f>
        <v>121.58308805</v>
      </c>
      <c r="Q169" s="36">
        <f>SUMIFS(СВЦЭМ!$E$33:$E$776,СВЦЭМ!$A$33:$A$776,$A169,СВЦЭМ!$B$33:$B$776,Q$155)+'СЕТ СН'!$F$12</f>
        <v>122.43444905</v>
      </c>
      <c r="R169" s="36">
        <f>SUMIFS(СВЦЭМ!$E$33:$E$776,СВЦЭМ!$A$33:$A$776,$A169,СВЦЭМ!$B$33:$B$776,R$155)+'СЕТ СН'!$F$12</f>
        <v>121.04928468999999</v>
      </c>
      <c r="S169" s="36">
        <f>SUMIFS(СВЦЭМ!$E$33:$E$776,СВЦЭМ!$A$33:$A$776,$A169,СВЦЭМ!$B$33:$B$776,S$155)+'СЕТ СН'!$F$12</f>
        <v>122.0822981</v>
      </c>
      <c r="T169" s="36">
        <f>SUMIFS(СВЦЭМ!$E$33:$E$776,СВЦЭМ!$A$33:$A$776,$A169,СВЦЭМ!$B$33:$B$776,T$155)+'СЕТ СН'!$F$12</f>
        <v>125.99070842</v>
      </c>
      <c r="U169" s="36">
        <f>SUMIFS(СВЦЭМ!$E$33:$E$776,СВЦЭМ!$A$33:$A$776,$A169,СВЦЭМ!$B$33:$B$776,U$155)+'СЕТ СН'!$F$12</f>
        <v>115.0418291</v>
      </c>
      <c r="V169" s="36">
        <f>SUMIFS(СВЦЭМ!$E$33:$E$776,СВЦЭМ!$A$33:$A$776,$A169,СВЦЭМ!$B$33:$B$776,V$155)+'СЕТ СН'!$F$12</f>
        <v>115.56891075999999</v>
      </c>
      <c r="W169" s="36">
        <f>SUMIFS(СВЦЭМ!$E$33:$E$776,СВЦЭМ!$A$33:$A$776,$A169,СВЦЭМ!$B$33:$B$776,W$155)+'СЕТ СН'!$F$12</f>
        <v>119.87563425</v>
      </c>
      <c r="X169" s="36">
        <f>SUMIFS(СВЦЭМ!$E$33:$E$776,СВЦЭМ!$A$33:$A$776,$A169,СВЦЭМ!$B$33:$B$776,X$155)+'СЕТ СН'!$F$12</f>
        <v>123.43076336999999</v>
      </c>
      <c r="Y169" s="36">
        <f>SUMIFS(СВЦЭМ!$E$33:$E$776,СВЦЭМ!$A$33:$A$776,$A169,СВЦЭМ!$B$33:$B$776,Y$155)+'СЕТ СН'!$F$12</f>
        <v>129.46017939000001</v>
      </c>
    </row>
    <row r="170" spans="1:25" ht="15.75" x14ac:dyDescent="0.2">
      <c r="A170" s="35">
        <f t="shared" si="4"/>
        <v>43753</v>
      </c>
      <c r="B170" s="36">
        <f>SUMIFS(СВЦЭМ!$E$33:$E$776,СВЦЭМ!$A$33:$A$776,$A170,СВЦЭМ!$B$33:$B$776,B$155)+'СЕТ СН'!$F$12</f>
        <v>141.92293541999999</v>
      </c>
      <c r="C170" s="36">
        <f>SUMIFS(СВЦЭМ!$E$33:$E$776,СВЦЭМ!$A$33:$A$776,$A170,СВЦЭМ!$B$33:$B$776,C$155)+'СЕТ СН'!$F$12</f>
        <v>150.24019641000001</v>
      </c>
      <c r="D170" s="36">
        <f>SUMIFS(СВЦЭМ!$E$33:$E$776,СВЦЭМ!$A$33:$A$776,$A170,СВЦЭМ!$B$33:$B$776,D$155)+'СЕТ СН'!$F$12</f>
        <v>154.48086318</v>
      </c>
      <c r="E170" s="36">
        <f>SUMIFS(СВЦЭМ!$E$33:$E$776,СВЦЭМ!$A$33:$A$776,$A170,СВЦЭМ!$B$33:$B$776,E$155)+'СЕТ СН'!$F$12</f>
        <v>157.10180872000001</v>
      </c>
      <c r="F170" s="36">
        <f>SUMIFS(СВЦЭМ!$E$33:$E$776,СВЦЭМ!$A$33:$A$776,$A170,СВЦЭМ!$B$33:$B$776,F$155)+'СЕТ СН'!$F$12</f>
        <v>157.31129672</v>
      </c>
      <c r="G170" s="36">
        <f>SUMIFS(СВЦЭМ!$E$33:$E$776,СВЦЭМ!$A$33:$A$776,$A170,СВЦЭМ!$B$33:$B$776,G$155)+'СЕТ СН'!$F$12</f>
        <v>154.07413238999999</v>
      </c>
      <c r="H170" s="36">
        <f>SUMIFS(СВЦЭМ!$E$33:$E$776,СВЦЭМ!$A$33:$A$776,$A170,СВЦЭМ!$B$33:$B$776,H$155)+'СЕТ СН'!$F$12</f>
        <v>146.25318501000001</v>
      </c>
      <c r="I170" s="36">
        <f>SUMIFS(СВЦЭМ!$E$33:$E$776,СВЦЭМ!$A$33:$A$776,$A170,СВЦЭМ!$B$33:$B$776,I$155)+'СЕТ СН'!$F$12</f>
        <v>144.05469656</v>
      </c>
      <c r="J170" s="36">
        <f>SUMIFS(СВЦЭМ!$E$33:$E$776,СВЦЭМ!$A$33:$A$776,$A170,СВЦЭМ!$B$33:$B$776,J$155)+'СЕТ СН'!$F$12</f>
        <v>139.85474170000001</v>
      </c>
      <c r="K170" s="36">
        <f>SUMIFS(СВЦЭМ!$E$33:$E$776,СВЦЭМ!$A$33:$A$776,$A170,СВЦЭМ!$B$33:$B$776,K$155)+'СЕТ СН'!$F$12</f>
        <v>137.26233715000001</v>
      </c>
      <c r="L170" s="36">
        <f>SUMIFS(СВЦЭМ!$E$33:$E$776,СВЦЭМ!$A$33:$A$776,$A170,СВЦЭМ!$B$33:$B$776,L$155)+'СЕТ СН'!$F$12</f>
        <v>138.07082116999999</v>
      </c>
      <c r="M170" s="36">
        <f>SUMIFS(СВЦЭМ!$E$33:$E$776,СВЦЭМ!$A$33:$A$776,$A170,СВЦЭМ!$B$33:$B$776,M$155)+'СЕТ СН'!$F$12</f>
        <v>140.87221704000001</v>
      </c>
      <c r="N170" s="36">
        <f>SUMIFS(СВЦЭМ!$E$33:$E$776,СВЦЭМ!$A$33:$A$776,$A170,СВЦЭМ!$B$33:$B$776,N$155)+'СЕТ СН'!$F$12</f>
        <v>133.2873682</v>
      </c>
      <c r="O170" s="36">
        <f>SUMIFS(СВЦЭМ!$E$33:$E$776,СВЦЭМ!$A$33:$A$776,$A170,СВЦЭМ!$B$33:$B$776,O$155)+'СЕТ СН'!$F$12</f>
        <v>130.00737101999999</v>
      </c>
      <c r="P170" s="36">
        <f>SUMIFS(СВЦЭМ!$E$33:$E$776,СВЦЭМ!$A$33:$A$776,$A170,СВЦЭМ!$B$33:$B$776,P$155)+'СЕТ СН'!$F$12</f>
        <v>128.26840673000001</v>
      </c>
      <c r="Q170" s="36">
        <f>SUMIFS(СВЦЭМ!$E$33:$E$776,СВЦЭМ!$A$33:$A$776,$A170,СВЦЭМ!$B$33:$B$776,Q$155)+'СЕТ СН'!$F$12</f>
        <v>127.34127063</v>
      </c>
      <c r="R170" s="36">
        <f>SUMIFS(СВЦЭМ!$E$33:$E$776,СВЦЭМ!$A$33:$A$776,$A170,СВЦЭМ!$B$33:$B$776,R$155)+'СЕТ СН'!$F$12</f>
        <v>126.7456146</v>
      </c>
      <c r="S170" s="36">
        <f>SUMIFS(СВЦЭМ!$E$33:$E$776,СВЦЭМ!$A$33:$A$776,$A170,СВЦЭМ!$B$33:$B$776,S$155)+'СЕТ СН'!$F$12</f>
        <v>127.89846482999999</v>
      </c>
      <c r="T170" s="36">
        <f>SUMIFS(СВЦЭМ!$E$33:$E$776,СВЦЭМ!$A$33:$A$776,$A170,СВЦЭМ!$B$33:$B$776,T$155)+'СЕТ СН'!$F$12</f>
        <v>131.39313872</v>
      </c>
      <c r="U170" s="36">
        <f>SUMIFS(СВЦЭМ!$E$33:$E$776,СВЦЭМ!$A$33:$A$776,$A170,СВЦЭМ!$B$33:$B$776,U$155)+'СЕТ СН'!$F$12</f>
        <v>121.18207945</v>
      </c>
      <c r="V170" s="36">
        <f>SUMIFS(СВЦЭМ!$E$33:$E$776,СВЦЭМ!$A$33:$A$776,$A170,СВЦЭМ!$B$33:$B$776,V$155)+'СЕТ СН'!$F$12</f>
        <v>121.68579207000001</v>
      </c>
      <c r="W170" s="36">
        <f>SUMIFS(СВЦЭМ!$E$33:$E$776,СВЦЭМ!$A$33:$A$776,$A170,СВЦЭМ!$B$33:$B$776,W$155)+'СЕТ СН'!$F$12</f>
        <v>124.8732918</v>
      </c>
      <c r="X170" s="36">
        <f>SUMIFS(СВЦЭМ!$E$33:$E$776,СВЦЭМ!$A$33:$A$776,$A170,СВЦЭМ!$B$33:$B$776,X$155)+'СЕТ СН'!$F$12</f>
        <v>123.46779587</v>
      </c>
      <c r="Y170" s="36">
        <f>SUMIFS(СВЦЭМ!$E$33:$E$776,СВЦЭМ!$A$33:$A$776,$A170,СВЦЭМ!$B$33:$B$776,Y$155)+'СЕТ СН'!$F$12</f>
        <v>125.70161985</v>
      </c>
    </row>
    <row r="171" spans="1:25" ht="15.75" x14ac:dyDescent="0.2">
      <c r="A171" s="35">
        <f t="shared" si="4"/>
        <v>43754</v>
      </c>
      <c r="B171" s="36">
        <f>SUMIFS(СВЦЭМ!$E$33:$E$776,СВЦЭМ!$A$33:$A$776,$A171,СВЦЭМ!$B$33:$B$776,B$155)+'СЕТ СН'!$F$12</f>
        <v>154.89336356999999</v>
      </c>
      <c r="C171" s="36">
        <f>SUMIFS(СВЦЭМ!$E$33:$E$776,СВЦЭМ!$A$33:$A$776,$A171,СВЦЭМ!$B$33:$B$776,C$155)+'СЕТ СН'!$F$12</f>
        <v>163.10406394</v>
      </c>
      <c r="D171" s="36">
        <f>SUMIFS(СВЦЭМ!$E$33:$E$776,СВЦЭМ!$A$33:$A$776,$A171,СВЦЭМ!$B$33:$B$776,D$155)+'СЕТ СН'!$F$12</f>
        <v>166.3517468</v>
      </c>
      <c r="E171" s="36">
        <f>SUMIFS(СВЦЭМ!$E$33:$E$776,СВЦЭМ!$A$33:$A$776,$A171,СВЦЭМ!$B$33:$B$776,E$155)+'СЕТ СН'!$F$12</f>
        <v>167.80451540999999</v>
      </c>
      <c r="F171" s="36">
        <f>SUMIFS(СВЦЭМ!$E$33:$E$776,СВЦЭМ!$A$33:$A$776,$A171,СВЦЭМ!$B$33:$B$776,F$155)+'СЕТ СН'!$F$12</f>
        <v>166.08546577000001</v>
      </c>
      <c r="G171" s="36">
        <f>SUMIFS(СВЦЭМ!$E$33:$E$776,СВЦЭМ!$A$33:$A$776,$A171,СВЦЭМ!$B$33:$B$776,G$155)+'СЕТ СН'!$F$12</f>
        <v>159.44002793999999</v>
      </c>
      <c r="H171" s="36">
        <f>SUMIFS(СВЦЭМ!$E$33:$E$776,СВЦЭМ!$A$33:$A$776,$A171,СВЦЭМ!$B$33:$B$776,H$155)+'СЕТ СН'!$F$12</f>
        <v>148.35574156999999</v>
      </c>
      <c r="I171" s="36">
        <f>SUMIFS(СВЦЭМ!$E$33:$E$776,СВЦЭМ!$A$33:$A$776,$A171,СВЦЭМ!$B$33:$B$776,I$155)+'СЕТ СН'!$F$12</f>
        <v>139.20924165</v>
      </c>
      <c r="J171" s="36">
        <f>SUMIFS(СВЦЭМ!$E$33:$E$776,СВЦЭМ!$A$33:$A$776,$A171,СВЦЭМ!$B$33:$B$776,J$155)+'СЕТ СН'!$F$12</f>
        <v>138.86433428000001</v>
      </c>
      <c r="K171" s="36">
        <f>SUMIFS(СВЦЭМ!$E$33:$E$776,СВЦЭМ!$A$33:$A$776,$A171,СВЦЭМ!$B$33:$B$776,K$155)+'СЕТ СН'!$F$12</f>
        <v>138.61440679</v>
      </c>
      <c r="L171" s="36">
        <f>SUMIFS(СВЦЭМ!$E$33:$E$776,СВЦЭМ!$A$33:$A$776,$A171,СВЦЭМ!$B$33:$B$776,L$155)+'СЕТ СН'!$F$12</f>
        <v>141.8959164</v>
      </c>
      <c r="M171" s="36">
        <f>SUMIFS(СВЦЭМ!$E$33:$E$776,СВЦЭМ!$A$33:$A$776,$A171,СВЦЭМ!$B$33:$B$776,M$155)+'СЕТ СН'!$F$12</f>
        <v>142.13554047</v>
      </c>
      <c r="N171" s="36">
        <f>SUMIFS(СВЦЭМ!$E$33:$E$776,СВЦЭМ!$A$33:$A$776,$A171,СВЦЭМ!$B$33:$B$776,N$155)+'СЕТ СН'!$F$12</f>
        <v>136.60150399</v>
      </c>
      <c r="O171" s="36">
        <f>SUMIFS(СВЦЭМ!$E$33:$E$776,СВЦЭМ!$A$33:$A$776,$A171,СВЦЭМ!$B$33:$B$776,O$155)+'СЕТ СН'!$F$12</f>
        <v>129.98832143000001</v>
      </c>
      <c r="P171" s="36">
        <f>SUMIFS(СВЦЭМ!$E$33:$E$776,СВЦЭМ!$A$33:$A$776,$A171,СВЦЭМ!$B$33:$B$776,P$155)+'СЕТ СН'!$F$12</f>
        <v>131.90361263</v>
      </c>
      <c r="Q171" s="36">
        <f>SUMIFS(СВЦЭМ!$E$33:$E$776,СВЦЭМ!$A$33:$A$776,$A171,СВЦЭМ!$B$33:$B$776,Q$155)+'СЕТ СН'!$F$12</f>
        <v>133.15611122999999</v>
      </c>
      <c r="R171" s="36">
        <f>SUMIFS(СВЦЭМ!$E$33:$E$776,СВЦЭМ!$A$33:$A$776,$A171,СВЦЭМ!$B$33:$B$776,R$155)+'СЕТ СН'!$F$12</f>
        <v>133.84732586999999</v>
      </c>
      <c r="S171" s="36">
        <f>SUMIFS(СВЦЭМ!$E$33:$E$776,СВЦЭМ!$A$33:$A$776,$A171,СВЦЭМ!$B$33:$B$776,S$155)+'СЕТ СН'!$F$12</f>
        <v>132.97412385999999</v>
      </c>
      <c r="T171" s="36">
        <f>SUMIFS(СВЦЭМ!$E$33:$E$776,СВЦЭМ!$A$33:$A$776,$A171,СВЦЭМ!$B$33:$B$776,T$155)+'СЕТ СН'!$F$12</f>
        <v>130.33917603</v>
      </c>
      <c r="U171" s="36">
        <f>SUMIFS(СВЦЭМ!$E$33:$E$776,СВЦЭМ!$A$33:$A$776,$A171,СВЦЭМ!$B$33:$B$776,U$155)+'СЕТ СН'!$F$12</f>
        <v>134.14520178999999</v>
      </c>
      <c r="V171" s="36">
        <f>SUMIFS(СВЦЭМ!$E$33:$E$776,СВЦЭМ!$A$33:$A$776,$A171,СВЦЭМ!$B$33:$B$776,V$155)+'СЕТ СН'!$F$12</f>
        <v>133.17418162999999</v>
      </c>
      <c r="W171" s="36">
        <f>SUMIFS(СВЦЭМ!$E$33:$E$776,СВЦЭМ!$A$33:$A$776,$A171,СВЦЭМ!$B$33:$B$776,W$155)+'СЕТ СН'!$F$12</f>
        <v>130.29712294000001</v>
      </c>
      <c r="X171" s="36">
        <f>SUMIFS(СВЦЭМ!$E$33:$E$776,СВЦЭМ!$A$33:$A$776,$A171,СВЦЭМ!$B$33:$B$776,X$155)+'СЕТ СН'!$F$12</f>
        <v>125.78754252</v>
      </c>
      <c r="Y171" s="36">
        <f>SUMIFS(СВЦЭМ!$E$33:$E$776,СВЦЭМ!$A$33:$A$776,$A171,СВЦЭМ!$B$33:$B$776,Y$155)+'СЕТ СН'!$F$12</f>
        <v>135.63365008</v>
      </c>
    </row>
    <row r="172" spans="1:25" ht="15.75" x14ac:dyDescent="0.2">
      <c r="A172" s="35">
        <f t="shared" si="4"/>
        <v>43755</v>
      </c>
      <c r="B172" s="36">
        <f>SUMIFS(СВЦЭМ!$E$33:$E$776,СВЦЭМ!$A$33:$A$776,$A172,СВЦЭМ!$B$33:$B$776,B$155)+'СЕТ СН'!$F$12</f>
        <v>150.37726807999999</v>
      </c>
      <c r="C172" s="36">
        <f>SUMIFS(СВЦЭМ!$E$33:$E$776,СВЦЭМ!$A$33:$A$776,$A172,СВЦЭМ!$B$33:$B$776,C$155)+'СЕТ СН'!$F$12</f>
        <v>162.41446142999999</v>
      </c>
      <c r="D172" s="36">
        <f>SUMIFS(СВЦЭМ!$E$33:$E$776,СВЦЭМ!$A$33:$A$776,$A172,СВЦЭМ!$B$33:$B$776,D$155)+'СЕТ СН'!$F$12</f>
        <v>170.88510049999999</v>
      </c>
      <c r="E172" s="36">
        <f>SUMIFS(СВЦЭМ!$E$33:$E$776,СВЦЭМ!$A$33:$A$776,$A172,СВЦЭМ!$B$33:$B$776,E$155)+'СЕТ СН'!$F$12</f>
        <v>176.28407213</v>
      </c>
      <c r="F172" s="36">
        <f>SUMIFS(СВЦЭМ!$E$33:$E$776,СВЦЭМ!$A$33:$A$776,$A172,СВЦЭМ!$B$33:$B$776,F$155)+'СЕТ СН'!$F$12</f>
        <v>177.96443778</v>
      </c>
      <c r="G172" s="36">
        <f>SUMIFS(СВЦЭМ!$E$33:$E$776,СВЦЭМ!$A$33:$A$776,$A172,СВЦЭМ!$B$33:$B$776,G$155)+'СЕТ СН'!$F$12</f>
        <v>173.48843936</v>
      </c>
      <c r="H172" s="36">
        <f>SUMIFS(СВЦЭМ!$E$33:$E$776,СВЦЭМ!$A$33:$A$776,$A172,СВЦЭМ!$B$33:$B$776,H$155)+'СЕТ СН'!$F$12</f>
        <v>163.17421591999999</v>
      </c>
      <c r="I172" s="36">
        <f>SUMIFS(СВЦЭМ!$E$33:$E$776,СВЦЭМ!$A$33:$A$776,$A172,СВЦЭМ!$B$33:$B$776,I$155)+'СЕТ СН'!$F$12</f>
        <v>148.95677205000001</v>
      </c>
      <c r="J172" s="36">
        <f>SUMIFS(СВЦЭМ!$E$33:$E$776,СВЦЭМ!$A$33:$A$776,$A172,СВЦЭМ!$B$33:$B$776,J$155)+'СЕТ СН'!$F$12</f>
        <v>150.22598173</v>
      </c>
      <c r="K172" s="36">
        <f>SUMIFS(СВЦЭМ!$E$33:$E$776,СВЦЭМ!$A$33:$A$776,$A172,СВЦЭМ!$B$33:$B$776,K$155)+'СЕТ СН'!$F$12</f>
        <v>149.29458754999999</v>
      </c>
      <c r="L172" s="36">
        <f>SUMIFS(СВЦЭМ!$E$33:$E$776,СВЦЭМ!$A$33:$A$776,$A172,СВЦЭМ!$B$33:$B$776,L$155)+'СЕТ СН'!$F$12</f>
        <v>148.46101057000001</v>
      </c>
      <c r="M172" s="36">
        <f>SUMIFS(СВЦЭМ!$E$33:$E$776,СВЦЭМ!$A$33:$A$776,$A172,СВЦЭМ!$B$33:$B$776,M$155)+'СЕТ СН'!$F$12</f>
        <v>149.83679273999999</v>
      </c>
      <c r="N172" s="36">
        <f>SUMIFS(СВЦЭМ!$E$33:$E$776,СВЦЭМ!$A$33:$A$776,$A172,СВЦЭМ!$B$33:$B$776,N$155)+'СЕТ СН'!$F$12</f>
        <v>143.09012175999999</v>
      </c>
      <c r="O172" s="36">
        <f>SUMIFS(СВЦЭМ!$E$33:$E$776,СВЦЭМ!$A$33:$A$776,$A172,СВЦЭМ!$B$33:$B$776,O$155)+'СЕТ СН'!$F$12</f>
        <v>134.78752578999999</v>
      </c>
      <c r="P172" s="36">
        <f>SUMIFS(СВЦЭМ!$E$33:$E$776,СВЦЭМ!$A$33:$A$776,$A172,СВЦЭМ!$B$33:$B$776,P$155)+'СЕТ СН'!$F$12</f>
        <v>136.09851214</v>
      </c>
      <c r="Q172" s="36">
        <f>SUMIFS(СВЦЭМ!$E$33:$E$776,СВЦЭМ!$A$33:$A$776,$A172,СВЦЭМ!$B$33:$B$776,Q$155)+'СЕТ СН'!$F$12</f>
        <v>135.27367808</v>
      </c>
      <c r="R172" s="36">
        <f>SUMIFS(СВЦЭМ!$E$33:$E$776,СВЦЭМ!$A$33:$A$776,$A172,СВЦЭМ!$B$33:$B$776,R$155)+'СЕТ СН'!$F$12</f>
        <v>135.97773296</v>
      </c>
      <c r="S172" s="36">
        <f>SUMIFS(СВЦЭМ!$E$33:$E$776,СВЦЭМ!$A$33:$A$776,$A172,СВЦЭМ!$B$33:$B$776,S$155)+'СЕТ СН'!$F$12</f>
        <v>135.76501191</v>
      </c>
      <c r="T172" s="36">
        <f>SUMIFS(СВЦЭМ!$E$33:$E$776,СВЦЭМ!$A$33:$A$776,$A172,СВЦЭМ!$B$33:$B$776,T$155)+'СЕТ СН'!$F$12</f>
        <v>130.88445436999999</v>
      </c>
      <c r="U172" s="36">
        <f>SUMIFS(СВЦЭМ!$E$33:$E$776,СВЦЭМ!$A$33:$A$776,$A172,СВЦЭМ!$B$33:$B$776,U$155)+'СЕТ СН'!$F$12</f>
        <v>129.63108387</v>
      </c>
      <c r="V172" s="36">
        <f>SUMIFS(СВЦЭМ!$E$33:$E$776,СВЦЭМ!$A$33:$A$776,$A172,СВЦЭМ!$B$33:$B$776,V$155)+'СЕТ СН'!$F$12</f>
        <v>127.38887172</v>
      </c>
      <c r="W172" s="36">
        <f>SUMIFS(СВЦЭМ!$E$33:$E$776,СВЦЭМ!$A$33:$A$776,$A172,СВЦЭМ!$B$33:$B$776,W$155)+'СЕТ СН'!$F$12</f>
        <v>128.86836521000001</v>
      </c>
      <c r="X172" s="36">
        <f>SUMIFS(СВЦЭМ!$E$33:$E$776,СВЦЭМ!$A$33:$A$776,$A172,СВЦЭМ!$B$33:$B$776,X$155)+'СЕТ СН'!$F$12</f>
        <v>132.80101829</v>
      </c>
      <c r="Y172" s="36">
        <f>SUMIFS(СВЦЭМ!$E$33:$E$776,СВЦЭМ!$A$33:$A$776,$A172,СВЦЭМ!$B$33:$B$776,Y$155)+'СЕТ СН'!$F$12</f>
        <v>141.53146113</v>
      </c>
    </row>
    <row r="173" spans="1:25" ht="15.75" x14ac:dyDescent="0.2">
      <c r="A173" s="35">
        <f t="shared" si="4"/>
        <v>43756</v>
      </c>
      <c r="B173" s="36">
        <f>SUMIFS(СВЦЭМ!$E$33:$E$776,СВЦЭМ!$A$33:$A$776,$A173,СВЦЭМ!$B$33:$B$776,B$155)+'СЕТ СН'!$F$12</f>
        <v>164.28853724999999</v>
      </c>
      <c r="C173" s="36">
        <f>SUMIFS(СВЦЭМ!$E$33:$E$776,СВЦЭМ!$A$33:$A$776,$A173,СВЦЭМ!$B$33:$B$776,C$155)+'СЕТ СН'!$F$12</f>
        <v>164.56382250999999</v>
      </c>
      <c r="D173" s="36">
        <f>SUMIFS(СВЦЭМ!$E$33:$E$776,СВЦЭМ!$A$33:$A$776,$A173,СВЦЭМ!$B$33:$B$776,D$155)+'СЕТ СН'!$F$12</f>
        <v>169.00237462000001</v>
      </c>
      <c r="E173" s="36">
        <f>SUMIFS(СВЦЭМ!$E$33:$E$776,СВЦЭМ!$A$33:$A$776,$A173,СВЦЭМ!$B$33:$B$776,E$155)+'СЕТ СН'!$F$12</f>
        <v>170.87768621000001</v>
      </c>
      <c r="F173" s="36">
        <f>SUMIFS(СВЦЭМ!$E$33:$E$776,СВЦЭМ!$A$33:$A$776,$A173,СВЦЭМ!$B$33:$B$776,F$155)+'СЕТ СН'!$F$12</f>
        <v>170.80697157</v>
      </c>
      <c r="G173" s="36">
        <f>SUMIFS(СВЦЭМ!$E$33:$E$776,СВЦЭМ!$A$33:$A$776,$A173,СВЦЭМ!$B$33:$B$776,G$155)+'СЕТ СН'!$F$12</f>
        <v>165.98414768000001</v>
      </c>
      <c r="H173" s="36">
        <f>SUMIFS(СВЦЭМ!$E$33:$E$776,СВЦЭМ!$A$33:$A$776,$A173,СВЦЭМ!$B$33:$B$776,H$155)+'СЕТ СН'!$F$12</f>
        <v>155.09459630999999</v>
      </c>
      <c r="I173" s="36">
        <f>SUMIFS(СВЦЭМ!$E$33:$E$776,СВЦЭМ!$A$33:$A$776,$A173,СВЦЭМ!$B$33:$B$776,I$155)+'СЕТ СН'!$F$12</f>
        <v>142.59365812999999</v>
      </c>
      <c r="J173" s="36">
        <f>SUMIFS(СВЦЭМ!$E$33:$E$776,СВЦЭМ!$A$33:$A$776,$A173,СВЦЭМ!$B$33:$B$776,J$155)+'СЕТ СН'!$F$12</f>
        <v>140.07894908</v>
      </c>
      <c r="K173" s="36">
        <f>SUMIFS(СВЦЭМ!$E$33:$E$776,СВЦЭМ!$A$33:$A$776,$A173,СВЦЭМ!$B$33:$B$776,K$155)+'СЕТ СН'!$F$12</f>
        <v>139.15798208999999</v>
      </c>
      <c r="L173" s="36">
        <f>SUMIFS(СВЦЭМ!$E$33:$E$776,СВЦЭМ!$A$33:$A$776,$A173,СВЦЭМ!$B$33:$B$776,L$155)+'СЕТ СН'!$F$12</f>
        <v>140.43309728</v>
      </c>
      <c r="M173" s="36">
        <f>SUMIFS(СВЦЭМ!$E$33:$E$776,СВЦЭМ!$A$33:$A$776,$A173,СВЦЭМ!$B$33:$B$776,M$155)+'СЕТ СН'!$F$12</f>
        <v>141.78522927</v>
      </c>
      <c r="N173" s="36">
        <f>SUMIFS(СВЦЭМ!$E$33:$E$776,СВЦЭМ!$A$33:$A$776,$A173,СВЦЭМ!$B$33:$B$776,N$155)+'СЕТ СН'!$F$12</f>
        <v>135.91452658</v>
      </c>
      <c r="O173" s="36">
        <f>SUMIFS(СВЦЭМ!$E$33:$E$776,СВЦЭМ!$A$33:$A$776,$A173,СВЦЭМ!$B$33:$B$776,O$155)+'СЕТ СН'!$F$12</f>
        <v>128.96861587999999</v>
      </c>
      <c r="P173" s="36">
        <f>SUMIFS(СВЦЭМ!$E$33:$E$776,СВЦЭМ!$A$33:$A$776,$A173,СВЦЭМ!$B$33:$B$776,P$155)+'СЕТ СН'!$F$12</f>
        <v>131.03759840000001</v>
      </c>
      <c r="Q173" s="36">
        <f>SUMIFS(СВЦЭМ!$E$33:$E$776,СВЦЭМ!$A$33:$A$776,$A173,СВЦЭМ!$B$33:$B$776,Q$155)+'СЕТ СН'!$F$12</f>
        <v>132.11289883000001</v>
      </c>
      <c r="R173" s="36">
        <f>SUMIFS(СВЦЭМ!$E$33:$E$776,СВЦЭМ!$A$33:$A$776,$A173,СВЦЭМ!$B$33:$B$776,R$155)+'СЕТ СН'!$F$12</f>
        <v>130.12064526</v>
      </c>
      <c r="S173" s="36">
        <f>SUMIFS(СВЦЭМ!$E$33:$E$776,СВЦЭМ!$A$33:$A$776,$A173,СВЦЭМ!$B$33:$B$776,S$155)+'СЕТ СН'!$F$12</f>
        <v>128.23096197000001</v>
      </c>
      <c r="T173" s="36">
        <f>SUMIFS(СВЦЭМ!$E$33:$E$776,СВЦЭМ!$A$33:$A$776,$A173,СВЦЭМ!$B$33:$B$776,T$155)+'СЕТ СН'!$F$12</f>
        <v>128.89897571</v>
      </c>
      <c r="U173" s="36">
        <f>SUMIFS(СВЦЭМ!$E$33:$E$776,СВЦЭМ!$A$33:$A$776,$A173,СВЦЭМ!$B$33:$B$776,U$155)+'СЕТ СН'!$F$12</f>
        <v>129.25950026000001</v>
      </c>
      <c r="V173" s="36">
        <f>SUMIFS(СВЦЭМ!$E$33:$E$776,СВЦЭМ!$A$33:$A$776,$A173,СВЦЭМ!$B$33:$B$776,V$155)+'СЕТ СН'!$F$12</f>
        <v>128.05420251000001</v>
      </c>
      <c r="W173" s="36">
        <f>SUMIFS(СВЦЭМ!$E$33:$E$776,СВЦЭМ!$A$33:$A$776,$A173,СВЦЭМ!$B$33:$B$776,W$155)+'СЕТ СН'!$F$12</f>
        <v>132.39014710000001</v>
      </c>
      <c r="X173" s="36">
        <f>SUMIFS(СВЦЭМ!$E$33:$E$776,СВЦЭМ!$A$33:$A$776,$A173,СВЦЭМ!$B$33:$B$776,X$155)+'СЕТ СН'!$F$12</f>
        <v>135.72518749</v>
      </c>
      <c r="Y173" s="36">
        <f>SUMIFS(СВЦЭМ!$E$33:$E$776,СВЦЭМ!$A$33:$A$776,$A173,СВЦЭМ!$B$33:$B$776,Y$155)+'СЕТ СН'!$F$12</f>
        <v>144.89556665999999</v>
      </c>
    </row>
    <row r="174" spans="1:25" ht="15.75" x14ac:dyDescent="0.2">
      <c r="A174" s="35">
        <f t="shared" si="4"/>
        <v>43757</v>
      </c>
      <c r="B174" s="36">
        <f>SUMIFS(СВЦЭМ!$E$33:$E$776,СВЦЭМ!$A$33:$A$776,$A174,СВЦЭМ!$B$33:$B$776,B$155)+'СЕТ СН'!$F$12</f>
        <v>153.74766332999999</v>
      </c>
      <c r="C174" s="36">
        <f>SUMIFS(СВЦЭМ!$E$33:$E$776,СВЦЭМ!$A$33:$A$776,$A174,СВЦЭМ!$B$33:$B$776,C$155)+'СЕТ СН'!$F$12</f>
        <v>163.63226365</v>
      </c>
      <c r="D174" s="36">
        <f>SUMIFS(СВЦЭМ!$E$33:$E$776,СВЦЭМ!$A$33:$A$776,$A174,СВЦЭМ!$B$33:$B$776,D$155)+'СЕТ СН'!$F$12</f>
        <v>162.67592934000001</v>
      </c>
      <c r="E174" s="36">
        <f>SUMIFS(СВЦЭМ!$E$33:$E$776,СВЦЭМ!$A$33:$A$776,$A174,СВЦЭМ!$B$33:$B$776,E$155)+'СЕТ СН'!$F$12</f>
        <v>162.49627685999999</v>
      </c>
      <c r="F174" s="36">
        <f>SUMIFS(СВЦЭМ!$E$33:$E$776,СВЦЭМ!$A$33:$A$776,$A174,СВЦЭМ!$B$33:$B$776,F$155)+'СЕТ СН'!$F$12</f>
        <v>161.391671</v>
      </c>
      <c r="G174" s="36">
        <f>SUMIFS(СВЦЭМ!$E$33:$E$776,СВЦЭМ!$A$33:$A$776,$A174,СВЦЭМ!$B$33:$B$776,G$155)+'СЕТ СН'!$F$12</f>
        <v>159.15056027</v>
      </c>
      <c r="H174" s="36">
        <f>SUMIFS(СВЦЭМ!$E$33:$E$776,СВЦЭМ!$A$33:$A$776,$A174,СВЦЭМ!$B$33:$B$776,H$155)+'СЕТ СН'!$F$12</f>
        <v>152.85054087</v>
      </c>
      <c r="I174" s="36">
        <f>SUMIFS(СВЦЭМ!$E$33:$E$776,СВЦЭМ!$A$33:$A$776,$A174,СВЦЭМ!$B$33:$B$776,I$155)+'СЕТ СН'!$F$12</f>
        <v>147.15178718999999</v>
      </c>
      <c r="J174" s="36">
        <f>SUMIFS(СВЦЭМ!$E$33:$E$776,СВЦЭМ!$A$33:$A$776,$A174,СВЦЭМ!$B$33:$B$776,J$155)+'СЕТ СН'!$F$12</f>
        <v>141.53622879</v>
      </c>
      <c r="K174" s="36">
        <f>SUMIFS(СВЦЭМ!$E$33:$E$776,СВЦЭМ!$A$33:$A$776,$A174,СВЦЭМ!$B$33:$B$776,K$155)+'СЕТ СН'!$F$12</f>
        <v>139.74811989</v>
      </c>
      <c r="L174" s="36">
        <f>SUMIFS(СВЦЭМ!$E$33:$E$776,СВЦЭМ!$A$33:$A$776,$A174,СВЦЭМ!$B$33:$B$776,L$155)+'СЕТ СН'!$F$12</f>
        <v>137.15412703999999</v>
      </c>
      <c r="M174" s="36">
        <f>SUMIFS(СВЦЭМ!$E$33:$E$776,СВЦЭМ!$A$33:$A$776,$A174,СВЦЭМ!$B$33:$B$776,M$155)+'СЕТ СН'!$F$12</f>
        <v>136.13580400000001</v>
      </c>
      <c r="N174" s="36">
        <f>SUMIFS(СВЦЭМ!$E$33:$E$776,СВЦЭМ!$A$33:$A$776,$A174,СВЦЭМ!$B$33:$B$776,N$155)+'СЕТ СН'!$F$12</f>
        <v>133.09221665000001</v>
      </c>
      <c r="O174" s="36">
        <f>SUMIFS(СВЦЭМ!$E$33:$E$776,СВЦЭМ!$A$33:$A$776,$A174,СВЦЭМ!$B$33:$B$776,O$155)+'СЕТ СН'!$F$12</f>
        <v>128.61238244</v>
      </c>
      <c r="P174" s="36">
        <f>SUMIFS(СВЦЭМ!$E$33:$E$776,СВЦЭМ!$A$33:$A$776,$A174,СВЦЭМ!$B$33:$B$776,P$155)+'СЕТ СН'!$F$12</f>
        <v>130.33732258000001</v>
      </c>
      <c r="Q174" s="36">
        <f>SUMIFS(СВЦЭМ!$E$33:$E$776,СВЦЭМ!$A$33:$A$776,$A174,СВЦЭМ!$B$33:$B$776,Q$155)+'СЕТ СН'!$F$12</f>
        <v>130.96320788</v>
      </c>
      <c r="R174" s="36">
        <f>SUMIFS(СВЦЭМ!$E$33:$E$776,СВЦЭМ!$A$33:$A$776,$A174,СВЦЭМ!$B$33:$B$776,R$155)+'СЕТ СН'!$F$12</f>
        <v>129.08996941999999</v>
      </c>
      <c r="S174" s="36">
        <f>SUMIFS(СВЦЭМ!$E$33:$E$776,СВЦЭМ!$A$33:$A$776,$A174,СВЦЭМ!$B$33:$B$776,S$155)+'СЕТ СН'!$F$12</f>
        <v>127.69124752</v>
      </c>
      <c r="T174" s="36">
        <f>SUMIFS(СВЦЭМ!$E$33:$E$776,СВЦЭМ!$A$33:$A$776,$A174,СВЦЭМ!$B$33:$B$776,T$155)+'СЕТ СН'!$F$12</f>
        <v>124.79855612999999</v>
      </c>
      <c r="U174" s="36">
        <f>SUMIFS(СВЦЭМ!$E$33:$E$776,СВЦЭМ!$A$33:$A$776,$A174,СВЦЭМ!$B$33:$B$776,U$155)+'СЕТ СН'!$F$12</f>
        <v>127.8872188</v>
      </c>
      <c r="V174" s="36">
        <f>SUMIFS(СВЦЭМ!$E$33:$E$776,СВЦЭМ!$A$33:$A$776,$A174,СВЦЭМ!$B$33:$B$776,V$155)+'СЕТ СН'!$F$12</f>
        <v>125.60063825</v>
      </c>
      <c r="W174" s="36">
        <f>SUMIFS(СВЦЭМ!$E$33:$E$776,СВЦЭМ!$A$33:$A$776,$A174,СВЦЭМ!$B$33:$B$776,W$155)+'СЕТ СН'!$F$12</f>
        <v>127.31469226</v>
      </c>
      <c r="X174" s="36">
        <f>SUMIFS(СВЦЭМ!$E$33:$E$776,СВЦЭМ!$A$33:$A$776,$A174,СВЦЭМ!$B$33:$B$776,X$155)+'СЕТ СН'!$F$12</f>
        <v>131.26085128</v>
      </c>
      <c r="Y174" s="36">
        <f>SUMIFS(СВЦЭМ!$E$33:$E$776,СВЦЭМ!$A$33:$A$776,$A174,СВЦЭМ!$B$33:$B$776,Y$155)+'СЕТ СН'!$F$12</f>
        <v>141.23585391</v>
      </c>
    </row>
    <row r="175" spans="1:25" ht="15.75" x14ac:dyDescent="0.2">
      <c r="A175" s="35">
        <f t="shared" si="4"/>
        <v>43758</v>
      </c>
      <c r="B175" s="36">
        <f>SUMIFS(СВЦЭМ!$E$33:$E$776,СВЦЭМ!$A$33:$A$776,$A175,СВЦЭМ!$B$33:$B$776,B$155)+'СЕТ СН'!$F$12</f>
        <v>152.73663411000001</v>
      </c>
      <c r="C175" s="36">
        <f>SUMIFS(СВЦЭМ!$E$33:$E$776,СВЦЭМ!$A$33:$A$776,$A175,СВЦЭМ!$B$33:$B$776,C$155)+'СЕТ СН'!$F$12</f>
        <v>161.04919548000001</v>
      </c>
      <c r="D175" s="36">
        <f>SUMIFS(СВЦЭМ!$E$33:$E$776,СВЦЭМ!$A$33:$A$776,$A175,СВЦЭМ!$B$33:$B$776,D$155)+'СЕТ СН'!$F$12</f>
        <v>165.38245426</v>
      </c>
      <c r="E175" s="36">
        <f>SUMIFS(СВЦЭМ!$E$33:$E$776,СВЦЭМ!$A$33:$A$776,$A175,СВЦЭМ!$B$33:$B$776,E$155)+'СЕТ СН'!$F$12</f>
        <v>166.84650832</v>
      </c>
      <c r="F175" s="36">
        <f>SUMIFS(СВЦЭМ!$E$33:$E$776,СВЦЭМ!$A$33:$A$776,$A175,СВЦЭМ!$B$33:$B$776,F$155)+'СЕТ СН'!$F$12</f>
        <v>166.68720791999999</v>
      </c>
      <c r="G175" s="36">
        <f>SUMIFS(СВЦЭМ!$E$33:$E$776,СВЦЭМ!$A$33:$A$776,$A175,СВЦЭМ!$B$33:$B$776,G$155)+'СЕТ СН'!$F$12</f>
        <v>161.89240437000001</v>
      </c>
      <c r="H175" s="36">
        <f>SUMIFS(СВЦЭМ!$E$33:$E$776,СВЦЭМ!$A$33:$A$776,$A175,СВЦЭМ!$B$33:$B$776,H$155)+'СЕТ СН'!$F$12</f>
        <v>159.78576207</v>
      </c>
      <c r="I175" s="36">
        <f>SUMIFS(СВЦЭМ!$E$33:$E$776,СВЦЭМ!$A$33:$A$776,$A175,СВЦЭМ!$B$33:$B$776,I$155)+'СЕТ СН'!$F$12</f>
        <v>154.29571250999999</v>
      </c>
      <c r="J175" s="36">
        <f>SUMIFS(СВЦЭМ!$E$33:$E$776,СВЦЭМ!$A$33:$A$776,$A175,СВЦЭМ!$B$33:$B$776,J$155)+'СЕТ СН'!$F$12</f>
        <v>142.95691112</v>
      </c>
      <c r="K175" s="36">
        <f>SUMIFS(СВЦЭМ!$E$33:$E$776,СВЦЭМ!$A$33:$A$776,$A175,СВЦЭМ!$B$33:$B$776,K$155)+'СЕТ СН'!$F$12</f>
        <v>138.04868144</v>
      </c>
      <c r="L175" s="36">
        <f>SUMIFS(СВЦЭМ!$E$33:$E$776,СВЦЭМ!$A$33:$A$776,$A175,СВЦЭМ!$B$33:$B$776,L$155)+'СЕТ СН'!$F$12</f>
        <v>138.93993488999999</v>
      </c>
      <c r="M175" s="36">
        <f>SUMIFS(СВЦЭМ!$E$33:$E$776,СВЦЭМ!$A$33:$A$776,$A175,СВЦЭМ!$B$33:$B$776,M$155)+'СЕТ СН'!$F$12</f>
        <v>139.55849171</v>
      </c>
      <c r="N175" s="36">
        <f>SUMIFS(СВЦЭМ!$E$33:$E$776,СВЦЭМ!$A$33:$A$776,$A175,СВЦЭМ!$B$33:$B$776,N$155)+'СЕТ СН'!$F$12</f>
        <v>131.34652539999999</v>
      </c>
      <c r="O175" s="36">
        <f>SUMIFS(СВЦЭМ!$E$33:$E$776,СВЦЭМ!$A$33:$A$776,$A175,СВЦЭМ!$B$33:$B$776,O$155)+'СЕТ СН'!$F$12</f>
        <v>129.81616914</v>
      </c>
      <c r="P175" s="36">
        <f>SUMIFS(СВЦЭМ!$E$33:$E$776,СВЦЭМ!$A$33:$A$776,$A175,СВЦЭМ!$B$33:$B$776,P$155)+'СЕТ СН'!$F$12</f>
        <v>131.41142354999999</v>
      </c>
      <c r="Q175" s="36">
        <f>SUMIFS(СВЦЭМ!$E$33:$E$776,СВЦЭМ!$A$33:$A$776,$A175,СВЦЭМ!$B$33:$B$776,Q$155)+'СЕТ СН'!$F$12</f>
        <v>130.84894811999999</v>
      </c>
      <c r="R175" s="36">
        <f>SUMIFS(СВЦЭМ!$E$33:$E$776,СВЦЭМ!$A$33:$A$776,$A175,СВЦЭМ!$B$33:$B$776,R$155)+'СЕТ СН'!$F$12</f>
        <v>131.04848580000001</v>
      </c>
      <c r="S175" s="36">
        <f>SUMIFS(СВЦЭМ!$E$33:$E$776,СВЦЭМ!$A$33:$A$776,$A175,СВЦЭМ!$B$33:$B$776,S$155)+'СЕТ СН'!$F$12</f>
        <v>130.16637999</v>
      </c>
      <c r="T175" s="36">
        <f>SUMIFS(СВЦЭМ!$E$33:$E$776,СВЦЭМ!$A$33:$A$776,$A175,СВЦЭМ!$B$33:$B$776,T$155)+'СЕТ СН'!$F$12</f>
        <v>128.39310631999999</v>
      </c>
      <c r="U175" s="36">
        <f>SUMIFS(СВЦЭМ!$E$33:$E$776,СВЦЭМ!$A$33:$A$776,$A175,СВЦЭМ!$B$33:$B$776,U$155)+'СЕТ СН'!$F$12</f>
        <v>129.34911589999999</v>
      </c>
      <c r="V175" s="36">
        <f>SUMIFS(СВЦЭМ!$E$33:$E$776,СВЦЭМ!$A$33:$A$776,$A175,СВЦЭМ!$B$33:$B$776,V$155)+'СЕТ СН'!$F$12</f>
        <v>126.58832337</v>
      </c>
      <c r="W175" s="36">
        <f>SUMIFS(СВЦЭМ!$E$33:$E$776,СВЦЭМ!$A$33:$A$776,$A175,СВЦЭМ!$B$33:$B$776,W$155)+'СЕТ СН'!$F$12</f>
        <v>125.18727654</v>
      </c>
      <c r="X175" s="36">
        <f>SUMIFS(СВЦЭМ!$E$33:$E$776,СВЦЭМ!$A$33:$A$776,$A175,СВЦЭМ!$B$33:$B$776,X$155)+'СЕТ СН'!$F$12</f>
        <v>126.93748624</v>
      </c>
      <c r="Y175" s="36">
        <f>SUMIFS(СВЦЭМ!$E$33:$E$776,СВЦЭМ!$A$33:$A$776,$A175,СВЦЭМ!$B$33:$B$776,Y$155)+'СЕТ СН'!$F$12</f>
        <v>136.32456873000001</v>
      </c>
    </row>
    <row r="176" spans="1:25" ht="15.75" x14ac:dyDescent="0.2">
      <c r="A176" s="35">
        <f t="shared" si="4"/>
        <v>43759</v>
      </c>
      <c r="B176" s="36">
        <f>SUMIFS(СВЦЭМ!$E$33:$E$776,СВЦЭМ!$A$33:$A$776,$A176,СВЦЭМ!$B$33:$B$776,B$155)+'СЕТ СН'!$F$12</f>
        <v>156.03418353999999</v>
      </c>
      <c r="C176" s="36">
        <f>SUMIFS(СВЦЭМ!$E$33:$E$776,СВЦЭМ!$A$33:$A$776,$A176,СВЦЭМ!$B$33:$B$776,C$155)+'СЕТ СН'!$F$12</f>
        <v>164.64522348</v>
      </c>
      <c r="D176" s="36">
        <f>SUMIFS(СВЦЭМ!$E$33:$E$776,СВЦЭМ!$A$33:$A$776,$A176,СВЦЭМ!$B$33:$B$776,D$155)+'СЕТ СН'!$F$12</f>
        <v>168.71618477999999</v>
      </c>
      <c r="E176" s="36">
        <f>SUMIFS(СВЦЭМ!$E$33:$E$776,СВЦЭМ!$A$33:$A$776,$A176,СВЦЭМ!$B$33:$B$776,E$155)+'СЕТ СН'!$F$12</f>
        <v>169.97441314</v>
      </c>
      <c r="F176" s="36">
        <f>SUMIFS(СВЦЭМ!$E$33:$E$776,СВЦЭМ!$A$33:$A$776,$A176,СВЦЭМ!$B$33:$B$776,F$155)+'СЕТ СН'!$F$12</f>
        <v>169.71334106</v>
      </c>
      <c r="G176" s="36">
        <f>SUMIFS(СВЦЭМ!$E$33:$E$776,СВЦЭМ!$A$33:$A$776,$A176,СВЦЭМ!$B$33:$B$776,G$155)+'СЕТ СН'!$F$12</f>
        <v>165.02003246000001</v>
      </c>
      <c r="H176" s="36">
        <f>SUMIFS(СВЦЭМ!$E$33:$E$776,СВЦЭМ!$A$33:$A$776,$A176,СВЦЭМ!$B$33:$B$776,H$155)+'СЕТ СН'!$F$12</f>
        <v>158.37335820999999</v>
      </c>
      <c r="I176" s="36">
        <f>SUMIFS(СВЦЭМ!$E$33:$E$776,СВЦЭМ!$A$33:$A$776,$A176,СВЦЭМ!$B$33:$B$776,I$155)+'СЕТ СН'!$F$12</f>
        <v>150.38090994000001</v>
      </c>
      <c r="J176" s="36">
        <f>SUMIFS(СВЦЭМ!$E$33:$E$776,СВЦЭМ!$A$33:$A$776,$A176,СВЦЭМ!$B$33:$B$776,J$155)+'СЕТ СН'!$F$12</f>
        <v>146.95382964999999</v>
      </c>
      <c r="K176" s="36">
        <f>SUMIFS(СВЦЭМ!$E$33:$E$776,СВЦЭМ!$A$33:$A$776,$A176,СВЦЭМ!$B$33:$B$776,K$155)+'СЕТ СН'!$F$12</f>
        <v>144.70104373999999</v>
      </c>
      <c r="L176" s="36">
        <f>SUMIFS(СВЦЭМ!$E$33:$E$776,СВЦЭМ!$A$33:$A$776,$A176,СВЦЭМ!$B$33:$B$776,L$155)+'СЕТ СН'!$F$12</f>
        <v>142.59427434</v>
      </c>
      <c r="M176" s="36">
        <f>SUMIFS(СВЦЭМ!$E$33:$E$776,СВЦЭМ!$A$33:$A$776,$A176,СВЦЭМ!$B$33:$B$776,M$155)+'СЕТ СН'!$F$12</f>
        <v>143.23969055000001</v>
      </c>
      <c r="N176" s="36">
        <f>SUMIFS(СВЦЭМ!$E$33:$E$776,СВЦЭМ!$A$33:$A$776,$A176,СВЦЭМ!$B$33:$B$776,N$155)+'СЕТ СН'!$F$12</f>
        <v>135.52593107000001</v>
      </c>
      <c r="O176" s="36">
        <f>SUMIFS(СВЦЭМ!$E$33:$E$776,СВЦЭМ!$A$33:$A$776,$A176,СВЦЭМ!$B$33:$B$776,O$155)+'СЕТ СН'!$F$12</f>
        <v>128.61528648999999</v>
      </c>
      <c r="P176" s="36">
        <f>SUMIFS(СВЦЭМ!$E$33:$E$776,СВЦЭМ!$A$33:$A$776,$A176,СВЦЭМ!$B$33:$B$776,P$155)+'СЕТ СН'!$F$12</f>
        <v>129.16531189</v>
      </c>
      <c r="Q176" s="36">
        <f>SUMIFS(СВЦЭМ!$E$33:$E$776,СВЦЭМ!$A$33:$A$776,$A176,СВЦЭМ!$B$33:$B$776,Q$155)+'СЕТ СН'!$F$12</f>
        <v>129.32384974000001</v>
      </c>
      <c r="R176" s="36">
        <f>SUMIFS(СВЦЭМ!$E$33:$E$776,СВЦЭМ!$A$33:$A$776,$A176,СВЦЭМ!$B$33:$B$776,R$155)+'СЕТ СН'!$F$12</f>
        <v>128.62820038999999</v>
      </c>
      <c r="S176" s="36">
        <f>SUMIFS(СВЦЭМ!$E$33:$E$776,СВЦЭМ!$A$33:$A$776,$A176,СВЦЭМ!$B$33:$B$776,S$155)+'СЕТ СН'!$F$12</f>
        <v>129.53230221999999</v>
      </c>
      <c r="T176" s="36">
        <f>SUMIFS(СВЦЭМ!$E$33:$E$776,СВЦЭМ!$A$33:$A$776,$A176,СВЦЭМ!$B$33:$B$776,T$155)+'СЕТ СН'!$F$12</f>
        <v>127.55401659</v>
      </c>
      <c r="U176" s="36">
        <f>SUMIFS(СВЦЭМ!$E$33:$E$776,СВЦЭМ!$A$33:$A$776,$A176,СВЦЭМ!$B$33:$B$776,U$155)+'СЕТ СН'!$F$12</f>
        <v>126.99404984</v>
      </c>
      <c r="V176" s="36">
        <f>SUMIFS(СВЦЭМ!$E$33:$E$776,СВЦЭМ!$A$33:$A$776,$A176,СВЦЭМ!$B$33:$B$776,V$155)+'СЕТ СН'!$F$12</f>
        <v>126.40193334999999</v>
      </c>
      <c r="W176" s="36">
        <f>SUMIFS(СВЦЭМ!$E$33:$E$776,СВЦЭМ!$A$33:$A$776,$A176,СВЦЭМ!$B$33:$B$776,W$155)+'СЕТ СН'!$F$12</f>
        <v>131.95891184999999</v>
      </c>
      <c r="X176" s="36">
        <f>SUMIFS(СВЦЭМ!$E$33:$E$776,СВЦЭМ!$A$33:$A$776,$A176,СВЦЭМ!$B$33:$B$776,X$155)+'СЕТ СН'!$F$12</f>
        <v>133.03784808</v>
      </c>
      <c r="Y176" s="36">
        <f>SUMIFS(СВЦЭМ!$E$33:$E$776,СВЦЭМ!$A$33:$A$776,$A176,СВЦЭМ!$B$33:$B$776,Y$155)+'СЕТ СН'!$F$12</f>
        <v>142.01396105000001</v>
      </c>
    </row>
    <row r="177" spans="1:27" ht="15.75" x14ac:dyDescent="0.2">
      <c r="A177" s="35">
        <f t="shared" si="4"/>
        <v>43760</v>
      </c>
      <c r="B177" s="36">
        <f>SUMIFS(СВЦЭМ!$E$33:$E$776,СВЦЭМ!$A$33:$A$776,$A177,СВЦЭМ!$B$33:$B$776,B$155)+'СЕТ СН'!$F$12</f>
        <v>162.34844239</v>
      </c>
      <c r="C177" s="36">
        <f>SUMIFS(СВЦЭМ!$E$33:$E$776,СВЦЭМ!$A$33:$A$776,$A177,СВЦЭМ!$B$33:$B$776,C$155)+'СЕТ СН'!$F$12</f>
        <v>170.68541010999999</v>
      </c>
      <c r="D177" s="36">
        <f>SUMIFS(СВЦЭМ!$E$33:$E$776,СВЦЭМ!$A$33:$A$776,$A177,СВЦЭМ!$B$33:$B$776,D$155)+'СЕТ СН'!$F$12</f>
        <v>174.52421172000001</v>
      </c>
      <c r="E177" s="36">
        <f>SUMIFS(СВЦЭМ!$E$33:$E$776,СВЦЭМ!$A$33:$A$776,$A177,СВЦЭМ!$B$33:$B$776,E$155)+'СЕТ СН'!$F$12</f>
        <v>174.4415831</v>
      </c>
      <c r="F177" s="36">
        <f>SUMIFS(СВЦЭМ!$E$33:$E$776,СВЦЭМ!$A$33:$A$776,$A177,СВЦЭМ!$B$33:$B$776,F$155)+'СЕТ СН'!$F$12</f>
        <v>173.65844181</v>
      </c>
      <c r="G177" s="36">
        <f>SUMIFS(СВЦЭМ!$E$33:$E$776,СВЦЭМ!$A$33:$A$776,$A177,СВЦЭМ!$B$33:$B$776,G$155)+'СЕТ СН'!$F$12</f>
        <v>170.01416871000001</v>
      </c>
      <c r="H177" s="36">
        <f>SUMIFS(СВЦЭМ!$E$33:$E$776,СВЦЭМ!$A$33:$A$776,$A177,СВЦЭМ!$B$33:$B$776,H$155)+'СЕТ СН'!$F$12</f>
        <v>157.54801026999999</v>
      </c>
      <c r="I177" s="36">
        <f>SUMIFS(СВЦЭМ!$E$33:$E$776,СВЦЭМ!$A$33:$A$776,$A177,СВЦЭМ!$B$33:$B$776,I$155)+'СЕТ СН'!$F$12</f>
        <v>148.59437416</v>
      </c>
      <c r="J177" s="36">
        <f>SUMIFS(СВЦЭМ!$E$33:$E$776,СВЦЭМ!$A$33:$A$776,$A177,СВЦЭМ!$B$33:$B$776,J$155)+'СЕТ СН'!$F$12</f>
        <v>144.79691124999999</v>
      </c>
      <c r="K177" s="36">
        <f>SUMIFS(СВЦЭМ!$E$33:$E$776,СВЦЭМ!$A$33:$A$776,$A177,СВЦЭМ!$B$33:$B$776,K$155)+'СЕТ СН'!$F$12</f>
        <v>140.89161744</v>
      </c>
      <c r="L177" s="36">
        <f>SUMIFS(СВЦЭМ!$E$33:$E$776,СВЦЭМ!$A$33:$A$776,$A177,СВЦЭМ!$B$33:$B$776,L$155)+'СЕТ СН'!$F$12</f>
        <v>140.76141091</v>
      </c>
      <c r="M177" s="36">
        <f>SUMIFS(СВЦЭМ!$E$33:$E$776,СВЦЭМ!$A$33:$A$776,$A177,СВЦЭМ!$B$33:$B$776,M$155)+'СЕТ СН'!$F$12</f>
        <v>141.91817890999999</v>
      </c>
      <c r="N177" s="36">
        <f>SUMIFS(СВЦЭМ!$E$33:$E$776,СВЦЭМ!$A$33:$A$776,$A177,СВЦЭМ!$B$33:$B$776,N$155)+'СЕТ СН'!$F$12</f>
        <v>135.21489419</v>
      </c>
      <c r="O177" s="36">
        <f>SUMIFS(СВЦЭМ!$E$33:$E$776,СВЦЭМ!$A$33:$A$776,$A177,СВЦЭМ!$B$33:$B$776,O$155)+'СЕТ СН'!$F$12</f>
        <v>132.14066735</v>
      </c>
      <c r="P177" s="36">
        <f>SUMIFS(СВЦЭМ!$E$33:$E$776,СВЦЭМ!$A$33:$A$776,$A177,СВЦЭМ!$B$33:$B$776,P$155)+'СЕТ СН'!$F$12</f>
        <v>133.31598954</v>
      </c>
      <c r="Q177" s="36">
        <f>SUMIFS(СВЦЭМ!$E$33:$E$776,СВЦЭМ!$A$33:$A$776,$A177,СВЦЭМ!$B$33:$B$776,Q$155)+'СЕТ СН'!$F$12</f>
        <v>134.20403425999999</v>
      </c>
      <c r="R177" s="36">
        <f>SUMIFS(СВЦЭМ!$E$33:$E$776,СВЦЭМ!$A$33:$A$776,$A177,СВЦЭМ!$B$33:$B$776,R$155)+'СЕТ СН'!$F$12</f>
        <v>131.91699618999999</v>
      </c>
      <c r="S177" s="36">
        <f>SUMIFS(СВЦЭМ!$E$33:$E$776,СВЦЭМ!$A$33:$A$776,$A177,СВЦЭМ!$B$33:$B$776,S$155)+'СЕТ СН'!$F$12</f>
        <v>129.07822591999999</v>
      </c>
      <c r="T177" s="36">
        <f>SUMIFS(СВЦЭМ!$E$33:$E$776,СВЦЭМ!$A$33:$A$776,$A177,СВЦЭМ!$B$33:$B$776,T$155)+'СЕТ СН'!$F$12</f>
        <v>124.12940403</v>
      </c>
      <c r="U177" s="36">
        <f>SUMIFS(СВЦЭМ!$E$33:$E$776,СВЦЭМ!$A$33:$A$776,$A177,СВЦЭМ!$B$33:$B$776,U$155)+'СЕТ СН'!$F$12</f>
        <v>121.39100784</v>
      </c>
      <c r="V177" s="36">
        <f>SUMIFS(СВЦЭМ!$E$33:$E$776,СВЦЭМ!$A$33:$A$776,$A177,СВЦЭМ!$B$33:$B$776,V$155)+'СЕТ СН'!$F$12</f>
        <v>121.77528937</v>
      </c>
      <c r="W177" s="36">
        <f>SUMIFS(СВЦЭМ!$E$33:$E$776,СВЦЭМ!$A$33:$A$776,$A177,СВЦЭМ!$B$33:$B$776,W$155)+'СЕТ СН'!$F$12</f>
        <v>123.28631446</v>
      </c>
      <c r="X177" s="36">
        <f>SUMIFS(СВЦЭМ!$E$33:$E$776,СВЦЭМ!$A$33:$A$776,$A177,СВЦЭМ!$B$33:$B$776,X$155)+'СЕТ СН'!$F$12</f>
        <v>128.59608539000001</v>
      </c>
      <c r="Y177" s="36">
        <f>SUMIFS(СВЦЭМ!$E$33:$E$776,СВЦЭМ!$A$33:$A$776,$A177,СВЦЭМ!$B$33:$B$776,Y$155)+'СЕТ СН'!$F$12</f>
        <v>139.40760857999999</v>
      </c>
    </row>
    <row r="178" spans="1:27" ht="15.75" x14ac:dyDescent="0.2">
      <c r="A178" s="35">
        <f t="shared" si="4"/>
        <v>43761</v>
      </c>
      <c r="B178" s="36">
        <f>SUMIFS(СВЦЭМ!$E$33:$E$776,СВЦЭМ!$A$33:$A$776,$A178,СВЦЭМ!$B$33:$B$776,B$155)+'СЕТ СН'!$F$12</f>
        <v>155.83834809000001</v>
      </c>
      <c r="C178" s="36">
        <f>SUMIFS(СВЦЭМ!$E$33:$E$776,СВЦЭМ!$A$33:$A$776,$A178,СВЦЭМ!$B$33:$B$776,C$155)+'СЕТ СН'!$F$12</f>
        <v>162.34141975</v>
      </c>
      <c r="D178" s="36">
        <f>SUMIFS(СВЦЭМ!$E$33:$E$776,СВЦЭМ!$A$33:$A$776,$A178,СВЦЭМ!$B$33:$B$776,D$155)+'СЕТ СН'!$F$12</f>
        <v>165.29391686</v>
      </c>
      <c r="E178" s="36">
        <f>SUMIFS(СВЦЭМ!$E$33:$E$776,СВЦЭМ!$A$33:$A$776,$A178,СВЦЭМ!$B$33:$B$776,E$155)+'СЕТ СН'!$F$12</f>
        <v>170.19808961999999</v>
      </c>
      <c r="F178" s="36">
        <f>SUMIFS(СВЦЭМ!$E$33:$E$776,СВЦЭМ!$A$33:$A$776,$A178,СВЦЭМ!$B$33:$B$776,F$155)+'СЕТ СН'!$F$12</f>
        <v>172.50566463999999</v>
      </c>
      <c r="G178" s="36">
        <f>SUMIFS(СВЦЭМ!$E$33:$E$776,СВЦЭМ!$A$33:$A$776,$A178,СВЦЭМ!$B$33:$B$776,G$155)+'СЕТ СН'!$F$12</f>
        <v>167.59853409999999</v>
      </c>
      <c r="H178" s="36">
        <f>SUMIFS(СВЦЭМ!$E$33:$E$776,СВЦЭМ!$A$33:$A$776,$A178,СВЦЭМ!$B$33:$B$776,H$155)+'СЕТ СН'!$F$12</f>
        <v>156.08326314000001</v>
      </c>
      <c r="I178" s="36">
        <f>SUMIFS(СВЦЭМ!$E$33:$E$776,СВЦЭМ!$A$33:$A$776,$A178,СВЦЭМ!$B$33:$B$776,I$155)+'СЕТ СН'!$F$12</f>
        <v>147.15569299000001</v>
      </c>
      <c r="J178" s="36">
        <f>SUMIFS(СВЦЭМ!$E$33:$E$776,СВЦЭМ!$A$33:$A$776,$A178,СВЦЭМ!$B$33:$B$776,J$155)+'СЕТ СН'!$F$12</f>
        <v>143.32409609000001</v>
      </c>
      <c r="K178" s="36">
        <f>SUMIFS(СВЦЭМ!$E$33:$E$776,СВЦЭМ!$A$33:$A$776,$A178,СВЦЭМ!$B$33:$B$776,K$155)+'СЕТ СН'!$F$12</f>
        <v>140.77583838999999</v>
      </c>
      <c r="L178" s="36">
        <f>SUMIFS(СВЦЭМ!$E$33:$E$776,СВЦЭМ!$A$33:$A$776,$A178,СВЦЭМ!$B$33:$B$776,L$155)+'СЕТ СН'!$F$12</f>
        <v>140.99655898</v>
      </c>
      <c r="M178" s="36">
        <f>SUMIFS(СВЦЭМ!$E$33:$E$776,СВЦЭМ!$A$33:$A$776,$A178,СВЦЭМ!$B$33:$B$776,M$155)+'СЕТ СН'!$F$12</f>
        <v>141.82009411000001</v>
      </c>
      <c r="N178" s="36">
        <f>SUMIFS(СВЦЭМ!$E$33:$E$776,СВЦЭМ!$A$33:$A$776,$A178,СВЦЭМ!$B$33:$B$776,N$155)+'СЕТ СН'!$F$12</f>
        <v>137.89679172000001</v>
      </c>
      <c r="O178" s="36">
        <f>SUMIFS(СВЦЭМ!$E$33:$E$776,СВЦЭМ!$A$33:$A$776,$A178,СВЦЭМ!$B$33:$B$776,O$155)+'СЕТ СН'!$F$12</f>
        <v>135.1057667</v>
      </c>
      <c r="P178" s="36">
        <f>SUMIFS(СВЦЭМ!$E$33:$E$776,СВЦЭМ!$A$33:$A$776,$A178,СВЦЭМ!$B$33:$B$776,P$155)+'СЕТ СН'!$F$12</f>
        <v>134.88535776000001</v>
      </c>
      <c r="Q178" s="36">
        <f>SUMIFS(СВЦЭМ!$E$33:$E$776,СВЦЭМ!$A$33:$A$776,$A178,СВЦЭМ!$B$33:$B$776,Q$155)+'СЕТ СН'!$F$12</f>
        <v>134.10984468999999</v>
      </c>
      <c r="R178" s="36">
        <f>SUMIFS(СВЦЭМ!$E$33:$E$776,СВЦЭМ!$A$33:$A$776,$A178,СВЦЭМ!$B$33:$B$776,R$155)+'СЕТ СН'!$F$12</f>
        <v>133.15251642999999</v>
      </c>
      <c r="S178" s="36">
        <f>SUMIFS(СВЦЭМ!$E$33:$E$776,СВЦЭМ!$A$33:$A$776,$A178,СВЦЭМ!$B$33:$B$776,S$155)+'СЕТ СН'!$F$12</f>
        <v>133.50199051000001</v>
      </c>
      <c r="T178" s="36">
        <f>SUMIFS(СВЦЭМ!$E$33:$E$776,СВЦЭМ!$A$33:$A$776,$A178,СВЦЭМ!$B$33:$B$776,T$155)+'СЕТ СН'!$F$12</f>
        <v>129.63491375999999</v>
      </c>
      <c r="U178" s="36">
        <f>SUMIFS(СВЦЭМ!$E$33:$E$776,СВЦЭМ!$A$33:$A$776,$A178,СВЦЭМ!$B$33:$B$776,U$155)+'СЕТ СН'!$F$12</f>
        <v>120.91943913999999</v>
      </c>
      <c r="V178" s="36">
        <f>SUMIFS(СВЦЭМ!$E$33:$E$776,СВЦЭМ!$A$33:$A$776,$A178,СВЦЭМ!$B$33:$B$776,V$155)+'СЕТ СН'!$F$12</f>
        <v>120.58249910000001</v>
      </c>
      <c r="W178" s="36">
        <f>SUMIFS(СВЦЭМ!$E$33:$E$776,СВЦЭМ!$A$33:$A$776,$A178,СВЦЭМ!$B$33:$B$776,W$155)+'СЕТ СН'!$F$12</f>
        <v>123.05746479</v>
      </c>
      <c r="X178" s="36">
        <f>SUMIFS(СВЦЭМ!$E$33:$E$776,СВЦЭМ!$A$33:$A$776,$A178,СВЦЭМ!$B$33:$B$776,X$155)+'СЕТ СН'!$F$12</f>
        <v>128.14230187999999</v>
      </c>
      <c r="Y178" s="36">
        <f>SUMIFS(СВЦЭМ!$E$33:$E$776,СВЦЭМ!$A$33:$A$776,$A178,СВЦЭМ!$B$33:$B$776,Y$155)+'СЕТ СН'!$F$12</f>
        <v>137.5523608</v>
      </c>
    </row>
    <row r="179" spans="1:27" ht="15.75" x14ac:dyDescent="0.2">
      <c r="A179" s="35">
        <f t="shared" si="4"/>
        <v>43762</v>
      </c>
      <c r="B179" s="36">
        <f>SUMIFS(СВЦЭМ!$E$33:$E$776,СВЦЭМ!$A$33:$A$776,$A179,СВЦЭМ!$B$33:$B$776,B$155)+'СЕТ СН'!$F$12</f>
        <v>157.05111378999999</v>
      </c>
      <c r="C179" s="36">
        <f>SUMIFS(СВЦЭМ!$E$33:$E$776,СВЦЭМ!$A$33:$A$776,$A179,СВЦЭМ!$B$33:$B$776,C$155)+'СЕТ СН'!$F$12</f>
        <v>166.21384326</v>
      </c>
      <c r="D179" s="36">
        <f>SUMIFS(СВЦЭМ!$E$33:$E$776,СВЦЭМ!$A$33:$A$776,$A179,СВЦЭМ!$B$33:$B$776,D$155)+'СЕТ СН'!$F$12</f>
        <v>169.40090899</v>
      </c>
      <c r="E179" s="36">
        <f>SUMIFS(СВЦЭМ!$E$33:$E$776,СВЦЭМ!$A$33:$A$776,$A179,СВЦЭМ!$B$33:$B$776,E$155)+'СЕТ СН'!$F$12</f>
        <v>171.23174295000001</v>
      </c>
      <c r="F179" s="36">
        <f>SUMIFS(СВЦЭМ!$E$33:$E$776,СВЦЭМ!$A$33:$A$776,$A179,СВЦЭМ!$B$33:$B$776,F$155)+'СЕТ СН'!$F$12</f>
        <v>170.93269631000001</v>
      </c>
      <c r="G179" s="36">
        <f>SUMIFS(СВЦЭМ!$E$33:$E$776,СВЦЭМ!$A$33:$A$776,$A179,СВЦЭМ!$B$33:$B$776,G$155)+'СЕТ СН'!$F$12</f>
        <v>165.72778312</v>
      </c>
      <c r="H179" s="36">
        <f>SUMIFS(СВЦЭМ!$E$33:$E$776,СВЦЭМ!$A$33:$A$776,$A179,СВЦЭМ!$B$33:$B$776,H$155)+'СЕТ СН'!$F$12</f>
        <v>153.79132143000001</v>
      </c>
      <c r="I179" s="36">
        <f>SUMIFS(СВЦЭМ!$E$33:$E$776,СВЦЭМ!$A$33:$A$776,$A179,СВЦЭМ!$B$33:$B$776,I$155)+'СЕТ СН'!$F$12</f>
        <v>145.69534856999999</v>
      </c>
      <c r="J179" s="36">
        <f>SUMIFS(СВЦЭМ!$E$33:$E$776,СВЦЭМ!$A$33:$A$776,$A179,СВЦЭМ!$B$33:$B$776,J$155)+'СЕТ СН'!$F$12</f>
        <v>144.06722725</v>
      </c>
      <c r="K179" s="36">
        <f>SUMIFS(СВЦЭМ!$E$33:$E$776,СВЦЭМ!$A$33:$A$776,$A179,СВЦЭМ!$B$33:$B$776,K$155)+'СЕТ СН'!$F$12</f>
        <v>143.80773818</v>
      </c>
      <c r="L179" s="36">
        <f>SUMIFS(СВЦЭМ!$E$33:$E$776,СВЦЭМ!$A$33:$A$776,$A179,СВЦЭМ!$B$33:$B$776,L$155)+'СЕТ СН'!$F$12</f>
        <v>145.22025704000001</v>
      </c>
      <c r="M179" s="36">
        <f>SUMIFS(СВЦЭМ!$E$33:$E$776,СВЦЭМ!$A$33:$A$776,$A179,СВЦЭМ!$B$33:$B$776,M$155)+'СЕТ СН'!$F$12</f>
        <v>145.07648399999999</v>
      </c>
      <c r="N179" s="36">
        <f>SUMIFS(СВЦЭМ!$E$33:$E$776,СВЦЭМ!$A$33:$A$776,$A179,СВЦЭМ!$B$33:$B$776,N$155)+'СЕТ СН'!$F$12</f>
        <v>138.90252649000001</v>
      </c>
      <c r="O179" s="36">
        <f>SUMIFS(СВЦЭМ!$E$33:$E$776,СВЦЭМ!$A$33:$A$776,$A179,СВЦЭМ!$B$33:$B$776,O$155)+'СЕТ СН'!$F$12</f>
        <v>131.98994504000001</v>
      </c>
      <c r="P179" s="36">
        <f>SUMIFS(СВЦЭМ!$E$33:$E$776,СВЦЭМ!$A$33:$A$776,$A179,СВЦЭМ!$B$33:$B$776,P$155)+'СЕТ СН'!$F$12</f>
        <v>133.35200370000001</v>
      </c>
      <c r="Q179" s="36">
        <f>SUMIFS(СВЦЭМ!$E$33:$E$776,СВЦЭМ!$A$33:$A$776,$A179,СВЦЭМ!$B$33:$B$776,Q$155)+'СЕТ СН'!$F$12</f>
        <v>133.12036291000001</v>
      </c>
      <c r="R179" s="36">
        <f>SUMIFS(СВЦЭМ!$E$33:$E$776,СВЦЭМ!$A$33:$A$776,$A179,СВЦЭМ!$B$33:$B$776,R$155)+'СЕТ СН'!$F$12</f>
        <v>131.43233935999999</v>
      </c>
      <c r="S179" s="36">
        <f>SUMIFS(СВЦЭМ!$E$33:$E$776,СВЦЭМ!$A$33:$A$776,$A179,СВЦЭМ!$B$33:$B$776,S$155)+'СЕТ СН'!$F$12</f>
        <v>130.48980164</v>
      </c>
      <c r="T179" s="36">
        <f>SUMIFS(СВЦЭМ!$E$33:$E$776,СВЦЭМ!$A$33:$A$776,$A179,СВЦЭМ!$B$33:$B$776,T$155)+'СЕТ СН'!$F$12</f>
        <v>130.35920948</v>
      </c>
      <c r="U179" s="36">
        <f>SUMIFS(СВЦЭМ!$E$33:$E$776,СВЦЭМ!$A$33:$A$776,$A179,СВЦЭМ!$B$33:$B$776,U$155)+'СЕТ СН'!$F$12</f>
        <v>125.92842824</v>
      </c>
      <c r="V179" s="36">
        <f>SUMIFS(СВЦЭМ!$E$33:$E$776,СВЦЭМ!$A$33:$A$776,$A179,СВЦЭМ!$B$33:$B$776,V$155)+'СЕТ СН'!$F$12</f>
        <v>125.18532818</v>
      </c>
      <c r="W179" s="36">
        <f>SUMIFS(СВЦЭМ!$E$33:$E$776,СВЦЭМ!$A$33:$A$776,$A179,СВЦЭМ!$B$33:$B$776,W$155)+'СЕТ СН'!$F$12</f>
        <v>126.21402351</v>
      </c>
      <c r="X179" s="36">
        <f>SUMIFS(СВЦЭМ!$E$33:$E$776,СВЦЭМ!$A$33:$A$776,$A179,СВЦЭМ!$B$33:$B$776,X$155)+'СЕТ СН'!$F$12</f>
        <v>127.59550966</v>
      </c>
      <c r="Y179" s="36">
        <f>SUMIFS(СВЦЭМ!$E$33:$E$776,СВЦЭМ!$A$33:$A$776,$A179,СВЦЭМ!$B$33:$B$776,Y$155)+'СЕТ СН'!$F$12</f>
        <v>135.02561391</v>
      </c>
    </row>
    <row r="180" spans="1:27" ht="15.75" x14ac:dyDescent="0.2">
      <c r="A180" s="35">
        <f t="shared" si="4"/>
        <v>43763</v>
      </c>
      <c r="B180" s="36">
        <f>SUMIFS(СВЦЭМ!$E$33:$E$776,СВЦЭМ!$A$33:$A$776,$A180,СВЦЭМ!$B$33:$B$776,B$155)+'СЕТ СН'!$F$12</f>
        <v>156.01394518999999</v>
      </c>
      <c r="C180" s="36">
        <f>SUMIFS(СВЦЭМ!$E$33:$E$776,СВЦЭМ!$A$33:$A$776,$A180,СВЦЭМ!$B$33:$B$776,C$155)+'СЕТ СН'!$F$12</f>
        <v>165.2893206</v>
      </c>
      <c r="D180" s="36">
        <f>SUMIFS(СВЦЭМ!$E$33:$E$776,СВЦЭМ!$A$33:$A$776,$A180,СВЦЭМ!$B$33:$B$776,D$155)+'СЕТ СН'!$F$12</f>
        <v>168.64292313999999</v>
      </c>
      <c r="E180" s="36">
        <f>SUMIFS(СВЦЭМ!$E$33:$E$776,СВЦЭМ!$A$33:$A$776,$A180,СВЦЭМ!$B$33:$B$776,E$155)+'СЕТ СН'!$F$12</f>
        <v>170.14373305000001</v>
      </c>
      <c r="F180" s="36">
        <f>SUMIFS(СВЦЭМ!$E$33:$E$776,СВЦЭМ!$A$33:$A$776,$A180,СВЦЭМ!$B$33:$B$776,F$155)+'СЕТ СН'!$F$12</f>
        <v>168.52255604999999</v>
      </c>
      <c r="G180" s="36">
        <f>SUMIFS(СВЦЭМ!$E$33:$E$776,СВЦЭМ!$A$33:$A$776,$A180,СВЦЭМ!$B$33:$B$776,G$155)+'СЕТ СН'!$F$12</f>
        <v>162.19833542999999</v>
      </c>
      <c r="H180" s="36">
        <f>SUMIFS(СВЦЭМ!$E$33:$E$776,СВЦЭМ!$A$33:$A$776,$A180,СВЦЭМ!$B$33:$B$776,H$155)+'СЕТ СН'!$F$12</f>
        <v>152.99666980000001</v>
      </c>
      <c r="I180" s="36">
        <f>SUMIFS(СВЦЭМ!$E$33:$E$776,СВЦЭМ!$A$33:$A$776,$A180,СВЦЭМ!$B$33:$B$776,I$155)+'СЕТ СН'!$F$12</f>
        <v>148.26701367999999</v>
      </c>
      <c r="J180" s="36">
        <f>SUMIFS(СВЦЭМ!$E$33:$E$776,СВЦЭМ!$A$33:$A$776,$A180,СВЦЭМ!$B$33:$B$776,J$155)+'СЕТ СН'!$F$12</f>
        <v>146.16630839000001</v>
      </c>
      <c r="K180" s="36">
        <f>SUMIFS(СВЦЭМ!$E$33:$E$776,СВЦЭМ!$A$33:$A$776,$A180,СВЦЭМ!$B$33:$B$776,K$155)+'СЕТ СН'!$F$12</f>
        <v>142.9360169</v>
      </c>
      <c r="L180" s="36">
        <f>SUMIFS(СВЦЭМ!$E$33:$E$776,СВЦЭМ!$A$33:$A$776,$A180,СВЦЭМ!$B$33:$B$776,L$155)+'СЕТ СН'!$F$12</f>
        <v>143.83022005000001</v>
      </c>
      <c r="M180" s="36">
        <f>SUMIFS(СВЦЭМ!$E$33:$E$776,СВЦЭМ!$A$33:$A$776,$A180,СВЦЭМ!$B$33:$B$776,M$155)+'СЕТ СН'!$F$12</f>
        <v>146.66065653000001</v>
      </c>
      <c r="N180" s="36">
        <f>SUMIFS(СВЦЭМ!$E$33:$E$776,СВЦЭМ!$A$33:$A$776,$A180,СВЦЭМ!$B$33:$B$776,N$155)+'СЕТ СН'!$F$12</f>
        <v>141.08082236999999</v>
      </c>
      <c r="O180" s="36">
        <f>SUMIFS(СВЦЭМ!$E$33:$E$776,СВЦЭМ!$A$33:$A$776,$A180,СВЦЭМ!$B$33:$B$776,O$155)+'СЕТ СН'!$F$12</f>
        <v>133.90392226</v>
      </c>
      <c r="P180" s="36">
        <f>SUMIFS(СВЦЭМ!$E$33:$E$776,СВЦЭМ!$A$33:$A$776,$A180,СВЦЭМ!$B$33:$B$776,P$155)+'СЕТ СН'!$F$12</f>
        <v>135.10795697</v>
      </c>
      <c r="Q180" s="36">
        <f>SUMIFS(СВЦЭМ!$E$33:$E$776,СВЦЭМ!$A$33:$A$776,$A180,СВЦЭМ!$B$33:$B$776,Q$155)+'СЕТ СН'!$F$12</f>
        <v>131.03230528</v>
      </c>
      <c r="R180" s="36">
        <f>SUMIFS(СВЦЭМ!$E$33:$E$776,СВЦЭМ!$A$33:$A$776,$A180,СВЦЭМ!$B$33:$B$776,R$155)+'СЕТ СН'!$F$12</f>
        <v>132.07710725000001</v>
      </c>
      <c r="S180" s="36">
        <f>SUMIFS(СВЦЭМ!$E$33:$E$776,СВЦЭМ!$A$33:$A$776,$A180,СВЦЭМ!$B$33:$B$776,S$155)+'СЕТ СН'!$F$12</f>
        <v>132.82219248999999</v>
      </c>
      <c r="T180" s="36">
        <f>SUMIFS(СВЦЭМ!$E$33:$E$776,СВЦЭМ!$A$33:$A$776,$A180,СВЦЭМ!$B$33:$B$776,T$155)+'СЕТ СН'!$F$12</f>
        <v>135.27863984000001</v>
      </c>
      <c r="U180" s="36">
        <f>SUMIFS(СВЦЭМ!$E$33:$E$776,СВЦЭМ!$A$33:$A$776,$A180,СВЦЭМ!$B$33:$B$776,U$155)+'СЕТ СН'!$F$12</f>
        <v>137.30226135999999</v>
      </c>
      <c r="V180" s="36">
        <f>SUMIFS(СВЦЭМ!$E$33:$E$776,СВЦЭМ!$A$33:$A$776,$A180,СВЦЭМ!$B$33:$B$776,V$155)+'СЕТ СН'!$F$12</f>
        <v>135.37820277</v>
      </c>
      <c r="W180" s="36">
        <f>SUMIFS(СВЦЭМ!$E$33:$E$776,СВЦЭМ!$A$33:$A$776,$A180,СВЦЭМ!$B$33:$B$776,W$155)+'СЕТ СН'!$F$12</f>
        <v>133.50912303999999</v>
      </c>
      <c r="X180" s="36">
        <f>SUMIFS(СВЦЭМ!$E$33:$E$776,СВЦЭМ!$A$33:$A$776,$A180,СВЦЭМ!$B$33:$B$776,X$155)+'СЕТ СН'!$F$12</f>
        <v>131.55628836</v>
      </c>
      <c r="Y180" s="36">
        <f>SUMIFS(СВЦЭМ!$E$33:$E$776,СВЦЭМ!$A$33:$A$776,$A180,СВЦЭМ!$B$33:$B$776,Y$155)+'СЕТ СН'!$F$12</f>
        <v>138.31708811999999</v>
      </c>
    </row>
    <row r="181" spans="1:27" ht="15.75" x14ac:dyDescent="0.2">
      <c r="A181" s="35">
        <f t="shared" si="4"/>
        <v>43764</v>
      </c>
      <c r="B181" s="36">
        <f>SUMIFS(СВЦЭМ!$E$33:$E$776,СВЦЭМ!$A$33:$A$776,$A181,СВЦЭМ!$B$33:$B$776,B$155)+'СЕТ СН'!$F$12</f>
        <v>151.57373848</v>
      </c>
      <c r="C181" s="36">
        <f>SUMIFS(СВЦЭМ!$E$33:$E$776,СВЦЭМ!$A$33:$A$776,$A181,СВЦЭМ!$B$33:$B$776,C$155)+'СЕТ СН'!$F$12</f>
        <v>158.99424249</v>
      </c>
      <c r="D181" s="36">
        <f>SUMIFS(СВЦЭМ!$E$33:$E$776,СВЦЭМ!$A$33:$A$776,$A181,СВЦЭМ!$B$33:$B$776,D$155)+'СЕТ СН'!$F$12</f>
        <v>163.41205930000001</v>
      </c>
      <c r="E181" s="36">
        <f>SUMIFS(СВЦЭМ!$E$33:$E$776,СВЦЭМ!$A$33:$A$776,$A181,СВЦЭМ!$B$33:$B$776,E$155)+'СЕТ СН'!$F$12</f>
        <v>164.35304065</v>
      </c>
      <c r="F181" s="36">
        <f>SUMIFS(СВЦЭМ!$E$33:$E$776,СВЦЭМ!$A$33:$A$776,$A181,СВЦЭМ!$B$33:$B$776,F$155)+'СЕТ СН'!$F$12</f>
        <v>162.56742869000001</v>
      </c>
      <c r="G181" s="36">
        <f>SUMIFS(СВЦЭМ!$E$33:$E$776,СВЦЭМ!$A$33:$A$776,$A181,СВЦЭМ!$B$33:$B$776,G$155)+'СЕТ СН'!$F$12</f>
        <v>157.50821087</v>
      </c>
      <c r="H181" s="36">
        <f>SUMIFS(СВЦЭМ!$E$33:$E$776,СВЦЭМ!$A$33:$A$776,$A181,СВЦЭМ!$B$33:$B$776,H$155)+'СЕТ СН'!$F$12</f>
        <v>154.17925051</v>
      </c>
      <c r="I181" s="36">
        <f>SUMIFS(СВЦЭМ!$E$33:$E$776,СВЦЭМ!$A$33:$A$776,$A181,СВЦЭМ!$B$33:$B$776,I$155)+'СЕТ СН'!$F$12</f>
        <v>150.08234005</v>
      </c>
      <c r="J181" s="36">
        <f>SUMIFS(СВЦЭМ!$E$33:$E$776,СВЦЭМ!$A$33:$A$776,$A181,СВЦЭМ!$B$33:$B$776,J$155)+'СЕТ СН'!$F$12</f>
        <v>145.61557697000001</v>
      </c>
      <c r="K181" s="36">
        <f>SUMIFS(СВЦЭМ!$E$33:$E$776,СВЦЭМ!$A$33:$A$776,$A181,СВЦЭМ!$B$33:$B$776,K$155)+'СЕТ СН'!$F$12</f>
        <v>143.29273574999999</v>
      </c>
      <c r="L181" s="36">
        <f>SUMIFS(СВЦЭМ!$E$33:$E$776,СВЦЭМ!$A$33:$A$776,$A181,СВЦЭМ!$B$33:$B$776,L$155)+'СЕТ СН'!$F$12</f>
        <v>143.55504532</v>
      </c>
      <c r="M181" s="36">
        <f>SUMIFS(СВЦЭМ!$E$33:$E$776,СВЦЭМ!$A$33:$A$776,$A181,СВЦЭМ!$B$33:$B$776,M$155)+'СЕТ СН'!$F$12</f>
        <v>143.12496429000001</v>
      </c>
      <c r="N181" s="36">
        <f>SUMIFS(СВЦЭМ!$E$33:$E$776,СВЦЭМ!$A$33:$A$776,$A181,СВЦЭМ!$B$33:$B$776,N$155)+'СЕТ СН'!$F$12</f>
        <v>137.13996840999999</v>
      </c>
      <c r="O181" s="36">
        <f>SUMIFS(СВЦЭМ!$E$33:$E$776,СВЦЭМ!$A$33:$A$776,$A181,СВЦЭМ!$B$33:$B$776,O$155)+'СЕТ СН'!$F$12</f>
        <v>130.58570309000001</v>
      </c>
      <c r="P181" s="36">
        <f>SUMIFS(СВЦЭМ!$E$33:$E$776,СВЦЭМ!$A$33:$A$776,$A181,СВЦЭМ!$B$33:$B$776,P$155)+'СЕТ СН'!$F$12</f>
        <v>130.81986139</v>
      </c>
      <c r="Q181" s="36">
        <f>SUMIFS(СВЦЭМ!$E$33:$E$776,СВЦЭМ!$A$33:$A$776,$A181,СВЦЭМ!$B$33:$B$776,Q$155)+'СЕТ СН'!$F$12</f>
        <v>129.66858608000001</v>
      </c>
      <c r="R181" s="36">
        <f>SUMIFS(СВЦЭМ!$E$33:$E$776,СВЦЭМ!$A$33:$A$776,$A181,СВЦЭМ!$B$33:$B$776,R$155)+'СЕТ СН'!$F$12</f>
        <v>130.19125679999999</v>
      </c>
      <c r="S181" s="36">
        <f>SUMIFS(СВЦЭМ!$E$33:$E$776,СВЦЭМ!$A$33:$A$776,$A181,СВЦЭМ!$B$33:$B$776,S$155)+'СЕТ СН'!$F$12</f>
        <v>130.84323581999999</v>
      </c>
      <c r="T181" s="36">
        <f>SUMIFS(СВЦЭМ!$E$33:$E$776,СВЦЭМ!$A$33:$A$776,$A181,СВЦЭМ!$B$33:$B$776,T$155)+'СЕТ СН'!$F$12</f>
        <v>132.27685074999999</v>
      </c>
      <c r="U181" s="36">
        <f>SUMIFS(СВЦЭМ!$E$33:$E$776,СВЦЭМ!$A$33:$A$776,$A181,СВЦЭМ!$B$33:$B$776,U$155)+'СЕТ СН'!$F$12</f>
        <v>134.00071693999999</v>
      </c>
      <c r="V181" s="36">
        <f>SUMIFS(СВЦЭМ!$E$33:$E$776,СВЦЭМ!$A$33:$A$776,$A181,СВЦЭМ!$B$33:$B$776,V$155)+'СЕТ СН'!$F$12</f>
        <v>132.81147289</v>
      </c>
      <c r="W181" s="36">
        <f>SUMIFS(СВЦЭМ!$E$33:$E$776,СВЦЭМ!$A$33:$A$776,$A181,СВЦЭМ!$B$33:$B$776,W$155)+'СЕТ СН'!$F$12</f>
        <v>132.03360316999999</v>
      </c>
      <c r="X181" s="36">
        <f>SUMIFS(СВЦЭМ!$E$33:$E$776,СВЦЭМ!$A$33:$A$776,$A181,СВЦЭМ!$B$33:$B$776,X$155)+'СЕТ СН'!$F$12</f>
        <v>133.38968739000001</v>
      </c>
      <c r="Y181" s="36">
        <f>SUMIFS(СВЦЭМ!$E$33:$E$776,СВЦЭМ!$A$33:$A$776,$A181,СВЦЭМ!$B$33:$B$776,Y$155)+'СЕТ СН'!$F$12</f>
        <v>140.25433315000001</v>
      </c>
    </row>
    <row r="182" spans="1:27" ht="15.75" x14ac:dyDescent="0.2">
      <c r="A182" s="35">
        <f t="shared" si="4"/>
        <v>43765</v>
      </c>
      <c r="B182" s="36">
        <f>SUMIFS(СВЦЭМ!$E$33:$E$776,СВЦЭМ!$A$33:$A$776,$A182,СВЦЭМ!$B$33:$B$776,B$155)+'СЕТ СН'!$F$12</f>
        <v>158.72202970000001</v>
      </c>
      <c r="C182" s="36">
        <f>SUMIFS(СВЦЭМ!$E$33:$E$776,СВЦЭМ!$A$33:$A$776,$A182,СВЦЭМ!$B$33:$B$776,C$155)+'СЕТ СН'!$F$12</f>
        <v>160.89334191</v>
      </c>
      <c r="D182" s="36">
        <f>SUMIFS(СВЦЭМ!$E$33:$E$776,СВЦЭМ!$A$33:$A$776,$A182,СВЦЭМ!$B$33:$B$776,D$155)+'СЕТ СН'!$F$12</f>
        <v>160.78582222</v>
      </c>
      <c r="E182" s="36">
        <f>SUMIFS(СВЦЭМ!$E$33:$E$776,СВЦЭМ!$A$33:$A$776,$A182,СВЦЭМ!$B$33:$B$776,E$155)+'СЕТ СН'!$F$12</f>
        <v>163.04245706</v>
      </c>
      <c r="F182" s="36">
        <f>SUMIFS(СВЦЭМ!$E$33:$E$776,СВЦЭМ!$A$33:$A$776,$A182,СВЦЭМ!$B$33:$B$776,F$155)+'СЕТ СН'!$F$12</f>
        <v>162.85898062999999</v>
      </c>
      <c r="G182" s="36">
        <f>SUMIFS(СВЦЭМ!$E$33:$E$776,СВЦЭМ!$A$33:$A$776,$A182,СВЦЭМ!$B$33:$B$776,G$155)+'СЕТ СН'!$F$12</f>
        <v>159.75452901</v>
      </c>
      <c r="H182" s="36">
        <f>SUMIFS(СВЦЭМ!$E$33:$E$776,СВЦЭМ!$A$33:$A$776,$A182,СВЦЭМ!$B$33:$B$776,H$155)+'СЕТ СН'!$F$12</f>
        <v>155.10849875</v>
      </c>
      <c r="I182" s="36">
        <f>SUMIFS(СВЦЭМ!$E$33:$E$776,СВЦЭМ!$A$33:$A$776,$A182,СВЦЭМ!$B$33:$B$776,I$155)+'СЕТ СН'!$F$12</f>
        <v>150.60202529</v>
      </c>
      <c r="J182" s="36">
        <f>SUMIFS(СВЦЭМ!$E$33:$E$776,СВЦЭМ!$A$33:$A$776,$A182,СВЦЭМ!$B$33:$B$776,J$155)+'СЕТ СН'!$F$12</f>
        <v>147.52474226000001</v>
      </c>
      <c r="K182" s="36">
        <f>SUMIFS(СВЦЭМ!$E$33:$E$776,СВЦЭМ!$A$33:$A$776,$A182,СВЦЭМ!$B$33:$B$776,K$155)+'СЕТ СН'!$F$12</f>
        <v>141.07805909000001</v>
      </c>
      <c r="L182" s="36">
        <f>SUMIFS(СВЦЭМ!$E$33:$E$776,СВЦЭМ!$A$33:$A$776,$A182,СВЦЭМ!$B$33:$B$776,L$155)+'СЕТ СН'!$F$12</f>
        <v>140.98110727</v>
      </c>
      <c r="M182" s="36">
        <f>SUMIFS(СВЦЭМ!$E$33:$E$776,СВЦЭМ!$A$33:$A$776,$A182,СВЦЭМ!$B$33:$B$776,M$155)+'СЕТ СН'!$F$12</f>
        <v>139.30155454999999</v>
      </c>
      <c r="N182" s="36">
        <f>SUMIFS(СВЦЭМ!$E$33:$E$776,СВЦЭМ!$A$33:$A$776,$A182,СВЦЭМ!$B$33:$B$776,N$155)+'СЕТ СН'!$F$12</f>
        <v>133.1388087</v>
      </c>
      <c r="O182" s="36">
        <f>SUMIFS(СВЦЭМ!$E$33:$E$776,СВЦЭМ!$A$33:$A$776,$A182,СВЦЭМ!$B$33:$B$776,O$155)+'СЕТ СН'!$F$12</f>
        <v>129.4358896</v>
      </c>
      <c r="P182" s="36">
        <f>SUMIFS(СВЦЭМ!$E$33:$E$776,СВЦЭМ!$A$33:$A$776,$A182,СВЦЭМ!$B$33:$B$776,P$155)+'СЕТ СН'!$F$12</f>
        <v>131.95222165000001</v>
      </c>
      <c r="Q182" s="36">
        <f>SUMIFS(СВЦЭМ!$E$33:$E$776,СВЦЭМ!$A$33:$A$776,$A182,СВЦЭМ!$B$33:$B$776,Q$155)+'СЕТ СН'!$F$12</f>
        <v>131.60947213</v>
      </c>
      <c r="R182" s="36">
        <f>SUMIFS(СВЦЭМ!$E$33:$E$776,СВЦЭМ!$A$33:$A$776,$A182,СВЦЭМ!$B$33:$B$776,R$155)+'СЕТ СН'!$F$12</f>
        <v>129.28818369999999</v>
      </c>
      <c r="S182" s="36">
        <f>SUMIFS(СВЦЭМ!$E$33:$E$776,СВЦЭМ!$A$33:$A$776,$A182,СВЦЭМ!$B$33:$B$776,S$155)+'СЕТ СН'!$F$12</f>
        <v>130.48566377</v>
      </c>
      <c r="T182" s="36">
        <f>SUMIFS(СВЦЭМ!$E$33:$E$776,СВЦЭМ!$A$33:$A$776,$A182,СВЦЭМ!$B$33:$B$776,T$155)+'СЕТ СН'!$F$12</f>
        <v>128.52280431</v>
      </c>
      <c r="U182" s="36">
        <f>SUMIFS(СВЦЭМ!$E$33:$E$776,СВЦЭМ!$A$33:$A$776,$A182,СВЦЭМ!$B$33:$B$776,U$155)+'СЕТ СН'!$F$12</f>
        <v>126.76543366</v>
      </c>
      <c r="V182" s="36">
        <f>SUMIFS(СВЦЭМ!$E$33:$E$776,СВЦЭМ!$A$33:$A$776,$A182,СВЦЭМ!$B$33:$B$776,V$155)+'СЕТ СН'!$F$12</f>
        <v>126.87253493</v>
      </c>
      <c r="W182" s="36">
        <f>SUMIFS(СВЦЭМ!$E$33:$E$776,СВЦЭМ!$A$33:$A$776,$A182,СВЦЭМ!$B$33:$B$776,W$155)+'СЕТ СН'!$F$12</f>
        <v>130.17300205999999</v>
      </c>
      <c r="X182" s="36">
        <f>SUMIFS(СВЦЭМ!$E$33:$E$776,СВЦЭМ!$A$33:$A$776,$A182,СВЦЭМ!$B$33:$B$776,X$155)+'СЕТ СН'!$F$12</f>
        <v>129.20707121000001</v>
      </c>
      <c r="Y182" s="36">
        <f>SUMIFS(СВЦЭМ!$E$33:$E$776,СВЦЭМ!$A$33:$A$776,$A182,СВЦЭМ!$B$33:$B$776,Y$155)+'СЕТ СН'!$F$12</f>
        <v>135.40248733000001</v>
      </c>
    </row>
    <row r="183" spans="1:27" ht="15.75" x14ac:dyDescent="0.2">
      <c r="A183" s="35">
        <f t="shared" si="4"/>
        <v>43766</v>
      </c>
      <c r="B183" s="36">
        <f>SUMIFS(СВЦЭМ!$E$33:$E$776,СВЦЭМ!$A$33:$A$776,$A183,СВЦЭМ!$B$33:$B$776,B$155)+'СЕТ СН'!$F$12</f>
        <v>152.66966515999999</v>
      </c>
      <c r="C183" s="36">
        <f>SUMIFS(СВЦЭМ!$E$33:$E$776,СВЦЭМ!$A$33:$A$776,$A183,СВЦЭМ!$B$33:$B$776,C$155)+'СЕТ СН'!$F$12</f>
        <v>162.00314888</v>
      </c>
      <c r="D183" s="36">
        <f>SUMIFS(СВЦЭМ!$E$33:$E$776,СВЦЭМ!$A$33:$A$776,$A183,СВЦЭМ!$B$33:$B$776,D$155)+'СЕТ СН'!$F$12</f>
        <v>165.00878373</v>
      </c>
      <c r="E183" s="36">
        <f>SUMIFS(СВЦЭМ!$E$33:$E$776,СВЦЭМ!$A$33:$A$776,$A183,СВЦЭМ!$B$33:$B$776,E$155)+'СЕТ СН'!$F$12</f>
        <v>165.72115206999999</v>
      </c>
      <c r="F183" s="36">
        <f>SUMIFS(СВЦЭМ!$E$33:$E$776,СВЦЭМ!$A$33:$A$776,$A183,СВЦЭМ!$B$33:$B$776,F$155)+'СЕТ СН'!$F$12</f>
        <v>165.42906327</v>
      </c>
      <c r="G183" s="36">
        <f>SUMIFS(СВЦЭМ!$E$33:$E$776,СВЦЭМ!$A$33:$A$776,$A183,СВЦЭМ!$B$33:$B$776,G$155)+'СЕТ СН'!$F$12</f>
        <v>161.69834084999999</v>
      </c>
      <c r="H183" s="36">
        <f>SUMIFS(СВЦЭМ!$E$33:$E$776,СВЦЭМ!$A$33:$A$776,$A183,СВЦЭМ!$B$33:$B$776,H$155)+'СЕТ СН'!$F$12</f>
        <v>154.32613523000001</v>
      </c>
      <c r="I183" s="36">
        <f>SUMIFS(СВЦЭМ!$E$33:$E$776,СВЦЭМ!$A$33:$A$776,$A183,СВЦЭМ!$B$33:$B$776,I$155)+'СЕТ СН'!$F$12</f>
        <v>150.27943343000001</v>
      </c>
      <c r="J183" s="36">
        <f>SUMIFS(СВЦЭМ!$E$33:$E$776,СВЦЭМ!$A$33:$A$776,$A183,СВЦЭМ!$B$33:$B$776,J$155)+'СЕТ СН'!$F$12</f>
        <v>150.02398321999999</v>
      </c>
      <c r="K183" s="36">
        <f>SUMIFS(СВЦЭМ!$E$33:$E$776,СВЦЭМ!$A$33:$A$776,$A183,СВЦЭМ!$B$33:$B$776,K$155)+'СЕТ СН'!$F$12</f>
        <v>142.41392089000001</v>
      </c>
      <c r="L183" s="36">
        <f>SUMIFS(СВЦЭМ!$E$33:$E$776,СВЦЭМ!$A$33:$A$776,$A183,СВЦЭМ!$B$33:$B$776,L$155)+'СЕТ СН'!$F$12</f>
        <v>142.92757183000001</v>
      </c>
      <c r="M183" s="36">
        <f>SUMIFS(СВЦЭМ!$E$33:$E$776,СВЦЭМ!$A$33:$A$776,$A183,СВЦЭМ!$B$33:$B$776,M$155)+'СЕТ СН'!$F$12</f>
        <v>144.05464828999999</v>
      </c>
      <c r="N183" s="36">
        <f>SUMIFS(СВЦЭМ!$E$33:$E$776,СВЦЭМ!$A$33:$A$776,$A183,СВЦЭМ!$B$33:$B$776,N$155)+'СЕТ СН'!$F$12</f>
        <v>137.89801781</v>
      </c>
      <c r="O183" s="36">
        <f>SUMIFS(СВЦЭМ!$E$33:$E$776,СВЦЭМ!$A$33:$A$776,$A183,СВЦЭМ!$B$33:$B$776,O$155)+'СЕТ СН'!$F$12</f>
        <v>132.46854363</v>
      </c>
      <c r="P183" s="36">
        <f>SUMIFS(СВЦЭМ!$E$33:$E$776,СВЦЭМ!$A$33:$A$776,$A183,СВЦЭМ!$B$33:$B$776,P$155)+'СЕТ СН'!$F$12</f>
        <v>133.4787709</v>
      </c>
      <c r="Q183" s="36">
        <f>SUMIFS(СВЦЭМ!$E$33:$E$776,СВЦЭМ!$A$33:$A$776,$A183,СВЦЭМ!$B$33:$B$776,Q$155)+'СЕТ СН'!$F$12</f>
        <v>132.75320622999999</v>
      </c>
      <c r="R183" s="36">
        <f>SUMIFS(СВЦЭМ!$E$33:$E$776,СВЦЭМ!$A$33:$A$776,$A183,СВЦЭМ!$B$33:$B$776,R$155)+'СЕТ СН'!$F$12</f>
        <v>131.71722733999999</v>
      </c>
      <c r="S183" s="36">
        <f>SUMIFS(СВЦЭМ!$E$33:$E$776,СВЦЭМ!$A$33:$A$776,$A183,СВЦЭМ!$B$33:$B$776,S$155)+'СЕТ СН'!$F$12</f>
        <v>133.60330618</v>
      </c>
      <c r="T183" s="36">
        <f>SUMIFS(СВЦЭМ!$E$33:$E$776,СВЦЭМ!$A$33:$A$776,$A183,СВЦЭМ!$B$33:$B$776,T$155)+'СЕТ СН'!$F$12</f>
        <v>131.95210270000001</v>
      </c>
      <c r="U183" s="36">
        <f>SUMIFS(СВЦЭМ!$E$33:$E$776,СВЦЭМ!$A$33:$A$776,$A183,СВЦЭМ!$B$33:$B$776,U$155)+'СЕТ СН'!$F$12</f>
        <v>133.51317248000001</v>
      </c>
      <c r="V183" s="36">
        <f>SUMIFS(СВЦЭМ!$E$33:$E$776,СВЦЭМ!$A$33:$A$776,$A183,СВЦЭМ!$B$33:$B$776,V$155)+'СЕТ СН'!$F$12</f>
        <v>133.61011048</v>
      </c>
      <c r="W183" s="36">
        <f>SUMIFS(СВЦЭМ!$E$33:$E$776,СВЦЭМ!$A$33:$A$776,$A183,СВЦЭМ!$B$33:$B$776,W$155)+'СЕТ СН'!$F$12</f>
        <v>136.13397986000001</v>
      </c>
      <c r="X183" s="36">
        <f>SUMIFS(СВЦЭМ!$E$33:$E$776,СВЦЭМ!$A$33:$A$776,$A183,СВЦЭМ!$B$33:$B$776,X$155)+'СЕТ СН'!$F$12</f>
        <v>141.51918979000001</v>
      </c>
      <c r="Y183" s="36">
        <f>SUMIFS(СВЦЭМ!$E$33:$E$776,СВЦЭМ!$A$33:$A$776,$A183,СВЦЭМ!$B$33:$B$776,Y$155)+'СЕТ СН'!$F$12</f>
        <v>151.51778385</v>
      </c>
    </row>
    <row r="184" spans="1:27" ht="15.75" x14ac:dyDescent="0.2">
      <c r="A184" s="35">
        <f t="shared" si="4"/>
        <v>43767</v>
      </c>
      <c r="B184" s="36">
        <f>SUMIFS(СВЦЭМ!$E$33:$E$776,СВЦЭМ!$A$33:$A$776,$A184,СВЦЭМ!$B$33:$B$776,B$155)+'СЕТ СН'!$F$12</f>
        <v>161.24545255000001</v>
      </c>
      <c r="C184" s="36">
        <f>SUMIFS(СВЦЭМ!$E$33:$E$776,СВЦЭМ!$A$33:$A$776,$A184,СВЦЭМ!$B$33:$B$776,C$155)+'СЕТ СН'!$F$12</f>
        <v>167.90403104000001</v>
      </c>
      <c r="D184" s="36">
        <f>SUMIFS(СВЦЭМ!$E$33:$E$776,СВЦЭМ!$A$33:$A$776,$A184,СВЦЭМ!$B$33:$B$776,D$155)+'СЕТ СН'!$F$12</f>
        <v>171.90633578000001</v>
      </c>
      <c r="E184" s="36">
        <f>SUMIFS(СВЦЭМ!$E$33:$E$776,СВЦЭМ!$A$33:$A$776,$A184,СВЦЭМ!$B$33:$B$776,E$155)+'СЕТ СН'!$F$12</f>
        <v>174.72895439000001</v>
      </c>
      <c r="F184" s="36">
        <f>SUMIFS(СВЦЭМ!$E$33:$E$776,СВЦЭМ!$A$33:$A$776,$A184,СВЦЭМ!$B$33:$B$776,F$155)+'СЕТ СН'!$F$12</f>
        <v>172.53529322</v>
      </c>
      <c r="G184" s="36">
        <f>SUMIFS(СВЦЭМ!$E$33:$E$776,СВЦЭМ!$A$33:$A$776,$A184,СВЦЭМ!$B$33:$B$776,G$155)+'СЕТ СН'!$F$12</f>
        <v>167.60676187999999</v>
      </c>
      <c r="H184" s="36">
        <f>SUMIFS(СВЦЭМ!$E$33:$E$776,СВЦЭМ!$A$33:$A$776,$A184,СВЦЭМ!$B$33:$B$776,H$155)+'СЕТ СН'!$F$12</f>
        <v>159.1730991</v>
      </c>
      <c r="I184" s="36">
        <f>SUMIFS(СВЦЭМ!$E$33:$E$776,СВЦЭМ!$A$33:$A$776,$A184,СВЦЭМ!$B$33:$B$776,I$155)+'СЕТ СН'!$F$12</f>
        <v>154.07347003000001</v>
      </c>
      <c r="J184" s="36">
        <f>SUMIFS(СВЦЭМ!$E$33:$E$776,СВЦЭМ!$A$33:$A$776,$A184,СВЦЭМ!$B$33:$B$776,J$155)+'СЕТ СН'!$F$12</f>
        <v>152.50232912000001</v>
      </c>
      <c r="K184" s="36">
        <f>SUMIFS(СВЦЭМ!$E$33:$E$776,СВЦЭМ!$A$33:$A$776,$A184,СВЦЭМ!$B$33:$B$776,K$155)+'СЕТ СН'!$F$12</f>
        <v>146.74265302000001</v>
      </c>
      <c r="L184" s="36">
        <f>SUMIFS(СВЦЭМ!$E$33:$E$776,СВЦЭМ!$A$33:$A$776,$A184,СВЦЭМ!$B$33:$B$776,L$155)+'СЕТ СН'!$F$12</f>
        <v>148.21498579999999</v>
      </c>
      <c r="M184" s="36">
        <f>SUMIFS(СВЦЭМ!$E$33:$E$776,СВЦЭМ!$A$33:$A$776,$A184,СВЦЭМ!$B$33:$B$776,M$155)+'СЕТ СН'!$F$12</f>
        <v>147.92267874000001</v>
      </c>
      <c r="N184" s="36">
        <f>SUMIFS(СВЦЭМ!$E$33:$E$776,СВЦЭМ!$A$33:$A$776,$A184,СВЦЭМ!$B$33:$B$776,N$155)+'СЕТ СН'!$F$12</f>
        <v>140.99029565000001</v>
      </c>
      <c r="O184" s="36">
        <f>SUMIFS(СВЦЭМ!$E$33:$E$776,СВЦЭМ!$A$33:$A$776,$A184,СВЦЭМ!$B$33:$B$776,O$155)+'СЕТ СН'!$F$12</f>
        <v>136.15529432</v>
      </c>
      <c r="P184" s="36">
        <f>SUMIFS(СВЦЭМ!$E$33:$E$776,СВЦЭМ!$A$33:$A$776,$A184,СВЦЭМ!$B$33:$B$776,P$155)+'СЕТ СН'!$F$12</f>
        <v>136.56795308</v>
      </c>
      <c r="Q184" s="36">
        <f>SUMIFS(СВЦЭМ!$E$33:$E$776,СВЦЭМ!$A$33:$A$776,$A184,СВЦЭМ!$B$33:$B$776,Q$155)+'СЕТ СН'!$F$12</f>
        <v>136.41733385000001</v>
      </c>
      <c r="R184" s="36">
        <f>SUMIFS(СВЦЭМ!$E$33:$E$776,СВЦЭМ!$A$33:$A$776,$A184,СВЦЭМ!$B$33:$B$776,R$155)+'СЕТ СН'!$F$12</f>
        <v>134.80067622999999</v>
      </c>
      <c r="S184" s="36">
        <f>SUMIFS(СВЦЭМ!$E$33:$E$776,СВЦЭМ!$A$33:$A$776,$A184,СВЦЭМ!$B$33:$B$776,S$155)+'СЕТ СН'!$F$12</f>
        <v>136.16501639000001</v>
      </c>
      <c r="T184" s="36">
        <f>SUMIFS(СВЦЭМ!$E$33:$E$776,СВЦЭМ!$A$33:$A$776,$A184,СВЦЭМ!$B$33:$B$776,T$155)+'СЕТ СН'!$F$12</f>
        <v>134.34967829000001</v>
      </c>
      <c r="U184" s="36">
        <f>SUMIFS(СВЦЭМ!$E$33:$E$776,СВЦЭМ!$A$33:$A$776,$A184,СВЦЭМ!$B$33:$B$776,U$155)+'СЕТ СН'!$F$12</f>
        <v>132.45544125999999</v>
      </c>
      <c r="V184" s="36">
        <f>SUMIFS(СВЦЭМ!$E$33:$E$776,СВЦЭМ!$A$33:$A$776,$A184,СВЦЭМ!$B$33:$B$776,V$155)+'СЕТ СН'!$F$12</f>
        <v>130.83724140000001</v>
      </c>
      <c r="W184" s="36">
        <f>SUMIFS(СВЦЭМ!$E$33:$E$776,СВЦЭМ!$A$33:$A$776,$A184,СВЦЭМ!$B$33:$B$776,W$155)+'СЕТ СН'!$F$12</f>
        <v>133.15637692000001</v>
      </c>
      <c r="X184" s="36">
        <f>SUMIFS(СВЦЭМ!$E$33:$E$776,СВЦЭМ!$A$33:$A$776,$A184,СВЦЭМ!$B$33:$B$776,X$155)+'СЕТ СН'!$F$12</f>
        <v>134.36520948</v>
      </c>
      <c r="Y184" s="36">
        <f>SUMIFS(СВЦЭМ!$E$33:$E$776,СВЦЭМ!$A$33:$A$776,$A184,СВЦЭМ!$B$33:$B$776,Y$155)+'СЕТ СН'!$F$12</f>
        <v>142.11791500000001</v>
      </c>
    </row>
    <row r="185" spans="1:27" ht="15.75" x14ac:dyDescent="0.2">
      <c r="A185" s="35">
        <f t="shared" si="4"/>
        <v>43768</v>
      </c>
      <c r="B185" s="36">
        <f>SUMIFS(СВЦЭМ!$E$33:$E$776,СВЦЭМ!$A$33:$A$776,$A185,СВЦЭМ!$B$33:$B$776,B$155)+'СЕТ СН'!$F$12</f>
        <v>162.47556534</v>
      </c>
      <c r="C185" s="36">
        <f>SUMIFS(СВЦЭМ!$E$33:$E$776,СВЦЭМ!$A$33:$A$776,$A185,СВЦЭМ!$B$33:$B$776,C$155)+'СЕТ СН'!$F$12</f>
        <v>171.27750983000001</v>
      </c>
      <c r="D185" s="36">
        <f>SUMIFS(СВЦЭМ!$E$33:$E$776,СВЦЭМ!$A$33:$A$776,$A185,СВЦЭМ!$B$33:$B$776,D$155)+'СЕТ СН'!$F$12</f>
        <v>175.51240480999999</v>
      </c>
      <c r="E185" s="36">
        <f>SUMIFS(СВЦЭМ!$E$33:$E$776,СВЦЭМ!$A$33:$A$776,$A185,СВЦЭМ!$B$33:$B$776,E$155)+'СЕТ СН'!$F$12</f>
        <v>177.04610668999999</v>
      </c>
      <c r="F185" s="36">
        <f>SUMIFS(СВЦЭМ!$E$33:$E$776,СВЦЭМ!$A$33:$A$776,$A185,СВЦЭМ!$B$33:$B$776,F$155)+'СЕТ СН'!$F$12</f>
        <v>176.69311977000001</v>
      </c>
      <c r="G185" s="36">
        <f>SUMIFS(СВЦЭМ!$E$33:$E$776,СВЦЭМ!$A$33:$A$776,$A185,СВЦЭМ!$B$33:$B$776,G$155)+'СЕТ СН'!$F$12</f>
        <v>172.11018988999999</v>
      </c>
      <c r="H185" s="36">
        <f>SUMIFS(СВЦЭМ!$E$33:$E$776,СВЦЭМ!$A$33:$A$776,$A185,СВЦЭМ!$B$33:$B$776,H$155)+'СЕТ СН'!$F$12</f>
        <v>162.33392255000001</v>
      </c>
      <c r="I185" s="36">
        <f>SUMIFS(СВЦЭМ!$E$33:$E$776,СВЦЭМ!$A$33:$A$776,$A185,СВЦЭМ!$B$33:$B$776,I$155)+'СЕТ СН'!$F$12</f>
        <v>155.38936193999999</v>
      </c>
      <c r="J185" s="36">
        <f>SUMIFS(СВЦЭМ!$E$33:$E$776,СВЦЭМ!$A$33:$A$776,$A185,СВЦЭМ!$B$33:$B$776,J$155)+'СЕТ СН'!$F$12</f>
        <v>155.00486301000001</v>
      </c>
      <c r="K185" s="36">
        <f>SUMIFS(СВЦЭМ!$E$33:$E$776,СВЦЭМ!$A$33:$A$776,$A185,СВЦЭМ!$B$33:$B$776,K$155)+'СЕТ СН'!$F$12</f>
        <v>152.90077851000001</v>
      </c>
      <c r="L185" s="36">
        <f>SUMIFS(СВЦЭМ!$E$33:$E$776,СВЦЭМ!$A$33:$A$776,$A185,СВЦЭМ!$B$33:$B$776,L$155)+'СЕТ СН'!$F$12</f>
        <v>153.36943975</v>
      </c>
      <c r="M185" s="36">
        <f>SUMIFS(СВЦЭМ!$E$33:$E$776,СВЦЭМ!$A$33:$A$776,$A185,СВЦЭМ!$B$33:$B$776,M$155)+'СЕТ СН'!$F$12</f>
        <v>152.29813919</v>
      </c>
      <c r="N185" s="36">
        <f>SUMIFS(СВЦЭМ!$E$33:$E$776,СВЦЭМ!$A$33:$A$776,$A185,СВЦЭМ!$B$33:$B$776,N$155)+'СЕТ СН'!$F$12</f>
        <v>144.5894026</v>
      </c>
      <c r="O185" s="36">
        <f>SUMIFS(СВЦЭМ!$E$33:$E$776,СВЦЭМ!$A$33:$A$776,$A185,СВЦЭМ!$B$33:$B$776,O$155)+'СЕТ СН'!$F$12</f>
        <v>137.95634347000001</v>
      </c>
      <c r="P185" s="36">
        <f>SUMIFS(СВЦЭМ!$E$33:$E$776,СВЦЭМ!$A$33:$A$776,$A185,СВЦЭМ!$B$33:$B$776,P$155)+'СЕТ СН'!$F$12</f>
        <v>137.93559769999999</v>
      </c>
      <c r="Q185" s="36">
        <f>SUMIFS(СВЦЭМ!$E$33:$E$776,СВЦЭМ!$A$33:$A$776,$A185,СВЦЭМ!$B$33:$B$776,Q$155)+'СЕТ СН'!$F$12</f>
        <v>138.02017268</v>
      </c>
      <c r="R185" s="36">
        <f>SUMIFS(СВЦЭМ!$E$33:$E$776,СВЦЭМ!$A$33:$A$776,$A185,СВЦЭМ!$B$33:$B$776,R$155)+'СЕТ СН'!$F$12</f>
        <v>136.32991383999999</v>
      </c>
      <c r="S185" s="36">
        <f>SUMIFS(СВЦЭМ!$E$33:$E$776,СВЦЭМ!$A$33:$A$776,$A185,СВЦЭМ!$B$33:$B$776,S$155)+'СЕТ СН'!$F$12</f>
        <v>136.03978831000001</v>
      </c>
      <c r="T185" s="36">
        <f>SUMIFS(СВЦЭМ!$E$33:$E$776,СВЦЭМ!$A$33:$A$776,$A185,СВЦЭМ!$B$33:$B$776,T$155)+'СЕТ СН'!$F$12</f>
        <v>133.00621652000001</v>
      </c>
      <c r="U185" s="36">
        <f>SUMIFS(СВЦЭМ!$E$33:$E$776,СВЦЭМ!$A$33:$A$776,$A185,СВЦЭМ!$B$33:$B$776,U$155)+'СЕТ СН'!$F$12</f>
        <v>134.51193895</v>
      </c>
      <c r="V185" s="36">
        <f>SUMIFS(СВЦЭМ!$E$33:$E$776,СВЦЭМ!$A$33:$A$776,$A185,СВЦЭМ!$B$33:$B$776,V$155)+'СЕТ СН'!$F$12</f>
        <v>134.11061497</v>
      </c>
      <c r="W185" s="36">
        <f>SUMIFS(СВЦЭМ!$E$33:$E$776,СВЦЭМ!$A$33:$A$776,$A185,СВЦЭМ!$B$33:$B$776,W$155)+'СЕТ СН'!$F$12</f>
        <v>134.23469792</v>
      </c>
      <c r="X185" s="36">
        <f>SUMIFS(СВЦЭМ!$E$33:$E$776,СВЦЭМ!$A$33:$A$776,$A185,СВЦЭМ!$B$33:$B$776,X$155)+'СЕТ СН'!$F$12</f>
        <v>138.92149810999999</v>
      </c>
      <c r="Y185" s="36">
        <f>SUMIFS(СВЦЭМ!$E$33:$E$776,СВЦЭМ!$A$33:$A$776,$A185,СВЦЭМ!$B$33:$B$776,Y$155)+'СЕТ СН'!$F$12</f>
        <v>145.93954948999999</v>
      </c>
    </row>
    <row r="186" spans="1:27" ht="15.75" x14ac:dyDescent="0.2">
      <c r="A186" s="35">
        <f t="shared" si="4"/>
        <v>43769</v>
      </c>
      <c r="B186" s="36">
        <f>SUMIFS(СВЦЭМ!$E$33:$E$776,СВЦЭМ!$A$33:$A$776,$A186,СВЦЭМ!$B$33:$B$776,B$155)+'СЕТ СН'!$F$12</f>
        <v>159.98874716</v>
      </c>
      <c r="C186" s="36">
        <f>SUMIFS(СВЦЭМ!$E$33:$E$776,СВЦЭМ!$A$33:$A$776,$A186,СВЦЭМ!$B$33:$B$776,C$155)+'СЕТ СН'!$F$12</f>
        <v>169.28366004</v>
      </c>
      <c r="D186" s="36">
        <f>SUMIFS(СВЦЭМ!$E$33:$E$776,СВЦЭМ!$A$33:$A$776,$A186,СВЦЭМ!$B$33:$B$776,D$155)+'СЕТ СН'!$F$12</f>
        <v>173.51070953999999</v>
      </c>
      <c r="E186" s="36">
        <f>SUMIFS(СВЦЭМ!$E$33:$E$776,СВЦЭМ!$A$33:$A$776,$A186,СВЦЭМ!$B$33:$B$776,E$155)+'СЕТ СН'!$F$12</f>
        <v>176.25255798000001</v>
      </c>
      <c r="F186" s="36">
        <f>SUMIFS(СВЦЭМ!$E$33:$E$776,СВЦЭМ!$A$33:$A$776,$A186,СВЦЭМ!$B$33:$B$776,F$155)+'СЕТ СН'!$F$12</f>
        <v>176.27045816</v>
      </c>
      <c r="G186" s="36">
        <f>SUMIFS(СВЦЭМ!$E$33:$E$776,СВЦЭМ!$A$33:$A$776,$A186,СВЦЭМ!$B$33:$B$776,G$155)+'СЕТ СН'!$F$12</f>
        <v>171.08216568</v>
      </c>
      <c r="H186" s="36">
        <f>SUMIFS(СВЦЭМ!$E$33:$E$776,СВЦЭМ!$A$33:$A$776,$A186,СВЦЭМ!$B$33:$B$776,H$155)+'СЕТ СН'!$F$12</f>
        <v>162.46053527000001</v>
      </c>
      <c r="I186" s="36">
        <f>SUMIFS(СВЦЭМ!$E$33:$E$776,СВЦЭМ!$A$33:$A$776,$A186,СВЦЭМ!$B$33:$B$776,I$155)+'СЕТ СН'!$F$12</f>
        <v>156.01877766000001</v>
      </c>
      <c r="J186" s="36">
        <f>SUMIFS(СВЦЭМ!$E$33:$E$776,СВЦЭМ!$A$33:$A$776,$A186,СВЦЭМ!$B$33:$B$776,J$155)+'СЕТ СН'!$F$12</f>
        <v>156.37997443</v>
      </c>
      <c r="K186" s="36">
        <f>SUMIFS(СВЦЭМ!$E$33:$E$776,СВЦЭМ!$A$33:$A$776,$A186,СВЦЭМ!$B$33:$B$776,K$155)+'СЕТ СН'!$F$12</f>
        <v>152.43087274000001</v>
      </c>
      <c r="L186" s="36">
        <f>SUMIFS(СВЦЭМ!$E$33:$E$776,СВЦЭМ!$A$33:$A$776,$A186,СВЦЭМ!$B$33:$B$776,L$155)+'СЕТ СН'!$F$12</f>
        <v>152.64039045000001</v>
      </c>
      <c r="M186" s="36">
        <f>SUMIFS(СВЦЭМ!$E$33:$E$776,СВЦЭМ!$A$33:$A$776,$A186,СВЦЭМ!$B$33:$B$776,M$155)+'СЕТ СН'!$F$12</f>
        <v>152.990341</v>
      </c>
      <c r="N186" s="36">
        <f>SUMIFS(СВЦЭМ!$E$33:$E$776,СВЦЭМ!$A$33:$A$776,$A186,СВЦЭМ!$B$33:$B$776,N$155)+'СЕТ СН'!$F$12</f>
        <v>146.00540391000001</v>
      </c>
      <c r="O186" s="36">
        <f>SUMIFS(СВЦЭМ!$E$33:$E$776,СВЦЭМ!$A$33:$A$776,$A186,СВЦЭМ!$B$33:$B$776,O$155)+'СЕТ СН'!$F$12</f>
        <v>138.35532448000001</v>
      </c>
      <c r="P186" s="36">
        <f>SUMIFS(СВЦЭМ!$E$33:$E$776,СВЦЭМ!$A$33:$A$776,$A186,СВЦЭМ!$B$33:$B$776,P$155)+'СЕТ СН'!$F$12</f>
        <v>140.73664227</v>
      </c>
      <c r="Q186" s="36">
        <f>SUMIFS(СВЦЭМ!$E$33:$E$776,СВЦЭМ!$A$33:$A$776,$A186,СВЦЭМ!$B$33:$B$776,Q$155)+'СЕТ СН'!$F$12</f>
        <v>140.96377827000001</v>
      </c>
      <c r="R186" s="36">
        <f>SUMIFS(СВЦЭМ!$E$33:$E$776,СВЦЭМ!$A$33:$A$776,$A186,СВЦЭМ!$B$33:$B$776,R$155)+'СЕТ СН'!$F$12</f>
        <v>141.34103049000001</v>
      </c>
      <c r="S186" s="36">
        <f>SUMIFS(СВЦЭМ!$E$33:$E$776,СВЦЭМ!$A$33:$A$776,$A186,СВЦЭМ!$B$33:$B$776,S$155)+'СЕТ СН'!$F$12</f>
        <v>140.95524035</v>
      </c>
      <c r="T186" s="36">
        <f>SUMIFS(СВЦЭМ!$E$33:$E$776,СВЦЭМ!$A$33:$A$776,$A186,СВЦЭМ!$B$33:$B$776,T$155)+'СЕТ СН'!$F$12</f>
        <v>136.02100743</v>
      </c>
      <c r="U186" s="36">
        <f>SUMIFS(СВЦЭМ!$E$33:$E$776,СВЦЭМ!$A$33:$A$776,$A186,СВЦЭМ!$B$33:$B$776,U$155)+'СЕТ СН'!$F$12</f>
        <v>135.27381579999999</v>
      </c>
      <c r="V186" s="36">
        <f>SUMIFS(СВЦЭМ!$E$33:$E$776,СВЦЭМ!$A$33:$A$776,$A186,СВЦЭМ!$B$33:$B$776,V$155)+'СЕТ СН'!$F$12</f>
        <v>133.83974699999999</v>
      </c>
      <c r="W186" s="36">
        <f>SUMIFS(СВЦЭМ!$E$33:$E$776,СВЦЭМ!$A$33:$A$776,$A186,СВЦЭМ!$B$33:$B$776,W$155)+'СЕТ СН'!$F$12</f>
        <v>135.80238706</v>
      </c>
      <c r="X186" s="36">
        <f>SUMIFS(СВЦЭМ!$E$33:$E$776,СВЦЭМ!$A$33:$A$776,$A186,СВЦЭМ!$B$33:$B$776,X$155)+'СЕТ СН'!$F$12</f>
        <v>127.65067471</v>
      </c>
      <c r="Y186" s="36">
        <f>SUMIFS(СВЦЭМ!$E$33:$E$776,СВЦЭМ!$A$33:$A$776,$A186,СВЦЭМ!$B$33:$B$776,Y$155)+'СЕТ СН'!$F$12</f>
        <v>135.08192826999999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01.10.2019</v>
      </c>
      <c r="B191" s="36">
        <f>SUMIFS(СВЦЭМ!$F$33:$F$776,СВЦЭМ!$A$33:$A$776,$A191,СВЦЭМ!$B$33:$B$776,B$190)+'СЕТ СН'!$F$12</f>
        <v>118.77965399999999</v>
      </c>
      <c r="C191" s="36">
        <f>SUMIFS(СВЦЭМ!$F$33:$F$776,СВЦЭМ!$A$33:$A$776,$A191,СВЦЭМ!$B$33:$B$776,C$190)+'СЕТ СН'!$F$12</f>
        <v>134.78330165</v>
      </c>
      <c r="D191" s="36">
        <f>SUMIFS(СВЦЭМ!$F$33:$F$776,СВЦЭМ!$A$33:$A$776,$A191,СВЦЭМ!$B$33:$B$776,D$190)+'СЕТ СН'!$F$12</f>
        <v>149.73679439</v>
      </c>
      <c r="E191" s="36">
        <f>SUMIFS(СВЦЭМ!$F$33:$F$776,СВЦЭМ!$A$33:$A$776,$A191,СВЦЭМ!$B$33:$B$776,E$190)+'СЕТ СН'!$F$12</f>
        <v>154.37190729</v>
      </c>
      <c r="F191" s="36">
        <f>SUMIFS(СВЦЭМ!$F$33:$F$776,СВЦЭМ!$A$33:$A$776,$A191,СВЦЭМ!$B$33:$B$776,F$190)+'СЕТ СН'!$F$12</f>
        <v>154.01451094999999</v>
      </c>
      <c r="G191" s="36">
        <f>SUMIFS(СВЦЭМ!$F$33:$F$776,СВЦЭМ!$A$33:$A$776,$A191,СВЦЭМ!$B$33:$B$776,G$190)+'СЕТ СН'!$F$12</f>
        <v>150.89713445999999</v>
      </c>
      <c r="H191" s="36">
        <f>SUMIFS(СВЦЭМ!$F$33:$F$776,СВЦЭМ!$A$33:$A$776,$A191,СВЦЭМ!$B$33:$B$776,H$190)+'СЕТ СН'!$F$12</f>
        <v>137.38743177000001</v>
      </c>
      <c r="I191" s="36">
        <f>SUMIFS(СВЦЭМ!$F$33:$F$776,СВЦЭМ!$A$33:$A$776,$A191,СВЦЭМ!$B$33:$B$776,I$190)+'СЕТ СН'!$F$12</f>
        <v>120.89789879999999</v>
      </c>
      <c r="J191" s="36">
        <f>SUMIFS(СВЦЭМ!$F$33:$F$776,СВЦЭМ!$A$33:$A$776,$A191,СВЦЭМ!$B$33:$B$776,J$190)+'СЕТ СН'!$F$12</f>
        <v>119.86238247999999</v>
      </c>
      <c r="K191" s="36">
        <f>SUMIFS(СВЦЭМ!$F$33:$F$776,СВЦЭМ!$A$33:$A$776,$A191,СВЦЭМ!$B$33:$B$776,K$190)+'СЕТ СН'!$F$12</f>
        <v>121.53028465</v>
      </c>
      <c r="L191" s="36">
        <f>SUMIFS(СВЦЭМ!$F$33:$F$776,СВЦЭМ!$A$33:$A$776,$A191,СВЦЭМ!$B$33:$B$776,L$190)+'СЕТ СН'!$F$12</f>
        <v>120.98113284999999</v>
      </c>
      <c r="M191" s="36">
        <f>SUMIFS(СВЦЭМ!$F$33:$F$776,СВЦЭМ!$A$33:$A$776,$A191,СВЦЭМ!$B$33:$B$776,M$190)+'СЕТ СН'!$F$12</f>
        <v>118.87641683</v>
      </c>
      <c r="N191" s="36">
        <f>SUMIFS(СВЦЭМ!$F$33:$F$776,СВЦЭМ!$A$33:$A$776,$A191,СВЦЭМ!$B$33:$B$776,N$190)+'СЕТ СН'!$F$12</f>
        <v>115.89065479</v>
      </c>
      <c r="O191" s="36">
        <f>SUMIFS(СВЦЭМ!$F$33:$F$776,СВЦЭМ!$A$33:$A$776,$A191,СВЦЭМ!$B$33:$B$776,O$190)+'СЕТ СН'!$F$12</f>
        <v>115.47650714</v>
      </c>
      <c r="P191" s="36">
        <f>SUMIFS(СВЦЭМ!$F$33:$F$776,СВЦЭМ!$A$33:$A$776,$A191,СВЦЭМ!$B$33:$B$776,P$190)+'СЕТ СН'!$F$12</f>
        <v>115.78940016999999</v>
      </c>
      <c r="Q191" s="36">
        <f>SUMIFS(СВЦЭМ!$F$33:$F$776,СВЦЭМ!$A$33:$A$776,$A191,СВЦЭМ!$B$33:$B$776,Q$190)+'СЕТ СН'!$F$12</f>
        <v>117.71749856</v>
      </c>
      <c r="R191" s="36">
        <f>SUMIFS(СВЦЭМ!$F$33:$F$776,СВЦЭМ!$A$33:$A$776,$A191,СВЦЭМ!$B$33:$B$776,R$190)+'СЕТ СН'!$F$12</f>
        <v>117.52775373</v>
      </c>
      <c r="S191" s="36">
        <f>SUMIFS(СВЦЭМ!$F$33:$F$776,СВЦЭМ!$A$33:$A$776,$A191,СВЦЭМ!$B$33:$B$776,S$190)+'СЕТ СН'!$F$12</f>
        <v>116.46074498</v>
      </c>
      <c r="T191" s="36">
        <f>SUMIFS(СВЦЭМ!$F$33:$F$776,СВЦЭМ!$A$33:$A$776,$A191,СВЦЭМ!$B$33:$B$776,T$190)+'СЕТ СН'!$F$12</f>
        <v>115.99903119</v>
      </c>
      <c r="U191" s="36">
        <f>SUMIFS(СВЦЭМ!$F$33:$F$776,СВЦЭМ!$A$33:$A$776,$A191,СВЦЭМ!$B$33:$B$776,U$190)+'СЕТ СН'!$F$12</f>
        <v>120.07689358</v>
      </c>
      <c r="V191" s="36">
        <f>SUMIFS(СВЦЭМ!$F$33:$F$776,СВЦЭМ!$A$33:$A$776,$A191,СВЦЭМ!$B$33:$B$776,V$190)+'СЕТ СН'!$F$12</f>
        <v>120.95017688999999</v>
      </c>
      <c r="W191" s="36">
        <f>SUMIFS(СВЦЭМ!$F$33:$F$776,СВЦЭМ!$A$33:$A$776,$A191,СВЦЭМ!$B$33:$B$776,W$190)+'СЕТ СН'!$F$12</f>
        <v>121.51550738</v>
      </c>
      <c r="X191" s="36">
        <f>SUMIFS(СВЦЭМ!$F$33:$F$776,СВЦЭМ!$A$33:$A$776,$A191,СВЦЭМ!$B$33:$B$776,X$190)+'СЕТ СН'!$F$12</f>
        <v>119.67936207</v>
      </c>
      <c r="Y191" s="36">
        <f>SUMIFS(СВЦЭМ!$F$33:$F$776,СВЦЭМ!$A$33:$A$776,$A191,СВЦЭМ!$B$33:$B$776,Y$190)+'СЕТ СН'!$F$12</f>
        <v>132.25534585</v>
      </c>
      <c r="AA191" s="45"/>
    </row>
    <row r="192" spans="1:27" ht="15.75" x14ac:dyDescent="0.2">
      <c r="A192" s="35">
        <f>A191+1</f>
        <v>43740</v>
      </c>
      <c r="B192" s="36">
        <f>SUMIFS(СВЦЭМ!$F$33:$F$776,СВЦЭМ!$A$33:$A$776,$A192,СВЦЭМ!$B$33:$B$776,B$190)+'СЕТ СН'!$F$12</f>
        <v>141.00700001000001</v>
      </c>
      <c r="C192" s="36">
        <f>SUMIFS(СВЦЭМ!$F$33:$F$776,СВЦЭМ!$A$33:$A$776,$A192,СВЦЭМ!$B$33:$B$776,C$190)+'СЕТ СН'!$F$12</f>
        <v>146.16160982</v>
      </c>
      <c r="D192" s="36">
        <f>SUMIFS(СВЦЭМ!$F$33:$F$776,СВЦЭМ!$A$33:$A$776,$A192,СВЦЭМ!$B$33:$B$776,D$190)+'СЕТ СН'!$F$12</f>
        <v>149.01574689</v>
      </c>
      <c r="E192" s="36">
        <f>SUMIFS(СВЦЭМ!$F$33:$F$776,СВЦЭМ!$A$33:$A$776,$A192,СВЦЭМ!$B$33:$B$776,E$190)+'СЕТ СН'!$F$12</f>
        <v>150.15947449999999</v>
      </c>
      <c r="F192" s="36">
        <f>SUMIFS(СВЦЭМ!$F$33:$F$776,СВЦЭМ!$A$33:$A$776,$A192,СВЦЭМ!$B$33:$B$776,F$190)+'СЕТ СН'!$F$12</f>
        <v>153.38246298999999</v>
      </c>
      <c r="G192" s="36">
        <f>SUMIFS(СВЦЭМ!$F$33:$F$776,СВЦЭМ!$A$33:$A$776,$A192,СВЦЭМ!$B$33:$B$776,G$190)+'СЕТ СН'!$F$12</f>
        <v>149.66045170999999</v>
      </c>
      <c r="H192" s="36">
        <f>SUMIFS(СВЦЭМ!$F$33:$F$776,СВЦЭМ!$A$33:$A$776,$A192,СВЦЭМ!$B$33:$B$776,H$190)+'СЕТ СН'!$F$12</f>
        <v>137.60450301</v>
      </c>
      <c r="I192" s="36">
        <f>SUMIFS(СВЦЭМ!$F$33:$F$776,СВЦЭМ!$A$33:$A$776,$A192,СВЦЭМ!$B$33:$B$776,I$190)+'СЕТ СН'!$F$12</f>
        <v>120.57745659</v>
      </c>
      <c r="J192" s="36">
        <f>SUMIFS(СВЦЭМ!$F$33:$F$776,СВЦЭМ!$A$33:$A$776,$A192,СВЦЭМ!$B$33:$B$776,J$190)+'СЕТ СН'!$F$12</f>
        <v>119.73770682</v>
      </c>
      <c r="K192" s="36">
        <f>SUMIFS(СВЦЭМ!$F$33:$F$776,СВЦЭМ!$A$33:$A$776,$A192,СВЦЭМ!$B$33:$B$776,K$190)+'СЕТ СН'!$F$12</f>
        <v>121.76975976</v>
      </c>
      <c r="L192" s="36">
        <f>SUMIFS(СВЦЭМ!$F$33:$F$776,СВЦЭМ!$A$33:$A$776,$A192,СВЦЭМ!$B$33:$B$776,L$190)+'СЕТ СН'!$F$12</f>
        <v>121.78773040999999</v>
      </c>
      <c r="M192" s="36">
        <f>SUMIFS(СВЦЭМ!$F$33:$F$776,СВЦЭМ!$A$33:$A$776,$A192,СВЦЭМ!$B$33:$B$776,M$190)+'СЕТ СН'!$F$12</f>
        <v>120.08245802</v>
      </c>
      <c r="N192" s="36">
        <f>SUMIFS(СВЦЭМ!$F$33:$F$776,СВЦЭМ!$A$33:$A$776,$A192,СВЦЭМ!$B$33:$B$776,N$190)+'СЕТ СН'!$F$12</f>
        <v>119.10280804999999</v>
      </c>
      <c r="O192" s="36">
        <f>SUMIFS(СВЦЭМ!$F$33:$F$776,СВЦЭМ!$A$33:$A$776,$A192,СВЦЭМ!$B$33:$B$776,O$190)+'СЕТ СН'!$F$12</f>
        <v>119.54451075999999</v>
      </c>
      <c r="P192" s="36">
        <f>SUMIFS(СВЦЭМ!$F$33:$F$776,СВЦЭМ!$A$33:$A$776,$A192,СВЦЭМ!$B$33:$B$776,P$190)+'СЕТ СН'!$F$12</f>
        <v>120.33512962</v>
      </c>
      <c r="Q192" s="36">
        <f>SUMIFS(СВЦЭМ!$F$33:$F$776,СВЦЭМ!$A$33:$A$776,$A192,СВЦЭМ!$B$33:$B$776,Q$190)+'СЕТ СН'!$F$12</f>
        <v>120.80541651</v>
      </c>
      <c r="R192" s="36">
        <f>SUMIFS(СВЦЭМ!$F$33:$F$776,СВЦЭМ!$A$33:$A$776,$A192,СВЦЭМ!$B$33:$B$776,R$190)+'СЕТ СН'!$F$12</f>
        <v>121.7340615</v>
      </c>
      <c r="S192" s="36">
        <f>SUMIFS(СВЦЭМ!$F$33:$F$776,СВЦЭМ!$A$33:$A$776,$A192,СВЦЭМ!$B$33:$B$776,S$190)+'СЕТ СН'!$F$12</f>
        <v>120.72267261</v>
      </c>
      <c r="T192" s="36">
        <f>SUMIFS(СВЦЭМ!$F$33:$F$776,СВЦЭМ!$A$33:$A$776,$A192,СВЦЭМ!$B$33:$B$776,T$190)+'СЕТ СН'!$F$12</f>
        <v>121.79980083</v>
      </c>
      <c r="U192" s="36">
        <f>SUMIFS(СВЦЭМ!$F$33:$F$776,СВЦЭМ!$A$33:$A$776,$A192,СВЦЭМ!$B$33:$B$776,U$190)+'СЕТ СН'!$F$12</f>
        <v>126.01812461999999</v>
      </c>
      <c r="V192" s="36">
        <f>SUMIFS(СВЦЭМ!$F$33:$F$776,СВЦЭМ!$A$33:$A$776,$A192,СВЦЭМ!$B$33:$B$776,V$190)+'СЕТ СН'!$F$12</f>
        <v>125.56394414</v>
      </c>
      <c r="W192" s="36">
        <f>SUMIFS(СВЦЭМ!$F$33:$F$776,СВЦЭМ!$A$33:$A$776,$A192,СВЦЭМ!$B$33:$B$776,W$190)+'СЕТ СН'!$F$12</f>
        <v>121.89062414999999</v>
      </c>
      <c r="X192" s="36">
        <f>SUMIFS(СВЦЭМ!$F$33:$F$776,СВЦЭМ!$A$33:$A$776,$A192,СВЦЭМ!$B$33:$B$776,X$190)+'СЕТ СН'!$F$12</f>
        <v>119.95245774999999</v>
      </c>
      <c r="Y192" s="36">
        <f>SUMIFS(СВЦЭМ!$F$33:$F$776,СВЦЭМ!$A$33:$A$776,$A192,СВЦЭМ!$B$33:$B$776,Y$190)+'СЕТ СН'!$F$12</f>
        <v>134.01611439000001</v>
      </c>
    </row>
    <row r="193" spans="1:25" ht="15.75" x14ac:dyDescent="0.2">
      <c r="A193" s="35">
        <f t="shared" ref="A193:A221" si="5">A192+1</f>
        <v>43741</v>
      </c>
      <c r="B193" s="36">
        <f>SUMIFS(СВЦЭМ!$F$33:$F$776,СВЦЭМ!$A$33:$A$776,$A193,СВЦЭМ!$B$33:$B$776,B$190)+'СЕТ СН'!$F$12</f>
        <v>142.07333949</v>
      </c>
      <c r="C193" s="36">
        <f>SUMIFS(СВЦЭМ!$F$33:$F$776,СВЦЭМ!$A$33:$A$776,$A193,СВЦЭМ!$B$33:$B$776,C$190)+'СЕТ СН'!$F$12</f>
        <v>149.33667066999999</v>
      </c>
      <c r="D193" s="36">
        <f>SUMIFS(СВЦЭМ!$F$33:$F$776,СВЦЭМ!$A$33:$A$776,$A193,СВЦЭМ!$B$33:$B$776,D$190)+'СЕТ СН'!$F$12</f>
        <v>153.69849959000001</v>
      </c>
      <c r="E193" s="36">
        <f>SUMIFS(СВЦЭМ!$F$33:$F$776,СВЦЭМ!$A$33:$A$776,$A193,СВЦЭМ!$B$33:$B$776,E$190)+'СЕТ СН'!$F$12</f>
        <v>154.75411339999999</v>
      </c>
      <c r="F193" s="36">
        <f>SUMIFS(СВЦЭМ!$F$33:$F$776,СВЦЭМ!$A$33:$A$776,$A193,СВЦЭМ!$B$33:$B$776,F$190)+'СЕТ СН'!$F$12</f>
        <v>154.0945931</v>
      </c>
      <c r="G193" s="36">
        <f>SUMIFS(СВЦЭМ!$F$33:$F$776,СВЦЭМ!$A$33:$A$776,$A193,СВЦЭМ!$B$33:$B$776,G$190)+'СЕТ СН'!$F$12</f>
        <v>151.12076064999999</v>
      </c>
      <c r="H193" s="36">
        <f>SUMIFS(СВЦЭМ!$F$33:$F$776,СВЦЭМ!$A$33:$A$776,$A193,СВЦЭМ!$B$33:$B$776,H$190)+'СЕТ СН'!$F$12</f>
        <v>137.66098701999999</v>
      </c>
      <c r="I193" s="36">
        <f>SUMIFS(СВЦЭМ!$F$33:$F$776,СВЦЭМ!$A$33:$A$776,$A193,СВЦЭМ!$B$33:$B$776,I$190)+'СЕТ СН'!$F$12</f>
        <v>122.05519203</v>
      </c>
      <c r="J193" s="36">
        <f>SUMIFS(СВЦЭМ!$F$33:$F$776,СВЦЭМ!$A$33:$A$776,$A193,СВЦЭМ!$B$33:$B$776,J$190)+'СЕТ СН'!$F$12</f>
        <v>122.50577964999999</v>
      </c>
      <c r="K193" s="36">
        <f>SUMIFS(СВЦЭМ!$F$33:$F$776,СВЦЭМ!$A$33:$A$776,$A193,СВЦЭМ!$B$33:$B$776,K$190)+'СЕТ СН'!$F$12</f>
        <v>124.70303079</v>
      </c>
      <c r="L193" s="36">
        <f>SUMIFS(СВЦЭМ!$F$33:$F$776,СВЦЭМ!$A$33:$A$776,$A193,СВЦЭМ!$B$33:$B$776,L$190)+'СЕТ СН'!$F$12</f>
        <v>125.97456308</v>
      </c>
      <c r="M193" s="36">
        <f>SUMIFS(СВЦЭМ!$F$33:$F$776,СВЦЭМ!$A$33:$A$776,$A193,СВЦЭМ!$B$33:$B$776,M$190)+'СЕТ СН'!$F$12</f>
        <v>124.25863952</v>
      </c>
      <c r="N193" s="36">
        <f>SUMIFS(СВЦЭМ!$F$33:$F$776,СВЦЭМ!$A$33:$A$776,$A193,СВЦЭМ!$B$33:$B$776,N$190)+'СЕТ СН'!$F$12</f>
        <v>132.37604891000001</v>
      </c>
      <c r="O193" s="36">
        <f>SUMIFS(СВЦЭМ!$F$33:$F$776,СВЦЭМ!$A$33:$A$776,$A193,СВЦЭМ!$B$33:$B$776,O$190)+'СЕТ СН'!$F$12</f>
        <v>142.01238853000001</v>
      </c>
      <c r="P193" s="36">
        <f>SUMIFS(СВЦЭМ!$F$33:$F$776,СВЦЭМ!$A$33:$A$776,$A193,СВЦЭМ!$B$33:$B$776,P$190)+'СЕТ СН'!$F$12</f>
        <v>142.37760501</v>
      </c>
      <c r="Q193" s="36">
        <f>SUMIFS(СВЦЭМ!$F$33:$F$776,СВЦЭМ!$A$33:$A$776,$A193,СВЦЭМ!$B$33:$B$776,Q$190)+'СЕТ СН'!$F$12</f>
        <v>141.60847143999999</v>
      </c>
      <c r="R193" s="36">
        <f>SUMIFS(СВЦЭМ!$F$33:$F$776,СВЦЭМ!$A$33:$A$776,$A193,СВЦЭМ!$B$33:$B$776,R$190)+'СЕТ СН'!$F$12</f>
        <v>131.40270874000001</v>
      </c>
      <c r="S193" s="36">
        <f>SUMIFS(СВЦЭМ!$F$33:$F$776,СВЦЭМ!$A$33:$A$776,$A193,СВЦЭМ!$B$33:$B$776,S$190)+'СЕТ СН'!$F$12</f>
        <v>128.55210252000001</v>
      </c>
      <c r="T193" s="36">
        <f>SUMIFS(СВЦЭМ!$F$33:$F$776,СВЦЭМ!$A$33:$A$776,$A193,СВЦЭМ!$B$33:$B$776,T$190)+'СЕТ СН'!$F$12</f>
        <v>126.23938472</v>
      </c>
      <c r="U193" s="36">
        <f>SUMIFS(СВЦЭМ!$F$33:$F$776,СВЦЭМ!$A$33:$A$776,$A193,СВЦЭМ!$B$33:$B$776,U$190)+'СЕТ СН'!$F$12</f>
        <v>128.09973148</v>
      </c>
      <c r="V193" s="36">
        <f>SUMIFS(СВЦЭМ!$F$33:$F$776,СВЦЭМ!$A$33:$A$776,$A193,СВЦЭМ!$B$33:$B$776,V$190)+'СЕТ СН'!$F$12</f>
        <v>128.85489738000001</v>
      </c>
      <c r="W193" s="36">
        <f>SUMIFS(СВЦЭМ!$F$33:$F$776,СВЦЭМ!$A$33:$A$776,$A193,СВЦЭМ!$B$33:$B$776,W$190)+'СЕТ СН'!$F$12</f>
        <v>128.74080337999999</v>
      </c>
      <c r="X193" s="36">
        <f>SUMIFS(СВЦЭМ!$F$33:$F$776,СВЦЭМ!$A$33:$A$776,$A193,СВЦЭМ!$B$33:$B$776,X$190)+'СЕТ СН'!$F$12</f>
        <v>122.44111356000001</v>
      </c>
      <c r="Y193" s="36">
        <f>SUMIFS(СВЦЭМ!$F$33:$F$776,СВЦЭМ!$A$33:$A$776,$A193,СВЦЭМ!$B$33:$B$776,Y$190)+'СЕТ СН'!$F$12</f>
        <v>126.80346132</v>
      </c>
    </row>
    <row r="194" spans="1:25" ht="15.75" x14ac:dyDescent="0.2">
      <c r="A194" s="35">
        <f t="shared" si="5"/>
        <v>43742</v>
      </c>
      <c r="B194" s="36">
        <f>SUMIFS(СВЦЭМ!$F$33:$F$776,СВЦЭМ!$A$33:$A$776,$A194,СВЦЭМ!$B$33:$B$776,B$190)+'СЕТ СН'!$F$12</f>
        <v>140.90559802000001</v>
      </c>
      <c r="C194" s="36">
        <f>SUMIFS(СВЦЭМ!$F$33:$F$776,СВЦЭМ!$A$33:$A$776,$A194,СВЦЭМ!$B$33:$B$776,C$190)+'СЕТ СН'!$F$12</f>
        <v>147.23841858</v>
      </c>
      <c r="D194" s="36">
        <f>SUMIFS(СВЦЭМ!$F$33:$F$776,СВЦЭМ!$A$33:$A$776,$A194,СВЦЭМ!$B$33:$B$776,D$190)+'СЕТ СН'!$F$12</f>
        <v>147.81917614</v>
      </c>
      <c r="E194" s="36">
        <f>SUMIFS(СВЦЭМ!$F$33:$F$776,СВЦЭМ!$A$33:$A$776,$A194,СВЦЭМ!$B$33:$B$776,E$190)+'СЕТ СН'!$F$12</f>
        <v>151.83075332999999</v>
      </c>
      <c r="F194" s="36">
        <f>SUMIFS(СВЦЭМ!$F$33:$F$776,СВЦЭМ!$A$33:$A$776,$A194,СВЦЭМ!$B$33:$B$776,F$190)+'СЕТ СН'!$F$12</f>
        <v>147.62349706000001</v>
      </c>
      <c r="G194" s="36">
        <f>SUMIFS(СВЦЭМ!$F$33:$F$776,СВЦЭМ!$A$33:$A$776,$A194,СВЦЭМ!$B$33:$B$776,G$190)+'СЕТ СН'!$F$12</f>
        <v>142.76292470000001</v>
      </c>
      <c r="H194" s="36">
        <f>SUMIFS(СВЦЭМ!$F$33:$F$776,СВЦЭМ!$A$33:$A$776,$A194,СВЦЭМ!$B$33:$B$776,H$190)+'СЕТ СН'!$F$12</f>
        <v>133.51594922999999</v>
      </c>
      <c r="I194" s="36">
        <f>SUMIFS(СВЦЭМ!$F$33:$F$776,СВЦЭМ!$A$33:$A$776,$A194,СВЦЭМ!$B$33:$B$776,I$190)+'СЕТ СН'!$F$12</f>
        <v>117.4098075</v>
      </c>
      <c r="J194" s="36">
        <f>SUMIFS(СВЦЭМ!$F$33:$F$776,СВЦЭМ!$A$33:$A$776,$A194,СВЦЭМ!$B$33:$B$776,J$190)+'СЕТ СН'!$F$12</f>
        <v>118.0021618</v>
      </c>
      <c r="K194" s="36">
        <f>SUMIFS(СВЦЭМ!$F$33:$F$776,СВЦЭМ!$A$33:$A$776,$A194,СВЦЭМ!$B$33:$B$776,K$190)+'СЕТ СН'!$F$12</f>
        <v>121.32356488000001</v>
      </c>
      <c r="L194" s="36">
        <f>SUMIFS(СВЦЭМ!$F$33:$F$776,СВЦЭМ!$A$33:$A$776,$A194,СВЦЭМ!$B$33:$B$776,L$190)+'СЕТ СН'!$F$12</f>
        <v>121.82262188</v>
      </c>
      <c r="M194" s="36">
        <f>SUMIFS(СВЦЭМ!$F$33:$F$776,СВЦЭМ!$A$33:$A$776,$A194,СВЦЭМ!$B$33:$B$776,M$190)+'СЕТ СН'!$F$12</f>
        <v>120.39604961000001</v>
      </c>
      <c r="N194" s="36">
        <f>SUMIFS(СВЦЭМ!$F$33:$F$776,СВЦЭМ!$A$33:$A$776,$A194,СВЦЭМ!$B$33:$B$776,N$190)+'СЕТ СН'!$F$12</f>
        <v>119.69790981</v>
      </c>
      <c r="O194" s="36">
        <f>SUMIFS(СВЦЭМ!$F$33:$F$776,СВЦЭМ!$A$33:$A$776,$A194,СВЦЭМ!$B$33:$B$776,O$190)+'СЕТ СН'!$F$12</f>
        <v>119.68986554</v>
      </c>
      <c r="P194" s="36">
        <f>SUMIFS(СВЦЭМ!$F$33:$F$776,СВЦЭМ!$A$33:$A$776,$A194,СВЦЭМ!$B$33:$B$776,P$190)+'СЕТ СН'!$F$12</f>
        <v>119.70392712</v>
      </c>
      <c r="Q194" s="36">
        <f>SUMIFS(СВЦЭМ!$F$33:$F$776,СВЦЭМ!$A$33:$A$776,$A194,СВЦЭМ!$B$33:$B$776,Q$190)+'СЕТ СН'!$F$12</f>
        <v>119.40144984</v>
      </c>
      <c r="R194" s="36">
        <f>SUMIFS(СВЦЭМ!$F$33:$F$776,СВЦЭМ!$A$33:$A$776,$A194,СВЦЭМ!$B$33:$B$776,R$190)+'СЕТ СН'!$F$12</f>
        <v>118.48060298999999</v>
      </c>
      <c r="S194" s="36">
        <f>SUMIFS(СВЦЭМ!$F$33:$F$776,СВЦЭМ!$A$33:$A$776,$A194,СВЦЭМ!$B$33:$B$776,S$190)+'СЕТ СН'!$F$12</f>
        <v>118.34073299000001</v>
      </c>
      <c r="T194" s="36">
        <f>SUMIFS(СВЦЭМ!$F$33:$F$776,СВЦЭМ!$A$33:$A$776,$A194,СВЦЭМ!$B$33:$B$776,T$190)+'СЕТ СН'!$F$12</f>
        <v>118.98693264000001</v>
      </c>
      <c r="U194" s="36">
        <f>SUMIFS(СВЦЭМ!$F$33:$F$776,СВЦЭМ!$A$33:$A$776,$A194,СВЦЭМ!$B$33:$B$776,U$190)+'СЕТ СН'!$F$12</f>
        <v>122.03411281</v>
      </c>
      <c r="V194" s="36">
        <f>SUMIFS(СВЦЭМ!$F$33:$F$776,СВЦЭМ!$A$33:$A$776,$A194,СВЦЭМ!$B$33:$B$776,V$190)+'СЕТ СН'!$F$12</f>
        <v>120.92673463</v>
      </c>
      <c r="W194" s="36">
        <f>SUMIFS(СВЦЭМ!$F$33:$F$776,СВЦЭМ!$A$33:$A$776,$A194,СВЦЭМ!$B$33:$B$776,W$190)+'СЕТ СН'!$F$12</f>
        <v>117.51870889</v>
      </c>
      <c r="X194" s="36">
        <f>SUMIFS(СВЦЭМ!$F$33:$F$776,СВЦЭМ!$A$33:$A$776,$A194,СВЦЭМ!$B$33:$B$776,X$190)+'СЕТ СН'!$F$12</f>
        <v>123.02532625000001</v>
      </c>
      <c r="Y194" s="36">
        <f>SUMIFS(СВЦЭМ!$F$33:$F$776,СВЦЭМ!$A$33:$A$776,$A194,СВЦЭМ!$B$33:$B$776,Y$190)+'СЕТ СН'!$F$12</f>
        <v>135.02674755000001</v>
      </c>
    </row>
    <row r="195" spans="1:25" ht="15.75" x14ac:dyDescent="0.2">
      <c r="A195" s="35">
        <f t="shared" si="5"/>
        <v>43743</v>
      </c>
      <c r="B195" s="36">
        <f>SUMIFS(СВЦЭМ!$F$33:$F$776,СВЦЭМ!$A$33:$A$776,$A195,СВЦЭМ!$B$33:$B$776,B$190)+'СЕТ СН'!$F$12</f>
        <v>142.22321475000001</v>
      </c>
      <c r="C195" s="36">
        <f>SUMIFS(СВЦЭМ!$F$33:$F$776,СВЦЭМ!$A$33:$A$776,$A195,СВЦЭМ!$B$33:$B$776,C$190)+'СЕТ СН'!$F$12</f>
        <v>150.43252330999999</v>
      </c>
      <c r="D195" s="36">
        <f>SUMIFS(СВЦЭМ!$F$33:$F$776,СВЦЭМ!$A$33:$A$776,$A195,СВЦЭМ!$B$33:$B$776,D$190)+'СЕТ СН'!$F$12</f>
        <v>152.63300871000001</v>
      </c>
      <c r="E195" s="36">
        <f>SUMIFS(СВЦЭМ!$F$33:$F$776,СВЦЭМ!$A$33:$A$776,$A195,СВЦЭМ!$B$33:$B$776,E$190)+'СЕТ СН'!$F$12</f>
        <v>153.66546195999999</v>
      </c>
      <c r="F195" s="36">
        <f>SUMIFS(СВЦЭМ!$F$33:$F$776,СВЦЭМ!$A$33:$A$776,$A195,СВЦЭМ!$B$33:$B$776,F$190)+'СЕТ СН'!$F$12</f>
        <v>151.72786144</v>
      </c>
      <c r="G195" s="36">
        <f>SUMIFS(СВЦЭМ!$F$33:$F$776,СВЦЭМ!$A$33:$A$776,$A195,СВЦЭМ!$B$33:$B$776,G$190)+'СЕТ СН'!$F$12</f>
        <v>151.22648903999999</v>
      </c>
      <c r="H195" s="36">
        <f>SUMIFS(СВЦЭМ!$F$33:$F$776,СВЦЭМ!$A$33:$A$776,$A195,СВЦЭМ!$B$33:$B$776,H$190)+'СЕТ СН'!$F$12</f>
        <v>145.26877303000001</v>
      </c>
      <c r="I195" s="36">
        <f>SUMIFS(СВЦЭМ!$F$33:$F$776,СВЦЭМ!$A$33:$A$776,$A195,СВЦЭМ!$B$33:$B$776,I$190)+'СЕТ СН'!$F$12</f>
        <v>131.8315226</v>
      </c>
      <c r="J195" s="36">
        <f>SUMIFS(СВЦЭМ!$F$33:$F$776,СВЦЭМ!$A$33:$A$776,$A195,СВЦЭМ!$B$33:$B$776,J$190)+'СЕТ СН'!$F$12</f>
        <v>120.65444807999999</v>
      </c>
      <c r="K195" s="36">
        <f>SUMIFS(СВЦЭМ!$F$33:$F$776,СВЦЭМ!$A$33:$A$776,$A195,СВЦЭМ!$B$33:$B$776,K$190)+'СЕТ СН'!$F$12</f>
        <v>117.61117409000001</v>
      </c>
      <c r="L195" s="36">
        <f>SUMIFS(СВЦЭМ!$F$33:$F$776,СВЦЭМ!$A$33:$A$776,$A195,СВЦЭМ!$B$33:$B$776,L$190)+'СЕТ СН'!$F$12</f>
        <v>119.55599233</v>
      </c>
      <c r="M195" s="36">
        <f>SUMIFS(СВЦЭМ!$F$33:$F$776,СВЦЭМ!$A$33:$A$776,$A195,СВЦЭМ!$B$33:$B$776,M$190)+'СЕТ СН'!$F$12</f>
        <v>118.3010513</v>
      </c>
      <c r="N195" s="36">
        <f>SUMIFS(СВЦЭМ!$F$33:$F$776,СВЦЭМ!$A$33:$A$776,$A195,СВЦЭМ!$B$33:$B$776,N$190)+'СЕТ СН'!$F$12</f>
        <v>118.17757616999999</v>
      </c>
      <c r="O195" s="36">
        <f>SUMIFS(СВЦЭМ!$F$33:$F$776,СВЦЭМ!$A$33:$A$776,$A195,СВЦЭМ!$B$33:$B$776,O$190)+'СЕТ СН'!$F$12</f>
        <v>119.23366698</v>
      </c>
      <c r="P195" s="36">
        <f>SUMIFS(СВЦЭМ!$F$33:$F$776,СВЦЭМ!$A$33:$A$776,$A195,СВЦЭМ!$B$33:$B$776,P$190)+'СЕТ СН'!$F$12</f>
        <v>120.60670476</v>
      </c>
      <c r="Q195" s="36">
        <f>SUMIFS(СВЦЭМ!$F$33:$F$776,СВЦЭМ!$A$33:$A$776,$A195,СВЦЭМ!$B$33:$B$776,Q$190)+'СЕТ СН'!$F$12</f>
        <v>120.85089170000001</v>
      </c>
      <c r="R195" s="36">
        <f>SUMIFS(СВЦЭМ!$F$33:$F$776,СВЦЭМ!$A$33:$A$776,$A195,СВЦЭМ!$B$33:$B$776,R$190)+'СЕТ СН'!$F$12</f>
        <v>121.43861210999999</v>
      </c>
      <c r="S195" s="36">
        <f>SUMIFS(СВЦЭМ!$F$33:$F$776,СВЦЭМ!$A$33:$A$776,$A195,СВЦЭМ!$B$33:$B$776,S$190)+'СЕТ СН'!$F$12</f>
        <v>121.08765571000001</v>
      </c>
      <c r="T195" s="36">
        <f>SUMIFS(СВЦЭМ!$F$33:$F$776,СВЦЭМ!$A$33:$A$776,$A195,СВЦЭМ!$B$33:$B$776,T$190)+'СЕТ СН'!$F$12</f>
        <v>119.70112103</v>
      </c>
      <c r="U195" s="36">
        <f>SUMIFS(СВЦЭМ!$F$33:$F$776,СВЦЭМ!$A$33:$A$776,$A195,СВЦЭМ!$B$33:$B$776,U$190)+'СЕТ СН'!$F$12</f>
        <v>123.23883684</v>
      </c>
      <c r="V195" s="36">
        <f>SUMIFS(СВЦЭМ!$F$33:$F$776,СВЦЭМ!$A$33:$A$776,$A195,СВЦЭМ!$B$33:$B$776,V$190)+'СЕТ СН'!$F$12</f>
        <v>123.62498343999999</v>
      </c>
      <c r="W195" s="36">
        <f>SUMIFS(СВЦЭМ!$F$33:$F$776,СВЦЭМ!$A$33:$A$776,$A195,СВЦЭМ!$B$33:$B$776,W$190)+'СЕТ СН'!$F$12</f>
        <v>121.51878994</v>
      </c>
      <c r="X195" s="36">
        <f>SUMIFS(СВЦЭМ!$F$33:$F$776,СВЦЭМ!$A$33:$A$776,$A195,СВЦЭМ!$B$33:$B$776,X$190)+'СЕТ СН'!$F$12</f>
        <v>121.17219041</v>
      </c>
      <c r="Y195" s="36">
        <f>SUMIFS(СВЦЭМ!$F$33:$F$776,СВЦЭМ!$A$33:$A$776,$A195,СВЦЭМ!$B$33:$B$776,Y$190)+'СЕТ СН'!$F$12</f>
        <v>140.35487257</v>
      </c>
    </row>
    <row r="196" spans="1:25" ht="15.75" x14ac:dyDescent="0.2">
      <c r="A196" s="35">
        <f t="shared" si="5"/>
        <v>43744</v>
      </c>
      <c r="B196" s="36">
        <f>SUMIFS(СВЦЭМ!$F$33:$F$776,СВЦЭМ!$A$33:$A$776,$A196,СВЦЭМ!$B$33:$B$776,B$190)+'СЕТ СН'!$F$12</f>
        <v>139.27483895</v>
      </c>
      <c r="C196" s="36">
        <f>SUMIFS(СВЦЭМ!$F$33:$F$776,СВЦЭМ!$A$33:$A$776,$A196,СВЦЭМ!$B$33:$B$776,C$190)+'СЕТ СН'!$F$12</f>
        <v>145.28384893</v>
      </c>
      <c r="D196" s="36">
        <f>SUMIFS(СВЦЭМ!$F$33:$F$776,СВЦЭМ!$A$33:$A$776,$A196,СВЦЭМ!$B$33:$B$776,D$190)+'СЕТ СН'!$F$12</f>
        <v>149.86891983000001</v>
      </c>
      <c r="E196" s="36">
        <f>SUMIFS(СВЦЭМ!$F$33:$F$776,СВЦЭМ!$A$33:$A$776,$A196,СВЦЭМ!$B$33:$B$776,E$190)+'СЕТ СН'!$F$12</f>
        <v>151.65824259999999</v>
      </c>
      <c r="F196" s="36">
        <f>SUMIFS(СВЦЭМ!$F$33:$F$776,СВЦЭМ!$A$33:$A$776,$A196,СВЦЭМ!$B$33:$B$776,F$190)+'СЕТ СН'!$F$12</f>
        <v>151.55260572</v>
      </c>
      <c r="G196" s="36">
        <f>SUMIFS(СВЦЭМ!$F$33:$F$776,СВЦЭМ!$A$33:$A$776,$A196,СВЦЭМ!$B$33:$B$776,G$190)+'СЕТ СН'!$F$12</f>
        <v>151.54930433000001</v>
      </c>
      <c r="H196" s="36">
        <f>SUMIFS(СВЦЭМ!$F$33:$F$776,СВЦЭМ!$A$33:$A$776,$A196,СВЦЭМ!$B$33:$B$776,H$190)+'СЕТ СН'!$F$12</f>
        <v>141.70997273</v>
      </c>
      <c r="I196" s="36">
        <f>SUMIFS(СВЦЭМ!$F$33:$F$776,СВЦЭМ!$A$33:$A$776,$A196,СВЦЭМ!$B$33:$B$776,I$190)+'СЕТ СН'!$F$12</f>
        <v>125.73473654</v>
      </c>
      <c r="J196" s="36">
        <f>SUMIFS(СВЦЭМ!$F$33:$F$776,СВЦЭМ!$A$33:$A$776,$A196,СВЦЭМ!$B$33:$B$776,J$190)+'СЕТ СН'!$F$12</f>
        <v>115.94107022999999</v>
      </c>
      <c r="K196" s="36">
        <f>SUMIFS(СВЦЭМ!$F$33:$F$776,СВЦЭМ!$A$33:$A$776,$A196,СВЦЭМ!$B$33:$B$776,K$190)+'СЕТ СН'!$F$12</f>
        <v>117.15583678</v>
      </c>
      <c r="L196" s="36">
        <f>SUMIFS(СВЦЭМ!$F$33:$F$776,СВЦЭМ!$A$33:$A$776,$A196,СВЦЭМ!$B$33:$B$776,L$190)+'СЕТ СН'!$F$12</f>
        <v>183.04086674000001</v>
      </c>
      <c r="M196" s="36">
        <f>SUMIFS(СВЦЭМ!$F$33:$F$776,СВЦЭМ!$A$33:$A$776,$A196,СВЦЭМ!$B$33:$B$776,M$190)+'СЕТ СН'!$F$12</f>
        <v>180.94844269000001</v>
      </c>
      <c r="N196" s="36">
        <f>SUMIFS(СВЦЭМ!$F$33:$F$776,СВЦЭМ!$A$33:$A$776,$A196,СВЦЭМ!$B$33:$B$776,N$190)+'СЕТ СН'!$F$12</f>
        <v>177.82672532999999</v>
      </c>
      <c r="O196" s="36">
        <f>SUMIFS(СВЦЭМ!$F$33:$F$776,СВЦЭМ!$A$33:$A$776,$A196,СВЦЭМ!$B$33:$B$776,O$190)+'СЕТ СН'!$F$12</f>
        <v>178.12266663</v>
      </c>
      <c r="P196" s="36">
        <f>SUMIFS(СВЦЭМ!$F$33:$F$776,СВЦЭМ!$A$33:$A$776,$A196,СВЦЭМ!$B$33:$B$776,P$190)+'СЕТ СН'!$F$12</f>
        <v>177.89146865000001</v>
      </c>
      <c r="Q196" s="36">
        <f>SUMIFS(СВЦЭМ!$F$33:$F$776,СВЦЭМ!$A$33:$A$776,$A196,СВЦЭМ!$B$33:$B$776,Q$190)+'СЕТ СН'!$F$12</f>
        <v>179.12053595</v>
      </c>
      <c r="R196" s="36">
        <f>SUMIFS(СВЦЭМ!$F$33:$F$776,СВЦЭМ!$A$33:$A$776,$A196,СВЦЭМ!$B$33:$B$776,R$190)+'СЕТ СН'!$F$12</f>
        <v>115.99949506999999</v>
      </c>
      <c r="S196" s="36">
        <f>SUMIFS(СВЦЭМ!$F$33:$F$776,СВЦЭМ!$A$33:$A$776,$A196,СВЦЭМ!$B$33:$B$776,S$190)+'СЕТ СН'!$F$12</f>
        <v>117.464921</v>
      </c>
      <c r="T196" s="36">
        <f>SUMIFS(СВЦЭМ!$F$33:$F$776,СВЦЭМ!$A$33:$A$776,$A196,СВЦЭМ!$B$33:$B$776,T$190)+'СЕТ СН'!$F$12</f>
        <v>117.83916694</v>
      </c>
      <c r="U196" s="36">
        <f>SUMIFS(СВЦЭМ!$F$33:$F$776,СВЦЭМ!$A$33:$A$776,$A196,СВЦЭМ!$B$33:$B$776,U$190)+'СЕТ СН'!$F$12</f>
        <v>121.24388048</v>
      </c>
      <c r="V196" s="36">
        <f>SUMIFS(СВЦЭМ!$F$33:$F$776,СВЦЭМ!$A$33:$A$776,$A196,СВЦЭМ!$B$33:$B$776,V$190)+'СЕТ СН'!$F$12</f>
        <v>121.06635764000001</v>
      </c>
      <c r="W196" s="36">
        <f>SUMIFS(СВЦЭМ!$F$33:$F$776,СВЦЭМ!$A$33:$A$776,$A196,СВЦЭМ!$B$33:$B$776,W$190)+'СЕТ СН'!$F$12</f>
        <v>118.73558512</v>
      </c>
      <c r="X196" s="36">
        <f>SUMIFS(СВЦЭМ!$F$33:$F$776,СВЦЭМ!$A$33:$A$776,$A196,СВЦЭМ!$B$33:$B$776,X$190)+'СЕТ СН'!$F$12</f>
        <v>117.04751948000001</v>
      </c>
      <c r="Y196" s="36">
        <f>SUMIFS(СВЦЭМ!$F$33:$F$776,СВЦЭМ!$A$33:$A$776,$A196,СВЦЭМ!$B$33:$B$776,Y$190)+'СЕТ СН'!$F$12</f>
        <v>124.82199575999999</v>
      </c>
    </row>
    <row r="197" spans="1:25" ht="15.75" x14ac:dyDescent="0.2">
      <c r="A197" s="35">
        <f t="shared" si="5"/>
        <v>43745</v>
      </c>
      <c r="B197" s="36">
        <f>SUMIFS(СВЦЭМ!$F$33:$F$776,СВЦЭМ!$A$33:$A$776,$A197,СВЦЭМ!$B$33:$B$776,B$190)+'СЕТ СН'!$F$12</f>
        <v>143.08231062999999</v>
      </c>
      <c r="C197" s="36">
        <f>SUMIFS(СВЦЭМ!$F$33:$F$776,СВЦЭМ!$A$33:$A$776,$A197,СВЦЭМ!$B$33:$B$776,C$190)+'СЕТ СН'!$F$12</f>
        <v>146.856854</v>
      </c>
      <c r="D197" s="36">
        <f>SUMIFS(СВЦЭМ!$F$33:$F$776,СВЦЭМ!$A$33:$A$776,$A197,СВЦЭМ!$B$33:$B$776,D$190)+'СЕТ СН'!$F$12</f>
        <v>149.72315462</v>
      </c>
      <c r="E197" s="36">
        <f>SUMIFS(СВЦЭМ!$F$33:$F$776,СВЦЭМ!$A$33:$A$776,$A197,СВЦЭМ!$B$33:$B$776,E$190)+'СЕТ СН'!$F$12</f>
        <v>152.90385673</v>
      </c>
      <c r="F197" s="36">
        <f>SUMIFS(СВЦЭМ!$F$33:$F$776,СВЦЭМ!$A$33:$A$776,$A197,СВЦЭМ!$B$33:$B$776,F$190)+'СЕТ СН'!$F$12</f>
        <v>154.22684161000001</v>
      </c>
      <c r="G197" s="36">
        <f>SUMIFS(СВЦЭМ!$F$33:$F$776,СВЦЭМ!$A$33:$A$776,$A197,СВЦЭМ!$B$33:$B$776,G$190)+'СЕТ СН'!$F$12</f>
        <v>150.36584141</v>
      </c>
      <c r="H197" s="36">
        <f>SUMIFS(СВЦЭМ!$F$33:$F$776,СВЦЭМ!$A$33:$A$776,$A197,СВЦЭМ!$B$33:$B$776,H$190)+'СЕТ СН'!$F$12</f>
        <v>135.16204895000001</v>
      </c>
      <c r="I197" s="36">
        <f>SUMIFS(СВЦЭМ!$F$33:$F$776,СВЦЭМ!$A$33:$A$776,$A197,СВЦЭМ!$B$33:$B$776,I$190)+'СЕТ СН'!$F$12</f>
        <v>119.08912327</v>
      </c>
      <c r="J197" s="36">
        <f>SUMIFS(СВЦЭМ!$F$33:$F$776,СВЦЭМ!$A$33:$A$776,$A197,СВЦЭМ!$B$33:$B$776,J$190)+'СЕТ СН'!$F$12</f>
        <v>116.53880112</v>
      </c>
      <c r="K197" s="36">
        <f>SUMIFS(СВЦЭМ!$F$33:$F$776,СВЦЭМ!$A$33:$A$776,$A197,СВЦЭМ!$B$33:$B$776,K$190)+'СЕТ СН'!$F$12</f>
        <v>116.74940601</v>
      </c>
      <c r="L197" s="36">
        <f>SUMIFS(СВЦЭМ!$F$33:$F$776,СВЦЭМ!$A$33:$A$776,$A197,СВЦЭМ!$B$33:$B$776,L$190)+'СЕТ СН'!$F$12</f>
        <v>116.39933206000001</v>
      </c>
      <c r="M197" s="36">
        <f>SUMIFS(СВЦЭМ!$F$33:$F$776,СВЦЭМ!$A$33:$A$776,$A197,СВЦЭМ!$B$33:$B$776,M$190)+'СЕТ СН'!$F$12</f>
        <v>118.19830218</v>
      </c>
      <c r="N197" s="36">
        <f>SUMIFS(СВЦЭМ!$F$33:$F$776,СВЦЭМ!$A$33:$A$776,$A197,СВЦЭМ!$B$33:$B$776,N$190)+'СЕТ СН'!$F$12</f>
        <v>119.5186355</v>
      </c>
      <c r="O197" s="36">
        <f>SUMIFS(СВЦЭМ!$F$33:$F$776,СВЦЭМ!$A$33:$A$776,$A197,СВЦЭМ!$B$33:$B$776,O$190)+'СЕТ СН'!$F$12</f>
        <v>119.41241583</v>
      </c>
      <c r="P197" s="36">
        <f>SUMIFS(СВЦЭМ!$F$33:$F$776,СВЦЭМ!$A$33:$A$776,$A197,СВЦЭМ!$B$33:$B$776,P$190)+'СЕТ СН'!$F$12</f>
        <v>119.15642921</v>
      </c>
      <c r="Q197" s="36">
        <f>SUMIFS(СВЦЭМ!$F$33:$F$776,СВЦЭМ!$A$33:$A$776,$A197,СВЦЭМ!$B$33:$B$776,Q$190)+'СЕТ СН'!$F$12</f>
        <v>120.21813710000001</v>
      </c>
      <c r="R197" s="36">
        <f>SUMIFS(СВЦЭМ!$F$33:$F$776,СВЦЭМ!$A$33:$A$776,$A197,СВЦЭМ!$B$33:$B$776,R$190)+'СЕТ СН'!$F$12</f>
        <v>119.92147898</v>
      </c>
      <c r="S197" s="36">
        <f>SUMIFS(СВЦЭМ!$F$33:$F$776,СВЦЭМ!$A$33:$A$776,$A197,СВЦЭМ!$B$33:$B$776,S$190)+'СЕТ СН'!$F$12</f>
        <v>120.80516493</v>
      </c>
      <c r="T197" s="36">
        <f>SUMIFS(СВЦЭМ!$F$33:$F$776,СВЦЭМ!$A$33:$A$776,$A197,СВЦЭМ!$B$33:$B$776,T$190)+'СЕТ СН'!$F$12</f>
        <v>118.79039985</v>
      </c>
      <c r="U197" s="36">
        <f>SUMIFS(СВЦЭМ!$F$33:$F$776,СВЦЭМ!$A$33:$A$776,$A197,СВЦЭМ!$B$33:$B$776,U$190)+'СЕТ СН'!$F$12</f>
        <v>117.86518476000001</v>
      </c>
      <c r="V197" s="36">
        <f>SUMIFS(СВЦЭМ!$F$33:$F$776,СВЦЭМ!$A$33:$A$776,$A197,СВЦЭМ!$B$33:$B$776,V$190)+'СЕТ СН'!$F$12</f>
        <v>116.56424206</v>
      </c>
      <c r="W197" s="36">
        <f>SUMIFS(СВЦЭМ!$F$33:$F$776,СВЦЭМ!$A$33:$A$776,$A197,СВЦЭМ!$B$33:$B$776,W$190)+'СЕТ СН'!$F$12</f>
        <v>120.20304360999999</v>
      </c>
      <c r="X197" s="36">
        <f>SUMIFS(СВЦЭМ!$F$33:$F$776,СВЦЭМ!$A$33:$A$776,$A197,СВЦЭМ!$B$33:$B$776,X$190)+'СЕТ СН'!$F$12</f>
        <v>123.94430881</v>
      </c>
      <c r="Y197" s="36">
        <f>SUMIFS(СВЦЭМ!$F$33:$F$776,СВЦЭМ!$A$33:$A$776,$A197,СВЦЭМ!$B$33:$B$776,Y$190)+'СЕТ СН'!$F$12</f>
        <v>132.36928938</v>
      </c>
    </row>
    <row r="198" spans="1:25" ht="15.75" x14ac:dyDescent="0.2">
      <c r="A198" s="35">
        <f t="shared" si="5"/>
        <v>43746</v>
      </c>
      <c r="B198" s="36">
        <f>SUMIFS(СВЦЭМ!$F$33:$F$776,СВЦЭМ!$A$33:$A$776,$A198,СВЦЭМ!$B$33:$B$776,B$190)+'СЕТ СН'!$F$12</f>
        <v>125.59015362</v>
      </c>
      <c r="C198" s="36">
        <f>SUMIFS(СВЦЭМ!$F$33:$F$776,СВЦЭМ!$A$33:$A$776,$A198,СВЦЭМ!$B$33:$B$776,C$190)+'СЕТ СН'!$F$12</f>
        <v>136.41300262999999</v>
      </c>
      <c r="D198" s="36">
        <f>SUMIFS(СВЦЭМ!$F$33:$F$776,СВЦЭМ!$A$33:$A$776,$A198,СВЦЭМ!$B$33:$B$776,D$190)+'СЕТ СН'!$F$12</f>
        <v>134.87934482</v>
      </c>
      <c r="E198" s="36">
        <f>SUMIFS(СВЦЭМ!$F$33:$F$776,СВЦЭМ!$A$33:$A$776,$A198,СВЦЭМ!$B$33:$B$776,E$190)+'СЕТ СН'!$F$12</f>
        <v>137.51023896000001</v>
      </c>
      <c r="F198" s="36">
        <f>SUMIFS(СВЦЭМ!$F$33:$F$776,СВЦЭМ!$A$33:$A$776,$A198,СВЦЭМ!$B$33:$B$776,F$190)+'СЕТ СН'!$F$12</f>
        <v>137.17641309000001</v>
      </c>
      <c r="G198" s="36">
        <f>SUMIFS(СВЦЭМ!$F$33:$F$776,СВЦЭМ!$A$33:$A$776,$A198,СВЦЭМ!$B$33:$B$776,G$190)+'СЕТ СН'!$F$12</f>
        <v>135.02719021999999</v>
      </c>
      <c r="H198" s="36">
        <f>SUMIFS(СВЦЭМ!$F$33:$F$776,СВЦЭМ!$A$33:$A$776,$A198,СВЦЭМ!$B$33:$B$776,H$190)+'СЕТ СН'!$F$12</f>
        <v>130.31069328999999</v>
      </c>
      <c r="I198" s="36">
        <f>SUMIFS(СВЦЭМ!$F$33:$F$776,СВЦЭМ!$A$33:$A$776,$A198,СВЦЭМ!$B$33:$B$776,I$190)+'СЕТ СН'!$F$12</f>
        <v>122.591478</v>
      </c>
      <c r="J198" s="36">
        <f>SUMIFS(СВЦЭМ!$F$33:$F$776,СВЦЭМ!$A$33:$A$776,$A198,СВЦЭМ!$B$33:$B$776,J$190)+'СЕТ СН'!$F$12</f>
        <v>117.58827669</v>
      </c>
      <c r="K198" s="36">
        <f>SUMIFS(СВЦЭМ!$F$33:$F$776,СВЦЭМ!$A$33:$A$776,$A198,СВЦЭМ!$B$33:$B$776,K$190)+'СЕТ СН'!$F$12</f>
        <v>117.97954027999999</v>
      </c>
      <c r="L198" s="36">
        <f>SUMIFS(СВЦЭМ!$F$33:$F$776,СВЦЭМ!$A$33:$A$776,$A198,СВЦЭМ!$B$33:$B$776,L$190)+'СЕТ СН'!$F$12</f>
        <v>118.75651757</v>
      </c>
      <c r="M198" s="36">
        <f>SUMIFS(СВЦЭМ!$F$33:$F$776,СВЦЭМ!$A$33:$A$776,$A198,СВЦЭМ!$B$33:$B$776,M$190)+'СЕТ СН'!$F$12</f>
        <v>117.33947841</v>
      </c>
      <c r="N198" s="36">
        <f>SUMIFS(СВЦЭМ!$F$33:$F$776,СВЦЭМ!$A$33:$A$776,$A198,СВЦЭМ!$B$33:$B$776,N$190)+'СЕТ СН'!$F$12</f>
        <v>113.61096281</v>
      </c>
      <c r="O198" s="36">
        <f>SUMIFS(СВЦЭМ!$F$33:$F$776,СВЦЭМ!$A$33:$A$776,$A198,СВЦЭМ!$B$33:$B$776,O$190)+'СЕТ СН'!$F$12</f>
        <v>108.31537022000001</v>
      </c>
      <c r="P198" s="36">
        <f>SUMIFS(СВЦЭМ!$F$33:$F$776,СВЦЭМ!$A$33:$A$776,$A198,СВЦЭМ!$B$33:$B$776,P$190)+'СЕТ СН'!$F$12</f>
        <v>118.07828256000001</v>
      </c>
      <c r="Q198" s="36">
        <f>SUMIFS(СВЦЭМ!$F$33:$F$776,СВЦЭМ!$A$33:$A$776,$A198,СВЦЭМ!$B$33:$B$776,Q$190)+'СЕТ СН'!$F$12</f>
        <v>127.2348329</v>
      </c>
      <c r="R198" s="36">
        <f>SUMIFS(СВЦЭМ!$F$33:$F$776,СВЦЭМ!$A$33:$A$776,$A198,СВЦЭМ!$B$33:$B$776,R$190)+'СЕТ СН'!$F$12</f>
        <v>107.37350966</v>
      </c>
      <c r="S198" s="36">
        <f>SUMIFS(СВЦЭМ!$F$33:$F$776,СВЦЭМ!$A$33:$A$776,$A198,СВЦЭМ!$B$33:$B$776,S$190)+'СЕТ СН'!$F$12</f>
        <v>108.63412476000001</v>
      </c>
      <c r="T198" s="36">
        <f>SUMIFS(СВЦЭМ!$F$33:$F$776,СВЦЭМ!$A$33:$A$776,$A198,СВЦЭМ!$B$33:$B$776,T$190)+'СЕТ СН'!$F$12</f>
        <v>111.27519332999999</v>
      </c>
      <c r="U198" s="36">
        <f>SUMIFS(СВЦЭМ!$F$33:$F$776,СВЦЭМ!$A$33:$A$776,$A198,СВЦЭМ!$B$33:$B$776,U$190)+'СЕТ СН'!$F$12</f>
        <v>115.74915443</v>
      </c>
      <c r="V198" s="36">
        <f>SUMIFS(СВЦЭМ!$F$33:$F$776,СВЦЭМ!$A$33:$A$776,$A198,СВЦЭМ!$B$33:$B$776,V$190)+'СЕТ СН'!$F$12</f>
        <v>116.51007527</v>
      </c>
      <c r="W198" s="36">
        <f>SUMIFS(СВЦЭМ!$F$33:$F$776,СВЦЭМ!$A$33:$A$776,$A198,СВЦЭМ!$B$33:$B$776,W$190)+'СЕТ СН'!$F$12</f>
        <v>114.22733497999999</v>
      </c>
      <c r="X198" s="36">
        <f>SUMIFS(СВЦЭМ!$F$33:$F$776,СВЦЭМ!$A$33:$A$776,$A198,СВЦЭМ!$B$33:$B$776,X$190)+'СЕТ СН'!$F$12</f>
        <v>107.44759891</v>
      </c>
      <c r="Y198" s="36">
        <f>SUMIFS(СВЦЭМ!$F$33:$F$776,СВЦЭМ!$A$33:$A$776,$A198,СВЦЭМ!$B$33:$B$776,Y$190)+'СЕТ СН'!$F$12</f>
        <v>103.06542425000001</v>
      </c>
    </row>
    <row r="199" spans="1:25" ht="15.75" x14ac:dyDescent="0.2">
      <c r="A199" s="35">
        <f t="shared" si="5"/>
        <v>43747</v>
      </c>
      <c r="B199" s="36">
        <f>SUMIFS(СВЦЭМ!$F$33:$F$776,СВЦЭМ!$A$33:$A$776,$A199,СВЦЭМ!$B$33:$B$776,B$190)+'СЕТ СН'!$F$12</f>
        <v>129.56399150999999</v>
      </c>
      <c r="C199" s="36">
        <f>SUMIFS(СВЦЭМ!$F$33:$F$776,СВЦЭМ!$A$33:$A$776,$A199,СВЦЭМ!$B$33:$B$776,C$190)+'СЕТ СН'!$F$12</f>
        <v>136.30894526</v>
      </c>
      <c r="D199" s="36">
        <f>SUMIFS(СВЦЭМ!$F$33:$F$776,СВЦЭМ!$A$33:$A$776,$A199,СВЦЭМ!$B$33:$B$776,D$190)+'СЕТ СН'!$F$12</f>
        <v>141.24041051</v>
      </c>
      <c r="E199" s="36">
        <f>SUMIFS(СВЦЭМ!$F$33:$F$776,СВЦЭМ!$A$33:$A$776,$A199,СВЦЭМ!$B$33:$B$776,E$190)+'СЕТ СН'!$F$12</f>
        <v>143.51934673</v>
      </c>
      <c r="F199" s="36">
        <f>SUMIFS(СВЦЭМ!$F$33:$F$776,СВЦЭМ!$A$33:$A$776,$A199,СВЦЭМ!$B$33:$B$776,F$190)+'СЕТ СН'!$F$12</f>
        <v>143.88533892000001</v>
      </c>
      <c r="G199" s="36">
        <f>SUMIFS(СВЦЭМ!$F$33:$F$776,СВЦЭМ!$A$33:$A$776,$A199,СВЦЭМ!$B$33:$B$776,G$190)+'СЕТ СН'!$F$12</f>
        <v>140.15474778999999</v>
      </c>
      <c r="H199" s="36">
        <f>SUMIFS(СВЦЭМ!$F$33:$F$776,СВЦЭМ!$A$33:$A$776,$A199,СВЦЭМ!$B$33:$B$776,H$190)+'СЕТ СН'!$F$12</f>
        <v>133.06520326</v>
      </c>
      <c r="I199" s="36">
        <f>SUMIFS(СВЦЭМ!$F$33:$F$776,СВЦЭМ!$A$33:$A$776,$A199,СВЦЭМ!$B$33:$B$776,I$190)+'СЕТ СН'!$F$12</f>
        <v>128.18239098000001</v>
      </c>
      <c r="J199" s="36">
        <f>SUMIFS(СВЦЭМ!$F$33:$F$776,СВЦЭМ!$A$33:$A$776,$A199,СВЦЭМ!$B$33:$B$776,J$190)+'СЕТ СН'!$F$12</f>
        <v>129.1617751</v>
      </c>
      <c r="K199" s="36">
        <f>SUMIFS(СВЦЭМ!$F$33:$F$776,СВЦЭМ!$A$33:$A$776,$A199,СВЦЭМ!$B$33:$B$776,K$190)+'СЕТ СН'!$F$12</f>
        <v>131.59007679999999</v>
      </c>
      <c r="L199" s="36">
        <f>SUMIFS(СВЦЭМ!$F$33:$F$776,СВЦЭМ!$A$33:$A$776,$A199,СВЦЭМ!$B$33:$B$776,L$190)+'СЕТ СН'!$F$12</f>
        <v>132.08697946999999</v>
      </c>
      <c r="M199" s="36">
        <f>SUMIFS(СВЦЭМ!$F$33:$F$776,СВЦЭМ!$A$33:$A$776,$A199,СВЦЭМ!$B$33:$B$776,M$190)+'СЕТ СН'!$F$12</f>
        <v>131.20763607000001</v>
      </c>
      <c r="N199" s="36">
        <f>SUMIFS(СВЦЭМ!$F$33:$F$776,СВЦЭМ!$A$33:$A$776,$A199,СВЦЭМ!$B$33:$B$776,N$190)+'СЕТ СН'!$F$12</f>
        <v>121.9128436</v>
      </c>
      <c r="O199" s="36">
        <f>SUMIFS(СВЦЭМ!$F$33:$F$776,СВЦЭМ!$A$33:$A$776,$A199,СВЦЭМ!$B$33:$B$776,O$190)+'СЕТ СН'!$F$12</f>
        <v>117.67708435</v>
      </c>
      <c r="P199" s="36">
        <f>SUMIFS(СВЦЭМ!$F$33:$F$776,СВЦЭМ!$A$33:$A$776,$A199,СВЦЭМ!$B$33:$B$776,P$190)+'СЕТ СН'!$F$12</f>
        <v>117.96090572999999</v>
      </c>
      <c r="Q199" s="36">
        <f>SUMIFS(СВЦЭМ!$F$33:$F$776,СВЦЭМ!$A$33:$A$776,$A199,СВЦЭМ!$B$33:$B$776,Q$190)+'СЕТ СН'!$F$12</f>
        <v>117.86041461000001</v>
      </c>
      <c r="R199" s="36">
        <f>SUMIFS(СВЦЭМ!$F$33:$F$776,СВЦЭМ!$A$33:$A$776,$A199,СВЦЭМ!$B$33:$B$776,R$190)+'СЕТ СН'!$F$12</f>
        <v>116.31495716000001</v>
      </c>
      <c r="S199" s="36">
        <f>SUMIFS(СВЦЭМ!$F$33:$F$776,СВЦЭМ!$A$33:$A$776,$A199,СВЦЭМ!$B$33:$B$776,S$190)+'СЕТ СН'!$F$12</f>
        <v>116.90396653000001</v>
      </c>
      <c r="T199" s="36">
        <f>SUMIFS(СВЦЭМ!$F$33:$F$776,СВЦЭМ!$A$33:$A$776,$A199,СВЦЭМ!$B$33:$B$776,T$190)+'СЕТ СН'!$F$12</f>
        <v>121.26822092</v>
      </c>
      <c r="U199" s="36">
        <f>SUMIFS(СВЦЭМ!$F$33:$F$776,СВЦЭМ!$A$33:$A$776,$A199,СВЦЭМ!$B$33:$B$776,U$190)+'СЕТ СН'!$F$12</f>
        <v>119.52553666</v>
      </c>
      <c r="V199" s="36">
        <f>SUMIFS(СВЦЭМ!$F$33:$F$776,СВЦЭМ!$A$33:$A$776,$A199,СВЦЭМ!$B$33:$B$776,V$190)+'СЕТ СН'!$F$12</f>
        <v>118.02148154</v>
      </c>
      <c r="W199" s="36">
        <f>SUMIFS(СВЦЭМ!$F$33:$F$776,СВЦЭМ!$A$33:$A$776,$A199,СВЦЭМ!$B$33:$B$776,W$190)+'СЕТ СН'!$F$12</f>
        <v>121.12041358</v>
      </c>
      <c r="X199" s="36">
        <f>SUMIFS(СВЦЭМ!$F$33:$F$776,СВЦЭМ!$A$33:$A$776,$A199,СВЦЭМ!$B$33:$B$776,X$190)+'СЕТ СН'!$F$12</f>
        <v>116.68875967</v>
      </c>
      <c r="Y199" s="36">
        <f>SUMIFS(СВЦЭМ!$F$33:$F$776,СВЦЭМ!$A$33:$A$776,$A199,СВЦЭМ!$B$33:$B$776,Y$190)+'СЕТ СН'!$F$12</f>
        <v>119.10481537</v>
      </c>
    </row>
    <row r="200" spans="1:25" ht="15.75" x14ac:dyDescent="0.2">
      <c r="A200" s="35">
        <f t="shared" si="5"/>
        <v>43748</v>
      </c>
      <c r="B200" s="36">
        <f>SUMIFS(СВЦЭМ!$F$33:$F$776,СВЦЭМ!$A$33:$A$776,$A200,СВЦЭМ!$B$33:$B$776,B$190)+'СЕТ СН'!$F$12</f>
        <v>149.32193638999999</v>
      </c>
      <c r="C200" s="36">
        <f>SUMIFS(СВЦЭМ!$F$33:$F$776,СВЦЭМ!$A$33:$A$776,$A200,СВЦЭМ!$B$33:$B$776,C$190)+'СЕТ СН'!$F$12</f>
        <v>157.44468165000001</v>
      </c>
      <c r="D200" s="36">
        <f>SUMIFS(СВЦЭМ!$F$33:$F$776,СВЦЭМ!$A$33:$A$776,$A200,СВЦЭМ!$B$33:$B$776,D$190)+'СЕТ СН'!$F$12</f>
        <v>161.71766575999999</v>
      </c>
      <c r="E200" s="36">
        <f>SUMIFS(СВЦЭМ!$F$33:$F$776,СВЦЭМ!$A$33:$A$776,$A200,СВЦЭМ!$B$33:$B$776,E$190)+'СЕТ СН'!$F$12</f>
        <v>163.26699826000001</v>
      </c>
      <c r="F200" s="36">
        <f>SUMIFS(СВЦЭМ!$F$33:$F$776,СВЦЭМ!$A$33:$A$776,$A200,СВЦЭМ!$B$33:$B$776,F$190)+'СЕТ СН'!$F$12</f>
        <v>164.23098916000001</v>
      </c>
      <c r="G200" s="36">
        <f>SUMIFS(СВЦЭМ!$F$33:$F$776,СВЦЭМ!$A$33:$A$776,$A200,СВЦЭМ!$B$33:$B$776,G$190)+'СЕТ СН'!$F$12</f>
        <v>160.72653496999999</v>
      </c>
      <c r="H200" s="36">
        <f>SUMIFS(СВЦЭМ!$F$33:$F$776,СВЦЭМ!$A$33:$A$776,$A200,СВЦЭМ!$B$33:$B$776,H$190)+'СЕТ СН'!$F$12</f>
        <v>154.21743498999999</v>
      </c>
      <c r="I200" s="36">
        <f>SUMIFS(СВЦЭМ!$F$33:$F$776,СВЦЭМ!$A$33:$A$776,$A200,СВЦЭМ!$B$33:$B$776,I$190)+'СЕТ СН'!$F$12</f>
        <v>137.07499085000001</v>
      </c>
      <c r="J200" s="36">
        <f>SUMIFS(СВЦЭМ!$F$33:$F$776,СВЦЭМ!$A$33:$A$776,$A200,СВЦЭМ!$B$33:$B$776,J$190)+'СЕТ СН'!$F$12</f>
        <v>134.92114677999999</v>
      </c>
      <c r="K200" s="36">
        <f>SUMIFS(СВЦЭМ!$F$33:$F$776,СВЦЭМ!$A$33:$A$776,$A200,СВЦЭМ!$B$33:$B$776,K$190)+'СЕТ СН'!$F$12</f>
        <v>133.71127933</v>
      </c>
      <c r="L200" s="36">
        <f>SUMIFS(СВЦЭМ!$F$33:$F$776,СВЦЭМ!$A$33:$A$776,$A200,СВЦЭМ!$B$33:$B$776,L$190)+'СЕТ СН'!$F$12</f>
        <v>133.1386416</v>
      </c>
      <c r="M200" s="36">
        <f>SUMIFS(СВЦЭМ!$F$33:$F$776,СВЦЭМ!$A$33:$A$776,$A200,СВЦЭМ!$B$33:$B$776,M$190)+'СЕТ СН'!$F$12</f>
        <v>134.35588299</v>
      </c>
      <c r="N200" s="36">
        <f>SUMIFS(СВЦЭМ!$F$33:$F$776,СВЦЭМ!$A$33:$A$776,$A200,СВЦЭМ!$B$33:$B$776,N$190)+'СЕТ СН'!$F$12</f>
        <v>127.50601148</v>
      </c>
      <c r="O200" s="36">
        <f>SUMIFS(СВЦЭМ!$F$33:$F$776,СВЦЭМ!$A$33:$A$776,$A200,СВЦЭМ!$B$33:$B$776,O$190)+'СЕТ СН'!$F$12</f>
        <v>120.08160473</v>
      </c>
      <c r="P200" s="36">
        <f>SUMIFS(СВЦЭМ!$F$33:$F$776,СВЦЭМ!$A$33:$A$776,$A200,СВЦЭМ!$B$33:$B$776,P$190)+'СЕТ СН'!$F$12</f>
        <v>120.53927725</v>
      </c>
      <c r="Q200" s="36">
        <f>SUMIFS(СВЦЭМ!$F$33:$F$776,СВЦЭМ!$A$33:$A$776,$A200,СВЦЭМ!$B$33:$B$776,Q$190)+'СЕТ СН'!$F$12</f>
        <v>120.46151500000001</v>
      </c>
      <c r="R200" s="36">
        <f>SUMIFS(СВЦЭМ!$F$33:$F$776,СВЦЭМ!$A$33:$A$776,$A200,СВЦЭМ!$B$33:$B$776,R$190)+'СЕТ СН'!$F$12</f>
        <v>120.54930280000001</v>
      </c>
      <c r="S200" s="36">
        <f>SUMIFS(СВЦЭМ!$F$33:$F$776,СВЦЭМ!$A$33:$A$776,$A200,СВЦЭМ!$B$33:$B$776,S$190)+'СЕТ СН'!$F$12</f>
        <v>122.30512327</v>
      </c>
      <c r="T200" s="36">
        <f>SUMIFS(СВЦЭМ!$F$33:$F$776,СВЦЭМ!$A$33:$A$776,$A200,СВЦЭМ!$B$33:$B$776,T$190)+'СЕТ СН'!$F$12</f>
        <v>123.47085939999999</v>
      </c>
      <c r="U200" s="36">
        <f>SUMIFS(СВЦЭМ!$F$33:$F$776,СВЦЭМ!$A$33:$A$776,$A200,СВЦЭМ!$B$33:$B$776,U$190)+'СЕТ СН'!$F$12</f>
        <v>126.47949509999999</v>
      </c>
      <c r="V200" s="36">
        <f>SUMIFS(СВЦЭМ!$F$33:$F$776,СВЦЭМ!$A$33:$A$776,$A200,СВЦЭМ!$B$33:$B$776,V$190)+'СЕТ СН'!$F$12</f>
        <v>126.03873393000001</v>
      </c>
      <c r="W200" s="36">
        <f>SUMIFS(СВЦЭМ!$F$33:$F$776,СВЦЭМ!$A$33:$A$776,$A200,СВЦЭМ!$B$33:$B$776,W$190)+'СЕТ СН'!$F$12</f>
        <v>124.71010135</v>
      </c>
      <c r="X200" s="36">
        <f>SUMIFS(СВЦЭМ!$F$33:$F$776,СВЦЭМ!$A$33:$A$776,$A200,СВЦЭМ!$B$33:$B$776,X$190)+'СЕТ СН'!$F$12</f>
        <v>122.88926906</v>
      </c>
      <c r="Y200" s="36">
        <f>SUMIFS(СВЦЭМ!$F$33:$F$776,СВЦЭМ!$A$33:$A$776,$A200,СВЦЭМ!$B$33:$B$776,Y$190)+'СЕТ СН'!$F$12</f>
        <v>128.24993923</v>
      </c>
    </row>
    <row r="201" spans="1:25" ht="15.75" x14ac:dyDescent="0.2">
      <c r="A201" s="35">
        <f t="shared" si="5"/>
        <v>43749</v>
      </c>
      <c r="B201" s="36">
        <f>SUMIFS(СВЦЭМ!$F$33:$F$776,СВЦЭМ!$A$33:$A$776,$A201,СВЦЭМ!$B$33:$B$776,B$190)+'СЕТ СН'!$F$12</f>
        <v>140.92814067</v>
      </c>
      <c r="C201" s="36">
        <f>SUMIFS(СВЦЭМ!$F$33:$F$776,СВЦЭМ!$A$33:$A$776,$A201,СВЦЭМ!$B$33:$B$776,C$190)+'СЕТ СН'!$F$12</f>
        <v>152.08718346000001</v>
      </c>
      <c r="D201" s="36">
        <f>SUMIFS(СВЦЭМ!$F$33:$F$776,СВЦЭМ!$A$33:$A$776,$A201,СВЦЭМ!$B$33:$B$776,D$190)+'СЕТ СН'!$F$12</f>
        <v>154.17870146999999</v>
      </c>
      <c r="E201" s="36">
        <f>SUMIFS(СВЦЭМ!$F$33:$F$776,СВЦЭМ!$A$33:$A$776,$A201,СВЦЭМ!$B$33:$B$776,E$190)+'СЕТ СН'!$F$12</f>
        <v>155.24982550999999</v>
      </c>
      <c r="F201" s="36">
        <f>SUMIFS(СВЦЭМ!$F$33:$F$776,СВЦЭМ!$A$33:$A$776,$A201,СВЦЭМ!$B$33:$B$776,F$190)+'СЕТ СН'!$F$12</f>
        <v>154.16084477999999</v>
      </c>
      <c r="G201" s="36">
        <f>SUMIFS(СВЦЭМ!$F$33:$F$776,СВЦЭМ!$A$33:$A$776,$A201,СВЦЭМ!$B$33:$B$776,G$190)+'СЕТ СН'!$F$12</f>
        <v>150.97910626000001</v>
      </c>
      <c r="H201" s="36">
        <f>SUMIFS(СВЦЭМ!$F$33:$F$776,СВЦЭМ!$A$33:$A$776,$A201,СВЦЭМ!$B$33:$B$776,H$190)+'СЕТ СН'!$F$12</f>
        <v>142.75382866000001</v>
      </c>
      <c r="I201" s="36">
        <f>SUMIFS(СВЦЭМ!$F$33:$F$776,СВЦЭМ!$A$33:$A$776,$A201,СВЦЭМ!$B$33:$B$776,I$190)+'СЕТ СН'!$F$12</f>
        <v>138.29505549999999</v>
      </c>
      <c r="J201" s="36">
        <f>SUMIFS(СВЦЭМ!$F$33:$F$776,СВЦЭМ!$A$33:$A$776,$A201,СВЦЭМ!$B$33:$B$776,J$190)+'СЕТ СН'!$F$12</f>
        <v>134.22099612</v>
      </c>
      <c r="K201" s="36">
        <f>SUMIFS(СВЦЭМ!$F$33:$F$776,СВЦЭМ!$A$33:$A$776,$A201,СВЦЭМ!$B$33:$B$776,K$190)+'СЕТ СН'!$F$12</f>
        <v>132.08262665999999</v>
      </c>
      <c r="L201" s="36">
        <f>SUMIFS(СВЦЭМ!$F$33:$F$776,СВЦЭМ!$A$33:$A$776,$A201,СВЦЭМ!$B$33:$B$776,L$190)+'СЕТ СН'!$F$12</f>
        <v>132.21514235000001</v>
      </c>
      <c r="M201" s="36">
        <f>SUMIFS(СВЦЭМ!$F$33:$F$776,СВЦЭМ!$A$33:$A$776,$A201,СВЦЭМ!$B$33:$B$776,M$190)+'СЕТ СН'!$F$12</f>
        <v>132.76091112</v>
      </c>
      <c r="N201" s="36">
        <f>SUMIFS(СВЦЭМ!$F$33:$F$776,СВЦЭМ!$A$33:$A$776,$A201,СВЦЭМ!$B$33:$B$776,N$190)+'СЕТ СН'!$F$12</f>
        <v>127.01514664</v>
      </c>
      <c r="O201" s="36">
        <f>SUMIFS(СВЦЭМ!$F$33:$F$776,СВЦЭМ!$A$33:$A$776,$A201,СВЦЭМ!$B$33:$B$776,O$190)+'СЕТ СН'!$F$12</f>
        <v>122.46115030999999</v>
      </c>
      <c r="P201" s="36">
        <f>SUMIFS(СВЦЭМ!$F$33:$F$776,СВЦЭМ!$A$33:$A$776,$A201,СВЦЭМ!$B$33:$B$776,P$190)+'СЕТ СН'!$F$12</f>
        <v>124.58828998</v>
      </c>
      <c r="Q201" s="36">
        <f>SUMIFS(СВЦЭМ!$F$33:$F$776,СВЦЭМ!$A$33:$A$776,$A201,СВЦЭМ!$B$33:$B$776,Q$190)+'СЕТ СН'!$F$12</f>
        <v>124.80870582999999</v>
      </c>
      <c r="R201" s="36">
        <f>SUMIFS(СВЦЭМ!$F$33:$F$776,СВЦЭМ!$A$33:$A$776,$A201,СВЦЭМ!$B$33:$B$776,R$190)+'СЕТ СН'!$F$12</f>
        <v>124.17597762</v>
      </c>
      <c r="S201" s="36">
        <f>SUMIFS(СВЦЭМ!$F$33:$F$776,СВЦЭМ!$A$33:$A$776,$A201,СВЦЭМ!$B$33:$B$776,S$190)+'СЕТ СН'!$F$12</f>
        <v>122.23188755</v>
      </c>
      <c r="T201" s="36">
        <f>SUMIFS(СВЦЭМ!$F$33:$F$776,СВЦЭМ!$A$33:$A$776,$A201,СВЦЭМ!$B$33:$B$776,T$190)+'СЕТ СН'!$F$12</f>
        <v>119.49280996</v>
      </c>
      <c r="U201" s="36">
        <f>SUMIFS(СВЦЭМ!$F$33:$F$776,СВЦЭМ!$A$33:$A$776,$A201,СВЦЭМ!$B$33:$B$776,U$190)+'СЕТ СН'!$F$12</f>
        <v>124.28117140000001</v>
      </c>
      <c r="V201" s="36">
        <f>SUMIFS(СВЦЭМ!$F$33:$F$776,СВЦЭМ!$A$33:$A$776,$A201,СВЦЭМ!$B$33:$B$776,V$190)+'СЕТ СН'!$F$12</f>
        <v>128.44978179</v>
      </c>
      <c r="W201" s="36">
        <f>SUMIFS(СВЦЭМ!$F$33:$F$776,СВЦЭМ!$A$33:$A$776,$A201,СВЦЭМ!$B$33:$B$776,W$190)+'СЕТ СН'!$F$12</f>
        <v>129.71697967</v>
      </c>
      <c r="X201" s="36">
        <f>SUMIFS(СВЦЭМ!$F$33:$F$776,СВЦЭМ!$A$33:$A$776,$A201,СВЦЭМ!$B$33:$B$776,X$190)+'СЕТ СН'!$F$12</f>
        <v>130.45376161999999</v>
      </c>
      <c r="Y201" s="36">
        <f>SUMIFS(СВЦЭМ!$F$33:$F$776,СВЦЭМ!$A$33:$A$776,$A201,СВЦЭМ!$B$33:$B$776,Y$190)+'СЕТ СН'!$F$12</f>
        <v>136.65385635999999</v>
      </c>
    </row>
    <row r="202" spans="1:25" ht="15.75" x14ac:dyDescent="0.2">
      <c r="A202" s="35">
        <f t="shared" si="5"/>
        <v>43750</v>
      </c>
      <c r="B202" s="36">
        <f>SUMIFS(СВЦЭМ!$F$33:$F$776,СВЦЭМ!$A$33:$A$776,$A202,СВЦЭМ!$B$33:$B$776,B$190)+'СЕТ СН'!$F$12</f>
        <v>135.01764169</v>
      </c>
      <c r="C202" s="36">
        <f>SUMIFS(СВЦЭМ!$F$33:$F$776,СВЦЭМ!$A$33:$A$776,$A202,СВЦЭМ!$B$33:$B$776,C$190)+'СЕТ СН'!$F$12</f>
        <v>134.65127189</v>
      </c>
      <c r="D202" s="36">
        <f>SUMIFS(СВЦЭМ!$F$33:$F$776,СВЦЭМ!$A$33:$A$776,$A202,СВЦЭМ!$B$33:$B$776,D$190)+'СЕТ СН'!$F$12</f>
        <v>134.74152895</v>
      </c>
      <c r="E202" s="36">
        <f>SUMIFS(СВЦЭМ!$F$33:$F$776,СВЦЭМ!$A$33:$A$776,$A202,СВЦЭМ!$B$33:$B$776,E$190)+'СЕТ СН'!$F$12</f>
        <v>136.74456917000001</v>
      </c>
      <c r="F202" s="36">
        <f>SUMIFS(СВЦЭМ!$F$33:$F$776,СВЦЭМ!$A$33:$A$776,$A202,СВЦЭМ!$B$33:$B$776,F$190)+'СЕТ СН'!$F$12</f>
        <v>138.03509883999999</v>
      </c>
      <c r="G202" s="36">
        <f>SUMIFS(СВЦЭМ!$F$33:$F$776,СВЦЭМ!$A$33:$A$776,$A202,СВЦЭМ!$B$33:$B$776,G$190)+'СЕТ СН'!$F$12</f>
        <v>136.50836558</v>
      </c>
      <c r="H202" s="36">
        <f>SUMIFS(СВЦЭМ!$F$33:$F$776,СВЦЭМ!$A$33:$A$776,$A202,СВЦЭМ!$B$33:$B$776,H$190)+'СЕТ СН'!$F$12</f>
        <v>132.58532864</v>
      </c>
      <c r="I202" s="36">
        <f>SUMIFS(СВЦЭМ!$F$33:$F$776,СВЦЭМ!$A$33:$A$776,$A202,СВЦЭМ!$B$33:$B$776,I$190)+'СЕТ СН'!$F$12</f>
        <v>138.65006185999999</v>
      </c>
      <c r="J202" s="36">
        <f>SUMIFS(СВЦЭМ!$F$33:$F$776,СВЦЭМ!$A$33:$A$776,$A202,СВЦЭМ!$B$33:$B$776,J$190)+'СЕТ СН'!$F$12</f>
        <v>140.16244513000001</v>
      </c>
      <c r="K202" s="36">
        <f>SUMIFS(СВЦЭМ!$F$33:$F$776,СВЦЭМ!$A$33:$A$776,$A202,СВЦЭМ!$B$33:$B$776,K$190)+'СЕТ СН'!$F$12</f>
        <v>140.63844556999999</v>
      </c>
      <c r="L202" s="36">
        <f>SUMIFS(СВЦЭМ!$F$33:$F$776,СВЦЭМ!$A$33:$A$776,$A202,СВЦЭМ!$B$33:$B$776,L$190)+'СЕТ СН'!$F$12</f>
        <v>140.52350827999999</v>
      </c>
      <c r="M202" s="36">
        <f>SUMIFS(СВЦЭМ!$F$33:$F$776,СВЦЭМ!$A$33:$A$776,$A202,СВЦЭМ!$B$33:$B$776,M$190)+'СЕТ СН'!$F$12</f>
        <v>141.04337846999999</v>
      </c>
      <c r="N202" s="36">
        <f>SUMIFS(СВЦЭМ!$F$33:$F$776,СВЦЭМ!$A$33:$A$776,$A202,СВЦЭМ!$B$33:$B$776,N$190)+'СЕТ СН'!$F$12</f>
        <v>131.17843805000001</v>
      </c>
      <c r="O202" s="36">
        <f>SUMIFS(СВЦЭМ!$F$33:$F$776,СВЦЭМ!$A$33:$A$776,$A202,СВЦЭМ!$B$33:$B$776,O$190)+'СЕТ СН'!$F$12</f>
        <v>123.1906773</v>
      </c>
      <c r="P202" s="36">
        <f>SUMIFS(СВЦЭМ!$F$33:$F$776,СВЦЭМ!$A$33:$A$776,$A202,СВЦЭМ!$B$33:$B$776,P$190)+'СЕТ СН'!$F$12</f>
        <v>121.35579385</v>
      </c>
      <c r="Q202" s="36">
        <f>SUMIFS(СВЦЭМ!$F$33:$F$776,СВЦЭМ!$A$33:$A$776,$A202,СВЦЭМ!$B$33:$B$776,Q$190)+'СЕТ СН'!$F$12</f>
        <v>120.37368555</v>
      </c>
      <c r="R202" s="36">
        <f>SUMIFS(СВЦЭМ!$F$33:$F$776,СВЦЭМ!$A$33:$A$776,$A202,СВЦЭМ!$B$33:$B$776,R$190)+'СЕТ СН'!$F$12</f>
        <v>119.81293107</v>
      </c>
      <c r="S202" s="36">
        <f>SUMIFS(СВЦЭМ!$F$33:$F$776,СВЦЭМ!$A$33:$A$776,$A202,СВЦЭМ!$B$33:$B$776,S$190)+'СЕТ СН'!$F$12</f>
        <v>122.12144736</v>
      </c>
      <c r="T202" s="36">
        <f>SUMIFS(СВЦЭМ!$F$33:$F$776,СВЦЭМ!$A$33:$A$776,$A202,СВЦЭМ!$B$33:$B$776,T$190)+'СЕТ СН'!$F$12</f>
        <v>123.76939344</v>
      </c>
      <c r="U202" s="36">
        <f>SUMIFS(СВЦЭМ!$F$33:$F$776,СВЦЭМ!$A$33:$A$776,$A202,СВЦЭМ!$B$33:$B$776,U$190)+'СЕТ СН'!$F$12</f>
        <v>115.06724862</v>
      </c>
      <c r="V202" s="36">
        <f>SUMIFS(СВЦЭМ!$F$33:$F$776,СВЦЭМ!$A$33:$A$776,$A202,СВЦЭМ!$B$33:$B$776,V$190)+'СЕТ СН'!$F$12</f>
        <v>114.37154990000001</v>
      </c>
      <c r="W202" s="36">
        <f>SUMIFS(СВЦЭМ!$F$33:$F$776,СВЦЭМ!$A$33:$A$776,$A202,СВЦЭМ!$B$33:$B$776,W$190)+'СЕТ СН'!$F$12</f>
        <v>115.78235840000001</v>
      </c>
      <c r="X202" s="36">
        <f>SUMIFS(СВЦЭМ!$F$33:$F$776,СВЦЭМ!$A$33:$A$776,$A202,СВЦЭМ!$B$33:$B$776,X$190)+'СЕТ СН'!$F$12</f>
        <v>119.12474808</v>
      </c>
      <c r="Y202" s="36">
        <f>SUMIFS(СВЦЭМ!$F$33:$F$776,СВЦЭМ!$A$33:$A$776,$A202,СВЦЭМ!$B$33:$B$776,Y$190)+'СЕТ СН'!$F$12</f>
        <v>123.73395322</v>
      </c>
    </row>
    <row r="203" spans="1:25" ht="15.75" x14ac:dyDescent="0.2">
      <c r="A203" s="35">
        <f t="shared" si="5"/>
        <v>43751</v>
      </c>
      <c r="B203" s="36">
        <f>SUMIFS(СВЦЭМ!$F$33:$F$776,СВЦЭМ!$A$33:$A$776,$A203,СВЦЭМ!$B$33:$B$776,B$190)+'СЕТ СН'!$F$12</f>
        <v>142.10778819000001</v>
      </c>
      <c r="C203" s="36">
        <f>SUMIFS(СВЦЭМ!$F$33:$F$776,СВЦЭМ!$A$33:$A$776,$A203,СВЦЭМ!$B$33:$B$776,C$190)+'СЕТ СН'!$F$12</f>
        <v>149.33169265000001</v>
      </c>
      <c r="D203" s="36">
        <f>SUMIFS(СВЦЭМ!$F$33:$F$776,СВЦЭМ!$A$33:$A$776,$A203,СВЦЭМ!$B$33:$B$776,D$190)+'СЕТ СН'!$F$12</f>
        <v>153.14811574000001</v>
      </c>
      <c r="E203" s="36">
        <f>SUMIFS(СВЦЭМ!$F$33:$F$776,СВЦЭМ!$A$33:$A$776,$A203,СВЦЭМ!$B$33:$B$776,E$190)+'СЕТ СН'!$F$12</f>
        <v>156.37201060999999</v>
      </c>
      <c r="F203" s="36">
        <f>SUMIFS(СВЦЭМ!$F$33:$F$776,СВЦЭМ!$A$33:$A$776,$A203,СВЦЭМ!$B$33:$B$776,F$190)+'СЕТ СН'!$F$12</f>
        <v>155.9597167</v>
      </c>
      <c r="G203" s="36">
        <f>SUMIFS(СВЦЭМ!$F$33:$F$776,СВЦЭМ!$A$33:$A$776,$A203,СВЦЭМ!$B$33:$B$776,G$190)+'СЕТ СН'!$F$12</f>
        <v>153.91930151</v>
      </c>
      <c r="H203" s="36">
        <f>SUMIFS(СВЦЭМ!$F$33:$F$776,СВЦЭМ!$A$33:$A$776,$A203,СВЦЭМ!$B$33:$B$776,H$190)+'СЕТ СН'!$F$12</f>
        <v>148.57564694000001</v>
      </c>
      <c r="I203" s="36">
        <f>SUMIFS(СВЦЭМ!$F$33:$F$776,СВЦЭМ!$A$33:$A$776,$A203,СВЦЭМ!$B$33:$B$776,I$190)+'СЕТ СН'!$F$12</f>
        <v>139.97393209000001</v>
      </c>
      <c r="J203" s="36">
        <f>SUMIFS(СВЦЭМ!$F$33:$F$776,СВЦЭМ!$A$33:$A$776,$A203,СВЦЭМ!$B$33:$B$776,J$190)+'СЕТ СН'!$F$12</f>
        <v>135.35724236999999</v>
      </c>
      <c r="K203" s="36">
        <f>SUMIFS(СВЦЭМ!$F$33:$F$776,СВЦЭМ!$A$33:$A$776,$A203,СВЦЭМ!$B$33:$B$776,K$190)+'СЕТ СН'!$F$12</f>
        <v>137.51970861000001</v>
      </c>
      <c r="L203" s="36">
        <f>SUMIFS(СВЦЭМ!$F$33:$F$776,СВЦЭМ!$A$33:$A$776,$A203,СВЦЭМ!$B$33:$B$776,L$190)+'СЕТ СН'!$F$12</f>
        <v>139.43604762999999</v>
      </c>
      <c r="M203" s="36">
        <f>SUMIFS(СВЦЭМ!$F$33:$F$776,СВЦЭМ!$A$33:$A$776,$A203,СВЦЭМ!$B$33:$B$776,M$190)+'СЕТ СН'!$F$12</f>
        <v>137.56442749000001</v>
      </c>
      <c r="N203" s="36">
        <f>SUMIFS(СВЦЭМ!$F$33:$F$776,СВЦЭМ!$A$33:$A$776,$A203,СВЦЭМ!$B$33:$B$776,N$190)+'СЕТ СН'!$F$12</f>
        <v>128.68625577</v>
      </c>
      <c r="O203" s="36">
        <f>SUMIFS(СВЦЭМ!$F$33:$F$776,СВЦЭМ!$A$33:$A$776,$A203,СВЦЭМ!$B$33:$B$776,O$190)+'СЕТ СН'!$F$12</f>
        <v>121.74767184</v>
      </c>
      <c r="P203" s="36">
        <f>SUMIFS(СВЦЭМ!$F$33:$F$776,СВЦЭМ!$A$33:$A$776,$A203,СВЦЭМ!$B$33:$B$776,P$190)+'СЕТ СН'!$F$12</f>
        <v>120.7398669</v>
      </c>
      <c r="Q203" s="36">
        <f>SUMIFS(СВЦЭМ!$F$33:$F$776,СВЦЭМ!$A$33:$A$776,$A203,СВЦЭМ!$B$33:$B$776,Q$190)+'СЕТ СН'!$F$12</f>
        <v>121.59412862000001</v>
      </c>
      <c r="R203" s="36">
        <f>SUMIFS(СВЦЭМ!$F$33:$F$776,СВЦЭМ!$A$33:$A$776,$A203,СВЦЭМ!$B$33:$B$776,R$190)+'СЕТ СН'!$F$12</f>
        <v>120.28186986999999</v>
      </c>
      <c r="S203" s="36">
        <f>SUMIFS(СВЦЭМ!$F$33:$F$776,СВЦЭМ!$A$33:$A$776,$A203,СВЦЭМ!$B$33:$B$776,S$190)+'СЕТ СН'!$F$12</f>
        <v>121.84606176</v>
      </c>
      <c r="T203" s="36">
        <f>SUMIFS(СВЦЭМ!$F$33:$F$776,СВЦЭМ!$A$33:$A$776,$A203,СВЦЭМ!$B$33:$B$776,T$190)+'СЕТ СН'!$F$12</f>
        <v>124.31229682</v>
      </c>
      <c r="U203" s="36">
        <f>SUMIFS(СВЦЭМ!$F$33:$F$776,СВЦЭМ!$A$33:$A$776,$A203,СВЦЭМ!$B$33:$B$776,U$190)+'СЕТ СН'!$F$12</f>
        <v>117.0545442</v>
      </c>
      <c r="V203" s="36">
        <f>SUMIFS(СВЦЭМ!$F$33:$F$776,СВЦЭМ!$A$33:$A$776,$A203,СВЦЭМ!$B$33:$B$776,V$190)+'СЕТ СН'!$F$12</f>
        <v>116.00874865</v>
      </c>
      <c r="W203" s="36">
        <f>SUMIFS(СВЦЭМ!$F$33:$F$776,СВЦЭМ!$A$33:$A$776,$A203,СВЦЭМ!$B$33:$B$776,W$190)+'СЕТ СН'!$F$12</f>
        <v>120.26633604</v>
      </c>
      <c r="X203" s="36">
        <f>SUMIFS(СВЦЭМ!$F$33:$F$776,СВЦЭМ!$A$33:$A$776,$A203,СВЦЭМ!$B$33:$B$776,X$190)+'СЕТ СН'!$F$12</f>
        <v>124.53914541</v>
      </c>
      <c r="Y203" s="36">
        <f>SUMIFS(СВЦЭМ!$F$33:$F$776,СВЦЭМ!$A$33:$A$776,$A203,СВЦЭМ!$B$33:$B$776,Y$190)+'СЕТ СН'!$F$12</f>
        <v>132.79470001000001</v>
      </c>
    </row>
    <row r="204" spans="1:25" ht="15.75" x14ac:dyDescent="0.2">
      <c r="A204" s="35">
        <f t="shared" si="5"/>
        <v>43752</v>
      </c>
      <c r="B204" s="36">
        <f>SUMIFS(СВЦЭМ!$F$33:$F$776,СВЦЭМ!$A$33:$A$776,$A204,СВЦЭМ!$B$33:$B$776,B$190)+'СЕТ СН'!$F$12</f>
        <v>137.11063296</v>
      </c>
      <c r="C204" s="36">
        <f>SUMIFS(СВЦЭМ!$F$33:$F$776,СВЦЭМ!$A$33:$A$776,$A204,СВЦЭМ!$B$33:$B$776,C$190)+'СЕТ СН'!$F$12</f>
        <v>145.24137612999999</v>
      </c>
      <c r="D204" s="36">
        <f>SUMIFS(СВЦЭМ!$F$33:$F$776,СВЦЭМ!$A$33:$A$776,$A204,СВЦЭМ!$B$33:$B$776,D$190)+'СЕТ СН'!$F$12</f>
        <v>147.01025411000001</v>
      </c>
      <c r="E204" s="36">
        <f>SUMIFS(СВЦЭМ!$F$33:$F$776,СВЦЭМ!$A$33:$A$776,$A204,СВЦЭМ!$B$33:$B$776,E$190)+'СЕТ СН'!$F$12</f>
        <v>141.09133926000001</v>
      </c>
      <c r="F204" s="36">
        <f>SUMIFS(СВЦЭМ!$F$33:$F$776,СВЦЭМ!$A$33:$A$776,$A204,СВЦЭМ!$B$33:$B$776,F$190)+'СЕТ СН'!$F$12</f>
        <v>141.90388788000001</v>
      </c>
      <c r="G204" s="36">
        <f>SUMIFS(СВЦЭМ!$F$33:$F$776,СВЦЭМ!$A$33:$A$776,$A204,СВЦЭМ!$B$33:$B$776,G$190)+'СЕТ СН'!$F$12</f>
        <v>141.55545480000001</v>
      </c>
      <c r="H204" s="36">
        <f>SUMIFS(СВЦЭМ!$F$33:$F$776,СВЦЭМ!$A$33:$A$776,$A204,СВЦЭМ!$B$33:$B$776,H$190)+'СЕТ СН'!$F$12</f>
        <v>142.33129398</v>
      </c>
      <c r="I204" s="36">
        <f>SUMIFS(СВЦЭМ!$F$33:$F$776,СВЦЭМ!$A$33:$A$776,$A204,СВЦЭМ!$B$33:$B$776,I$190)+'СЕТ СН'!$F$12</f>
        <v>137.65956352000001</v>
      </c>
      <c r="J204" s="36">
        <f>SUMIFS(СВЦЭМ!$F$33:$F$776,СВЦЭМ!$A$33:$A$776,$A204,СВЦЭМ!$B$33:$B$776,J$190)+'СЕТ СН'!$F$12</f>
        <v>131.92346850999999</v>
      </c>
      <c r="K204" s="36">
        <f>SUMIFS(СВЦЭМ!$F$33:$F$776,СВЦЭМ!$A$33:$A$776,$A204,СВЦЭМ!$B$33:$B$776,K$190)+'СЕТ СН'!$F$12</f>
        <v>129.17774600999999</v>
      </c>
      <c r="L204" s="36">
        <f>SUMIFS(СВЦЭМ!$F$33:$F$776,СВЦЭМ!$A$33:$A$776,$A204,СВЦЭМ!$B$33:$B$776,L$190)+'СЕТ СН'!$F$12</f>
        <v>128.11013202000001</v>
      </c>
      <c r="M204" s="36">
        <f>SUMIFS(СВЦЭМ!$F$33:$F$776,СВЦЭМ!$A$33:$A$776,$A204,СВЦЭМ!$B$33:$B$776,M$190)+'СЕТ СН'!$F$12</f>
        <v>130.55039049000001</v>
      </c>
      <c r="N204" s="36">
        <f>SUMIFS(СВЦЭМ!$F$33:$F$776,СВЦЭМ!$A$33:$A$776,$A204,СВЦЭМ!$B$33:$B$776,N$190)+'СЕТ СН'!$F$12</f>
        <v>125.02308402</v>
      </c>
      <c r="O204" s="36">
        <f>SUMIFS(СВЦЭМ!$F$33:$F$776,СВЦЭМ!$A$33:$A$776,$A204,СВЦЭМ!$B$33:$B$776,O$190)+'СЕТ СН'!$F$12</f>
        <v>123.51731047</v>
      </c>
      <c r="P204" s="36">
        <f>SUMIFS(СВЦЭМ!$F$33:$F$776,СВЦЭМ!$A$33:$A$776,$A204,СВЦЭМ!$B$33:$B$776,P$190)+'СЕТ СН'!$F$12</f>
        <v>121.58308805</v>
      </c>
      <c r="Q204" s="36">
        <f>SUMIFS(СВЦЭМ!$F$33:$F$776,СВЦЭМ!$A$33:$A$776,$A204,СВЦЭМ!$B$33:$B$776,Q$190)+'СЕТ СН'!$F$12</f>
        <v>122.43444905</v>
      </c>
      <c r="R204" s="36">
        <f>SUMIFS(СВЦЭМ!$F$33:$F$776,СВЦЭМ!$A$33:$A$776,$A204,СВЦЭМ!$B$33:$B$776,R$190)+'СЕТ СН'!$F$12</f>
        <v>121.04928468999999</v>
      </c>
      <c r="S204" s="36">
        <f>SUMIFS(СВЦЭМ!$F$33:$F$776,СВЦЭМ!$A$33:$A$776,$A204,СВЦЭМ!$B$33:$B$776,S$190)+'СЕТ СН'!$F$12</f>
        <v>122.0822981</v>
      </c>
      <c r="T204" s="36">
        <f>SUMIFS(СВЦЭМ!$F$33:$F$776,СВЦЭМ!$A$33:$A$776,$A204,СВЦЭМ!$B$33:$B$776,T$190)+'СЕТ СН'!$F$12</f>
        <v>125.99070842</v>
      </c>
      <c r="U204" s="36">
        <f>SUMIFS(СВЦЭМ!$F$33:$F$776,СВЦЭМ!$A$33:$A$776,$A204,СВЦЭМ!$B$33:$B$776,U$190)+'СЕТ СН'!$F$12</f>
        <v>115.0418291</v>
      </c>
      <c r="V204" s="36">
        <f>SUMIFS(СВЦЭМ!$F$33:$F$776,СВЦЭМ!$A$33:$A$776,$A204,СВЦЭМ!$B$33:$B$776,V$190)+'СЕТ СН'!$F$12</f>
        <v>115.56891075999999</v>
      </c>
      <c r="W204" s="36">
        <f>SUMIFS(СВЦЭМ!$F$33:$F$776,СВЦЭМ!$A$33:$A$776,$A204,СВЦЭМ!$B$33:$B$776,W$190)+'СЕТ СН'!$F$12</f>
        <v>119.87563425</v>
      </c>
      <c r="X204" s="36">
        <f>SUMIFS(СВЦЭМ!$F$33:$F$776,СВЦЭМ!$A$33:$A$776,$A204,СВЦЭМ!$B$33:$B$776,X$190)+'СЕТ СН'!$F$12</f>
        <v>123.43076336999999</v>
      </c>
      <c r="Y204" s="36">
        <f>SUMIFS(СВЦЭМ!$F$33:$F$776,СВЦЭМ!$A$33:$A$776,$A204,СВЦЭМ!$B$33:$B$776,Y$190)+'СЕТ СН'!$F$12</f>
        <v>129.46017939000001</v>
      </c>
    </row>
    <row r="205" spans="1:25" ht="15.75" x14ac:dyDescent="0.2">
      <c r="A205" s="35">
        <f t="shared" si="5"/>
        <v>43753</v>
      </c>
      <c r="B205" s="36">
        <f>SUMIFS(СВЦЭМ!$F$33:$F$776,СВЦЭМ!$A$33:$A$776,$A205,СВЦЭМ!$B$33:$B$776,B$190)+'СЕТ СН'!$F$12</f>
        <v>141.92293541999999</v>
      </c>
      <c r="C205" s="36">
        <f>SUMIFS(СВЦЭМ!$F$33:$F$776,СВЦЭМ!$A$33:$A$776,$A205,СВЦЭМ!$B$33:$B$776,C$190)+'СЕТ СН'!$F$12</f>
        <v>150.24019641000001</v>
      </c>
      <c r="D205" s="36">
        <f>SUMIFS(СВЦЭМ!$F$33:$F$776,СВЦЭМ!$A$33:$A$776,$A205,СВЦЭМ!$B$33:$B$776,D$190)+'СЕТ СН'!$F$12</f>
        <v>154.48086318</v>
      </c>
      <c r="E205" s="36">
        <f>SUMIFS(СВЦЭМ!$F$33:$F$776,СВЦЭМ!$A$33:$A$776,$A205,СВЦЭМ!$B$33:$B$776,E$190)+'СЕТ СН'!$F$12</f>
        <v>157.10180872000001</v>
      </c>
      <c r="F205" s="36">
        <f>SUMIFS(СВЦЭМ!$F$33:$F$776,СВЦЭМ!$A$33:$A$776,$A205,СВЦЭМ!$B$33:$B$776,F$190)+'СЕТ СН'!$F$12</f>
        <v>157.31129672</v>
      </c>
      <c r="G205" s="36">
        <f>SUMIFS(СВЦЭМ!$F$33:$F$776,СВЦЭМ!$A$33:$A$776,$A205,СВЦЭМ!$B$33:$B$776,G$190)+'СЕТ СН'!$F$12</f>
        <v>154.07413238999999</v>
      </c>
      <c r="H205" s="36">
        <f>SUMIFS(СВЦЭМ!$F$33:$F$776,СВЦЭМ!$A$33:$A$776,$A205,СВЦЭМ!$B$33:$B$776,H$190)+'СЕТ СН'!$F$12</f>
        <v>146.25318501000001</v>
      </c>
      <c r="I205" s="36">
        <f>SUMIFS(СВЦЭМ!$F$33:$F$776,СВЦЭМ!$A$33:$A$776,$A205,СВЦЭМ!$B$33:$B$776,I$190)+'СЕТ СН'!$F$12</f>
        <v>144.05469656</v>
      </c>
      <c r="J205" s="36">
        <f>SUMIFS(СВЦЭМ!$F$33:$F$776,СВЦЭМ!$A$33:$A$776,$A205,СВЦЭМ!$B$33:$B$776,J$190)+'СЕТ СН'!$F$12</f>
        <v>139.85474170000001</v>
      </c>
      <c r="K205" s="36">
        <f>SUMIFS(СВЦЭМ!$F$33:$F$776,СВЦЭМ!$A$33:$A$776,$A205,СВЦЭМ!$B$33:$B$776,K$190)+'СЕТ СН'!$F$12</f>
        <v>137.26233715000001</v>
      </c>
      <c r="L205" s="36">
        <f>SUMIFS(СВЦЭМ!$F$33:$F$776,СВЦЭМ!$A$33:$A$776,$A205,СВЦЭМ!$B$33:$B$776,L$190)+'СЕТ СН'!$F$12</f>
        <v>138.07082116999999</v>
      </c>
      <c r="M205" s="36">
        <f>SUMIFS(СВЦЭМ!$F$33:$F$776,СВЦЭМ!$A$33:$A$776,$A205,СВЦЭМ!$B$33:$B$776,M$190)+'СЕТ СН'!$F$12</f>
        <v>140.87221704000001</v>
      </c>
      <c r="N205" s="36">
        <f>SUMIFS(СВЦЭМ!$F$33:$F$776,СВЦЭМ!$A$33:$A$776,$A205,СВЦЭМ!$B$33:$B$776,N$190)+'СЕТ СН'!$F$12</f>
        <v>133.2873682</v>
      </c>
      <c r="O205" s="36">
        <f>SUMIFS(СВЦЭМ!$F$33:$F$776,СВЦЭМ!$A$33:$A$776,$A205,СВЦЭМ!$B$33:$B$776,O$190)+'СЕТ СН'!$F$12</f>
        <v>130.00737101999999</v>
      </c>
      <c r="P205" s="36">
        <f>SUMIFS(СВЦЭМ!$F$33:$F$776,СВЦЭМ!$A$33:$A$776,$A205,СВЦЭМ!$B$33:$B$776,P$190)+'СЕТ СН'!$F$12</f>
        <v>128.26840673000001</v>
      </c>
      <c r="Q205" s="36">
        <f>SUMIFS(СВЦЭМ!$F$33:$F$776,СВЦЭМ!$A$33:$A$776,$A205,СВЦЭМ!$B$33:$B$776,Q$190)+'СЕТ СН'!$F$12</f>
        <v>127.34127063</v>
      </c>
      <c r="R205" s="36">
        <f>SUMIFS(СВЦЭМ!$F$33:$F$776,СВЦЭМ!$A$33:$A$776,$A205,СВЦЭМ!$B$33:$B$776,R$190)+'СЕТ СН'!$F$12</f>
        <v>126.7456146</v>
      </c>
      <c r="S205" s="36">
        <f>SUMIFS(СВЦЭМ!$F$33:$F$776,СВЦЭМ!$A$33:$A$776,$A205,СВЦЭМ!$B$33:$B$776,S$190)+'СЕТ СН'!$F$12</f>
        <v>127.89846482999999</v>
      </c>
      <c r="T205" s="36">
        <f>SUMIFS(СВЦЭМ!$F$33:$F$776,СВЦЭМ!$A$33:$A$776,$A205,СВЦЭМ!$B$33:$B$776,T$190)+'СЕТ СН'!$F$12</f>
        <v>131.39313872</v>
      </c>
      <c r="U205" s="36">
        <f>SUMIFS(СВЦЭМ!$F$33:$F$776,СВЦЭМ!$A$33:$A$776,$A205,СВЦЭМ!$B$33:$B$776,U$190)+'СЕТ СН'!$F$12</f>
        <v>121.18207945</v>
      </c>
      <c r="V205" s="36">
        <f>SUMIFS(СВЦЭМ!$F$33:$F$776,СВЦЭМ!$A$33:$A$776,$A205,СВЦЭМ!$B$33:$B$776,V$190)+'СЕТ СН'!$F$12</f>
        <v>121.68579207000001</v>
      </c>
      <c r="W205" s="36">
        <f>SUMIFS(СВЦЭМ!$F$33:$F$776,СВЦЭМ!$A$33:$A$776,$A205,СВЦЭМ!$B$33:$B$776,W$190)+'СЕТ СН'!$F$12</f>
        <v>124.8732918</v>
      </c>
      <c r="X205" s="36">
        <f>SUMIFS(СВЦЭМ!$F$33:$F$776,СВЦЭМ!$A$33:$A$776,$A205,СВЦЭМ!$B$33:$B$776,X$190)+'СЕТ СН'!$F$12</f>
        <v>123.46779587</v>
      </c>
      <c r="Y205" s="36">
        <f>SUMIFS(СВЦЭМ!$F$33:$F$776,СВЦЭМ!$A$33:$A$776,$A205,СВЦЭМ!$B$33:$B$776,Y$190)+'СЕТ СН'!$F$12</f>
        <v>125.70161985</v>
      </c>
    </row>
    <row r="206" spans="1:25" ht="15.75" x14ac:dyDescent="0.2">
      <c r="A206" s="35">
        <f t="shared" si="5"/>
        <v>43754</v>
      </c>
      <c r="B206" s="36">
        <f>SUMIFS(СВЦЭМ!$F$33:$F$776,СВЦЭМ!$A$33:$A$776,$A206,СВЦЭМ!$B$33:$B$776,B$190)+'СЕТ СН'!$F$12</f>
        <v>154.89336356999999</v>
      </c>
      <c r="C206" s="36">
        <f>SUMIFS(СВЦЭМ!$F$33:$F$776,СВЦЭМ!$A$33:$A$776,$A206,СВЦЭМ!$B$33:$B$776,C$190)+'СЕТ СН'!$F$12</f>
        <v>163.10406394</v>
      </c>
      <c r="D206" s="36">
        <f>SUMIFS(СВЦЭМ!$F$33:$F$776,СВЦЭМ!$A$33:$A$776,$A206,СВЦЭМ!$B$33:$B$776,D$190)+'СЕТ СН'!$F$12</f>
        <v>166.3517468</v>
      </c>
      <c r="E206" s="36">
        <f>SUMIFS(СВЦЭМ!$F$33:$F$776,СВЦЭМ!$A$33:$A$776,$A206,СВЦЭМ!$B$33:$B$776,E$190)+'СЕТ СН'!$F$12</f>
        <v>167.80451540999999</v>
      </c>
      <c r="F206" s="36">
        <f>SUMIFS(СВЦЭМ!$F$33:$F$776,СВЦЭМ!$A$33:$A$776,$A206,СВЦЭМ!$B$33:$B$776,F$190)+'СЕТ СН'!$F$12</f>
        <v>166.08546577000001</v>
      </c>
      <c r="G206" s="36">
        <f>SUMIFS(СВЦЭМ!$F$33:$F$776,СВЦЭМ!$A$33:$A$776,$A206,СВЦЭМ!$B$33:$B$776,G$190)+'СЕТ СН'!$F$12</f>
        <v>159.44002793999999</v>
      </c>
      <c r="H206" s="36">
        <f>SUMIFS(СВЦЭМ!$F$33:$F$776,СВЦЭМ!$A$33:$A$776,$A206,СВЦЭМ!$B$33:$B$776,H$190)+'СЕТ СН'!$F$12</f>
        <v>148.35574156999999</v>
      </c>
      <c r="I206" s="36">
        <f>SUMIFS(СВЦЭМ!$F$33:$F$776,СВЦЭМ!$A$33:$A$776,$A206,СВЦЭМ!$B$33:$B$776,I$190)+'СЕТ СН'!$F$12</f>
        <v>139.20924165</v>
      </c>
      <c r="J206" s="36">
        <f>SUMIFS(СВЦЭМ!$F$33:$F$776,СВЦЭМ!$A$33:$A$776,$A206,СВЦЭМ!$B$33:$B$776,J$190)+'СЕТ СН'!$F$12</f>
        <v>138.86433428000001</v>
      </c>
      <c r="K206" s="36">
        <f>SUMIFS(СВЦЭМ!$F$33:$F$776,СВЦЭМ!$A$33:$A$776,$A206,СВЦЭМ!$B$33:$B$776,K$190)+'СЕТ СН'!$F$12</f>
        <v>138.61440679</v>
      </c>
      <c r="L206" s="36">
        <f>SUMIFS(СВЦЭМ!$F$33:$F$776,СВЦЭМ!$A$33:$A$776,$A206,СВЦЭМ!$B$33:$B$776,L$190)+'СЕТ СН'!$F$12</f>
        <v>141.8959164</v>
      </c>
      <c r="M206" s="36">
        <f>SUMIFS(СВЦЭМ!$F$33:$F$776,СВЦЭМ!$A$33:$A$776,$A206,СВЦЭМ!$B$33:$B$776,M$190)+'СЕТ СН'!$F$12</f>
        <v>142.13554047</v>
      </c>
      <c r="N206" s="36">
        <f>SUMIFS(СВЦЭМ!$F$33:$F$776,СВЦЭМ!$A$33:$A$776,$A206,СВЦЭМ!$B$33:$B$776,N$190)+'СЕТ СН'!$F$12</f>
        <v>136.60150399</v>
      </c>
      <c r="O206" s="36">
        <f>SUMIFS(СВЦЭМ!$F$33:$F$776,СВЦЭМ!$A$33:$A$776,$A206,СВЦЭМ!$B$33:$B$776,O$190)+'СЕТ СН'!$F$12</f>
        <v>129.98832143000001</v>
      </c>
      <c r="P206" s="36">
        <f>SUMIFS(СВЦЭМ!$F$33:$F$776,СВЦЭМ!$A$33:$A$776,$A206,СВЦЭМ!$B$33:$B$776,P$190)+'СЕТ СН'!$F$12</f>
        <v>131.90361263</v>
      </c>
      <c r="Q206" s="36">
        <f>SUMIFS(СВЦЭМ!$F$33:$F$776,СВЦЭМ!$A$33:$A$776,$A206,СВЦЭМ!$B$33:$B$776,Q$190)+'СЕТ СН'!$F$12</f>
        <v>133.15611122999999</v>
      </c>
      <c r="R206" s="36">
        <f>SUMIFS(СВЦЭМ!$F$33:$F$776,СВЦЭМ!$A$33:$A$776,$A206,СВЦЭМ!$B$33:$B$776,R$190)+'СЕТ СН'!$F$12</f>
        <v>133.84732586999999</v>
      </c>
      <c r="S206" s="36">
        <f>SUMIFS(СВЦЭМ!$F$33:$F$776,СВЦЭМ!$A$33:$A$776,$A206,СВЦЭМ!$B$33:$B$776,S$190)+'СЕТ СН'!$F$12</f>
        <v>132.97412385999999</v>
      </c>
      <c r="T206" s="36">
        <f>SUMIFS(СВЦЭМ!$F$33:$F$776,СВЦЭМ!$A$33:$A$776,$A206,СВЦЭМ!$B$33:$B$776,T$190)+'СЕТ СН'!$F$12</f>
        <v>130.33917603</v>
      </c>
      <c r="U206" s="36">
        <f>SUMIFS(СВЦЭМ!$F$33:$F$776,СВЦЭМ!$A$33:$A$776,$A206,СВЦЭМ!$B$33:$B$776,U$190)+'СЕТ СН'!$F$12</f>
        <v>134.14520178999999</v>
      </c>
      <c r="V206" s="36">
        <f>SUMIFS(СВЦЭМ!$F$33:$F$776,СВЦЭМ!$A$33:$A$776,$A206,СВЦЭМ!$B$33:$B$776,V$190)+'СЕТ СН'!$F$12</f>
        <v>133.17418162999999</v>
      </c>
      <c r="W206" s="36">
        <f>SUMIFS(СВЦЭМ!$F$33:$F$776,СВЦЭМ!$A$33:$A$776,$A206,СВЦЭМ!$B$33:$B$776,W$190)+'СЕТ СН'!$F$12</f>
        <v>130.29712294000001</v>
      </c>
      <c r="X206" s="36">
        <f>SUMIFS(СВЦЭМ!$F$33:$F$776,СВЦЭМ!$A$33:$A$776,$A206,СВЦЭМ!$B$33:$B$776,X$190)+'СЕТ СН'!$F$12</f>
        <v>125.78754252</v>
      </c>
      <c r="Y206" s="36">
        <f>SUMIFS(СВЦЭМ!$F$33:$F$776,СВЦЭМ!$A$33:$A$776,$A206,СВЦЭМ!$B$33:$B$776,Y$190)+'СЕТ СН'!$F$12</f>
        <v>135.63365008</v>
      </c>
    </row>
    <row r="207" spans="1:25" ht="15.75" x14ac:dyDescent="0.2">
      <c r="A207" s="35">
        <f t="shared" si="5"/>
        <v>43755</v>
      </c>
      <c r="B207" s="36">
        <f>SUMIFS(СВЦЭМ!$F$33:$F$776,СВЦЭМ!$A$33:$A$776,$A207,СВЦЭМ!$B$33:$B$776,B$190)+'СЕТ СН'!$F$12</f>
        <v>150.37726807999999</v>
      </c>
      <c r="C207" s="36">
        <f>SUMIFS(СВЦЭМ!$F$33:$F$776,СВЦЭМ!$A$33:$A$776,$A207,СВЦЭМ!$B$33:$B$776,C$190)+'СЕТ СН'!$F$12</f>
        <v>162.41446142999999</v>
      </c>
      <c r="D207" s="36">
        <f>SUMIFS(СВЦЭМ!$F$33:$F$776,СВЦЭМ!$A$33:$A$776,$A207,СВЦЭМ!$B$33:$B$776,D$190)+'СЕТ СН'!$F$12</f>
        <v>170.88510049999999</v>
      </c>
      <c r="E207" s="36">
        <f>SUMIFS(СВЦЭМ!$F$33:$F$776,СВЦЭМ!$A$33:$A$776,$A207,СВЦЭМ!$B$33:$B$776,E$190)+'СЕТ СН'!$F$12</f>
        <v>176.28407213</v>
      </c>
      <c r="F207" s="36">
        <f>SUMIFS(СВЦЭМ!$F$33:$F$776,СВЦЭМ!$A$33:$A$776,$A207,СВЦЭМ!$B$33:$B$776,F$190)+'СЕТ СН'!$F$12</f>
        <v>177.96443778</v>
      </c>
      <c r="G207" s="36">
        <f>SUMIFS(СВЦЭМ!$F$33:$F$776,СВЦЭМ!$A$33:$A$776,$A207,СВЦЭМ!$B$33:$B$776,G$190)+'СЕТ СН'!$F$12</f>
        <v>173.48843936</v>
      </c>
      <c r="H207" s="36">
        <f>SUMIFS(СВЦЭМ!$F$33:$F$776,СВЦЭМ!$A$33:$A$776,$A207,СВЦЭМ!$B$33:$B$776,H$190)+'СЕТ СН'!$F$12</f>
        <v>163.17421591999999</v>
      </c>
      <c r="I207" s="36">
        <f>SUMIFS(СВЦЭМ!$F$33:$F$776,СВЦЭМ!$A$33:$A$776,$A207,СВЦЭМ!$B$33:$B$776,I$190)+'СЕТ СН'!$F$12</f>
        <v>148.95677205000001</v>
      </c>
      <c r="J207" s="36">
        <f>SUMIFS(СВЦЭМ!$F$33:$F$776,СВЦЭМ!$A$33:$A$776,$A207,СВЦЭМ!$B$33:$B$776,J$190)+'СЕТ СН'!$F$12</f>
        <v>150.22598173</v>
      </c>
      <c r="K207" s="36">
        <f>SUMIFS(СВЦЭМ!$F$33:$F$776,СВЦЭМ!$A$33:$A$776,$A207,СВЦЭМ!$B$33:$B$776,K$190)+'СЕТ СН'!$F$12</f>
        <v>149.29458754999999</v>
      </c>
      <c r="L207" s="36">
        <f>SUMIFS(СВЦЭМ!$F$33:$F$776,СВЦЭМ!$A$33:$A$776,$A207,СВЦЭМ!$B$33:$B$776,L$190)+'СЕТ СН'!$F$12</f>
        <v>148.46101057000001</v>
      </c>
      <c r="M207" s="36">
        <f>SUMIFS(СВЦЭМ!$F$33:$F$776,СВЦЭМ!$A$33:$A$776,$A207,СВЦЭМ!$B$33:$B$776,M$190)+'СЕТ СН'!$F$12</f>
        <v>149.83679273999999</v>
      </c>
      <c r="N207" s="36">
        <f>SUMIFS(СВЦЭМ!$F$33:$F$776,СВЦЭМ!$A$33:$A$776,$A207,СВЦЭМ!$B$33:$B$776,N$190)+'СЕТ СН'!$F$12</f>
        <v>143.09012175999999</v>
      </c>
      <c r="O207" s="36">
        <f>SUMIFS(СВЦЭМ!$F$33:$F$776,СВЦЭМ!$A$33:$A$776,$A207,СВЦЭМ!$B$33:$B$776,O$190)+'СЕТ СН'!$F$12</f>
        <v>134.78752578999999</v>
      </c>
      <c r="P207" s="36">
        <f>SUMIFS(СВЦЭМ!$F$33:$F$776,СВЦЭМ!$A$33:$A$776,$A207,СВЦЭМ!$B$33:$B$776,P$190)+'СЕТ СН'!$F$12</f>
        <v>136.09851214</v>
      </c>
      <c r="Q207" s="36">
        <f>SUMIFS(СВЦЭМ!$F$33:$F$776,СВЦЭМ!$A$33:$A$776,$A207,СВЦЭМ!$B$33:$B$776,Q$190)+'СЕТ СН'!$F$12</f>
        <v>135.27367808</v>
      </c>
      <c r="R207" s="36">
        <f>SUMIFS(СВЦЭМ!$F$33:$F$776,СВЦЭМ!$A$33:$A$776,$A207,СВЦЭМ!$B$33:$B$776,R$190)+'СЕТ СН'!$F$12</f>
        <v>135.97773296</v>
      </c>
      <c r="S207" s="36">
        <f>SUMIFS(СВЦЭМ!$F$33:$F$776,СВЦЭМ!$A$33:$A$776,$A207,СВЦЭМ!$B$33:$B$776,S$190)+'СЕТ СН'!$F$12</f>
        <v>135.76501191</v>
      </c>
      <c r="T207" s="36">
        <f>SUMIFS(СВЦЭМ!$F$33:$F$776,СВЦЭМ!$A$33:$A$776,$A207,СВЦЭМ!$B$33:$B$776,T$190)+'СЕТ СН'!$F$12</f>
        <v>130.88445436999999</v>
      </c>
      <c r="U207" s="36">
        <f>SUMIFS(СВЦЭМ!$F$33:$F$776,СВЦЭМ!$A$33:$A$776,$A207,СВЦЭМ!$B$33:$B$776,U$190)+'СЕТ СН'!$F$12</f>
        <v>129.63108387</v>
      </c>
      <c r="V207" s="36">
        <f>SUMIFS(СВЦЭМ!$F$33:$F$776,СВЦЭМ!$A$33:$A$776,$A207,СВЦЭМ!$B$33:$B$776,V$190)+'СЕТ СН'!$F$12</f>
        <v>127.38887172</v>
      </c>
      <c r="W207" s="36">
        <f>SUMIFS(СВЦЭМ!$F$33:$F$776,СВЦЭМ!$A$33:$A$776,$A207,СВЦЭМ!$B$33:$B$776,W$190)+'СЕТ СН'!$F$12</f>
        <v>128.86836521000001</v>
      </c>
      <c r="X207" s="36">
        <f>SUMIFS(СВЦЭМ!$F$33:$F$776,СВЦЭМ!$A$33:$A$776,$A207,СВЦЭМ!$B$33:$B$776,X$190)+'СЕТ СН'!$F$12</f>
        <v>132.80101829</v>
      </c>
      <c r="Y207" s="36">
        <f>SUMIFS(СВЦЭМ!$F$33:$F$776,СВЦЭМ!$A$33:$A$776,$A207,СВЦЭМ!$B$33:$B$776,Y$190)+'СЕТ СН'!$F$12</f>
        <v>141.53146113</v>
      </c>
    </row>
    <row r="208" spans="1:25" ht="15.75" x14ac:dyDescent="0.2">
      <c r="A208" s="35">
        <f t="shared" si="5"/>
        <v>43756</v>
      </c>
      <c r="B208" s="36">
        <f>SUMIFS(СВЦЭМ!$F$33:$F$776,СВЦЭМ!$A$33:$A$776,$A208,СВЦЭМ!$B$33:$B$776,B$190)+'СЕТ СН'!$F$12</f>
        <v>164.28853724999999</v>
      </c>
      <c r="C208" s="36">
        <f>SUMIFS(СВЦЭМ!$F$33:$F$776,СВЦЭМ!$A$33:$A$776,$A208,СВЦЭМ!$B$33:$B$776,C$190)+'СЕТ СН'!$F$12</f>
        <v>164.56382250999999</v>
      </c>
      <c r="D208" s="36">
        <f>SUMIFS(СВЦЭМ!$F$33:$F$776,СВЦЭМ!$A$33:$A$776,$A208,СВЦЭМ!$B$33:$B$776,D$190)+'СЕТ СН'!$F$12</f>
        <v>169.00237462000001</v>
      </c>
      <c r="E208" s="36">
        <f>SUMIFS(СВЦЭМ!$F$33:$F$776,СВЦЭМ!$A$33:$A$776,$A208,СВЦЭМ!$B$33:$B$776,E$190)+'СЕТ СН'!$F$12</f>
        <v>170.87768621000001</v>
      </c>
      <c r="F208" s="36">
        <f>SUMIFS(СВЦЭМ!$F$33:$F$776,СВЦЭМ!$A$33:$A$776,$A208,СВЦЭМ!$B$33:$B$776,F$190)+'СЕТ СН'!$F$12</f>
        <v>170.80697157</v>
      </c>
      <c r="G208" s="36">
        <f>SUMIFS(СВЦЭМ!$F$33:$F$776,СВЦЭМ!$A$33:$A$776,$A208,СВЦЭМ!$B$33:$B$776,G$190)+'СЕТ СН'!$F$12</f>
        <v>165.98414768000001</v>
      </c>
      <c r="H208" s="36">
        <f>SUMIFS(СВЦЭМ!$F$33:$F$776,СВЦЭМ!$A$33:$A$776,$A208,СВЦЭМ!$B$33:$B$776,H$190)+'СЕТ СН'!$F$12</f>
        <v>155.09459630999999</v>
      </c>
      <c r="I208" s="36">
        <f>SUMIFS(СВЦЭМ!$F$33:$F$776,СВЦЭМ!$A$33:$A$776,$A208,СВЦЭМ!$B$33:$B$776,I$190)+'СЕТ СН'!$F$12</f>
        <v>142.59365812999999</v>
      </c>
      <c r="J208" s="36">
        <f>SUMIFS(СВЦЭМ!$F$33:$F$776,СВЦЭМ!$A$33:$A$776,$A208,СВЦЭМ!$B$33:$B$776,J$190)+'СЕТ СН'!$F$12</f>
        <v>140.07894908</v>
      </c>
      <c r="K208" s="36">
        <f>SUMIFS(СВЦЭМ!$F$33:$F$776,СВЦЭМ!$A$33:$A$776,$A208,СВЦЭМ!$B$33:$B$776,K$190)+'СЕТ СН'!$F$12</f>
        <v>139.15798208999999</v>
      </c>
      <c r="L208" s="36">
        <f>SUMIFS(СВЦЭМ!$F$33:$F$776,СВЦЭМ!$A$33:$A$776,$A208,СВЦЭМ!$B$33:$B$776,L$190)+'СЕТ СН'!$F$12</f>
        <v>140.43309728</v>
      </c>
      <c r="M208" s="36">
        <f>SUMIFS(СВЦЭМ!$F$33:$F$776,СВЦЭМ!$A$33:$A$776,$A208,СВЦЭМ!$B$33:$B$776,M$190)+'СЕТ СН'!$F$12</f>
        <v>141.78522927</v>
      </c>
      <c r="N208" s="36">
        <f>SUMIFS(СВЦЭМ!$F$33:$F$776,СВЦЭМ!$A$33:$A$776,$A208,СВЦЭМ!$B$33:$B$776,N$190)+'СЕТ СН'!$F$12</f>
        <v>135.91452658</v>
      </c>
      <c r="O208" s="36">
        <f>SUMIFS(СВЦЭМ!$F$33:$F$776,СВЦЭМ!$A$33:$A$776,$A208,СВЦЭМ!$B$33:$B$776,O$190)+'СЕТ СН'!$F$12</f>
        <v>128.96861587999999</v>
      </c>
      <c r="P208" s="36">
        <f>SUMIFS(СВЦЭМ!$F$33:$F$776,СВЦЭМ!$A$33:$A$776,$A208,СВЦЭМ!$B$33:$B$776,P$190)+'СЕТ СН'!$F$12</f>
        <v>131.03759840000001</v>
      </c>
      <c r="Q208" s="36">
        <f>SUMIFS(СВЦЭМ!$F$33:$F$776,СВЦЭМ!$A$33:$A$776,$A208,СВЦЭМ!$B$33:$B$776,Q$190)+'СЕТ СН'!$F$12</f>
        <v>132.11289883000001</v>
      </c>
      <c r="R208" s="36">
        <f>SUMIFS(СВЦЭМ!$F$33:$F$776,СВЦЭМ!$A$33:$A$776,$A208,СВЦЭМ!$B$33:$B$776,R$190)+'СЕТ СН'!$F$12</f>
        <v>130.12064526</v>
      </c>
      <c r="S208" s="36">
        <f>SUMIFS(СВЦЭМ!$F$33:$F$776,СВЦЭМ!$A$33:$A$776,$A208,СВЦЭМ!$B$33:$B$776,S$190)+'СЕТ СН'!$F$12</f>
        <v>128.23096197000001</v>
      </c>
      <c r="T208" s="36">
        <f>SUMIFS(СВЦЭМ!$F$33:$F$776,СВЦЭМ!$A$33:$A$776,$A208,СВЦЭМ!$B$33:$B$776,T$190)+'СЕТ СН'!$F$12</f>
        <v>128.89897571</v>
      </c>
      <c r="U208" s="36">
        <f>SUMIFS(СВЦЭМ!$F$33:$F$776,СВЦЭМ!$A$33:$A$776,$A208,СВЦЭМ!$B$33:$B$776,U$190)+'СЕТ СН'!$F$12</f>
        <v>129.25950026000001</v>
      </c>
      <c r="V208" s="36">
        <f>SUMIFS(СВЦЭМ!$F$33:$F$776,СВЦЭМ!$A$33:$A$776,$A208,СВЦЭМ!$B$33:$B$776,V$190)+'СЕТ СН'!$F$12</f>
        <v>128.05420251000001</v>
      </c>
      <c r="W208" s="36">
        <f>SUMIFS(СВЦЭМ!$F$33:$F$776,СВЦЭМ!$A$33:$A$776,$A208,СВЦЭМ!$B$33:$B$776,W$190)+'СЕТ СН'!$F$12</f>
        <v>132.39014710000001</v>
      </c>
      <c r="X208" s="36">
        <f>SUMIFS(СВЦЭМ!$F$33:$F$776,СВЦЭМ!$A$33:$A$776,$A208,СВЦЭМ!$B$33:$B$776,X$190)+'СЕТ СН'!$F$12</f>
        <v>135.72518749</v>
      </c>
      <c r="Y208" s="36">
        <f>SUMIFS(СВЦЭМ!$F$33:$F$776,СВЦЭМ!$A$33:$A$776,$A208,СВЦЭМ!$B$33:$B$776,Y$190)+'СЕТ СН'!$F$12</f>
        <v>144.89556665999999</v>
      </c>
    </row>
    <row r="209" spans="1:25" ht="15.75" x14ac:dyDescent="0.2">
      <c r="A209" s="35">
        <f t="shared" si="5"/>
        <v>43757</v>
      </c>
      <c r="B209" s="36">
        <f>SUMIFS(СВЦЭМ!$F$33:$F$776,СВЦЭМ!$A$33:$A$776,$A209,СВЦЭМ!$B$33:$B$776,B$190)+'СЕТ СН'!$F$12</f>
        <v>153.74766332999999</v>
      </c>
      <c r="C209" s="36">
        <f>SUMIFS(СВЦЭМ!$F$33:$F$776,СВЦЭМ!$A$33:$A$776,$A209,СВЦЭМ!$B$33:$B$776,C$190)+'СЕТ СН'!$F$12</f>
        <v>163.63226365</v>
      </c>
      <c r="D209" s="36">
        <f>SUMIFS(СВЦЭМ!$F$33:$F$776,СВЦЭМ!$A$33:$A$776,$A209,СВЦЭМ!$B$33:$B$776,D$190)+'СЕТ СН'!$F$12</f>
        <v>162.67592934000001</v>
      </c>
      <c r="E209" s="36">
        <f>SUMIFS(СВЦЭМ!$F$33:$F$776,СВЦЭМ!$A$33:$A$776,$A209,СВЦЭМ!$B$33:$B$776,E$190)+'СЕТ СН'!$F$12</f>
        <v>162.49627685999999</v>
      </c>
      <c r="F209" s="36">
        <f>SUMIFS(СВЦЭМ!$F$33:$F$776,СВЦЭМ!$A$33:$A$776,$A209,СВЦЭМ!$B$33:$B$776,F$190)+'СЕТ СН'!$F$12</f>
        <v>161.391671</v>
      </c>
      <c r="G209" s="36">
        <f>SUMIFS(СВЦЭМ!$F$33:$F$776,СВЦЭМ!$A$33:$A$776,$A209,СВЦЭМ!$B$33:$B$776,G$190)+'СЕТ СН'!$F$12</f>
        <v>159.15056027</v>
      </c>
      <c r="H209" s="36">
        <f>SUMIFS(СВЦЭМ!$F$33:$F$776,СВЦЭМ!$A$33:$A$776,$A209,СВЦЭМ!$B$33:$B$776,H$190)+'СЕТ СН'!$F$12</f>
        <v>152.85054087</v>
      </c>
      <c r="I209" s="36">
        <f>SUMIFS(СВЦЭМ!$F$33:$F$776,СВЦЭМ!$A$33:$A$776,$A209,СВЦЭМ!$B$33:$B$776,I$190)+'СЕТ СН'!$F$12</f>
        <v>147.15178718999999</v>
      </c>
      <c r="J209" s="36">
        <f>SUMIFS(СВЦЭМ!$F$33:$F$776,СВЦЭМ!$A$33:$A$776,$A209,СВЦЭМ!$B$33:$B$776,J$190)+'СЕТ СН'!$F$12</f>
        <v>141.53622879</v>
      </c>
      <c r="K209" s="36">
        <f>SUMIFS(СВЦЭМ!$F$33:$F$776,СВЦЭМ!$A$33:$A$776,$A209,СВЦЭМ!$B$33:$B$776,K$190)+'СЕТ СН'!$F$12</f>
        <v>139.74811989</v>
      </c>
      <c r="L209" s="36">
        <f>SUMIFS(СВЦЭМ!$F$33:$F$776,СВЦЭМ!$A$33:$A$776,$A209,СВЦЭМ!$B$33:$B$776,L$190)+'СЕТ СН'!$F$12</f>
        <v>137.15412703999999</v>
      </c>
      <c r="M209" s="36">
        <f>SUMIFS(СВЦЭМ!$F$33:$F$776,СВЦЭМ!$A$33:$A$776,$A209,СВЦЭМ!$B$33:$B$776,M$190)+'СЕТ СН'!$F$12</f>
        <v>136.13580400000001</v>
      </c>
      <c r="N209" s="36">
        <f>SUMIFS(СВЦЭМ!$F$33:$F$776,СВЦЭМ!$A$33:$A$776,$A209,СВЦЭМ!$B$33:$B$776,N$190)+'СЕТ СН'!$F$12</f>
        <v>133.09221665000001</v>
      </c>
      <c r="O209" s="36">
        <f>SUMIFS(СВЦЭМ!$F$33:$F$776,СВЦЭМ!$A$33:$A$776,$A209,СВЦЭМ!$B$33:$B$776,O$190)+'СЕТ СН'!$F$12</f>
        <v>128.61238244</v>
      </c>
      <c r="P209" s="36">
        <f>SUMIFS(СВЦЭМ!$F$33:$F$776,СВЦЭМ!$A$33:$A$776,$A209,СВЦЭМ!$B$33:$B$776,P$190)+'СЕТ СН'!$F$12</f>
        <v>130.33732258000001</v>
      </c>
      <c r="Q209" s="36">
        <f>SUMIFS(СВЦЭМ!$F$33:$F$776,СВЦЭМ!$A$33:$A$776,$A209,СВЦЭМ!$B$33:$B$776,Q$190)+'СЕТ СН'!$F$12</f>
        <v>130.96320788</v>
      </c>
      <c r="R209" s="36">
        <f>SUMIFS(СВЦЭМ!$F$33:$F$776,СВЦЭМ!$A$33:$A$776,$A209,СВЦЭМ!$B$33:$B$776,R$190)+'СЕТ СН'!$F$12</f>
        <v>129.08996941999999</v>
      </c>
      <c r="S209" s="36">
        <f>SUMIFS(СВЦЭМ!$F$33:$F$776,СВЦЭМ!$A$33:$A$776,$A209,СВЦЭМ!$B$33:$B$776,S$190)+'СЕТ СН'!$F$12</f>
        <v>127.69124752</v>
      </c>
      <c r="T209" s="36">
        <f>SUMIFS(СВЦЭМ!$F$33:$F$776,СВЦЭМ!$A$33:$A$776,$A209,СВЦЭМ!$B$33:$B$776,T$190)+'СЕТ СН'!$F$12</f>
        <v>124.79855612999999</v>
      </c>
      <c r="U209" s="36">
        <f>SUMIFS(СВЦЭМ!$F$33:$F$776,СВЦЭМ!$A$33:$A$776,$A209,СВЦЭМ!$B$33:$B$776,U$190)+'СЕТ СН'!$F$12</f>
        <v>127.8872188</v>
      </c>
      <c r="V209" s="36">
        <f>SUMIFS(СВЦЭМ!$F$33:$F$776,СВЦЭМ!$A$33:$A$776,$A209,СВЦЭМ!$B$33:$B$776,V$190)+'СЕТ СН'!$F$12</f>
        <v>125.60063825</v>
      </c>
      <c r="W209" s="36">
        <f>SUMIFS(СВЦЭМ!$F$33:$F$776,СВЦЭМ!$A$33:$A$776,$A209,СВЦЭМ!$B$33:$B$776,W$190)+'СЕТ СН'!$F$12</f>
        <v>127.31469226</v>
      </c>
      <c r="X209" s="36">
        <f>SUMIFS(СВЦЭМ!$F$33:$F$776,СВЦЭМ!$A$33:$A$776,$A209,СВЦЭМ!$B$33:$B$776,X$190)+'СЕТ СН'!$F$12</f>
        <v>131.26085128</v>
      </c>
      <c r="Y209" s="36">
        <f>SUMIFS(СВЦЭМ!$F$33:$F$776,СВЦЭМ!$A$33:$A$776,$A209,СВЦЭМ!$B$33:$B$776,Y$190)+'СЕТ СН'!$F$12</f>
        <v>141.23585391</v>
      </c>
    </row>
    <row r="210" spans="1:25" ht="15.75" x14ac:dyDescent="0.2">
      <c r="A210" s="35">
        <f t="shared" si="5"/>
        <v>43758</v>
      </c>
      <c r="B210" s="36">
        <f>SUMIFS(СВЦЭМ!$F$33:$F$776,СВЦЭМ!$A$33:$A$776,$A210,СВЦЭМ!$B$33:$B$776,B$190)+'СЕТ СН'!$F$12</f>
        <v>152.73663411000001</v>
      </c>
      <c r="C210" s="36">
        <f>SUMIFS(СВЦЭМ!$F$33:$F$776,СВЦЭМ!$A$33:$A$776,$A210,СВЦЭМ!$B$33:$B$776,C$190)+'СЕТ СН'!$F$12</f>
        <v>161.04919548000001</v>
      </c>
      <c r="D210" s="36">
        <f>SUMIFS(СВЦЭМ!$F$33:$F$776,СВЦЭМ!$A$33:$A$776,$A210,СВЦЭМ!$B$33:$B$776,D$190)+'СЕТ СН'!$F$12</f>
        <v>165.38245426</v>
      </c>
      <c r="E210" s="36">
        <f>SUMIFS(СВЦЭМ!$F$33:$F$776,СВЦЭМ!$A$33:$A$776,$A210,СВЦЭМ!$B$33:$B$776,E$190)+'СЕТ СН'!$F$12</f>
        <v>166.84650832</v>
      </c>
      <c r="F210" s="36">
        <f>SUMIFS(СВЦЭМ!$F$33:$F$776,СВЦЭМ!$A$33:$A$776,$A210,СВЦЭМ!$B$33:$B$776,F$190)+'СЕТ СН'!$F$12</f>
        <v>166.68720791999999</v>
      </c>
      <c r="G210" s="36">
        <f>SUMIFS(СВЦЭМ!$F$33:$F$776,СВЦЭМ!$A$33:$A$776,$A210,СВЦЭМ!$B$33:$B$776,G$190)+'СЕТ СН'!$F$12</f>
        <v>161.89240437000001</v>
      </c>
      <c r="H210" s="36">
        <f>SUMIFS(СВЦЭМ!$F$33:$F$776,СВЦЭМ!$A$33:$A$776,$A210,СВЦЭМ!$B$33:$B$776,H$190)+'СЕТ СН'!$F$12</f>
        <v>159.78576207</v>
      </c>
      <c r="I210" s="36">
        <f>SUMIFS(СВЦЭМ!$F$33:$F$776,СВЦЭМ!$A$33:$A$776,$A210,СВЦЭМ!$B$33:$B$776,I$190)+'СЕТ СН'!$F$12</f>
        <v>154.29571250999999</v>
      </c>
      <c r="J210" s="36">
        <f>SUMIFS(СВЦЭМ!$F$33:$F$776,СВЦЭМ!$A$33:$A$776,$A210,СВЦЭМ!$B$33:$B$776,J$190)+'СЕТ СН'!$F$12</f>
        <v>142.95691112</v>
      </c>
      <c r="K210" s="36">
        <f>SUMIFS(СВЦЭМ!$F$33:$F$776,СВЦЭМ!$A$33:$A$776,$A210,СВЦЭМ!$B$33:$B$776,K$190)+'СЕТ СН'!$F$12</f>
        <v>138.04868144</v>
      </c>
      <c r="L210" s="36">
        <f>SUMIFS(СВЦЭМ!$F$33:$F$776,СВЦЭМ!$A$33:$A$776,$A210,СВЦЭМ!$B$33:$B$776,L$190)+'СЕТ СН'!$F$12</f>
        <v>138.93993488999999</v>
      </c>
      <c r="M210" s="36">
        <f>SUMIFS(СВЦЭМ!$F$33:$F$776,СВЦЭМ!$A$33:$A$776,$A210,СВЦЭМ!$B$33:$B$776,M$190)+'СЕТ СН'!$F$12</f>
        <v>139.55849171</v>
      </c>
      <c r="N210" s="36">
        <f>SUMIFS(СВЦЭМ!$F$33:$F$776,СВЦЭМ!$A$33:$A$776,$A210,СВЦЭМ!$B$33:$B$776,N$190)+'СЕТ СН'!$F$12</f>
        <v>131.34652539999999</v>
      </c>
      <c r="O210" s="36">
        <f>SUMIFS(СВЦЭМ!$F$33:$F$776,СВЦЭМ!$A$33:$A$776,$A210,СВЦЭМ!$B$33:$B$776,O$190)+'СЕТ СН'!$F$12</f>
        <v>129.81616914</v>
      </c>
      <c r="P210" s="36">
        <f>SUMIFS(СВЦЭМ!$F$33:$F$776,СВЦЭМ!$A$33:$A$776,$A210,СВЦЭМ!$B$33:$B$776,P$190)+'СЕТ СН'!$F$12</f>
        <v>131.41142354999999</v>
      </c>
      <c r="Q210" s="36">
        <f>SUMIFS(СВЦЭМ!$F$33:$F$776,СВЦЭМ!$A$33:$A$776,$A210,СВЦЭМ!$B$33:$B$776,Q$190)+'СЕТ СН'!$F$12</f>
        <v>130.84894811999999</v>
      </c>
      <c r="R210" s="36">
        <f>SUMIFS(СВЦЭМ!$F$33:$F$776,СВЦЭМ!$A$33:$A$776,$A210,СВЦЭМ!$B$33:$B$776,R$190)+'СЕТ СН'!$F$12</f>
        <v>131.04848580000001</v>
      </c>
      <c r="S210" s="36">
        <f>SUMIFS(СВЦЭМ!$F$33:$F$776,СВЦЭМ!$A$33:$A$776,$A210,СВЦЭМ!$B$33:$B$776,S$190)+'СЕТ СН'!$F$12</f>
        <v>130.16637999</v>
      </c>
      <c r="T210" s="36">
        <f>SUMIFS(СВЦЭМ!$F$33:$F$776,СВЦЭМ!$A$33:$A$776,$A210,СВЦЭМ!$B$33:$B$776,T$190)+'СЕТ СН'!$F$12</f>
        <v>128.39310631999999</v>
      </c>
      <c r="U210" s="36">
        <f>SUMIFS(СВЦЭМ!$F$33:$F$776,СВЦЭМ!$A$33:$A$776,$A210,СВЦЭМ!$B$33:$B$776,U$190)+'СЕТ СН'!$F$12</f>
        <v>129.34911589999999</v>
      </c>
      <c r="V210" s="36">
        <f>SUMIFS(СВЦЭМ!$F$33:$F$776,СВЦЭМ!$A$33:$A$776,$A210,СВЦЭМ!$B$33:$B$776,V$190)+'СЕТ СН'!$F$12</f>
        <v>126.58832337</v>
      </c>
      <c r="W210" s="36">
        <f>SUMIFS(СВЦЭМ!$F$33:$F$776,СВЦЭМ!$A$33:$A$776,$A210,СВЦЭМ!$B$33:$B$776,W$190)+'СЕТ СН'!$F$12</f>
        <v>125.18727654</v>
      </c>
      <c r="X210" s="36">
        <f>SUMIFS(СВЦЭМ!$F$33:$F$776,СВЦЭМ!$A$33:$A$776,$A210,СВЦЭМ!$B$33:$B$776,X$190)+'СЕТ СН'!$F$12</f>
        <v>126.93748624</v>
      </c>
      <c r="Y210" s="36">
        <f>SUMIFS(СВЦЭМ!$F$33:$F$776,СВЦЭМ!$A$33:$A$776,$A210,СВЦЭМ!$B$33:$B$776,Y$190)+'СЕТ СН'!$F$12</f>
        <v>136.32456873000001</v>
      </c>
    </row>
    <row r="211" spans="1:25" ht="15.75" x14ac:dyDescent="0.2">
      <c r="A211" s="35">
        <f t="shared" si="5"/>
        <v>43759</v>
      </c>
      <c r="B211" s="36">
        <f>SUMIFS(СВЦЭМ!$F$33:$F$776,СВЦЭМ!$A$33:$A$776,$A211,СВЦЭМ!$B$33:$B$776,B$190)+'СЕТ СН'!$F$12</f>
        <v>156.03418353999999</v>
      </c>
      <c r="C211" s="36">
        <f>SUMIFS(СВЦЭМ!$F$33:$F$776,СВЦЭМ!$A$33:$A$776,$A211,СВЦЭМ!$B$33:$B$776,C$190)+'СЕТ СН'!$F$12</f>
        <v>164.64522348</v>
      </c>
      <c r="D211" s="36">
        <f>SUMIFS(СВЦЭМ!$F$33:$F$776,СВЦЭМ!$A$33:$A$776,$A211,СВЦЭМ!$B$33:$B$776,D$190)+'СЕТ СН'!$F$12</f>
        <v>168.71618477999999</v>
      </c>
      <c r="E211" s="36">
        <f>SUMIFS(СВЦЭМ!$F$33:$F$776,СВЦЭМ!$A$33:$A$776,$A211,СВЦЭМ!$B$33:$B$776,E$190)+'СЕТ СН'!$F$12</f>
        <v>169.97441314</v>
      </c>
      <c r="F211" s="36">
        <f>SUMIFS(СВЦЭМ!$F$33:$F$776,СВЦЭМ!$A$33:$A$776,$A211,СВЦЭМ!$B$33:$B$776,F$190)+'СЕТ СН'!$F$12</f>
        <v>169.71334106</v>
      </c>
      <c r="G211" s="36">
        <f>SUMIFS(СВЦЭМ!$F$33:$F$776,СВЦЭМ!$A$33:$A$776,$A211,СВЦЭМ!$B$33:$B$776,G$190)+'СЕТ СН'!$F$12</f>
        <v>165.02003246000001</v>
      </c>
      <c r="H211" s="36">
        <f>SUMIFS(СВЦЭМ!$F$33:$F$776,СВЦЭМ!$A$33:$A$776,$A211,СВЦЭМ!$B$33:$B$776,H$190)+'СЕТ СН'!$F$12</f>
        <v>158.37335820999999</v>
      </c>
      <c r="I211" s="36">
        <f>SUMIFS(СВЦЭМ!$F$33:$F$776,СВЦЭМ!$A$33:$A$776,$A211,СВЦЭМ!$B$33:$B$776,I$190)+'СЕТ СН'!$F$12</f>
        <v>150.38090994000001</v>
      </c>
      <c r="J211" s="36">
        <f>SUMIFS(СВЦЭМ!$F$33:$F$776,СВЦЭМ!$A$33:$A$776,$A211,СВЦЭМ!$B$33:$B$776,J$190)+'СЕТ СН'!$F$12</f>
        <v>146.95382964999999</v>
      </c>
      <c r="K211" s="36">
        <f>SUMIFS(СВЦЭМ!$F$33:$F$776,СВЦЭМ!$A$33:$A$776,$A211,СВЦЭМ!$B$33:$B$776,K$190)+'СЕТ СН'!$F$12</f>
        <v>144.70104373999999</v>
      </c>
      <c r="L211" s="36">
        <f>SUMIFS(СВЦЭМ!$F$33:$F$776,СВЦЭМ!$A$33:$A$776,$A211,СВЦЭМ!$B$33:$B$776,L$190)+'СЕТ СН'!$F$12</f>
        <v>142.59427434</v>
      </c>
      <c r="M211" s="36">
        <f>SUMIFS(СВЦЭМ!$F$33:$F$776,СВЦЭМ!$A$33:$A$776,$A211,СВЦЭМ!$B$33:$B$776,M$190)+'СЕТ СН'!$F$12</f>
        <v>143.23969055000001</v>
      </c>
      <c r="N211" s="36">
        <f>SUMIFS(СВЦЭМ!$F$33:$F$776,СВЦЭМ!$A$33:$A$776,$A211,СВЦЭМ!$B$33:$B$776,N$190)+'СЕТ СН'!$F$12</f>
        <v>135.52593107000001</v>
      </c>
      <c r="O211" s="36">
        <f>SUMIFS(СВЦЭМ!$F$33:$F$776,СВЦЭМ!$A$33:$A$776,$A211,СВЦЭМ!$B$33:$B$776,O$190)+'СЕТ СН'!$F$12</f>
        <v>128.61528648999999</v>
      </c>
      <c r="P211" s="36">
        <f>SUMIFS(СВЦЭМ!$F$33:$F$776,СВЦЭМ!$A$33:$A$776,$A211,СВЦЭМ!$B$33:$B$776,P$190)+'СЕТ СН'!$F$12</f>
        <v>129.16531189</v>
      </c>
      <c r="Q211" s="36">
        <f>SUMIFS(СВЦЭМ!$F$33:$F$776,СВЦЭМ!$A$33:$A$776,$A211,СВЦЭМ!$B$33:$B$776,Q$190)+'СЕТ СН'!$F$12</f>
        <v>129.32384974000001</v>
      </c>
      <c r="R211" s="36">
        <f>SUMIFS(СВЦЭМ!$F$33:$F$776,СВЦЭМ!$A$33:$A$776,$A211,СВЦЭМ!$B$33:$B$776,R$190)+'СЕТ СН'!$F$12</f>
        <v>128.62820038999999</v>
      </c>
      <c r="S211" s="36">
        <f>SUMIFS(СВЦЭМ!$F$33:$F$776,СВЦЭМ!$A$33:$A$776,$A211,СВЦЭМ!$B$33:$B$776,S$190)+'СЕТ СН'!$F$12</f>
        <v>129.53230221999999</v>
      </c>
      <c r="T211" s="36">
        <f>SUMIFS(СВЦЭМ!$F$33:$F$776,СВЦЭМ!$A$33:$A$776,$A211,СВЦЭМ!$B$33:$B$776,T$190)+'СЕТ СН'!$F$12</f>
        <v>127.55401659</v>
      </c>
      <c r="U211" s="36">
        <f>SUMIFS(СВЦЭМ!$F$33:$F$776,СВЦЭМ!$A$33:$A$776,$A211,СВЦЭМ!$B$33:$B$776,U$190)+'СЕТ СН'!$F$12</f>
        <v>126.99404984</v>
      </c>
      <c r="V211" s="36">
        <f>SUMIFS(СВЦЭМ!$F$33:$F$776,СВЦЭМ!$A$33:$A$776,$A211,СВЦЭМ!$B$33:$B$776,V$190)+'СЕТ СН'!$F$12</f>
        <v>126.40193334999999</v>
      </c>
      <c r="W211" s="36">
        <f>SUMIFS(СВЦЭМ!$F$33:$F$776,СВЦЭМ!$A$33:$A$776,$A211,СВЦЭМ!$B$33:$B$776,W$190)+'СЕТ СН'!$F$12</f>
        <v>131.95891184999999</v>
      </c>
      <c r="X211" s="36">
        <f>SUMIFS(СВЦЭМ!$F$33:$F$776,СВЦЭМ!$A$33:$A$776,$A211,СВЦЭМ!$B$33:$B$776,X$190)+'СЕТ СН'!$F$12</f>
        <v>133.03784808</v>
      </c>
      <c r="Y211" s="36">
        <f>SUMIFS(СВЦЭМ!$F$33:$F$776,СВЦЭМ!$A$33:$A$776,$A211,СВЦЭМ!$B$33:$B$776,Y$190)+'СЕТ СН'!$F$12</f>
        <v>142.01396105000001</v>
      </c>
    </row>
    <row r="212" spans="1:25" ht="15.75" x14ac:dyDescent="0.2">
      <c r="A212" s="35">
        <f t="shared" si="5"/>
        <v>43760</v>
      </c>
      <c r="B212" s="36">
        <f>SUMIFS(СВЦЭМ!$F$33:$F$776,СВЦЭМ!$A$33:$A$776,$A212,СВЦЭМ!$B$33:$B$776,B$190)+'СЕТ СН'!$F$12</f>
        <v>162.34844239</v>
      </c>
      <c r="C212" s="36">
        <f>SUMIFS(СВЦЭМ!$F$33:$F$776,СВЦЭМ!$A$33:$A$776,$A212,СВЦЭМ!$B$33:$B$776,C$190)+'СЕТ СН'!$F$12</f>
        <v>170.68541010999999</v>
      </c>
      <c r="D212" s="36">
        <f>SUMIFS(СВЦЭМ!$F$33:$F$776,СВЦЭМ!$A$33:$A$776,$A212,СВЦЭМ!$B$33:$B$776,D$190)+'СЕТ СН'!$F$12</f>
        <v>174.52421172000001</v>
      </c>
      <c r="E212" s="36">
        <f>SUMIFS(СВЦЭМ!$F$33:$F$776,СВЦЭМ!$A$33:$A$776,$A212,СВЦЭМ!$B$33:$B$776,E$190)+'СЕТ СН'!$F$12</f>
        <v>174.4415831</v>
      </c>
      <c r="F212" s="36">
        <f>SUMIFS(СВЦЭМ!$F$33:$F$776,СВЦЭМ!$A$33:$A$776,$A212,СВЦЭМ!$B$33:$B$776,F$190)+'СЕТ СН'!$F$12</f>
        <v>173.65844181</v>
      </c>
      <c r="G212" s="36">
        <f>SUMIFS(СВЦЭМ!$F$33:$F$776,СВЦЭМ!$A$33:$A$776,$A212,СВЦЭМ!$B$33:$B$776,G$190)+'СЕТ СН'!$F$12</f>
        <v>170.01416871000001</v>
      </c>
      <c r="H212" s="36">
        <f>SUMIFS(СВЦЭМ!$F$33:$F$776,СВЦЭМ!$A$33:$A$776,$A212,СВЦЭМ!$B$33:$B$776,H$190)+'СЕТ СН'!$F$12</f>
        <v>157.54801026999999</v>
      </c>
      <c r="I212" s="36">
        <f>SUMIFS(СВЦЭМ!$F$33:$F$776,СВЦЭМ!$A$33:$A$776,$A212,СВЦЭМ!$B$33:$B$776,I$190)+'СЕТ СН'!$F$12</f>
        <v>148.59437416</v>
      </c>
      <c r="J212" s="36">
        <f>SUMIFS(СВЦЭМ!$F$33:$F$776,СВЦЭМ!$A$33:$A$776,$A212,СВЦЭМ!$B$33:$B$776,J$190)+'СЕТ СН'!$F$12</f>
        <v>144.79691124999999</v>
      </c>
      <c r="K212" s="36">
        <f>SUMIFS(СВЦЭМ!$F$33:$F$776,СВЦЭМ!$A$33:$A$776,$A212,СВЦЭМ!$B$33:$B$776,K$190)+'СЕТ СН'!$F$12</f>
        <v>140.89161744</v>
      </c>
      <c r="L212" s="36">
        <f>SUMIFS(СВЦЭМ!$F$33:$F$776,СВЦЭМ!$A$33:$A$776,$A212,СВЦЭМ!$B$33:$B$776,L$190)+'СЕТ СН'!$F$12</f>
        <v>140.76141091</v>
      </c>
      <c r="M212" s="36">
        <f>SUMIFS(СВЦЭМ!$F$33:$F$776,СВЦЭМ!$A$33:$A$776,$A212,СВЦЭМ!$B$33:$B$776,M$190)+'СЕТ СН'!$F$12</f>
        <v>141.91817890999999</v>
      </c>
      <c r="N212" s="36">
        <f>SUMIFS(СВЦЭМ!$F$33:$F$776,СВЦЭМ!$A$33:$A$776,$A212,СВЦЭМ!$B$33:$B$776,N$190)+'СЕТ СН'!$F$12</f>
        <v>135.21489419</v>
      </c>
      <c r="O212" s="36">
        <f>SUMIFS(СВЦЭМ!$F$33:$F$776,СВЦЭМ!$A$33:$A$776,$A212,СВЦЭМ!$B$33:$B$776,O$190)+'СЕТ СН'!$F$12</f>
        <v>132.14066735</v>
      </c>
      <c r="P212" s="36">
        <f>SUMIFS(СВЦЭМ!$F$33:$F$776,СВЦЭМ!$A$33:$A$776,$A212,СВЦЭМ!$B$33:$B$776,P$190)+'СЕТ СН'!$F$12</f>
        <v>133.31598954</v>
      </c>
      <c r="Q212" s="36">
        <f>SUMIFS(СВЦЭМ!$F$33:$F$776,СВЦЭМ!$A$33:$A$776,$A212,СВЦЭМ!$B$33:$B$776,Q$190)+'СЕТ СН'!$F$12</f>
        <v>134.20403425999999</v>
      </c>
      <c r="R212" s="36">
        <f>SUMIFS(СВЦЭМ!$F$33:$F$776,СВЦЭМ!$A$33:$A$776,$A212,СВЦЭМ!$B$33:$B$776,R$190)+'СЕТ СН'!$F$12</f>
        <v>131.91699618999999</v>
      </c>
      <c r="S212" s="36">
        <f>SUMIFS(СВЦЭМ!$F$33:$F$776,СВЦЭМ!$A$33:$A$776,$A212,СВЦЭМ!$B$33:$B$776,S$190)+'СЕТ СН'!$F$12</f>
        <v>129.07822591999999</v>
      </c>
      <c r="T212" s="36">
        <f>SUMIFS(СВЦЭМ!$F$33:$F$776,СВЦЭМ!$A$33:$A$776,$A212,СВЦЭМ!$B$33:$B$776,T$190)+'СЕТ СН'!$F$12</f>
        <v>124.12940403</v>
      </c>
      <c r="U212" s="36">
        <f>SUMIFS(СВЦЭМ!$F$33:$F$776,СВЦЭМ!$A$33:$A$776,$A212,СВЦЭМ!$B$33:$B$776,U$190)+'СЕТ СН'!$F$12</f>
        <v>121.39100784</v>
      </c>
      <c r="V212" s="36">
        <f>SUMIFS(СВЦЭМ!$F$33:$F$776,СВЦЭМ!$A$33:$A$776,$A212,СВЦЭМ!$B$33:$B$776,V$190)+'СЕТ СН'!$F$12</f>
        <v>121.77528937</v>
      </c>
      <c r="W212" s="36">
        <f>SUMIFS(СВЦЭМ!$F$33:$F$776,СВЦЭМ!$A$33:$A$776,$A212,СВЦЭМ!$B$33:$B$776,W$190)+'СЕТ СН'!$F$12</f>
        <v>123.28631446</v>
      </c>
      <c r="X212" s="36">
        <f>SUMIFS(СВЦЭМ!$F$33:$F$776,СВЦЭМ!$A$33:$A$776,$A212,СВЦЭМ!$B$33:$B$776,X$190)+'СЕТ СН'!$F$12</f>
        <v>128.59608539000001</v>
      </c>
      <c r="Y212" s="36">
        <f>SUMIFS(СВЦЭМ!$F$33:$F$776,СВЦЭМ!$A$33:$A$776,$A212,СВЦЭМ!$B$33:$B$776,Y$190)+'СЕТ СН'!$F$12</f>
        <v>139.40760857999999</v>
      </c>
    </row>
    <row r="213" spans="1:25" ht="15.75" x14ac:dyDescent="0.2">
      <c r="A213" s="35">
        <f t="shared" si="5"/>
        <v>43761</v>
      </c>
      <c r="B213" s="36">
        <f>SUMIFS(СВЦЭМ!$F$33:$F$776,СВЦЭМ!$A$33:$A$776,$A213,СВЦЭМ!$B$33:$B$776,B$190)+'СЕТ СН'!$F$12</f>
        <v>155.83834809000001</v>
      </c>
      <c r="C213" s="36">
        <f>SUMIFS(СВЦЭМ!$F$33:$F$776,СВЦЭМ!$A$33:$A$776,$A213,СВЦЭМ!$B$33:$B$776,C$190)+'СЕТ СН'!$F$12</f>
        <v>162.34141975</v>
      </c>
      <c r="D213" s="36">
        <f>SUMIFS(СВЦЭМ!$F$33:$F$776,СВЦЭМ!$A$33:$A$776,$A213,СВЦЭМ!$B$33:$B$776,D$190)+'СЕТ СН'!$F$12</f>
        <v>165.29391686</v>
      </c>
      <c r="E213" s="36">
        <f>SUMIFS(СВЦЭМ!$F$33:$F$776,СВЦЭМ!$A$33:$A$776,$A213,СВЦЭМ!$B$33:$B$776,E$190)+'СЕТ СН'!$F$12</f>
        <v>170.19808961999999</v>
      </c>
      <c r="F213" s="36">
        <f>SUMIFS(СВЦЭМ!$F$33:$F$776,СВЦЭМ!$A$33:$A$776,$A213,СВЦЭМ!$B$33:$B$776,F$190)+'СЕТ СН'!$F$12</f>
        <v>172.50566463999999</v>
      </c>
      <c r="G213" s="36">
        <f>SUMIFS(СВЦЭМ!$F$33:$F$776,СВЦЭМ!$A$33:$A$776,$A213,СВЦЭМ!$B$33:$B$776,G$190)+'СЕТ СН'!$F$12</f>
        <v>167.59853409999999</v>
      </c>
      <c r="H213" s="36">
        <f>SUMIFS(СВЦЭМ!$F$33:$F$776,СВЦЭМ!$A$33:$A$776,$A213,СВЦЭМ!$B$33:$B$776,H$190)+'СЕТ СН'!$F$12</f>
        <v>156.08326314000001</v>
      </c>
      <c r="I213" s="36">
        <f>SUMIFS(СВЦЭМ!$F$33:$F$776,СВЦЭМ!$A$33:$A$776,$A213,СВЦЭМ!$B$33:$B$776,I$190)+'СЕТ СН'!$F$12</f>
        <v>147.15569299000001</v>
      </c>
      <c r="J213" s="36">
        <f>SUMIFS(СВЦЭМ!$F$33:$F$776,СВЦЭМ!$A$33:$A$776,$A213,СВЦЭМ!$B$33:$B$776,J$190)+'СЕТ СН'!$F$12</f>
        <v>143.32409609000001</v>
      </c>
      <c r="K213" s="36">
        <f>SUMIFS(СВЦЭМ!$F$33:$F$776,СВЦЭМ!$A$33:$A$776,$A213,СВЦЭМ!$B$33:$B$776,K$190)+'СЕТ СН'!$F$12</f>
        <v>140.77583838999999</v>
      </c>
      <c r="L213" s="36">
        <f>SUMIFS(СВЦЭМ!$F$33:$F$776,СВЦЭМ!$A$33:$A$776,$A213,СВЦЭМ!$B$33:$B$776,L$190)+'СЕТ СН'!$F$12</f>
        <v>140.99655898</v>
      </c>
      <c r="M213" s="36">
        <f>SUMIFS(СВЦЭМ!$F$33:$F$776,СВЦЭМ!$A$33:$A$776,$A213,СВЦЭМ!$B$33:$B$776,M$190)+'СЕТ СН'!$F$12</f>
        <v>141.82009411000001</v>
      </c>
      <c r="N213" s="36">
        <f>SUMIFS(СВЦЭМ!$F$33:$F$776,СВЦЭМ!$A$33:$A$776,$A213,СВЦЭМ!$B$33:$B$776,N$190)+'СЕТ СН'!$F$12</f>
        <v>137.89679172000001</v>
      </c>
      <c r="O213" s="36">
        <f>SUMIFS(СВЦЭМ!$F$33:$F$776,СВЦЭМ!$A$33:$A$776,$A213,СВЦЭМ!$B$33:$B$776,O$190)+'СЕТ СН'!$F$12</f>
        <v>135.1057667</v>
      </c>
      <c r="P213" s="36">
        <f>SUMIFS(СВЦЭМ!$F$33:$F$776,СВЦЭМ!$A$33:$A$776,$A213,СВЦЭМ!$B$33:$B$776,P$190)+'СЕТ СН'!$F$12</f>
        <v>134.88535776000001</v>
      </c>
      <c r="Q213" s="36">
        <f>SUMIFS(СВЦЭМ!$F$33:$F$776,СВЦЭМ!$A$33:$A$776,$A213,СВЦЭМ!$B$33:$B$776,Q$190)+'СЕТ СН'!$F$12</f>
        <v>134.10984468999999</v>
      </c>
      <c r="R213" s="36">
        <f>SUMIFS(СВЦЭМ!$F$33:$F$776,СВЦЭМ!$A$33:$A$776,$A213,СВЦЭМ!$B$33:$B$776,R$190)+'СЕТ СН'!$F$12</f>
        <v>133.15251642999999</v>
      </c>
      <c r="S213" s="36">
        <f>SUMIFS(СВЦЭМ!$F$33:$F$776,СВЦЭМ!$A$33:$A$776,$A213,СВЦЭМ!$B$33:$B$776,S$190)+'СЕТ СН'!$F$12</f>
        <v>133.50199051000001</v>
      </c>
      <c r="T213" s="36">
        <f>SUMIFS(СВЦЭМ!$F$33:$F$776,СВЦЭМ!$A$33:$A$776,$A213,СВЦЭМ!$B$33:$B$776,T$190)+'СЕТ СН'!$F$12</f>
        <v>129.63491375999999</v>
      </c>
      <c r="U213" s="36">
        <f>SUMIFS(СВЦЭМ!$F$33:$F$776,СВЦЭМ!$A$33:$A$776,$A213,СВЦЭМ!$B$33:$B$776,U$190)+'СЕТ СН'!$F$12</f>
        <v>120.91943913999999</v>
      </c>
      <c r="V213" s="36">
        <f>SUMIFS(СВЦЭМ!$F$33:$F$776,СВЦЭМ!$A$33:$A$776,$A213,СВЦЭМ!$B$33:$B$776,V$190)+'СЕТ СН'!$F$12</f>
        <v>120.58249910000001</v>
      </c>
      <c r="W213" s="36">
        <f>SUMIFS(СВЦЭМ!$F$33:$F$776,СВЦЭМ!$A$33:$A$776,$A213,СВЦЭМ!$B$33:$B$776,W$190)+'СЕТ СН'!$F$12</f>
        <v>123.05746479</v>
      </c>
      <c r="X213" s="36">
        <f>SUMIFS(СВЦЭМ!$F$33:$F$776,СВЦЭМ!$A$33:$A$776,$A213,СВЦЭМ!$B$33:$B$776,X$190)+'СЕТ СН'!$F$12</f>
        <v>128.14230187999999</v>
      </c>
      <c r="Y213" s="36">
        <f>SUMIFS(СВЦЭМ!$F$33:$F$776,СВЦЭМ!$A$33:$A$776,$A213,СВЦЭМ!$B$33:$B$776,Y$190)+'СЕТ СН'!$F$12</f>
        <v>137.5523608</v>
      </c>
    </row>
    <row r="214" spans="1:25" ht="15.75" x14ac:dyDescent="0.2">
      <c r="A214" s="35">
        <f t="shared" si="5"/>
        <v>43762</v>
      </c>
      <c r="B214" s="36">
        <f>SUMIFS(СВЦЭМ!$F$33:$F$776,СВЦЭМ!$A$33:$A$776,$A214,СВЦЭМ!$B$33:$B$776,B$190)+'СЕТ СН'!$F$12</f>
        <v>157.05111378999999</v>
      </c>
      <c r="C214" s="36">
        <f>SUMIFS(СВЦЭМ!$F$33:$F$776,СВЦЭМ!$A$33:$A$776,$A214,СВЦЭМ!$B$33:$B$776,C$190)+'СЕТ СН'!$F$12</f>
        <v>166.21384326</v>
      </c>
      <c r="D214" s="36">
        <f>SUMIFS(СВЦЭМ!$F$33:$F$776,СВЦЭМ!$A$33:$A$776,$A214,СВЦЭМ!$B$33:$B$776,D$190)+'СЕТ СН'!$F$12</f>
        <v>169.40090899</v>
      </c>
      <c r="E214" s="36">
        <f>SUMIFS(СВЦЭМ!$F$33:$F$776,СВЦЭМ!$A$33:$A$776,$A214,СВЦЭМ!$B$33:$B$776,E$190)+'СЕТ СН'!$F$12</f>
        <v>171.23174295000001</v>
      </c>
      <c r="F214" s="36">
        <f>SUMIFS(СВЦЭМ!$F$33:$F$776,СВЦЭМ!$A$33:$A$776,$A214,СВЦЭМ!$B$33:$B$776,F$190)+'СЕТ СН'!$F$12</f>
        <v>170.93269631000001</v>
      </c>
      <c r="G214" s="36">
        <f>SUMIFS(СВЦЭМ!$F$33:$F$776,СВЦЭМ!$A$33:$A$776,$A214,СВЦЭМ!$B$33:$B$776,G$190)+'СЕТ СН'!$F$12</f>
        <v>165.72778312</v>
      </c>
      <c r="H214" s="36">
        <f>SUMIFS(СВЦЭМ!$F$33:$F$776,СВЦЭМ!$A$33:$A$776,$A214,СВЦЭМ!$B$33:$B$776,H$190)+'СЕТ СН'!$F$12</f>
        <v>153.79132143000001</v>
      </c>
      <c r="I214" s="36">
        <f>SUMIFS(СВЦЭМ!$F$33:$F$776,СВЦЭМ!$A$33:$A$776,$A214,СВЦЭМ!$B$33:$B$776,I$190)+'СЕТ СН'!$F$12</f>
        <v>145.69534856999999</v>
      </c>
      <c r="J214" s="36">
        <f>SUMIFS(СВЦЭМ!$F$33:$F$776,СВЦЭМ!$A$33:$A$776,$A214,СВЦЭМ!$B$33:$B$776,J$190)+'СЕТ СН'!$F$12</f>
        <v>144.06722725</v>
      </c>
      <c r="K214" s="36">
        <f>SUMIFS(СВЦЭМ!$F$33:$F$776,СВЦЭМ!$A$33:$A$776,$A214,СВЦЭМ!$B$33:$B$776,K$190)+'СЕТ СН'!$F$12</f>
        <v>143.80773818</v>
      </c>
      <c r="L214" s="36">
        <f>SUMIFS(СВЦЭМ!$F$33:$F$776,СВЦЭМ!$A$33:$A$776,$A214,СВЦЭМ!$B$33:$B$776,L$190)+'СЕТ СН'!$F$12</f>
        <v>145.22025704000001</v>
      </c>
      <c r="M214" s="36">
        <f>SUMIFS(СВЦЭМ!$F$33:$F$776,СВЦЭМ!$A$33:$A$776,$A214,СВЦЭМ!$B$33:$B$776,M$190)+'СЕТ СН'!$F$12</f>
        <v>145.07648399999999</v>
      </c>
      <c r="N214" s="36">
        <f>SUMIFS(СВЦЭМ!$F$33:$F$776,СВЦЭМ!$A$33:$A$776,$A214,СВЦЭМ!$B$33:$B$776,N$190)+'СЕТ СН'!$F$12</f>
        <v>138.90252649000001</v>
      </c>
      <c r="O214" s="36">
        <f>SUMIFS(СВЦЭМ!$F$33:$F$776,СВЦЭМ!$A$33:$A$776,$A214,СВЦЭМ!$B$33:$B$776,O$190)+'СЕТ СН'!$F$12</f>
        <v>131.98994504000001</v>
      </c>
      <c r="P214" s="36">
        <f>SUMIFS(СВЦЭМ!$F$33:$F$776,СВЦЭМ!$A$33:$A$776,$A214,СВЦЭМ!$B$33:$B$776,P$190)+'СЕТ СН'!$F$12</f>
        <v>133.35200370000001</v>
      </c>
      <c r="Q214" s="36">
        <f>SUMIFS(СВЦЭМ!$F$33:$F$776,СВЦЭМ!$A$33:$A$776,$A214,СВЦЭМ!$B$33:$B$776,Q$190)+'СЕТ СН'!$F$12</f>
        <v>133.12036291000001</v>
      </c>
      <c r="R214" s="36">
        <f>SUMIFS(СВЦЭМ!$F$33:$F$776,СВЦЭМ!$A$33:$A$776,$A214,СВЦЭМ!$B$33:$B$776,R$190)+'СЕТ СН'!$F$12</f>
        <v>131.43233935999999</v>
      </c>
      <c r="S214" s="36">
        <f>SUMIFS(СВЦЭМ!$F$33:$F$776,СВЦЭМ!$A$33:$A$776,$A214,СВЦЭМ!$B$33:$B$776,S$190)+'СЕТ СН'!$F$12</f>
        <v>130.48980164</v>
      </c>
      <c r="T214" s="36">
        <f>SUMIFS(СВЦЭМ!$F$33:$F$776,СВЦЭМ!$A$33:$A$776,$A214,СВЦЭМ!$B$33:$B$776,T$190)+'СЕТ СН'!$F$12</f>
        <v>130.35920948</v>
      </c>
      <c r="U214" s="36">
        <f>SUMIFS(СВЦЭМ!$F$33:$F$776,СВЦЭМ!$A$33:$A$776,$A214,СВЦЭМ!$B$33:$B$776,U$190)+'СЕТ СН'!$F$12</f>
        <v>125.92842824</v>
      </c>
      <c r="V214" s="36">
        <f>SUMIFS(СВЦЭМ!$F$33:$F$776,СВЦЭМ!$A$33:$A$776,$A214,СВЦЭМ!$B$33:$B$776,V$190)+'СЕТ СН'!$F$12</f>
        <v>125.18532818</v>
      </c>
      <c r="W214" s="36">
        <f>SUMIFS(СВЦЭМ!$F$33:$F$776,СВЦЭМ!$A$33:$A$776,$A214,СВЦЭМ!$B$33:$B$776,W$190)+'СЕТ СН'!$F$12</f>
        <v>126.21402351</v>
      </c>
      <c r="X214" s="36">
        <f>SUMIFS(СВЦЭМ!$F$33:$F$776,СВЦЭМ!$A$33:$A$776,$A214,СВЦЭМ!$B$33:$B$776,X$190)+'СЕТ СН'!$F$12</f>
        <v>127.59550966</v>
      </c>
      <c r="Y214" s="36">
        <f>SUMIFS(СВЦЭМ!$F$33:$F$776,СВЦЭМ!$A$33:$A$776,$A214,СВЦЭМ!$B$33:$B$776,Y$190)+'СЕТ СН'!$F$12</f>
        <v>135.02561391</v>
      </c>
    </row>
    <row r="215" spans="1:25" ht="15.75" x14ac:dyDescent="0.2">
      <c r="A215" s="35">
        <f t="shared" si="5"/>
        <v>43763</v>
      </c>
      <c r="B215" s="36">
        <f>SUMIFS(СВЦЭМ!$F$33:$F$776,СВЦЭМ!$A$33:$A$776,$A215,СВЦЭМ!$B$33:$B$776,B$190)+'СЕТ СН'!$F$12</f>
        <v>156.01394518999999</v>
      </c>
      <c r="C215" s="36">
        <f>SUMIFS(СВЦЭМ!$F$33:$F$776,СВЦЭМ!$A$33:$A$776,$A215,СВЦЭМ!$B$33:$B$776,C$190)+'СЕТ СН'!$F$12</f>
        <v>165.2893206</v>
      </c>
      <c r="D215" s="36">
        <f>SUMIFS(СВЦЭМ!$F$33:$F$776,СВЦЭМ!$A$33:$A$776,$A215,СВЦЭМ!$B$33:$B$776,D$190)+'СЕТ СН'!$F$12</f>
        <v>168.64292313999999</v>
      </c>
      <c r="E215" s="36">
        <f>SUMIFS(СВЦЭМ!$F$33:$F$776,СВЦЭМ!$A$33:$A$776,$A215,СВЦЭМ!$B$33:$B$776,E$190)+'СЕТ СН'!$F$12</f>
        <v>170.14373305000001</v>
      </c>
      <c r="F215" s="36">
        <f>SUMIFS(СВЦЭМ!$F$33:$F$776,СВЦЭМ!$A$33:$A$776,$A215,СВЦЭМ!$B$33:$B$776,F$190)+'СЕТ СН'!$F$12</f>
        <v>168.52255604999999</v>
      </c>
      <c r="G215" s="36">
        <f>SUMIFS(СВЦЭМ!$F$33:$F$776,СВЦЭМ!$A$33:$A$776,$A215,СВЦЭМ!$B$33:$B$776,G$190)+'СЕТ СН'!$F$12</f>
        <v>162.19833542999999</v>
      </c>
      <c r="H215" s="36">
        <f>SUMIFS(СВЦЭМ!$F$33:$F$776,СВЦЭМ!$A$33:$A$776,$A215,СВЦЭМ!$B$33:$B$776,H$190)+'СЕТ СН'!$F$12</f>
        <v>152.99666980000001</v>
      </c>
      <c r="I215" s="36">
        <f>SUMIFS(СВЦЭМ!$F$33:$F$776,СВЦЭМ!$A$33:$A$776,$A215,СВЦЭМ!$B$33:$B$776,I$190)+'СЕТ СН'!$F$12</f>
        <v>148.26701367999999</v>
      </c>
      <c r="J215" s="36">
        <f>SUMIFS(СВЦЭМ!$F$33:$F$776,СВЦЭМ!$A$33:$A$776,$A215,СВЦЭМ!$B$33:$B$776,J$190)+'СЕТ СН'!$F$12</f>
        <v>146.16630839000001</v>
      </c>
      <c r="K215" s="36">
        <f>SUMIFS(СВЦЭМ!$F$33:$F$776,СВЦЭМ!$A$33:$A$776,$A215,СВЦЭМ!$B$33:$B$776,K$190)+'СЕТ СН'!$F$12</f>
        <v>142.9360169</v>
      </c>
      <c r="L215" s="36">
        <f>SUMIFS(СВЦЭМ!$F$33:$F$776,СВЦЭМ!$A$33:$A$776,$A215,СВЦЭМ!$B$33:$B$776,L$190)+'СЕТ СН'!$F$12</f>
        <v>143.83022005000001</v>
      </c>
      <c r="M215" s="36">
        <f>SUMIFS(СВЦЭМ!$F$33:$F$776,СВЦЭМ!$A$33:$A$776,$A215,СВЦЭМ!$B$33:$B$776,M$190)+'СЕТ СН'!$F$12</f>
        <v>146.66065653000001</v>
      </c>
      <c r="N215" s="36">
        <f>SUMIFS(СВЦЭМ!$F$33:$F$776,СВЦЭМ!$A$33:$A$776,$A215,СВЦЭМ!$B$33:$B$776,N$190)+'СЕТ СН'!$F$12</f>
        <v>141.08082236999999</v>
      </c>
      <c r="O215" s="36">
        <f>SUMIFS(СВЦЭМ!$F$33:$F$776,СВЦЭМ!$A$33:$A$776,$A215,СВЦЭМ!$B$33:$B$776,O$190)+'СЕТ СН'!$F$12</f>
        <v>133.90392226</v>
      </c>
      <c r="P215" s="36">
        <f>SUMIFS(СВЦЭМ!$F$33:$F$776,СВЦЭМ!$A$33:$A$776,$A215,СВЦЭМ!$B$33:$B$776,P$190)+'СЕТ СН'!$F$12</f>
        <v>135.10795697</v>
      </c>
      <c r="Q215" s="36">
        <f>SUMIFS(СВЦЭМ!$F$33:$F$776,СВЦЭМ!$A$33:$A$776,$A215,СВЦЭМ!$B$33:$B$776,Q$190)+'СЕТ СН'!$F$12</f>
        <v>131.03230528</v>
      </c>
      <c r="R215" s="36">
        <f>SUMIFS(СВЦЭМ!$F$33:$F$776,СВЦЭМ!$A$33:$A$776,$A215,СВЦЭМ!$B$33:$B$776,R$190)+'СЕТ СН'!$F$12</f>
        <v>132.07710725000001</v>
      </c>
      <c r="S215" s="36">
        <f>SUMIFS(СВЦЭМ!$F$33:$F$776,СВЦЭМ!$A$33:$A$776,$A215,СВЦЭМ!$B$33:$B$776,S$190)+'СЕТ СН'!$F$12</f>
        <v>132.82219248999999</v>
      </c>
      <c r="T215" s="36">
        <f>SUMIFS(СВЦЭМ!$F$33:$F$776,СВЦЭМ!$A$33:$A$776,$A215,СВЦЭМ!$B$33:$B$776,T$190)+'СЕТ СН'!$F$12</f>
        <v>135.27863984000001</v>
      </c>
      <c r="U215" s="36">
        <f>SUMIFS(СВЦЭМ!$F$33:$F$776,СВЦЭМ!$A$33:$A$776,$A215,СВЦЭМ!$B$33:$B$776,U$190)+'СЕТ СН'!$F$12</f>
        <v>137.30226135999999</v>
      </c>
      <c r="V215" s="36">
        <f>SUMIFS(СВЦЭМ!$F$33:$F$776,СВЦЭМ!$A$33:$A$776,$A215,СВЦЭМ!$B$33:$B$776,V$190)+'СЕТ СН'!$F$12</f>
        <v>135.37820277</v>
      </c>
      <c r="W215" s="36">
        <f>SUMIFS(СВЦЭМ!$F$33:$F$776,СВЦЭМ!$A$33:$A$776,$A215,СВЦЭМ!$B$33:$B$776,W$190)+'СЕТ СН'!$F$12</f>
        <v>133.50912303999999</v>
      </c>
      <c r="X215" s="36">
        <f>SUMIFS(СВЦЭМ!$F$33:$F$776,СВЦЭМ!$A$33:$A$776,$A215,СВЦЭМ!$B$33:$B$776,X$190)+'СЕТ СН'!$F$12</f>
        <v>131.55628836</v>
      </c>
      <c r="Y215" s="36">
        <f>SUMIFS(СВЦЭМ!$F$33:$F$776,СВЦЭМ!$A$33:$A$776,$A215,СВЦЭМ!$B$33:$B$776,Y$190)+'СЕТ СН'!$F$12</f>
        <v>138.31708811999999</v>
      </c>
    </row>
    <row r="216" spans="1:25" ht="15.75" x14ac:dyDescent="0.2">
      <c r="A216" s="35">
        <f t="shared" si="5"/>
        <v>43764</v>
      </c>
      <c r="B216" s="36">
        <f>SUMIFS(СВЦЭМ!$F$33:$F$776,СВЦЭМ!$A$33:$A$776,$A216,СВЦЭМ!$B$33:$B$776,B$190)+'СЕТ СН'!$F$12</f>
        <v>151.57373848</v>
      </c>
      <c r="C216" s="36">
        <f>SUMIFS(СВЦЭМ!$F$33:$F$776,СВЦЭМ!$A$33:$A$776,$A216,СВЦЭМ!$B$33:$B$776,C$190)+'СЕТ СН'!$F$12</f>
        <v>158.99424249</v>
      </c>
      <c r="D216" s="36">
        <f>SUMIFS(СВЦЭМ!$F$33:$F$776,СВЦЭМ!$A$33:$A$776,$A216,СВЦЭМ!$B$33:$B$776,D$190)+'СЕТ СН'!$F$12</f>
        <v>163.41205930000001</v>
      </c>
      <c r="E216" s="36">
        <f>SUMIFS(СВЦЭМ!$F$33:$F$776,СВЦЭМ!$A$33:$A$776,$A216,СВЦЭМ!$B$33:$B$776,E$190)+'СЕТ СН'!$F$12</f>
        <v>164.35304065</v>
      </c>
      <c r="F216" s="36">
        <f>SUMIFS(СВЦЭМ!$F$33:$F$776,СВЦЭМ!$A$33:$A$776,$A216,СВЦЭМ!$B$33:$B$776,F$190)+'СЕТ СН'!$F$12</f>
        <v>162.56742869000001</v>
      </c>
      <c r="G216" s="36">
        <f>SUMIFS(СВЦЭМ!$F$33:$F$776,СВЦЭМ!$A$33:$A$776,$A216,СВЦЭМ!$B$33:$B$776,G$190)+'СЕТ СН'!$F$12</f>
        <v>157.50821087</v>
      </c>
      <c r="H216" s="36">
        <f>SUMIFS(СВЦЭМ!$F$33:$F$776,СВЦЭМ!$A$33:$A$776,$A216,СВЦЭМ!$B$33:$B$776,H$190)+'СЕТ СН'!$F$12</f>
        <v>154.17925051</v>
      </c>
      <c r="I216" s="36">
        <f>SUMIFS(СВЦЭМ!$F$33:$F$776,СВЦЭМ!$A$33:$A$776,$A216,СВЦЭМ!$B$33:$B$776,I$190)+'СЕТ СН'!$F$12</f>
        <v>150.08234005</v>
      </c>
      <c r="J216" s="36">
        <f>SUMIFS(СВЦЭМ!$F$33:$F$776,СВЦЭМ!$A$33:$A$776,$A216,СВЦЭМ!$B$33:$B$776,J$190)+'СЕТ СН'!$F$12</f>
        <v>145.61557697000001</v>
      </c>
      <c r="K216" s="36">
        <f>SUMIFS(СВЦЭМ!$F$33:$F$776,СВЦЭМ!$A$33:$A$776,$A216,СВЦЭМ!$B$33:$B$776,K$190)+'СЕТ СН'!$F$12</f>
        <v>143.29273574999999</v>
      </c>
      <c r="L216" s="36">
        <f>SUMIFS(СВЦЭМ!$F$33:$F$776,СВЦЭМ!$A$33:$A$776,$A216,СВЦЭМ!$B$33:$B$776,L$190)+'СЕТ СН'!$F$12</f>
        <v>143.55504532</v>
      </c>
      <c r="M216" s="36">
        <f>SUMIFS(СВЦЭМ!$F$33:$F$776,СВЦЭМ!$A$33:$A$776,$A216,СВЦЭМ!$B$33:$B$776,M$190)+'СЕТ СН'!$F$12</f>
        <v>143.12496429000001</v>
      </c>
      <c r="N216" s="36">
        <f>SUMIFS(СВЦЭМ!$F$33:$F$776,СВЦЭМ!$A$33:$A$776,$A216,СВЦЭМ!$B$33:$B$776,N$190)+'СЕТ СН'!$F$12</f>
        <v>137.13996840999999</v>
      </c>
      <c r="O216" s="36">
        <f>SUMIFS(СВЦЭМ!$F$33:$F$776,СВЦЭМ!$A$33:$A$776,$A216,СВЦЭМ!$B$33:$B$776,O$190)+'СЕТ СН'!$F$12</f>
        <v>130.58570309000001</v>
      </c>
      <c r="P216" s="36">
        <f>SUMIFS(СВЦЭМ!$F$33:$F$776,СВЦЭМ!$A$33:$A$776,$A216,СВЦЭМ!$B$33:$B$776,P$190)+'СЕТ СН'!$F$12</f>
        <v>130.81986139</v>
      </c>
      <c r="Q216" s="36">
        <f>SUMIFS(СВЦЭМ!$F$33:$F$776,СВЦЭМ!$A$33:$A$776,$A216,СВЦЭМ!$B$33:$B$776,Q$190)+'СЕТ СН'!$F$12</f>
        <v>129.66858608000001</v>
      </c>
      <c r="R216" s="36">
        <f>SUMIFS(СВЦЭМ!$F$33:$F$776,СВЦЭМ!$A$33:$A$776,$A216,СВЦЭМ!$B$33:$B$776,R$190)+'СЕТ СН'!$F$12</f>
        <v>130.19125679999999</v>
      </c>
      <c r="S216" s="36">
        <f>SUMIFS(СВЦЭМ!$F$33:$F$776,СВЦЭМ!$A$33:$A$776,$A216,СВЦЭМ!$B$33:$B$776,S$190)+'СЕТ СН'!$F$12</f>
        <v>130.84323581999999</v>
      </c>
      <c r="T216" s="36">
        <f>SUMIFS(СВЦЭМ!$F$33:$F$776,СВЦЭМ!$A$33:$A$776,$A216,СВЦЭМ!$B$33:$B$776,T$190)+'СЕТ СН'!$F$12</f>
        <v>132.27685074999999</v>
      </c>
      <c r="U216" s="36">
        <f>SUMIFS(СВЦЭМ!$F$33:$F$776,СВЦЭМ!$A$33:$A$776,$A216,СВЦЭМ!$B$33:$B$776,U$190)+'СЕТ СН'!$F$12</f>
        <v>134.00071693999999</v>
      </c>
      <c r="V216" s="36">
        <f>SUMIFS(СВЦЭМ!$F$33:$F$776,СВЦЭМ!$A$33:$A$776,$A216,СВЦЭМ!$B$33:$B$776,V$190)+'СЕТ СН'!$F$12</f>
        <v>132.81147289</v>
      </c>
      <c r="W216" s="36">
        <f>SUMIFS(СВЦЭМ!$F$33:$F$776,СВЦЭМ!$A$33:$A$776,$A216,СВЦЭМ!$B$33:$B$776,W$190)+'СЕТ СН'!$F$12</f>
        <v>132.03360316999999</v>
      </c>
      <c r="X216" s="36">
        <f>SUMIFS(СВЦЭМ!$F$33:$F$776,СВЦЭМ!$A$33:$A$776,$A216,СВЦЭМ!$B$33:$B$776,X$190)+'СЕТ СН'!$F$12</f>
        <v>133.38968739000001</v>
      </c>
      <c r="Y216" s="36">
        <f>SUMIFS(СВЦЭМ!$F$33:$F$776,СВЦЭМ!$A$33:$A$776,$A216,СВЦЭМ!$B$33:$B$776,Y$190)+'СЕТ СН'!$F$12</f>
        <v>140.25433315000001</v>
      </c>
    </row>
    <row r="217" spans="1:25" ht="15.75" x14ac:dyDescent="0.2">
      <c r="A217" s="35">
        <f t="shared" si="5"/>
        <v>43765</v>
      </c>
      <c r="B217" s="36">
        <f>SUMIFS(СВЦЭМ!$F$33:$F$776,СВЦЭМ!$A$33:$A$776,$A217,СВЦЭМ!$B$33:$B$776,B$190)+'СЕТ СН'!$F$12</f>
        <v>158.72202970000001</v>
      </c>
      <c r="C217" s="36">
        <f>SUMIFS(СВЦЭМ!$F$33:$F$776,СВЦЭМ!$A$33:$A$776,$A217,СВЦЭМ!$B$33:$B$776,C$190)+'СЕТ СН'!$F$12</f>
        <v>160.89334191</v>
      </c>
      <c r="D217" s="36">
        <f>SUMIFS(СВЦЭМ!$F$33:$F$776,СВЦЭМ!$A$33:$A$776,$A217,СВЦЭМ!$B$33:$B$776,D$190)+'СЕТ СН'!$F$12</f>
        <v>160.78582222</v>
      </c>
      <c r="E217" s="36">
        <f>SUMIFS(СВЦЭМ!$F$33:$F$776,СВЦЭМ!$A$33:$A$776,$A217,СВЦЭМ!$B$33:$B$776,E$190)+'СЕТ СН'!$F$12</f>
        <v>163.04245706</v>
      </c>
      <c r="F217" s="36">
        <f>SUMIFS(СВЦЭМ!$F$33:$F$776,СВЦЭМ!$A$33:$A$776,$A217,СВЦЭМ!$B$33:$B$776,F$190)+'СЕТ СН'!$F$12</f>
        <v>162.85898062999999</v>
      </c>
      <c r="G217" s="36">
        <f>SUMIFS(СВЦЭМ!$F$33:$F$776,СВЦЭМ!$A$33:$A$776,$A217,СВЦЭМ!$B$33:$B$776,G$190)+'СЕТ СН'!$F$12</f>
        <v>159.75452901</v>
      </c>
      <c r="H217" s="36">
        <f>SUMIFS(СВЦЭМ!$F$33:$F$776,СВЦЭМ!$A$33:$A$776,$A217,СВЦЭМ!$B$33:$B$776,H$190)+'СЕТ СН'!$F$12</f>
        <v>155.10849875</v>
      </c>
      <c r="I217" s="36">
        <f>SUMIFS(СВЦЭМ!$F$33:$F$776,СВЦЭМ!$A$33:$A$776,$A217,СВЦЭМ!$B$33:$B$776,I$190)+'СЕТ СН'!$F$12</f>
        <v>150.60202529</v>
      </c>
      <c r="J217" s="36">
        <f>SUMIFS(СВЦЭМ!$F$33:$F$776,СВЦЭМ!$A$33:$A$776,$A217,СВЦЭМ!$B$33:$B$776,J$190)+'СЕТ СН'!$F$12</f>
        <v>147.52474226000001</v>
      </c>
      <c r="K217" s="36">
        <f>SUMIFS(СВЦЭМ!$F$33:$F$776,СВЦЭМ!$A$33:$A$776,$A217,СВЦЭМ!$B$33:$B$776,K$190)+'СЕТ СН'!$F$12</f>
        <v>141.07805909000001</v>
      </c>
      <c r="L217" s="36">
        <f>SUMIFS(СВЦЭМ!$F$33:$F$776,СВЦЭМ!$A$33:$A$776,$A217,СВЦЭМ!$B$33:$B$776,L$190)+'СЕТ СН'!$F$12</f>
        <v>140.98110727</v>
      </c>
      <c r="M217" s="36">
        <f>SUMIFS(СВЦЭМ!$F$33:$F$776,СВЦЭМ!$A$33:$A$776,$A217,СВЦЭМ!$B$33:$B$776,M$190)+'СЕТ СН'!$F$12</f>
        <v>139.30155454999999</v>
      </c>
      <c r="N217" s="36">
        <f>SUMIFS(СВЦЭМ!$F$33:$F$776,СВЦЭМ!$A$33:$A$776,$A217,СВЦЭМ!$B$33:$B$776,N$190)+'СЕТ СН'!$F$12</f>
        <v>133.1388087</v>
      </c>
      <c r="O217" s="36">
        <f>SUMIFS(СВЦЭМ!$F$33:$F$776,СВЦЭМ!$A$33:$A$776,$A217,СВЦЭМ!$B$33:$B$776,O$190)+'СЕТ СН'!$F$12</f>
        <v>129.4358896</v>
      </c>
      <c r="P217" s="36">
        <f>SUMIFS(СВЦЭМ!$F$33:$F$776,СВЦЭМ!$A$33:$A$776,$A217,СВЦЭМ!$B$33:$B$776,P$190)+'СЕТ СН'!$F$12</f>
        <v>131.95222165000001</v>
      </c>
      <c r="Q217" s="36">
        <f>SUMIFS(СВЦЭМ!$F$33:$F$776,СВЦЭМ!$A$33:$A$776,$A217,СВЦЭМ!$B$33:$B$776,Q$190)+'СЕТ СН'!$F$12</f>
        <v>131.60947213</v>
      </c>
      <c r="R217" s="36">
        <f>SUMIFS(СВЦЭМ!$F$33:$F$776,СВЦЭМ!$A$33:$A$776,$A217,СВЦЭМ!$B$33:$B$776,R$190)+'СЕТ СН'!$F$12</f>
        <v>129.28818369999999</v>
      </c>
      <c r="S217" s="36">
        <f>SUMIFS(СВЦЭМ!$F$33:$F$776,СВЦЭМ!$A$33:$A$776,$A217,СВЦЭМ!$B$33:$B$776,S$190)+'СЕТ СН'!$F$12</f>
        <v>130.48566377</v>
      </c>
      <c r="T217" s="36">
        <f>SUMIFS(СВЦЭМ!$F$33:$F$776,СВЦЭМ!$A$33:$A$776,$A217,СВЦЭМ!$B$33:$B$776,T$190)+'СЕТ СН'!$F$12</f>
        <v>128.52280431</v>
      </c>
      <c r="U217" s="36">
        <f>SUMIFS(СВЦЭМ!$F$33:$F$776,СВЦЭМ!$A$33:$A$776,$A217,СВЦЭМ!$B$33:$B$776,U$190)+'СЕТ СН'!$F$12</f>
        <v>126.76543366</v>
      </c>
      <c r="V217" s="36">
        <f>SUMIFS(СВЦЭМ!$F$33:$F$776,СВЦЭМ!$A$33:$A$776,$A217,СВЦЭМ!$B$33:$B$776,V$190)+'СЕТ СН'!$F$12</f>
        <v>126.87253493</v>
      </c>
      <c r="W217" s="36">
        <f>SUMIFS(СВЦЭМ!$F$33:$F$776,СВЦЭМ!$A$33:$A$776,$A217,СВЦЭМ!$B$33:$B$776,W$190)+'СЕТ СН'!$F$12</f>
        <v>130.17300205999999</v>
      </c>
      <c r="X217" s="36">
        <f>SUMIFS(СВЦЭМ!$F$33:$F$776,СВЦЭМ!$A$33:$A$776,$A217,СВЦЭМ!$B$33:$B$776,X$190)+'СЕТ СН'!$F$12</f>
        <v>129.20707121000001</v>
      </c>
      <c r="Y217" s="36">
        <f>SUMIFS(СВЦЭМ!$F$33:$F$776,СВЦЭМ!$A$33:$A$776,$A217,СВЦЭМ!$B$33:$B$776,Y$190)+'СЕТ СН'!$F$12</f>
        <v>135.40248733000001</v>
      </c>
    </row>
    <row r="218" spans="1:25" ht="15.75" x14ac:dyDescent="0.2">
      <c r="A218" s="35">
        <f t="shared" si="5"/>
        <v>43766</v>
      </c>
      <c r="B218" s="36">
        <f>SUMIFS(СВЦЭМ!$F$33:$F$776,СВЦЭМ!$A$33:$A$776,$A218,СВЦЭМ!$B$33:$B$776,B$190)+'СЕТ СН'!$F$12</f>
        <v>152.66966515999999</v>
      </c>
      <c r="C218" s="36">
        <f>SUMIFS(СВЦЭМ!$F$33:$F$776,СВЦЭМ!$A$33:$A$776,$A218,СВЦЭМ!$B$33:$B$776,C$190)+'СЕТ СН'!$F$12</f>
        <v>162.00314888</v>
      </c>
      <c r="D218" s="36">
        <f>SUMIFS(СВЦЭМ!$F$33:$F$776,СВЦЭМ!$A$33:$A$776,$A218,СВЦЭМ!$B$33:$B$776,D$190)+'СЕТ СН'!$F$12</f>
        <v>165.00878373</v>
      </c>
      <c r="E218" s="36">
        <f>SUMIFS(СВЦЭМ!$F$33:$F$776,СВЦЭМ!$A$33:$A$776,$A218,СВЦЭМ!$B$33:$B$776,E$190)+'СЕТ СН'!$F$12</f>
        <v>165.72115206999999</v>
      </c>
      <c r="F218" s="36">
        <f>SUMIFS(СВЦЭМ!$F$33:$F$776,СВЦЭМ!$A$33:$A$776,$A218,СВЦЭМ!$B$33:$B$776,F$190)+'СЕТ СН'!$F$12</f>
        <v>165.42906327</v>
      </c>
      <c r="G218" s="36">
        <f>SUMIFS(СВЦЭМ!$F$33:$F$776,СВЦЭМ!$A$33:$A$776,$A218,СВЦЭМ!$B$33:$B$776,G$190)+'СЕТ СН'!$F$12</f>
        <v>161.69834084999999</v>
      </c>
      <c r="H218" s="36">
        <f>SUMIFS(СВЦЭМ!$F$33:$F$776,СВЦЭМ!$A$33:$A$776,$A218,СВЦЭМ!$B$33:$B$776,H$190)+'СЕТ СН'!$F$12</f>
        <v>154.32613523000001</v>
      </c>
      <c r="I218" s="36">
        <f>SUMIFS(СВЦЭМ!$F$33:$F$776,СВЦЭМ!$A$33:$A$776,$A218,СВЦЭМ!$B$33:$B$776,I$190)+'СЕТ СН'!$F$12</f>
        <v>150.27943343000001</v>
      </c>
      <c r="J218" s="36">
        <f>SUMIFS(СВЦЭМ!$F$33:$F$776,СВЦЭМ!$A$33:$A$776,$A218,СВЦЭМ!$B$33:$B$776,J$190)+'СЕТ СН'!$F$12</f>
        <v>150.02398321999999</v>
      </c>
      <c r="K218" s="36">
        <f>SUMIFS(СВЦЭМ!$F$33:$F$776,СВЦЭМ!$A$33:$A$776,$A218,СВЦЭМ!$B$33:$B$776,K$190)+'СЕТ СН'!$F$12</f>
        <v>142.41392089000001</v>
      </c>
      <c r="L218" s="36">
        <f>SUMIFS(СВЦЭМ!$F$33:$F$776,СВЦЭМ!$A$33:$A$776,$A218,СВЦЭМ!$B$33:$B$776,L$190)+'СЕТ СН'!$F$12</f>
        <v>142.92757183000001</v>
      </c>
      <c r="M218" s="36">
        <f>SUMIFS(СВЦЭМ!$F$33:$F$776,СВЦЭМ!$A$33:$A$776,$A218,СВЦЭМ!$B$33:$B$776,M$190)+'СЕТ СН'!$F$12</f>
        <v>144.05464828999999</v>
      </c>
      <c r="N218" s="36">
        <f>SUMIFS(СВЦЭМ!$F$33:$F$776,СВЦЭМ!$A$33:$A$776,$A218,СВЦЭМ!$B$33:$B$776,N$190)+'СЕТ СН'!$F$12</f>
        <v>137.89801781</v>
      </c>
      <c r="O218" s="36">
        <f>SUMIFS(СВЦЭМ!$F$33:$F$776,СВЦЭМ!$A$33:$A$776,$A218,СВЦЭМ!$B$33:$B$776,O$190)+'СЕТ СН'!$F$12</f>
        <v>132.46854363</v>
      </c>
      <c r="P218" s="36">
        <f>SUMIFS(СВЦЭМ!$F$33:$F$776,СВЦЭМ!$A$33:$A$776,$A218,СВЦЭМ!$B$33:$B$776,P$190)+'СЕТ СН'!$F$12</f>
        <v>133.4787709</v>
      </c>
      <c r="Q218" s="36">
        <f>SUMIFS(СВЦЭМ!$F$33:$F$776,СВЦЭМ!$A$33:$A$776,$A218,СВЦЭМ!$B$33:$B$776,Q$190)+'СЕТ СН'!$F$12</f>
        <v>132.75320622999999</v>
      </c>
      <c r="R218" s="36">
        <f>SUMIFS(СВЦЭМ!$F$33:$F$776,СВЦЭМ!$A$33:$A$776,$A218,СВЦЭМ!$B$33:$B$776,R$190)+'СЕТ СН'!$F$12</f>
        <v>131.71722733999999</v>
      </c>
      <c r="S218" s="36">
        <f>SUMIFS(СВЦЭМ!$F$33:$F$776,СВЦЭМ!$A$33:$A$776,$A218,СВЦЭМ!$B$33:$B$776,S$190)+'СЕТ СН'!$F$12</f>
        <v>133.60330618</v>
      </c>
      <c r="T218" s="36">
        <f>SUMIFS(СВЦЭМ!$F$33:$F$776,СВЦЭМ!$A$33:$A$776,$A218,СВЦЭМ!$B$33:$B$776,T$190)+'СЕТ СН'!$F$12</f>
        <v>131.95210270000001</v>
      </c>
      <c r="U218" s="36">
        <f>SUMIFS(СВЦЭМ!$F$33:$F$776,СВЦЭМ!$A$33:$A$776,$A218,СВЦЭМ!$B$33:$B$776,U$190)+'СЕТ СН'!$F$12</f>
        <v>133.51317248000001</v>
      </c>
      <c r="V218" s="36">
        <f>SUMIFS(СВЦЭМ!$F$33:$F$776,СВЦЭМ!$A$33:$A$776,$A218,СВЦЭМ!$B$33:$B$776,V$190)+'СЕТ СН'!$F$12</f>
        <v>133.61011048</v>
      </c>
      <c r="W218" s="36">
        <f>SUMIFS(СВЦЭМ!$F$33:$F$776,СВЦЭМ!$A$33:$A$776,$A218,СВЦЭМ!$B$33:$B$776,W$190)+'СЕТ СН'!$F$12</f>
        <v>136.13397986000001</v>
      </c>
      <c r="X218" s="36">
        <f>SUMIFS(СВЦЭМ!$F$33:$F$776,СВЦЭМ!$A$33:$A$776,$A218,СВЦЭМ!$B$33:$B$776,X$190)+'СЕТ СН'!$F$12</f>
        <v>141.51918979000001</v>
      </c>
      <c r="Y218" s="36">
        <f>SUMIFS(СВЦЭМ!$F$33:$F$776,СВЦЭМ!$A$33:$A$776,$A218,СВЦЭМ!$B$33:$B$776,Y$190)+'СЕТ СН'!$F$12</f>
        <v>151.51778385</v>
      </c>
    </row>
    <row r="219" spans="1:25" ht="15.75" x14ac:dyDescent="0.2">
      <c r="A219" s="35">
        <f t="shared" si="5"/>
        <v>43767</v>
      </c>
      <c r="B219" s="36">
        <f>SUMIFS(СВЦЭМ!$F$33:$F$776,СВЦЭМ!$A$33:$A$776,$A219,СВЦЭМ!$B$33:$B$776,B$190)+'СЕТ СН'!$F$12</f>
        <v>161.24545255000001</v>
      </c>
      <c r="C219" s="36">
        <f>SUMIFS(СВЦЭМ!$F$33:$F$776,СВЦЭМ!$A$33:$A$776,$A219,СВЦЭМ!$B$33:$B$776,C$190)+'СЕТ СН'!$F$12</f>
        <v>167.90403104000001</v>
      </c>
      <c r="D219" s="36">
        <f>SUMIFS(СВЦЭМ!$F$33:$F$776,СВЦЭМ!$A$33:$A$776,$A219,СВЦЭМ!$B$33:$B$776,D$190)+'СЕТ СН'!$F$12</f>
        <v>171.90633578000001</v>
      </c>
      <c r="E219" s="36">
        <f>SUMIFS(СВЦЭМ!$F$33:$F$776,СВЦЭМ!$A$33:$A$776,$A219,СВЦЭМ!$B$33:$B$776,E$190)+'СЕТ СН'!$F$12</f>
        <v>174.72895439000001</v>
      </c>
      <c r="F219" s="36">
        <f>SUMIFS(СВЦЭМ!$F$33:$F$776,СВЦЭМ!$A$33:$A$776,$A219,СВЦЭМ!$B$33:$B$776,F$190)+'СЕТ СН'!$F$12</f>
        <v>172.53529322</v>
      </c>
      <c r="G219" s="36">
        <f>SUMIFS(СВЦЭМ!$F$33:$F$776,СВЦЭМ!$A$33:$A$776,$A219,СВЦЭМ!$B$33:$B$776,G$190)+'СЕТ СН'!$F$12</f>
        <v>167.60676187999999</v>
      </c>
      <c r="H219" s="36">
        <f>SUMIFS(СВЦЭМ!$F$33:$F$776,СВЦЭМ!$A$33:$A$776,$A219,СВЦЭМ!$B$33:$B$776,H$190)+'СЕТ СН'!$F$12</f>
        <v>159.1730991</v>
      </c>
      <c r="I219" s="36">
        <f>SUMIFS(СВЦЭМ!$F$33:$F$776,СВЦЭМ!$A$33:$A$776,$A219,СВЦЭМ!$B$33:$B$776,I$190)+'СЕТ СН'!$F$12</f>
        <v>154.07347003000001</v>
      </c>
      <c r="J219" s="36">
        <f>SUMIFS(СВЦЭМ!$F$33:$F$776,СВЦЭМ!$A$33:$A$776,$A219,СВЦЭМ!$B$33:$B$776,J$190)+'СЕТ СН'!$F$12</f>
        <v>152.50232912000001</v>
      </c>
      <c r="K219" s="36">
        <f>SUMIFS(СВЦЭМ!$F$33:$F$776,СВЦЭМ!$A$33:$A$776,$A219,СВЦЭМ!$B$33:$B$776,K$190)+'СЕТ СН'!$F$12</f>
        <v>146.74265302000001</v>
      </c>
      <c r="L219" s="36">
        <f>SUMIFS(СВЦЭМ!$F$33:$F$776,СВЦЭМ!$A$33:$A$776,$A219,СВЦЭМ!$B$33:$B$776,L$190)+'СЕТ СН'!$F$12</f>
        <v>148.21498579999999</v>
      </c>
      <c r="M219" s="36">
        <f>SUMIFS(СВЦЭМ!$F$33:$F$776,СВЦЭМ!$A$33:$A$776,$A219,СВЦЭМ!$B$33:$B$776,M$190)+'СЕТ СН'!$F$12</f>
        <v>147.92267874000001</v>
      </c>
      <c r="N219" s="36">
        <f>SUMIFS(СВЦЭМ!$F$33:$F$776,СВЦЭМ!$A$33:$A$776,$A219,СВЦЭМ!$B$33:$B$776,N$190)+'СЕТ СН'!$F$12</f>
        <v>140.99029565000001</v>
      </c>
      <c r="O219" s="36">
        <f>SUMIFS(СВЦЭМ!$F$33:$F$776,СВЦЭМ!$A$33:$A$776,$A219,СВЦЭМ!$B$33:$B$776,O$190)+'СЕТ СН'!$F$12</f>
        <v>136.15529432</v>
      </c>
      <c r="P219" s="36">
        <f>SUMIFS(СВЦЭМ!$F$33:$F$776,СВЦЭМ!$A$33:$A$776,$A219,СВЦЭМ!$B$33:$B$776,P$190)+'СЕТ СН'!$F$12</f>
        <v>136.56795308</v>
      </c>
      <c r="Q219" s="36">
        <f>SUMIFS(СВЦЭМ!$F$33:$F$776,СВЦЭМ!$A$33:$A$776,$A219,СВЦЭМ!$B$33:$B$776,Q$190)+'СЕТ СН'!$F$12</f>
        <v>136.41733385000001</v>
      </c>
      <c r="R219" s="36">
        <f>SUMIFS(СВЦЭМ!$F$33:$F$776,СВЦЭМ!$A$33:$A$776,$A219,СВЦЭМ!$B$33:$B$776,R$190)+'СЕТ СН'!$F$12</f>
        <v>134.80067622999999</v>
      </c>
      <c r="S219" s="36">
        <f>SUMIFS(СВЦЭМ!$F$33:$F$776,СВЦЭМ!$A$33:$A$776,$A219,СВЦЭМ!$B$33:$B$776,S$190)+'СЕТ СН'!$F$12</f>
        <v>136.16501639000001</v>
      </c>
      <c r="T219" s="36">
        <f>SUMIFS(СВЦЭМ!$F$33:$F$776,СВЦЭМ!$A$33:$A$776,$A219,СВЦЭМ!$B$33:$B$776,T$190)+'СЕТ СН'!$F$12</f>
        <v>134.34967829000001</v>
      </c>
      <c r="U219" s="36">
        <f>SUMIFS(СВЦЭМ!$F$33:$F$776,СВЦЭМ!$A$33:$A$776,$A219,СВЦЭМ!$B$33:$B$776,U$190)+'СЕТ СН'!$F$12</f>
        <v>132.45544125999999</v>
      </c>
      <c r="V219" s="36">
        <f>SUMIFS(СВЦЭМ!$F$33:$F$776,СВЦЭМ!$A$33:$A$776,$A219,СВЦЭМ!$B$33:$B$776,V$190)+'СЕТ СН'!$F$12</f>
        <v>130.83724140000001</v>
      </c>
      <c r="W219" s="36">
        <f>SUMIFS(СВЦЭМ!$F$33:$F$776,СВЦЭМ!$A$33:$A$776,$A219,СВЦЭМ!$B$33:$B$776,W$190)+'СЕТ СН'!$F$12</f>
        <v>133.15637692000001</v>
      </c>
      <c r="X219" s="36">
        <f>SUMIFS(СВЦЭМ!$F$33:$F$776,СВЦЭМ!$A$33:$A$776,$A219,СВЦЭМ!$B$33:$B$776,X$190)+'СЕТ СН'!$F$12</f>
        <v>134.36520948</v>
      </c>
      <c r="Y219" s="36">
        <f>SUMIFS(СВЦЭМ!$F$33:$F$776,СВЦЭМ!$A$33:$A$776,$A219,СВЦЭМ!$B$33:$B$776,Y$190)+'СЕТ СН'!$F$12</f>
        <v>142.11791500000001</v>
      </c>
    </row>
    <row r="220" spans="1:25" ht="15.75" x14ac:dyDescent="0.2">
      <c r="A220" s="35">
        <f t="shared" si="5"/>
        <v>43768</v>
      </c>
      <c r="B220" s="36">
        <f>SUMIFS(СВЦЭМ!$F$33:$F$776,СВЦЭМ!$A$33:$A$776,$A220,СВЦЭМ!$B$33:$B$776,B$190)+'СЕТ СН'!$F$12</f>
        <v>162.47556534</v>
      </c>
      <c r="C220" s="36">
        <f>SUMIFS(СВЦЭМ!$F$33:$F$776,СВЦЭМ!$A$33:$A$776,$A220,СВЦЭМ!$B$33:$B$776,C$190)+'СЕТ СН'!$F$12</f>
        <v>171.27750983000001</v>
      </c>
      <c r="D220" s="36">
        <f>SUMIFS(СВЦЭМ!$F$33:$F$776,СВЦЭМ!$A$33:$A$776,$A220,СВЦЭМ!$B$33:$B$776,D$190)+'СЕТ СН'!$F$12</f>
        <v>175.51240480999999</v>
      </c>
      <c r="E220" s="36">
        <f>SUMIFS(СВЦЭМ!$F$33:$F$776,СВЦЭМ!$A$33:$A$776,$A220,СВЦЭМ!$B$33:$B$776,E$190)+'СЕТ СН'!$F$12</f>
        <v>177.04610668999999</v>
      </c>
      <c r="F220" s="36">
        <f>SUMIFS(СВЦЭМ!$F$33:$F$776,СВЦЭМ!$A$33:$A$776,$A220,СВЦЭМ!$B$33:$B$776,F$190)+'СЕТ СН'!$F$12</f>
        <v>176.69311977000001</v>
      </c>
      <c r="G220" s="36">
        <f>SUMIFS(СВЦЭМ!$F$33:$F$776,СВЦЭМ!$A$33:$A$776,$A220,СВЦЭМ!$B$33:$B$776,G$190)+'СЕТ СН'!$F$12</f>
        <v>172.11018988999999</v>
      </c>
      <c r="H220" s="36">
        <f>SUMIFS(СВЦЭМ!$F$33:$F$776,СВЦЭМ!$A$33:$A$776,$A220,СВЦЭМ!$B$33:$B$776,H$190)+'СЕТ СН'!$F$12</f>
        <v>162.33392255000001</v>
      </c>
      <c r="I220" s="36">
        <f>SUMIFS(СВЦЭМ!$F$33:$F$776,СВЦЭМ!$A$33:$A$776,$A220,СВЦЭМ!$B$33:$B$776,I$190)+'СЕТ СН'!$F$12</f>
        <v>155.38936193999999</v>
      </c>
      <c r="J220" s="36">
        <f>SUMIFS(СВЦЭМ!$F$33:$F$776,СВЦЭМ!$A$33:$A$776,$A220,СВЦЭМ!$B$33:$B$776,J$190)+'СЕТ СН'!$F$12</f>
        <v>155.00486301000001</v>
      </c>
      <c r="K220" s="36">
        <f>SUMIFS(СВЦЭМ!$F$33:$F$776,СВЦЭМ!$A$33:$A$776,$A220,СВЦЭМ!$B$33:$B$776,K$190)+'СЕТ СН'!$F$12</f>
        <v>152.90077851000001</v>
      </c>
      <c r="L220" s="36">
        <f>SUMIFS(СВЦЭМ!$F$33:$F$776,СВЦЭМ!$A$33:$A$776,$A220,СВЦЭМ!$B$33:$B$776,L$190)+'СЕТ СН'!$F$12</f>
        <v>153.36943975</v>
      </c>
      <c r="M220" s="36">
        <f>SUMIFS(СВЦЭМ!$F$33:$F$776,СВЦЭМ!$A$33:$A$776,$A220,СВЦЭМ!$B$33:$B$776,M$190)+'СЕТ СН'!$F$12</f>
        <v>152.29813919</v>
      </c>
      <c r="N220" s="36">
        <f>SUMIFS(СВЦЭМ!$F$33:$F$776,СВЦЭМ!$A$33:$A$776,$A220,СВЦЭМ!$B$33:$B$776,N$190)+'СЕТ СН'!$F$12</f>
        <v>144.5894026</v>
      </c>
      <c r="O220" s="36">
        <f>SUMIFS(СВЦЭМ!$F$33:$F$776,СВЦЭМ!$A$33:$A$776,$A220,СВЦЭМ!$B$33:$B$776,O$190)+'СЕТ СН'!$F$12</f>
        <v>137.95634347000001</v>
      </c>
      <c r="P220" s="36">
        <f>SUMIFS(СВЦЭМ!$F$33:$F$776,СВЦЭМ!$A$33:$A$776,$A220,СВЦЭМ!$B$33:$B$776,P$190)+'СЕТ СН'!$F$12</f>
        <v>137.93559769999999</v>
      </c>
      <c r="Q220" s="36">
        <f>SUMIFS(СВЦЭМ!$F$33:$F$776,СВЦЭМ!$A$33:$A$776,$A220,СВЦЭМ!$B$33:$B$776,Q$190)+'СЕТ СН'!$F$12</f>
        <v>138.02017268</v>
      </c>
      <c r="R220" s="36">
        <f>SUMIFS(СВЦЭМ!$F$33:$F$776,СВЦЭМ!$A$33:$A$776,$A220,СВЦЭМ!$B$33:$B$776,R$190)+'СЕТ СН'!$F$12</f>
        <v>136.32991383999999</v>
      </c>
      <c r="S220" s="36">
        <f>SUMIFS(СВЦЭМ!$F$33:$F$776,СВЦЭМ!$A$33:$A$776,$A220,СВЦЭМ!$B$33:$B$776,S$190)+'СЕТ СН'!$F$12</f>
        <v>136.03978831000001</v>
      </c>
      <c r="T220" s="36">
        <f>SUMIFS(СВЦЭМ!$F$33:$F$776,СВЦЭМ!$A$33:$A$776,$A220,СВЦЭМ!$B$33:$B$776,T$190)+'СЕТ СН'!$F$12</f>
        <v>133.00621652000001</v>
      </c>
      <c r="U220" s="36">
        <f>SUMIFS(СВЦЭМ!$F$33:$F$776,СВЦЭМ!$A$33:$A$776,$A220,СВЦЭМ!$B$33:$B$776,U$190)+'СЕТ СН'!$F$12</f>
        <v>134.51193895</v>
      </c>
      <c r="V220" s="36">
        <f>SUMIFS(СВЦЭМ!$F$33:$F$776,СВЦЭМ!$A$33:$A$776,$A220,СВЦЭМ!$B$33:$B$776,V$190)+'СЕТ СН'!$F$12</f>
        <v>134.11061497</v>
      </c>
      <c r="W220" s="36">
        <f>SUMIFS(СВЦЭМ!$F$33:$F$776,СВЦЭМ!$A$33:$A$776,$A220,СВЦЭМ!$B$33:$B$776,W$190)+'СЕТ СН'!$F$12</f>
        <v>134.23469792</v>
      </c>
      <c r="X220" s="36">
        <f>SUMIFS(СВЦЭМ!$F$33:$F$776,СВЦЭМ!$A$33:$A$776,$A220,СВЦЭМ!$B$33:$B$776,X$190)+'СЕТ СН'!$F$12</f>
        <v>138.92149810999999</v>
      </c>
      <c r="Y220" s="36">
        <f>SUMIFS(СВЦЭМ!$F$33:$F$776,СВЦЭМ!$A$33:$A$776,$A220,СВЦЭМ!$B$33:$B$776,Y$190)+'СЕТ СН'!$F$12</f>
        <v>145.93954948999999</v>
      </c>
    </row>
    <row r="221" spans="1:25" ht="15.75" x14ac:dyDescent="0.2">
      <c r="A221" s="35">
        <f t="shared" si="5"/>
        <v>43769</v>
      </c>
      <c r="B221" s="36">
        <f>SUMIFS(СВЦЭМ!$F$33:$F$776,СВЦЭМ!$A$33:$A$776,$A221,СВЦЭМ!$B$33:$B$776,B$190)+'СЕТ СН'!$F$12</f>
        <v>159.98874716</v>
      </c>
      <c r="C221" s="36">
        <f>SUMIFS(СВЦЭМ!$F$33:$F$776,СВЦЭМ!$A$33:$A$776,$A221,СВЦЭМ!$B$33:$B$776,C$190)+'СЕТ СН'!$F$12</f>
        <v>169.28366004</v>
      </c>
      <c r="D221" s="36">
        <f>SUMIFS(СВЦЭМ!$F$33:$F$776,СВЦЭМ!$A$33:$A$776,$A221,СВЦЭМ!$B$33:$B$776,D$190)+'СЕТ СН'!$F$12</f>
        <v>173.51070953999999</v>
      </c>
      <c r="E221" s="36">
        <f>SUMIFS(СВЦЭМ!$F$33:$F$776,СВЦЭМ!$A$33:$A$776,$A221,СВЦЭМ!$B$33:$B$776,E$190)+'СЕТ СН'!$F$12</f>
        <v>176.25255798000001</v>
      </c>
      <c r="F221" s="36">
        <f>SUMIFS(СВЦЭМ!$F$33:$F$776,СВЦЭМ!$A$33:$A$776,$A221,СВЦЭМ!$B$33:$B$776,F$190)+'СЕТ СН'!$F$12</f>
        <v>176.27045816</v>
      </c>
      <c r="G221" s="36">
        <f>SUMIFS(СВЦЭМ!$F$33:$F$776,СВЦЭМ!$A$33:$A$776,$A221,СВЦЭМ!$B$33:$B$776,G$190)+'СЕТ СН'!$F$12</f>
        <v>171.08216568</v>
      </c>
      <c r="H221" s="36">
        <f>SUMIFS(СВЦЭМ!$F$33:$F$776,СВЦЭМ!$A$33:$A$776,$A221,СВЦЭМ!$B$33:$B$776,H$190)+'СЕТ СН'!$F$12</f>
        <v>162.46053527000001</v>
      </c>
      <c r="I221" s="36">
        <f>SUMIFS(СВЦЭМ!$F$33:$F$776,СВЦЭМ!$A$33:$A$776,$A221,СВЦЭМ!$B$33:$B$776,I$190)+'СЕТ СН'!$F$12</f>
        <v>156.01877766000001</v>
      </c>
      <c r="J221" s="36">
        <f>SUMIFS(СВЦЭМ!$F$33:$F$776,СВЦЭМ!$A$33:$A$776,$A221,СВЦЭМ!$B$33:$B$776,J$190)+'СЕТ СН'!$F$12</f>
        <v>156.37997443</v>
      </c>
      <c r="K221" s="36">
        <f>SUMIFS(СВЦЭМ!$F$33:$F$776,СВЦЭМ!$A$33:$A$776,$A221,СВЦЭМ!$B$33:$B$776,K$190)+'СЕТ СН'!$F$12</f>
        <v>152.43087274000001</v>
      </c>
      <c r="L221" s="36">
        <f>SUMIFS(СВЦЭМ!$F$33:$F$776,СВЦЭМ!$A$33:$A$776,$A221,СВЦЭМ!$B$33:$B$776,L$190)+'СЕТ СН'!$F$12</f>
        <v>152.64039045000001</v>
      </c>
      <c r="M221" s="36">
        <f>SUMIFS(СВЦЭМ!$F$33:$F$776,СВЦЭМ!$A$33:$A$776,$A221,СВЦЭМ!$B$33:$B$776,M$190)+'СЕТ СН'!$F$12</f>
        <v>152.990341</v>
      </c>
      <c r="N221" s="36">
        <f>SUMIFS(СВЦЭМ!$F$33:$F$776,СВЦЭМ!$A$33:$A$776,$A221,СВЦЭМ!$B$33:$B$776,N$190)+'СЕТ СН'!$F$12</f>
        <v>146.00540391000001</v>
      </c>
      <c r="O221" s="36">
        <f>SUMIFS(СВЦЭМ!$F$33:$F$776,СВЦЭМ!$A$33:$A$776,$A221,СВЦЭМ!$B$33:$B$776,O$190)+'СЕТ СН'!$F$12</f>
        <v>138.35532448000001</v>
      </c>
      <c r="P221" s="36">
        <f>SUMIFS(СВЦЭМ!$F$33:$F$776,СВЦЭМ!$A$33:$A$776,$A221,СВЦЭМ!$B$33:$B$776,P$190)+'СЕТ СН'!$F$12</f>
        <v>140.73664227</v>
      </c>
      <c r="Q221" s="36">
        <f>SUMIFS(СВЦЭМ!$F$33:$F$776,СВЦЭМ!$A$33:$A$776,$A221,СВЦЭМ!$B$33:$B$776,Q$190)+'СЕТ СН'!$F$12</f>
        <v>140.96377827000001</v>
      </c>
      <c r="R221" s="36">
        <f>SUMIFS(СВЦЭМ!$F$33:$F$776,СВЦЭМ!$A$33:$A$776,$A221,СВЦЭМ!$B$33:$B$776,R$190)+'СЕТ СН'!$F$12</f>
        <v>141.34103049000001</v>
      </c>
      <c r="S221" s="36">
        <f>SUMIFS(СВЦЭМ!$F$33:$F$776,СВЦЭМ!$A$33:$A$776,$A221,СВЦЭМ!$B$33:$B$776,S$190)+'СЕТ СН'!$F$12</f>
        <v>140.95524035</v>
      </c>
      <c r="T221" s="36">
        <f>SUMIFS(СВЦЭМ!$F$33:$F$776,СВЦЭМ!$A$33:$A$776,$A221,СВЦЭМ!$B$33:$B$776,T$190)+'СЕТ СН'!$F$12</f>
        <v>136.02100743</v>
      </c>
      <c r="U221" s="36">
        <f>SUMIFS(СВЦЭМ!$F$33:$F$776,СВЦЭМ!$A$33:$A$776,$A221,СВЦЭМ!$B$33:$B$776,U$190)+'СЕТ СН'!$F$12</f>
        <v>135.27381579999999</v>
      </c>
      <c r="V221" s="36">
        <f>SUMIFS(СВЦЭМ!$F$33:$F$776,СВЦЭМ!$A$33:$A$776,$A221,СВЦЭМ!$B$33:$B$776,V$190)+'СЕТ СН'!$F$12</f>
        <v>133.83974699999999</v>
      </c>
      <c r="W221" s="36">
        <f>SUMIFS(СВЦЭМ!$F$33:$F$776,СВЦЭМ!$A$33:$A$776,$A221,СВЦЭМ!$B$33:$B$776,W$190)+'СЕТ СН'!$F$12</f>
        <v>135.80238706</v>
      </c>
      <c r="X221" s="36">
        <f>SUMIFS(СВЦЭМ!$F$33:$F$776,СВЦЭМ!$A$33:$A$776,$A221,СВЦЭМ!$B$33:$B$776,X$190)+'СЕТ СН'!$F$12</f>
        <v>127.65067471</v>
      </c>
      <c r="Y221" s="36">
        <f>SUMIFS(СВЦЭМ!$F$33:$F$776,СВЦЭМ!$A$33:$A$776,$A221,СВЦЭМ!$B$33:$B$776,Y$190)+'СЕТ СН'!$F$12</f>
        <v>135.08192826999999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43740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43741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43742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43743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43744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43745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43746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43747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43748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43749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43750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43751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43752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43753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43754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43755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43756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43757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43758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43759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43760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43761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43762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43763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43764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43765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43766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43767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43768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43769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43740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43741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43742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43743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43744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43745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43746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43747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43748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43749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43750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43751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43752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43753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43754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43755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43756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43757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43758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43759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43760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43761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43762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43763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43764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43765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43766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43767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43768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43769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43740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43741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43742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43743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43744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43745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43746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43747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43748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43749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43750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43751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43752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43753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43754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43755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43756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43757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43758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43759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43760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43761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43762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43763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43764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43765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43766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43767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43768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43769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43740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43741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43742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43743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43744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43745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43746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43747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43748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43749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43750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43751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43752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43753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43754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43755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43756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43757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43758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43759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43760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43761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43762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43763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43764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43765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43766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43767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43768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43769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43740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43741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43742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43743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43744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43745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43746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43747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43748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43749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43750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43751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43752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43753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43754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43755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43756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43757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43758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43759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43760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43761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43762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43763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43764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43765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43766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43767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43768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43769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43740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43741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43742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43743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43744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43745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43746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43747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43748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43749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43750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43751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43752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43753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43754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43755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43756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43757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43758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43759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43760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43761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43762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43763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43764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43765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43766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43767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43768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43769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542412.11967545643</v>
      </c>
      <c r="O439" s="138"/>
      <c r="P439" s="137">
        <f>СВЦЭМ!$D$12+'СЕТ СН'!$F$10-'СЕТ СН'!$G$24</f>
        <v>542412.11967545643</v>
      </c>
      <c r="Q439" s="138"/>
      <c r="R439" s="137">
        <f>СВЦЭМ!$D$12+'СЕТ СН'!$F$10-'СЕТ СН'!$H$24</f>
        <v>542412.11967545643</v>
      </c>
      <c r="S439" s="138"/>
      <c r="T439" s="137">
        <f>СВЦЭМ!$D$12+'СЕТ СН'!$F$10-'СЕТ СН'!$I$24</f>
        <v>542412.11967545643</v>
      </c>
      <c r="U439" s="138"/>
      <c r="V439" s="47"/>
      <c r="W439" s="47"/>
      <c r="X439" s="47"/>
      <c r="Y439" s="47"/>
    </row>
    <row r="440" spans="1:26" ht="30" customHeight="1" x14ac:dyDescent="0.25"/>
    <row r="441" spans="1:26" ht="15.75" x14ac:dyDescent="0.25">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996141.45</v>
      </c>
      <c r="O443" s="142"/>
      <c r="P443" s="142">
        <f>'СЕТ СН'!$G$7</f>
        <v>1503301.95</v>
      </c>
      <c r="Q443" s="142"/>
      <c r="R443" s="142">
        <f>'СЕТ СН'!$H$7</f>
        <v>1196112.93</v>
      </c>
      <c r="S443" s="142"/>
      <c r="T443" s="142">
        <f>'СЕТ СН'!$I$7</f>
        <v>875647.54</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137</v>
      </c>
      <c r="C5" s="97">
        <v>43647</v>
      </c>
      <c r="D5" s="97">
        <v>43830</v>
      </c>
      <c r="E5" s="52" t="s">
        <v>20</v>
      </c>
      <c r="F5" s="52">
        <v>1650.28</v>
      </c>
      <c r="G5" s="52">
        <v>2604.4899999999998</v>
      </c>
      <c r="H5" s="52">
        <v>2777.91</v>
      </c>
      <c r="I5" s="52">
        <v>3091.17</v>
      </c>
    </row>
    <row r="6" spans="1:9" ht="60" x14ac:dyDescent="0.2">
      <c r="A6" s="53" t="s">
        <v>135</v>
      </c>
      <c r="B6" s="92" t="s">
        <v>137</v>
      </c>
      <c r="C6" s="97">
        <v>43647</v>
      </c>
      <c r="D6" s="97">
        <v>43830</v>
      </c>
      <c r="E6" s="52" t="s">
        <v>20</v>
      </c>
      <c r="F6" s="52">
        <v>62.97</v>
      </c>
      <c r="G6" s="52">
        <v>139.72999999999999</v>
      </c>
      <c r="H6" s="52">
        <v>188.16</v>
      </c>
      <c r="I6" s="52">
        <v>507.79</v>
      </c>
    </row>
    <row r="7" spans="1:9" ht="60" x14ac:dyDescent="0.2">
      <c r="A7" s="53" t="s">
        <v>134</v>
      </c>
      <c r="B7" s="92" t="s">
        <v>137</v>
      </c>
      <c r="C7" s="97">
        <v>43647</v>
      </c>
      <c r="D7" s="97">
        <v>43830</v>
      </c>
      <c r="E7" s="52" t="s">
        <v>21</v>
      </c>
      <c r="F7" s="52">
        <v>996141.45</v>
      </c>
      <c r="G7" s="52">
        <v>1503301.95</v>
      </c>
      <c r="H7" s="52">
        <v>1196112.93</v>
      </c>
      <c r="I7" s="52">
        <v>875647.54</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8" t="s">
        <v>84</v>
      </c>
      <c r="B4" s="159"/>
      <c r="C4" s="63"/>
      <c r="D4" s="64" t="s">
        <v>85</v>
      </c>
    </row>
    <row r="5" spans="1:4" ht="15" customHeight="1" x14ac:dyDescent="0.2">
      <c r="A5" s="161" t="s">
        <v>86</v>
      </c>
      <c r="B5" s="162"/>
      <c r="C5" s="65"/>
      <c r="D5" s="66" t="s">
        <v>87</v>
      </c>
    </row>
    <row r="6" spans="1:4" ht="15" customHeight="1" x14ac:dyDescent="0.2">
      <c r="A6" s="158" t="s">
        <v>88</v>
      </c>
      <c r="B6" s="159"/>
      <c r="C6" s="67"/>
      <c r="D6" s="64" t="s">
        <v>138</v>
      </c>
    </row>
    <row r="7" spans="1:4" ht="15" customHeight="1" x14ac:dyDescent="0.2">
      <c r="A7" s="158" t="s">
        <v>89</v>
      </c>
      <c r="B7" s="159"/>
      <c r="C7" s="67"/>
      <c r="D7" s="64" t="s">
        <v>141</v>
      </c>
    </row>
    <row r="8" spans="1:4" ht="15" customHeight="1" x14ac:dyDescent="0.2">
      <c r="A8" s="160" t="s">
        <v>90</v>
      </c>
      <c r="B8" s="160"/>
      <c r="C8" s="98"/>
      <c r="D8" s="68"/>
    </row>
    <row r="9" spans="1:4" ht="15" customHeight="1" x14ac:dyDescent="0.2">
      <c r="A9" s="69" t="s">
        <v>91</v>
      </c>
      <c r="B9" s="70"/>
      <c r="C9" s="71"/>
      <c r="D9" s="72"/>
    </row>
    <row r="10" spans="1:4" ht="30" customHeight="1" x14ac:dyDescent="0.2">
      <c r="A10" s="163" t="s">
        <v>92</v>
      </c>
      <c r="B10" s="164"/>
      <c r="C10" s="73"/>
      <c r="D10" s="74">
        <v>2.7154742199999999</v>
      </c>
    </row>
    <row r="11" spans="1:4" ht="66" customHeight="1" x14ac:dyDescent="0.2">
      <c r="A11" s="163" t="s">
        <v>93</v>
      </c>
      <c r="B11" s="164"/>
      <c r="C11" s="73"/>
      <c r="D11" s="74">
        <v>754.02581339999995</v>
      </c>
    </row>
    <row r="12" spans="1:4" ht="30" customHeight="1" x14ac:dyDescent="0.2">
      <c r="A12" s="163" t="s">
        <v>94</v>
      </c>
      <c r="B12" s="164"/>
      <c r="C12" s="73"/>
      <c r="D12" s="75">
        <v>542412.11967545643</v>
      </c>
    </row>
    <row r="13" spans="1:4" ht="30" customHeight="1" x14ac:dyDescent="0.2">
      <c r="A13" s="163" t="s">
        <v>95</v>
      </c>
      <c r="B13" s="164"/>
      <c r="C13" s="73"/>
      <c r="D13" s="76"/>
    </row>
    <row r="14" spans="1:4" ht="15" customHeight="1" x14ac:dyDescent="0.2">
      <c r="A14" s="165" t="s">
        <v>96</v>
      </c>
      <c r="B14" s="166"/>
      <c r="C14" s="73"/>
      <c r="D14" s="74">
        <v>838.30867231000002</v>
      </c>
    </row>
    <row r="15" spans="1:4" ht="15" customHeight="1" x14ac:dyDescent="0.2">
      <c r="A15" s="165" t="s">
        <v>97</v>
      </c>
      <c r="B15" s="166"/>
      <c r="C15" s="73"/>
      <c r="D15" s="74">
        <v>1410.23944405</v>
      </c>
    </row>
    <row r="16" spans="1:4" ht="15" customHeight="1" x14ac:dyDescent="0.2">
      <c r="A16" s="165" t="s">
        <v>98</v>
      </c>
      <c r="B16" s="166"/>
      <c r="C16" s="73"/>
      <c r="D16" s="74">
        <v>2512.6154811800002</v>
      </c>
    </row>
    <row r="17" spans="1:6" ht="15" customHeight="1" x14ac:dyDescent="0.2">
      <c r="A17" s="165" t="s">
        <v>99</v>
      </c>
      <c r="B17" s="166"/>
      <c r="C17" s="73"/>
      <c r="D17" s="74">
        <v>1762.32652108</v>
      </c>
    </row>
    <row r="18" spans="1:6" ht="52.5" customHeight="1" x14ac:dyDescent="0.2">
      <c r="A18" s="163" t="s">
        <v>100</v>
      </c>
      <c r="B18" s="164"/>
      <c r="C18" s="73"/>
      <c r="D18" s="74">
        <v>0</v>
      </c>
    </row>
    <row r="19" spans="1:6" ht="15" customHeight="1" x14ac:dyDescent="0.2">
      <c r="A19" s="69" t="s">
        <v>101</v>
      </c>
      <c r="B19" s="70"/>
      <c r="C19" s="77"/>
      <c r="D19" s="78"/>
    </row>
    <row r="20" spans="1:6" ht="30" customHeight="1" x14ac:dyDescent="0.2">
      <c r="A20" s="163" t="s">
        <v>102</v>
      </c>
      <c r="B20" s="164"/>
      <c r="C20" s="73"/>
      <c r="D20" s="79">
        <v>764.18799999999999</v>
      </c>
    </row>
    <row r="21" spans="1:6" ht="30" customHeight="1" x14ac:dyDescent="0.2">
      <c r="A21" s="163" t="s">
        <v>103</v>
      </c>
      <c r="B21" s="164"/>
      <c r="C21" s="80"/>
      <c r="D21" s="79">
        <v>0.98599999999999999</v>
      </c>
    </row>
    <row r="22" spans="1:6" ht="15" customHeight="1" x14ac:dyDescent="0.2">
      <c r="A22" s="69" t="s">
        <v>104</v>
      </c>
      <c r="B22" s="70"/>
      <c r="C22" s="77"/>
      <c r="D22" s="78"/>
    </row>
    <row r="23" spans="1:6" ht="15" customHeight="1" x14ac:dyDescent="0.25">
      <c r="A23" s="163" t="s">
        <v>105</v>
      </c>
      <c r="B23" s="164"/>
      <c r="C23" s="81"/>
      <c r="D23" s="76"/>
    </row>
    <row r="24" spans="1:6" ht="15" customHeight="1" x14ac:dyDescent="0.25">
      <c r="A24" s="165" t="s">
        <v>96</v>
      </c>
      <c r="B24" s="166"/>
      <c r="C24" s="81"/>
      <c r="D24" s="82">
        <v>0</v>
      </c>
    </row>
    <row r="25" spans="1:6" ht="15" customHeight="1" x14ac:dyDescent="0.25">
      <c r="A25" s="165" t="s">
        <v>97</v>
      </c>
      <c r="B25" s="166"/>
      <c r="C25" s="81"/>
      <c r="D25" s="82">
        <v>1.2892808097480001E-3</v>
      </c>
    </row>
    <row r="26" spans="1:6" ht="15" customHeight="1" x14ac:dyDescent="0.25">
      <c r="A26" s="165" t="s">
        <v>98</v>
      </c>
      <c r="B26" s="166"/>
      <c r="C26" s="81"/>
      <c r="D26" s="82">
        <v>3.320322774178E-3</v>
      </c>
    </row>
    <row r="27" spans="1:6" ht="15" customHeight="1" x14ac:dyDescent="0.25">
      <c r="A27" s="165" t="s">
        <v>99</v>
      </c>
      <c r="B27" s="166"/>
      <c r="C27" s="81"/>
      <c r="D27" s="82">
        <v>1.9379768779309999E-3</v>
      </c>
    </row>
    <row r="29" spans="1:6" x14ac:dyDescent="0.2">
      <c r="A29" s="58" t="s">
        <v>106</v>
      </c>
      <c r="B29" s="59"/>
      <c r="C29" s="59"/>
      <c r="D29" s="56"/>
      <c r="E29" s="56"/>
      <c r="F29" s="60"/>
    </row>
    <row r="30" spans="1:6" ht="280.5" customHeight="1" x14ac:dyDescent="0.2">
      <c r="A30" s="167" t="s">
        <v>7</v>
      </c>
      <c r="B30" s="167" t="s">
        <v>107</v>
      </c>
      <c r="C30" s="57" t="s">
        <v>108</v>
      </c>
      <c r="D30" s="57" t="s">
        <v>109</v>
      </c>
      <c r="E30" s="57" t="s">
        <v>110</v>
      </c>
      <c r="F30" s="57" t="s">
        <v>111</v>
      </c>
    </row>
    <row r="31" spans="1:6" x14ac:dyDescent="0.2">
      <c r="A31" s="168"/>
      <c r="B31" s="168"/>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142</v>
      </c>
      <c r="B33" s="83">
        <v>1</v>
      </c>
      <c r="C33" s="84">
        <v>647.90617291000001</v>
      </c>
      <c r="D33" s="84">
        <v>640.02256755999997</v>
      </c>
      <c r="E33" s="84">
        <v>118.77965399999999</v>
      </c>
      <c r="F33" s="84">
        <v>118.77965399999999</v>
      </c>
    </row>
    <row r="34" spans="1:6" ht="12.75" customHeight="1" x14ac:dyDescent="0.2">
      <c r="A34" s="83" t="s">
        <v>142</v>
      </c>
      <c r="B34" s="83">
        <v>2</v>
      </c>
      <c r="C34" s="84">
        <v>732.52847195000004</v>
      </c>
      <c r="D34" s="84">
        <v>726.25531295999997</v>
      </c>
      <c r="E34" s="84">
        <v>134.78330165</v>
      </c>
      <c r="F34" s="84">
        <v>134.78330165</v>
      </c>
    </row>
    <row r="35" spans="1:6" ht="12.75" customHeight="1" x14ac:dyDescent="0.2">
      <c r="A35" s="83" t="s">
        <v>142</v>
      </c>
      <c r="B35" s="83">
        <v>3</v>
      </c>
      <c r="C35" s="84">
        <v>811.47249093999994</v>
      </c>
      <c r="D35" s="84">
        <v>806.82948955999996</v>
      </c>
      <c r="E35" s="84">
        <v>149.73679439</v>
      </c>
      <c r="F35" s="84">
        <v>149.73679439</v>
      </c>
    </row>
    <row r="36" spans="1:6" ht="12.75" customHeight="1" x14ac:dyDescent="0.2">
      <c r="A36" s="83" t="s">
        <v>142</v>
      </c>
      <c r="B36" s="83">
        <v>4</v>
      </c>
      <c r="C36" s="84">
        <v>847.01900389000002</v>
      </c>
      <c r="D36" s="84">
        <v>831.80495257999996</v>
      </c>
      <c r="E36" s="84">
        <v>154.37190729</v>
      </c>
      <c r="F36" s="84">
        <v>154.37190729</v>
      </c>
    </row>
    <row r="37" spans="1:6" ht="12.75" customHeight="1" x14ac:dyDescent="0.2">
      <c r="A37" s="83" t="s">
        <v>142</v>
      </c>
      <c r="B37" s="83">
        <v>5</v>
      </c>
      <c r="C37" s="84">
        <v>845.75697201000003</v>
      </c>
      <c r="D37" s="84">
        <v>829.87918737999996</v>
      </c>
      <c r="E37" s="84">
        <v>154.01451094999999</v>
      </c>
      <c r="F37" s="84">
        <v>154.01451094999999</v>
      </c>
    </row>
    <row r="38" spans="1:6" ht="12.75" customHeight="1" x14ac:dyDescent="0.2">
      <c r="A38" s="83" t="s">
        <v>142</v>
      </c>
      <c r="B38" s="83">
        <v>6</v>
      </c>
      <c r="C38" s="84">
        <v>829.08601254999996</v>
      </c>
      <c r="D38" s="84">
        <v>813.08177102000002</v>
      </c>
      <c r="E38" s="84">
        <v>150.89713445999999</v>
      </c>
      <c r="F38" s="84">
        <v>150.89713445999999</v>
      </c>
    </row>
    <row r="39" spans="1:6" ht="12.75" customHeight="1" x14ac:dyDescent="0.2">
      <c r="A39" s="83" t="s">
        <v>142</v>
      </c>
      <c r="B39" s="83">
        <v>7</v>
      </c>
      <c r="C39" s="84">
        <v>748.10599149999996</v>
      </c>
      <c r="D39" s="84">
        <v>740.28719457</v>
      </c>
      <c r="E39" s="84">
        <v>137.38743177000001</v>
      </c>
      <c r="F39" s="84">
        <v>137.38743177000001</v>
      </c>
    </row>
    <row r="40" spans="1:6" ht="12.75" customHeight="1" x14ac:dyDescent="0.2">
      <c r="A40" s="83" t="s">
        <v>142</v>
      </c>
      <c r="B40" s="83">
        <v>8</v>
      </c>
      <c r="C40" s="84">
        <v>656.64746085000002</v>
      </c>
      <c r="D40" s="84">
        <v>651.43634452000003</v>
      </c>
      <c r="E40" s="84">
        <v>120.89789879999999</v>
      </c>
      <c r="F40" s="84">
        <v>120.89789879999999</v>
      </c>
    </row>
    <row r="41" spans="1:6" ht="12.75" customHeight="1" x14ac:dyDescent="0.2">
      <c r="A41" s="83" t="s">
        <v>142</v>
      </c>
      <c r="B41" s="83">
        <v>9</v>
      </c>
      <c r="C41" s="84">
        <v>650.04764549000004</v>
      </c>
      <c r="D41" s="84">
        <v>645.85665310000002</v>
      </c>
      <c r="E41" s="84">
        <v>119.86238247999999</v>
      </c>
      <c r="F41" s="84">
        <v>119.86238247999999</v>
      </c>
    </row>
    <row r="42" spans="1:6" ht="12.75" customHeight="1" x14ac:dyDescent="0.2">
      <c r="A42" s="83" t="s">
        <v>142</v>
      </c>
      <c r="B42" s="83">
        <v>10</v>
      </c>
      <c r="C42" s="84">
        <v>670.83466763000001</v>
      </c>
      <c r="D42" s="84">
        <v>654.84384069999999</v>
      </c>
      <c r="E42" s="84">
        <v>121.53028465</v>
      </c>
      <c r="F42" s="84">
        <v>121.53028465</v>
      </c>
    </row>
    <row r="43" spans="1:6" ht="12.75" customHeight="1" x14ac:dyDescent="0.2">
      <c r="A43" s="83" t="s">
        <v>142</v>
      </c>
      <c r="B43" s="83">
        <v>11</v>
      </c>
      <c r="C43" s="84">
        <v>663.31355308000002</v>
      </c>
      <c r="D43" s="84">
        <v>651.88483608000001</v>
      </c>
      <c r="E43" s="84">
        <v>120.98113284999999</v>
      </c>
      <c r="F43" s="84">
        <v>120.98113284999999</v>
      </c>
    </row>
    <row r="44" spans="1:6" ht="12.75" customHeight="1" x14ac:dyDescent="0.2">
      <c r="A44" s="83" t="s">
        <v>142</v>
      </c>
      <c r="B44" s="83">
        <v>12</v>
      </c>
      <c r="C44" s="84">
        <v>647.82953870999995</v>
      </c>
      <c r="D44" s="84">
        <v>640.54395647000001</v>
      </c>
      <c r="E44" s="84">
        <v>118.87641683</v>
      </c>
      <c r="F44" s="84">
        <v>118.87641683</v>
      </c>
    </row>
    <row r="45" spans="1:6" ht="12.75" customHeight="1" x14ac:dyDescent="0.2">
      <c r="A45" s="83" t="s">
        <v>142</v>
      </c>
      <c r="B45" s="83">
        <v>13</v>
      </c>
      <c r="C45" s="84">
        <v>641.64289399999996</v>
      </c>
      <c r="D45" s="84">
        <v>624.45572061999997</v>
      </c>
      <c r="E45" s="84">
        <v>115.89065479</v>
      </c>
      <c r="F45" s="84">
        <v>115.89065479</v>
      </c>
    </row>
    <row r="46" spans="1:6" ht="12.75" customHeight="1" x14ac:dyDescent="0.2">
      <c r="A46" s="83" t="s">
        <v>142</v>
      </c>
      <c r="B46" s="83">
        <v>14</v>
      </c>
      <c r="C46" s="84">
        <v>635.27802736000001</v>
      </c>
      <c r="D46" s="84">
        <v>622.22416134000002</v>
      </c>
      <c r="E46" s="84">
        <v>115.47650714</v>
      </c>
      <c r="F46" s="84">
        <v>115.47650714</v>
      </c>
    </row>
    <row r="47" spans="1:6" ht="12.75" customHeight="1" x14ac:dyDescent="0.2">
      <c r="A47" s="83" t="s">
        <v>142</v>
      </c>
      <c r="B47" s="83">
        <v>15</v>
      </c>
      <c r="C47" s="84">
        <v>630.46919575000004</v>
      </c>
      <c r="D47" s="84">
        <v>623.91012851999994</v>
      </c>
      <c r="E47" s="84">
        <v>115.78940016999999</v>
      </c>
      <c r="F47" s="84">
        <v>115.78940016999999</v>
      </c>
    </row>
    <row r="48" spans="1:6" ht="12.75" customHeight="1" x14ac:dyDescent="0.2">
      <c r="A48" s="83" t="s">
        <v>142</v>
      </c>
      <c r="B48" s="83">
        <v>16</v>
      </c>
      <c r="C48" s="84">
        <v>642.07539041999996</v>
      </c>
      <c r="D48" s="84">
        <v>634.29933614000004</v>
      </c>
      <c r="E48" s="84">
        <v>117.71749856</v>
      </c>
      <c r="F48" s="84">
        <v>117.71749856</v>
      </c>
    </row>
    <row r="49" spans="1:6" ht="12.75" customHeight="1" x14ac:dyDescent="0.2">
      <c r="A49" s="83" t="s">
        <v>142</v>
      </c>
      <c r="B49" s="83">
        <v>17</v>
      </c>
      <c r="C49" s="84">
        <v>646.61215230000005</v>
      </c>
      <c r="D49" s="84">
        <v>633.27693062000003</v>
      </c>
      <c r="E49" s="84">
        <v>117.52775373</v>
      </c>
      <c r="F49" s="84">
        <v>117.52775373</v>
      </c>
    </row>
    <row r="50" spans="1:6" ht="12.75" customHeight="1" x14ac:dyDescent="0.2">
      <c r="A50" s="83" t="s">
        <v>142</v>
      </c>
      <c r="B50" s="83">
        <v>18</v>
      </c>
      <c r="C50" s="84">
        <v>636.52561875000004</v>
      </c>
      <c r="D50" s="84">
        <v>627.52754794999998</v>
      </c>
      <c r="E50" s="84">
        <v>116.46074498</v>
      </c>
      <c r="F50" s="84">
        <v>116.46074498</v>
      </c>
    </row>
    <row r="51" spans="1:6" ht="12.75" customHeight="1" x14ac:dyDescent="0.2">
      <c r="A51" s="83" t="s">
        <v>142</v>
      </c>
      <c r="B51" s="83">
        <v>19</v>
      </c>
      <c r="C51" s="84">
        <v>630.44853727999998</v>
      </c>
      <c r="D51" s="84">
        <v>625.03968719</v>
      </c>
      <c r="E51" s="84">
        <v>115.99903119</v>
      </c>
      <c r="F51" s="84">
        <v>115.99903119</v>
      </c>
    </row>
    <row r="52" spans="1:6" ht="12.75" customHeight="1" x14ac:dyDescent="0.2">
      <c r="A52" s="83" t="s">
        <v>142</v>
      </c>
      <c r="B52" s="83">
        <v>20</v>
      </c>
      <c r="C52" s="84">
        <v>653.77220946</v>
      </c>
      <c r="D52" s="84">
        <v>647.01250716000004</v>
      </c>
      <c r="E52" s="84">
        <v>120.07689358</v>
      </c>
      <c r="F52" s="84">
        <v>120.07689358</v>
      </c>
    </row>
    <row r="53" spans="1:6" ht="12.75" customHeight="1" x14ac:dyDescent="0.2">
      <c r="A53" s="83" t="s">
        <v>142</v>
      </c>
      <c r="B53" s="83">
        <v>21</v>
      </c>
      <c r="C53" s="84">
        <v>660.89161951000006</v>
      </c>
      <c r="D53" s="84">
        <v>651.71803550000004</v>
      </c>
      <c r="E53" s="84">
        <v>120.95017688999999</v>
      </c>
      <c r="F53" s="84">
        <v>120.95017688999999</v>
      </c>
    </row>
    <row r="54" spans="1:6" ht="12.75" customHeight="1" x14ac:dyDescent="0.2">
      <c r="A54" s="83" t="s">
        <v>142</v>
      </c>
      <c r="B54" s="83">
        <v>22</v>
      </c>
      <c r="C54" s="84">
        <v>659.72219298000005</v>
      </c>
      <c r="D54" s="84">
        <v>654.76421604999996</v>
      </c>
      <c r="E54" s="84">
        <v>121.51550738</v>
      </c>
      <c r="F54" s="84">
        <v>121.51550738</v>
      </c>
    </row>
    <row r="55" spans="1:6" ht="12.75" customHeight="1" x14ac:dyDescent="0.2">
      <c r="A55" s="83" t="s">
        <v>142</v>
      </c>
      <c r="B55" s="83">
        <v>23</v>
      </c>
      <c r="C55" s="84">
        <v>652.20977132999997</v>
      </c>
      <c r="D55" s="84">
        <v>644.87048092999999</v>
      </c>
      <c r="E55" s="84">
        <v>119.67936207</v>
      </c>
      <c r="F55" s="84">
        <v>119.67936207</v>
      </c>
    </row>
    <row r="56" spans="1:6" ht="12.75" customHeight="1" x14ac:dyDescent="0.2">
      <c r="A56" s="83" t="s">
        <v>142</v>
      </c>
      <c r="B56" s="83">
        <v>24</v>
      </c>
      <c r="C56" s="84">
        <v>715.62870798999995</v>
      </c>
      <c r="D56" s="84">
        <v>712.63388277000001</v>
      </c>
      <c r="E56" s="84">
        <v>132.25534585</v>
      </c>
      <c r="F56" s="84">
        <v>132.25534585</v>
      </c>
    </row>
    <row r="57" spans="1:6" ht="12.75" customHeight="1" x14ac:dyDescent="0.2">
      <c r="A57" s="83" t="s">
        <v>143</v>
      </c>
      <c r="B57" s="83">
        <v>1</v>
      </c>
      <c r="C57" s="84">
        <v>771.41203594000001</v>
      </c>
      <c r="D57" s="84">
        <v>759.79057990000001</v>
      </c>
      <c r="E57" s="84">
        <v>141.00700001000001</v>
      </c>
      <c r="F57" s="84">
        <v>141.00700001000001</v>
      </c>
    </row>
    <row r="58" spans="1:6" ht="12.75" customHeight="1" x14ac:dyDescent="0.2">
      <c r="A58" s="83" t="s">
        <v>143</v>
      </c>
      <c r="B58" s="83">
        <v>2</v>
      </c>
      <c r="C58" s="84">
        <v>797.10939255000005</v>
      </c>
      <c r="D58" s="84">
        <v>787.56525757999998</v>
      </c>
      <c r="E58" s="84">
        <v>146.16160982</v>
      </c>
      <c r="F58" s="84">
        <v>146.16160982</v>
      </c>
    </row>
    <row r="59" spans="1:6" ht="12.75" customHeight="1" x14ac:dyDescent="0.2">
      <c r="A59" s="83" t="s">
        <v>143</v>
      </c>
      <c r="B59" s="83">
        <v>3</v>
      </c>
      <c r="C59" s="84">
        <v>811.50837958</v>
      </c>
      <c r="D59" s="84">
        <v>802.94425620000004</v>
      </c>
      <c r="E59" s="84">
        <v>149.01574689</v>
      </c>
      <c r="F59" s="84">
        <v>149.01574689</v>
      </c>
    </row>
    <row r="60" spans="1:6" ht="12.75" customHeight="1" x14ac:dyDescent="0.2">
      <c r="A60" s="83" t="s">
        <v>143</v>
      </c>
      <c r="B60" s="83">
        <v>4</v>
      </c>
      <c r="C60" s="84">
        <v>819.52511937999998</v>
      </c>
      <c r="D60" s="84">
        <v>809.10702447999995</v>
      </c>
      <c r="E60" s="84">
        <v>150.15947449999999</v>
      </c>
      <c r="F60" s="84">
        <v>150.15947449999999</v>
      </c>
    </row>
    <row r="61" spans="1:6" ht="12.75" customHeight="1" x14ac:dyDescent="0.2">
      <c r="A61" s="83" t="s">
        <v>143</v>
      </c>
      <c r="B61" s="83">
        <v>5</v>
      </c>
      <c r="C61" s="84">
        <v>836.26983705999999</v>
      </c>
      <c r="D61" s="84">
        <v>826.47351187000004</v>
      </c>
      <c r="E61" s="84">
        <v>153.38246298999999</v>
      </c>
      <c r="F61" s="84">
        <v>153.38246298999999</v>
      </c>
    </row>
    <row r="62" spans="1:6" ht="12.75" customHeight="1" x14ac:dyDescent="0.2">
      <c r="A62" s="83" t="s">
        <v>143</v>
      </c>
      <c r="B62" s="83">
        <v>6</v>
      </c>
      <c r="C62" s="84">
        <v>808.94049805999998</v>
      </c>
      <c r="D62" s="84">
        <v>806.41813090000005</v>
      </c>
      <c r="E62" s="84">
        <v>149.66045170999999</v>
      </c>
      <c r="F62" s="84">
        <v>149.66045170999999</v>
      </c>
    </row>
    <row r="63" spans="1:6" ht="12.75" customHeight="1" x14ac:dyDescent="0.2">
      <c r="A63" s="83" t="s">
        <v>143</v>
      </c>
      <c r="B63" s="83">
        <v>7</v>
      </c>
      <c r="C63" s="84">
        <v>749.94346482000003</v>
      </c>
      <c r="D63" s="84">
        <v>741.45684348999998</v>
      </c>
      <c r="E63" s="84">
        <v>137.60450301</v>
      </c>
      <c r="F63" s="84">
        <v>137.60450301</v>
      </c>
    </row>
    <row r="64" spans="1:6" ht="12.75" customHeight="1" x14ac:dyDescent="0.2">
      <c r="A64" s="83" t="s">
        <v>143</v>
      </c>
      <c r="B64" s="83">
        <v>8</v>
      </c>
      <c r="C64" s="84">
        <v>656.21142554000005</v>
      </c>
      <c r="D64" s="84">
        <v>649.70969993999995</v>
      </c>
      <c r="E64" s="84">
        <v>120.57745659</v>
      </c>
      <c r="F64" s="84">
        <v>120.57745659</v>
      </c>
    </row>
    <row r="65" spans="1:6" ht="12.75" customHeight="1" x14ac:dyDescent="0.2">
      <c r="A65" s="83" t="s">
        <v>143</v>
      </c>
      <c r="B65" s="83">
        <v>9</v>
      </c>
      <c r="C65" s="84">
        <v>651.56236868999997</v>
      </c>
      <c r="D65" s="84">
        <v>645.18486099999996</v>
      </c>
      <c r="E65" s="84">
        <v>119.73770682</v>
      </c>
      <c r="F65" s="84">
        <v>119.73770682</v>
      </c>
    </row>
    <row r="66" spans="1:6" ht="12.75" customHeight="1" x14ac:dyDescent="0.2">
      <c r="A66" s="83" t="s">
        <v>143</v>
      </c>
      <c r="B66" s="83">
        <v>10</v>
      </c>
      <c r="C66" s="84">
        <v>665.41544046000001</v>
      </c>
      <c r="D66" s="84">
        <v>656.13420876999999</v>
      </c>
      <c r="E66" s="84">
        <v>121.76975976</v>
      </c>
      <c r="F66" s="84">
        <v>121.76975976</v>
      </c>
    </row>
    <row r="67" spans="1:6" ht="12.75" customHeight="1" x14ac:dyDescent="0.2">
      <c r="A67" s="83" t="s">
        <v>143</v>
      </c>
      <c r="B67" s="83">
        <v>11</v>
      </c>
      <c r="C67" s="84">
        <v>666.67851719999999</v>
      </c>
      <c r="D67" s="84">
        <v>656.23104033000004</v>
      </c>
      <c r="E67" s="84">
        <v>121.78773040999999</v>
      </c>
      <c r="F67" s="84">
        <v>121.78773040999999</v>
      </c>
    </row>
    <row r="68" spans="1:6" ht="12.75" customHeight="1" x14ac:dyDescent="0.2">
      <c r="A68" s="83" t="s">
        <v>143</v>
      </c>
      <c r="B68" s="83">
        <v>12</v>
      </c>
      <c r="C68" s="84">
        <v>656.51022663000003</v>
      </c>
      <c r="D68" s="84">
        <v>647.04249012000002</v>
      </c>
      <c r="E68" s="84">
        <v>120.08245802</v>
      </c>
      <c r="F68" s="84">
        <v>120.08245802</v>
      </c>
    </row>
    <row r="69" spans="1:6" ht="12.75" customHeight="1" x14ac:dyDescent="0.2">
      <c r="A69" s="83" t="s">
        <v>143</v>
      </c>
      <c r="B69" s="83">
        <v>13</v>
      </c>
      <c r="C69" s="84">
        <v>654.79069402000005</v>
      </c>
      <c r="D69" s="84">
        <v>641.76382438999997</v>
      </c>
      <c r="E69" s="84">
        <v>119.10280804999999</v>
      </c>
      <c r="F69" s="84">
        <v>119.10280804999999</v>
      </c>
    </row>
    <row r="70" spans="1:6" ht="12.75" customHeight="1" x14ac:dyDescent="0.2">
      <c r="A70" s="83" t="s">
        <v>143</v>
      </c>
      <c r="B70" s="83">
        <v>14</v>
      </c>
      <c r="C70" s="84">
        <v>661.76379839000003</v>
      </c>
      <c r="D70" s="84">
        <v>644.14385916000003</v>
      </c>
      <c r="E70" s="84">
        <v>119.54451075999999</v>
      </c>
      <c r="F70" s="84">
        <v>119.54451075999999</v>
      </c>
    </row>
    <row r="71" spans="1:6" ht="12.75" customHeight="1" x14ac:dyDescent="0.2">
      <c r="A71" s="83" t="s">
        <v>143</v>
      </c>
      <c r="B71" s="83">
        <v>15</v>
      </c>
      <c r="C71" s="84">
        <v>658.16086754000003</v>
      </c>
      <c r="D71" s="84">
        <v>648.40396513999997</v>
      </c>
      <c r="E71" s="84">
        <v>120.33512962</v>
      </c>
      <c r="F71" s="84">
        <v>120.33512962</v>
      </c>
    </row>
    <row r="72" spans="1:6" ht="12.75" customHeight="1" x14ac:dyDescent="0.2">
      <c r="A72" s="83" t="s">
        <v>143</v>
      </c>
      <c r="B72" s="83">
        <v>16</v>
      </c>
      <c r="C72" s="84">
        <v>658.34589979999998</v>
      </c>
      <c r="D72" s="84">
        <v>650.93802048999999</v>
      </c>
      <c r="E72" s="84">
        <v>120.80541651</v>
      </c>
      <c r="F72" s="84">
        <v>120.80541651</v>
      </c>
    </row>
    <row r="73" spans="1:6" ht="12.75" customHeight="1" x14ac:dyDescent="0.2">
      <c r="A73" s="83" t="s">
        <v>143</v>
      </c>
      <c r="B73" s="83">
        <v>17</v>
      </c>
      <c r="C73" s="84">
        <v>665.13627071999997</v>
      </c>
      <c r="D73" s="84">
        <v>655.94185519999996</v>
      </c>
      <c r="E73" s="84">
        <v>121.7340615</v>
      </c>
      <c r="F73" s="84">
        <v>121.7340615</v>
      </c>
    </row>
    <row r="74" spans="1:6" ht="12.75" customHeight="1" x14ac:dyDescent="0.2">
      <c r="A74" s="83" t="s">
        <v>143</v>
      </c>
      <c r="B74" s="83">
        <v>18</v>
      </c>
      <c r="C74" s="84">
        <v>657.52846236000005</v>
      </c>
      <c r="D74" s="84">
        <v>650.49217003000001</v>
      </c>
      <c r="E74" s="84">
        <v>120.72267261</v>
      </c>
      <c r="F74" s="84">
        <v>120.72267261</v>
      </c>
    </row>
    <row r="75" spans="1:6" ht="12.75" customHeight="1" x14ac:dyDescent="0.2">
      <c r="A75" s="83" t="s">
        <v>143</v>
      </c>
      <c r="B75" s="83">
        <v>19</v>
      </c>
      <c r="C75" s="84">
        <v>663.95274016999997</v>
      </c>
      <c r="D75" s="84">
        <v>656.29607957999997</v>
      </c>
      <c r="E75" s="84">
        <v>121.79980083</v>
      </c>
      <c r="F75" s="84">
        <v>121.79980083</v>
      </c>
    </row>
    <row r="76" spans="1:6" ht="12.75" customHeight="1" x14ac:dyDescent="0.2">
      <c r="A76" s="83" t="s">
        <v>143</v>
      </c>
      <c r="B76" s="83">
        <v>20</v>
      </c>
      <c r="C76" s="84">
        <v>686.51062812999999</v>
      </c>
      <c r="D76" s="84">
        <v>679.02575032000004</v>
      </c>
      <c r="E76" s="84">
        <v>126.01812461999999</v>
      </c>
      <c r="F76" s="84">
        <v>126.01812461999999</v>
      </c>
    </row>
    <row r="77" spans="1:6" ht="12.75" customHeight="1" x14ac:dyDescent="0.2">
      <c r="A77" s="83" t="s">
        <v>143</v>
      </c>
      <c r="B77" s="83">
        <v>21</v>
      </c>
      <c r="C77" s="84">
        <v>684.61160772000005</v>
      </c>
      <c r="D77" s="84">
        <v>676.57848136999996</v>
      </c>
      <c r="E77" s="84">
        <v>125.56394414</v>
      </c>
      <c r="F77" s="84">
        <v>125.56394414</v>
      </c>
    </row>
    <row r="78" spans="1:6" ht="12.75" customHeight="1" x14ac:dyDescent="0.2">
      <c r="A78" s="83" t="s">
        <v>143</v>
      </c>
      <c r="B78" s="83">
        <v>22</v>
      </c>
      <c r="C78" s="84">
        <v>663.57774859000006</v>
      </c>
      <c r="D78" s="84">
        <v>656.78546457000004</v>
      </c>
      <c r="E78" s="84">
        <v>121.89062414999999</v>
      </c>
      <c r="F78" s="84">
        <v>121.89062414999999</v>
      </c>
    </row>
    <row r="79" spans="1:6" ht="12.75" customHeight="1" x14ac:dyDescent="0.2">
      <c r="A79" s="83" t="s">
        <v>143</v>
      </c>
      <c r="B79" s="83">
        <v>23</v>
      </c>
      <c r="C79" s="84">
        <v>653.94034710999995</v>
      </c>
      <c r="D79" s="84">
        <v>646.34200729999998</v>
      </c>
      <c r="E79" s="84">
        <v>119.95245774999999</v>
      </c>
      <c r="F79" s="84">
        <v>119.95245774999999</v>
      </c>
    </row>
    <row r="80" spans="1:6" ht="12.75" customHeight="1" x14ac:dyDescent="0.2">
      <c r="A80" s="83" t="s">
        <v>143</v>
      </c>
      <c r="B80" s="83">
        <v>24</v>
      </c>
      <c r="C80" s="84">
        <v>730.65752215999998</v>
      </c>
      <c r="D80" s="84">
        <v>722.12146392</v>
      </c>
      <c r="E80" s="84">
        <v>134.01611439000001</v>
      </c>
      <c r="F80" s="84">
        <v>134.01611439000001</v>
      </c>
    </row>
    <row r="81" spans="1:6" ht="12.75" customHeight="1" x14ac:dyDescent="0.2">
      <c r="A81" s="83" t="s">
        <v>144</v>
      </c>
      <c r="B81" s="83">
        <v>1</v>
      </c>
      <c r="C81" s="84">
        <v>790.41301109000005</v>
      </c>
      <c r="D81" s="84">
        <v>765.53635630999997</v>
      </c>
      <c r="E81" s="84">
        <v>142.07333949</v>
      </c>
      <c r="F81" s="84">
        <v>142.07333949</v>
      </c>
    </row>
    <row r="82" spans="1:6" ht="12.75" customHeight="1" x14ac:dyDescent="0.2">
      <c r="A82" s="83" t="s">
        <v>144</v>
      </c>
      <c r="B82" s="83">
        <v>2</v>
      </c>
      <c r="C82" s="84">
        <v>822.63880939000001</v>
      </c>
      <c r="D82" s="84">
        <v>804.67349563000005</v>
      </c>
      <c r="E82" s="84">
        <v>149.33667066999999</v>
      </c>
      <c r="F82" s="84">
        <v>149.33667066999999</v>
      </c>
    </row>
    <row r="83" spans="1:6" ht="12.75" customHeight="1" x14ac:dyDescent="0.2">
      <c r="A83" s="83" t="s">
        <v>144</v>
      </c>
      <c r="B83" s="83">
        <v>3</v>
      </c>
      <c r="C83" s="84">
        <v>838.04376846000002</v>
      </c>
      <c r="D83" s="84">
        <v>828.17641765999997</v>
      </c>
      <c r="E83" s="84">
        <v>153.69849959000001</v>
      </c>
      <c r="F83" s="84">
        <v>153.69849959000001</v>
      </c>
    </row>
    <row r="84" spans="1:6" ht="12.75" customHeight="1" x14ac:dyDescent="0.2">
      <c r="A84" s="83" t="s">
        <v>144</v>
      </c>
      <c r="B84" s="83">
        <v>4</v>
      </c>
      <c r="C84" s="84">
        <v>843.95190045000004</v>
      </c>
      <c r="D84" s="84">
        <v>833.86440073000006</v>
      </c>
      <c r="E84" s="84">
        <v>154.75411339999999</v>
      </c>
      <c r="F84" s="84">
        <v>154.75411339999999</v>
      </c>
    </row>
    <row r="85" spans="1:6" ht="12.75" customHeight="1" x14ac:dyDescent="0.2">
      <c r="A85" s="83" t="s">
        <v>144</v>
      </c>
      <c r="B85" s="83">
        <v>5</v>
      </c>
      <c r="C85" s="84">
        <v>852.93008533</v>
      </c>
      <c r="D85" s="84">
        <v>830.31069551999997</v>
      </c>
      <c r="E85" s="84">
        <v>154.0945931</v>
      </c>
      <c r="F85" s="84">
        <v>154.0945931</v>
      </c>
    </row>
    <row r="86" spans="1:6" ht="12.75" customHeight="1" x14ac:dyDescent="0.2">
      <c r="A86" s="83" t="s">
        <v>144</v>
      </c>
      <c r="B86" s="83">
        <v>6</v>
      </c>
      <c r="C86" s="84">
        <v>845.52617381000005</v>
      </c>
      <c r="D86" s="84">
        <v>814.28674007999996</v>
      </c>
      <c r="E86" s="84">
        <v>151.12076064999999</v>
      </c>
      <c r="F86" s="84">
        <v>151.12076064999999</v>
      </c>
    </row>
    <row r="87" spans="1:6" ht="12.75" customHeight="1" x14ac:dyDescent="0.2">
      <c r="A87" s="83" t="s">
        <v>144</v>
      </c>
      <c r="B87" s="83">
        <v>7</v>
      </c>
      <c r="C87" s="84">
        <v>757.33811236999998</v>
      </c>
      <c r="D87" s="84">
        <v>741.76119729000004</v>
      </c>
      <c r="E87" s="84">
        <v>137.66098701999999</v>
      </c>
      <c r="F87" s="84">
        <v>137.66098701999999</v>
      </c>
    </row>
    <row r="88" spans="1:6" ht="12.75" customHeight="1" x14ac:dyDescent="0.2">
      <c r="A88" s="83" t="s">
        <v>144</v>
      </c>
      <c r="B88" s="83">
        <v>8</v>
      </c>
      <c r="C88" s="84">
        <v>665.40475006999998</v>
      </c>
      <c r="D88" s="84">
        <v>657.67220866000002</v>
      </c>
      <c r="E88" s="84">
        <v>122.05519203</v>
      </c>
      <c r="F88" s="84">
        <v>122.05519203</v>
      </c>
    </row>
    <row r="89" spans="1:6" ht="12.75" customHeight="1" x14ac:dyDescent="0.2">
      <c r="A89" s="83" t="s">
        <v>144</v>
      </c>
      <c r="B89" s="83">
        <v>9</v>
      </c>
      <c r="C89" s="84">
        <v>667.80048139999997</v>
      </c>
      <c r="D89" s="84">
        <v>660.10011811000004</v>
      </c>
      <c r="E89" s="84">
        <v>122.50577964999999</v>
      </c>
      <c r="F89" s="84">
        <v>122.50577964999999</v>
      </c>
    </row>
    <row r="90" spans="1:6" ht="12.75" customHeight="1" x14ac:dyDescent="0.2">
      <c r="A90" s="83" t="s">
        <v>144</v>
      </c>
      <c r="B90" s="83">
        <v>10</v>
      </c>
      <c r="C90" s="84">
        <v>682.68986760999996</v>
      </c>
      <c r="D90" s="84">
        <v>671.93960633999995</v>
      </c>
      <c r="E90" s="84">
        <v>124.70303079</v>
      </c>
      <c r="F90" s="84">
        <v>124.70303079</v>
      </c>
    </row>
    <row r="91" spans="1:6" ht="12.75" customHeight="1" x14ac:dyDescent="0.2">
      <c r="A91" s="83" t="s">
        <v>144</v>
      </c>
      <c r="B91" s="83">
        <v>11</v>
      </c>
      <c r="C91" s="84">
        <v>693.49959536999995</v>
      </c>
      <c r="D91" s="84">
        <v>678.79102688</v>
      </c>
      <c r="E91" s="84">
        <v>125.97456308</v>
      </c>
      <c r="F91" s="84">
        <v>125.97456308</v>
      </c>
    </row>
    <row r="92" spans="1:6" ht="12.75" customHeight="1" x14ac:dyDescent="0.2">
      <c r="A92" s="83" t="s">
        <v>144</v>
      </c>
      <c r="B92" s="83">
        <v>12</v>
      </c>
      <c r="C92" s="84">
        <v>680.63960618999999</v>
      </c>
      <c r="D92" s="84">
        <v>669.54508480000004</v>
      </c>
      <c r="E92" s="84">
        <v>124.25863952</v>
      </c>
      <c r="F92" s="84">
        <v>124.25863952</v>
      </c>
    </row>
    <row r="93" spans="1:6" ht="12.75" customHeight="1" x14ac:dyDescent="0.2">
      <c r="A93" s="83" t="s">
        <v>144</v>
      </c>
      <c r="B93" s="83">
        <v>13</v>
      </c>
      <c r="C93" s="84">
        <v>733.27394111000001</v>
      </c>
      <c r="D93" s="84">
        <v>713.28426929</v>
      </c>
      <c r="E93" s="84">
        <v>132.37604891000001</v>
      </c>
      <c r="F93" s="84">
        <v>132.37604891000001</v>
      </c>
    </row>
    <row r="94" spans="1:6" ht="12.75" customHeight="1" x14ac:dyDescent="0.2">
      <c r="A94" s="83" t="s">
        <v>144</v>
      </c>
      <c r="B94" s="83">
        <v>14</v>
      </c>
      <c r="C94" s="84">
        <v>778.45535741000003</v>
      </c>
      <c r="D94" s="84">
        <v>765.20793311</v>
      </c>
      <c r="E94" s="84">
        <v>142.01238853000001</v>
      </c>
      <c r="F94" s="84">
        <v>142.01238853000001</v>
      </c>
    </row>
    <row r="95" spans="1:6" ht="12.75" customHeight="1" x14ac:dyDescent="0.2">
      <c r="A95" s="83" t="s">
        <v>144</v>
      </c>
      <c r="B95" s="83">
        <v>15</v>
      </c>
      <c r="C95" s="84">
        <v>779.94176023</v>
      </c>
      <c r="D95" s="84">
        <v>767.17583573000002</v>
      </c>
      <c r="E95" s="84">
        <v>142.37760501</v>
      </c>
      <c r="F95" s="84">
        <v>142.37760501</v>
      </c>
    </row>
    <row r="96" spans="1:6" ht="12.75" customHeight="1" x14ac:dyDescent="0.2">
      <c r="A96" s="83" t="s">
        <v>144</v>
      </c>
      <c r="B96" s="83">
        <v>16</v>
      </c>
      <c r="C96" s="84">
        <v>774.84533178000004</v>
      </c>
      <c r="D96" s="84">
        <v>763.03149934999999</v>
      </c>
      <c r="E96" s="84">
        <v>141.60847143999999</v>
      </c>
      <c r="F96" s="84">
        <v>141.60847143999999</v>
      </c>
    </row>
    <row r="97" spans="1:6" ht="12.75" customHeight="1" x14ac:dyDescent="0.2">
      <c r="A97" s="83" t="s">
        <v>144</v>
      </c>
      <c r="B97" s="83">
        <v>17</v>
      </c>
      <c r="C97" s="84">
        <v>717.16479088999995</v>
      </c>
      <c r="D97" s="84">
        <v>708.03960278</v>
      </c>
      <c r="E97" s="84">
        <v>131.40270874000001</v>
      </c>
      <c r="F97" s="84">
        <v>131.40270874000001</v>
      </c>
    </row>
    <row r="98" spans="1:6" ht="12.75" customHeight="1" x14ac:dyDescent="0.2">
      <c r="A98" s="83" t="s">
        <v>144</v>
      </c>
      <c r="B98" s="83">
        <v>18</v>
      </c>
      <c r="C98" s="84">
        <v>703.82174021000003</v>
      </c>
      <c r="D98" s="84">
        <v>692.67962948000002</v>
      </c>
      <c r="E98" s="84">
        <v>128.55210252000001</v>
      </c>
      <c r="F98" s="84">
        <v>128.55210252000001</v>
      </c>
    </row>
    <row r="99" spans="1:6" ht="12.75" customHeight="1" x14ac:dyDescent="0.2">
      <c r="A99" s="83" t="s">
        <v>144</v>
      </c>
      <c r="B99" s="83">
        <v>19</v>
      </c>
      <c r="C99" s="84">
        <v>689.11642302999996</v>
      </c>
      <c r="D99" s="84">
        <v>680.21797016000005</v>
      </c>
      <c r="E99" s="84">
        <v>126.23938472</v>
      </c>
      <c r="F99" s="84">
        <v>126.23938472</v>
      </c>
    </row>
    <row r="100" spans="1:6" ht="12.75" customHeight="1" x14ac:dyDescent="0.2">
      <c r="A100" s="83" t="s">
        <v>144</v>
      </c>
      <c r="B100" s="83">
        <v>20</v>
      </c>
      <c r="C100" s="84">
        <v>701.01375664</v>
      </c>
      <c r="D100" s="84">
        <v>690.2421104</v>
      </c>
      <c r="E100" s="84">
        <v>128.09973148</v>
      </c>
      <c r="F100" s="84">
        <v>128.09973148</v>
      </c>
    </row>
    <row r="101" spans="1:6" ht="12.75" customHeight="1" x14ac:dyDescent="0.2">
      <c r="A101" s="83" t="s">
        <v>144</v>
      </c>
      <c r="B101" s="83">
        <v>21</v>
      </c>
      <c r="C101" s="84">
        <v>706.28654671000004</v>
      </c>
      <c r="D101" s="84">
        <v>694.31118449999997</v>
      </c>
      <c r="E101" s="84">
        <v>128.85489738000001</v>
      </c>
      <c r="F101" s="84">
        <v>128.85489738000001</v>
      </c>
    </row>
    <row r="102" spans="1:6" ht="12.75" customHeight="1" x14ac:dyDescent="0.2">
      <c r="A102" s="83" t="s">
        <v>144</v>
      </c>
      <c r="B102" s="83">
        <v>22</v>
      </c>
      <c r="C102" s="84">
        <v>694.09375792000003</v>
      </c>
      <c r="D102" s="84">
        <v>693.69640976000005</v>
      </c>
      <c r="E102" s="84">
        <v>128.74080337999999</v>
      </c>
      <c r="F102" s="84">
        <v>128.74080337999999</v>
      </c>
    </row>
    <row r="103" spans="1:6" ht="12.75" customHeight="1" x14ac:dyDescent="0.2">
      <c r="A103" s="83" t="s">
        <v>144</v>
      </c>
      <c r="B103" s="83">
        <v>23</v>
      </c>
      <c r="C103" s="84">
        <v>668.12456051000004</v>
      </c>
      <c r="D103" s="84">
        <v>659.75167664000003</v>
      </c>
      <c r="E103" s="84">
        <v>122.44111356000001</v>
      </c>
      <c r="F103" s="84">
        <v>122.44111356000001</v>
      </c>
    </row>
    <row r="104" spans="1:6" ht="12.75" customHeight="1" x14ac:dyDescent="0.2">
      <c r="A104" s="83" t="s">
        <v>144</v>
      </c>
      <c r="B104" s="83">
        <v>24</v>
      </c>
      <c r="C104" s="84">
        <v>692.47946424999998</v>
      </c>
      <c r="D104" s="84">
        <v>683.25739434000002</v>
      </c>
      <c r="E104" s="84">
        <v>126.80346132</v>
      </c>
      <c r="F104" s="84">
        <v>126.80346132</v>
      </c>
    </row>
    <row r="105" spans="1:6" ht="12.75" customHeight="1" x14ac:dyDescent="0.2">
      <c r="A105" s="83" t="s">
        <v>145</v>
      </c>
      <c r="B105" s="83">
        <v>1</v>
      </c>
      <c r="C105" s="84">
        <v>770.32167781999999</v>
      </c>
      <c r="D105" s="84">
        <v>759.24419369999998</v>
      </c>
      <c r="E105" s="84">
        <v>140.90559802000001</v>
      </c>
      <c r="F105" s="84">
        <v>140.90559802000001</v>
      </c>
    </row>
    <row r="106" spans="1:6" ht="12.75" customHeight="1" x14ac:dyDescent="0.2">
      <c r="A106" s="83" t="s">
        <v>145</v>
      </c>
      <c r="B106" s="83">
        <v>2</v>
      </c>
      <c r="C106" s="84">
        <v>802.83006906000003</v>
      </c>
      <c r="D106" s="84">
        <v>793.36744576000001</v>
      </c>
      <c r="E106" s="84">
        <v>147.23841858</v>
      </c>
      <c r="F106" s="84">
        <v>147.23841858</v>
      </c>
    </row>
    <row r="107" spans="1:6" ht="12.75" customHeight="1" x14ac:dyDescent="0.2">
      <c r="A107" s="83" t="s">
        <v>145</v>
      </c>
      <c r="B107" s="83">
        <v>3</v>
      </c>
      <c r="C107" s="84">
        <v>808.15901471999996</v>
      </c>
      <c r="D107" s="84">
        <v>796.49675230000003</v>
      </c>
      <c r="E107" s="84">
        <v>147.81917614</v>
      </c>
      <c r="F107" s="84">
        <v>147.81917614</v>
      </c>
    </row>
    <row r="108" spans="1:6" ht="12.75" customHeight="1" x14ac:dyDescent="0.2">
      <c r="A108" s="83" t="s">
        <v>145</v>
      </c>
      <c r="B108" s="83">
        <v>4</v>
      </c>
      <c r="C108" s="84">
        <v>826.66281101000004</v>
      </c>
      <c r="D108" s="84">
        <v>818.11240655999995</v>
      </c>
      <c r="E108" s="84">
        <v>151.83075332999999</v>
      </c>
      <c r="F108" s="84">
        <v>151.83075332999999</v>
      </c>
    </row>
    <row r="109" spans="1:6" ht="12.75" customHeight="1" x14ac:dyDescent="0.2">
      <c r="A109" s="83" t="s">
        <v>145</v>
      </c>
      <c r="B109" s="83">
        <v>5</v>
      </c>
      <c r="C109" s="84">
        <v>805.23372553000002</v>
      </c>
      <c r="D109" s="84">
        <v>795.44237112999997</v>
      </c>
      <c r="E109" s="84">
        <v>147.62349706000001</v>
      </c>
      <c r="F109" s="84">
        <v>147.62349706000001</v>
      </c>
    </row>
    <row r="110" spans="1:6" ht="12.75" customHeight="1" x14ac:dyDescent="0.2">
      <c r="A110" s="83" t="s">
        <v>145</v>
      </c>
      <c r="B110" s="83">
        <v>6</v>
      </c>
      <c r="C110" s="84">
        <v>770.8266519</v>
      </c>
      <c r="D110" s="84">
        <v>769.25206082</v>
      </c>
      <c r="E110" s="84">
        <v>142.76292470000001</v>
      </c>
      <c r="F110" s="84">
        <v>142.76292470000001</v>
      </c>
    </row>
    <row r="111" spans="1:6" ht="12.75" customHeight="1" x14ac:dyDescent="0.2">
      <c r="A111" s="83" t="s">
        <v>145</v>
      </c>
      <c r="B111" s="83">
        <v>7</v>
      </c>
      <c r="C111" s="84">
        <v>727.62764026000002</v>
      </c>
      <c r="D111" s="84">
        <v>719.42641488000004</v>
      </c>
      <c r="E111" s="84">
        <v>133.51594922999999</v>
      </c>
      <c r="F111" s="84">
        <v>133.51594922999999</v>
      </c>
    </row>
    <row r="112" spans="1:6" ht="12.75" customHeight="1" x14ac:dyDescent="0.2">
      <c r="A112" s="83" t="s">
        <v>145</v>
      </c>
      <c r="B112" s="83">
        <v>8</v>
      </c>
      <c r="C112" s="84">
        <v>640.72342561000005</v>
      </c>
      <c r="D112" s="84">
        <v>632.64139881000006</v>
      </c>
      <c r="E112" s="84">
        <v>117.4098075</v>
      </c>
      <c r="F112" s="84">
        <v>117.4098075</v>
      </c>
    </row>
    <row r="113" spans="1:6" ht="12.75" customHeight="1" x14ac:dyDescent="0.2">
      <c r="A113" s="83" t="s">
        <v>145</v>
      </c>
      <c r="B113" s="83">
        <v>9</v>
      </c>
      <c r="C113" s="84">
        <v>650.85661562999996</v>
      </c>
      <c r="D113" s="84">
        <v>635.83319225000002</v>
      </c>
      <c r="E113" s="84">
        <v>118.0021618</v>
      </c>
      <c r="F113" s="84">
        <v>118.0021618</v>
      </c>
    </row>
    <row r="114" spans="1:6" ht="12.75" customHeight="1" x14ac:dyDescent="0.2">
      <c r="A114" s="83" t="s">
        <v>145</v>
      </c>
      <c r="B114" s="83">
        <v>10</v>
      </c>
      <c r="C114" s="84">
        <v>665.48612818000004</v>
      </c>
      <c r="D114" s="84">
        <v>653.72996879000004</v>
      </c>
      <c r="E114" s="84">
        <v>121.32356488000001</v>
      </c>
      <c r="F114" s="84">
        <v>121.32356488000001</v>
      </c>
    </row>
    <row r="115" spans="1:6" ht="12.75" customHeight="1" x14ac:dyDescent="0.2">
      <c r="A115" s="83" t="s">
        <v>145</v>
      </c>
      <c r="B115" s="83">
        <v>11</v>
      </c>
      <c r="C115" s="84">
        <v>663.72390867000001</v>
      </c>
      <c r="D115" s="84">
        <v>656.41904666000005</v>
      </c>
      <c r="E115" s="84">
        <v>121.82262188</v>
      </c>
      <c r="F115" s="84">
        <v>121.82262188</v>
      </c>
    </row>
    <row r="116" spans="1:6" ht="12.75" customHeight="1" x14ac:dyDescent="0.2">
      <c r="A116" s="83" t="s">
        <v>145</v>
      </c>
      <c r="B116" s="83">
        <v>12</v>
      </c>
      <c r="C116" s="84">
        <v>655.22841113000004</v>
      </c>
      <c r="D116" s="84">
        <v>648.73222139999996</v>
      </c>
      <c r="E116" s="84">
        <v>120.39604961000001</v>
      </c>
      <c r="F116" s="84">
        <v>120.39604961000001</v>
      </c>
    </row>
    <row r="117" spans="1:6" ht="12.75" customHeight="1" x14ac:dyDescent="0.2">
      <c r="A117" s="83" t="s">
        <v>145</v>
      </c>
      <c r="B117" s="83">
        <v>13</v>
      </c>
      <c r="C117" s="84">
        <v>648.74638133999997</v>
      </c>
      <c r="D117" s="84">
        <v>644.97042204000002</v>
      </c>
      <c r="E117" s="84">
        <v>119.69790981</v>
      </c>
      <c r="F117" s="84">
        <v>119.69790981</v>
      </c>
    </row>
    <row r="118" spans="1:6" ht="12.75" customHeight="1" x14ac:dyDescent="0.2">
      <c r="A118" s="83" t="s">
        <v>145</v>
      </c>
      <c r="B118" s="83">
        <v>14</v>
      </c>
      <c r="C118" s="84">
        <v>654.05209849000005</v>
      </c>
      <c r="D118" s="84">
        <v>644.92707697000003</v>
      </c>
      <c r="E118" s="84">
        <v>119.68986554</v>
      </c>
      <c r="F118" s="84">
        <v>119.68986554</v>
      </c>
    </row>
    <row r="119" spans="1:6" ht="12.75" customHeight="1" x14ac:dyDescent="0.2">
      <c r="A119" s="83" t="s">
        <v>145</v>
      </c>
      <c r="B119" s="83">
        <v>15</v>
      </c>
      <c r="C119" s="84">
        <v>658.16676683000003</v>
      </c>
      <c r="D119" s="84">
        <v>645.00284523000005</v>
      </c>
      <c r="E119" s="84">
        <v>119.70392712</v>
      </c>
      <c r="F119" s="84">
        <v>119.70392712</v>
      </c>
    </row>
    <row r="120" spans="1:6" ht="12.75" customHeight="1" x14ac:dyDescent="0.2">
      <c r="A120" s="83" t="s">
        <v>145</v>
      </c>
      <c r="B120" s="83">
        <v>16</v>
      </c>
      <c r="C120" s="84">
        <v>649.04079171000001</v>
      </c>
      <c r="D120" s="84">
        <v>643.37300137</v>
      </c>
      <c r="E120" s="84">
        <v>119.40144984</v>
      </c>
      <c r="F120" s="84">
        <v>119.40144984</v>
      </c>
    </row>
    <row r="121" spans="1:6" ht="12.75" customHeight="1" x14ac:dyDescent="0.2">
      <c r="A121" s="83" t="s">
        <v>145</v>
      </c>
      <c r="B121" s="83">
        <v>17</v>
      </c>
      <c r="C121" s="84">
        <v>645.22644151999998</v>
      </c>
      <c r="D121" s="84">
        <v>638.41118559999995</v>
      </c>
      <c r="E121" s="84">
        <v>118.48060298999999</v>
      </c>
      <c r="F121" s="84">
        <v>118.48060298999999</v>
      </c>
    </row>
    <row r="122" spans="1:6" ht="12.75" customHeight="1" x14ac:dyDescent="0.2">
      <c r="A122" s="83" t="s">
        <v>145</v>
      </c>
      <c r="B122" s="83">
        <v>18</v>
      </c>
      <c r="C122" s="84">
        <v>637.83986469000001</v>
      </c>
      <c r="D122" s="84">
        <v>637.65752150000003</v>
      </c>
      <c r="E122" s="84">
        <v>118.34073299000001</v>
      </c>
      <c r="F122" s="84">
        <v>118.34073299000001</v>
      </c>
    </row>
    <row r="123" spans="1:6" ht="12.75" customHeight="1" x14ac:dyDescent="0.2">
      <c r="A123" s="83" t="s">
        <v>145</v>
      </c>
      <c r="B123" s="83">
        <v>19</v>
      </c>
      <c r="C123" s="84">
        <v>648.12225204000003</v>
      </c>
      <c r="D123" s="84">
        <v>641.13945082999999</v>
      </c>
      <c r="E123" s="84">
        <v>118.98693264000001</v>
      </c>
      <c r="F123" s="84">
        <v>118.98693264000001</v>
      </c>
    </row>
    <row r="124" spans="1:6" ht="12.75" customHeight="1" x14ac:dyDescent="0.2">
      <c r="A124" s="83" t="s">
        <v>145</v>
      </c>
      <c r="B124" s="83">
        <v>20</v>
      </c>
      <c r="C124" s="84">
        <v>667.78494937999994</v>
      </c>
      <c r="D124" s="84">
        <v>657.55862707999995</v>
      </c>
      <c r="E124" s="84">
        <v>122.03411281</v>
      </c>
      <c r="F124" s="84">
        <v>122.03411281</v>
      </c>
    </row>
    <row r="125" spans="1:6" ht="12.75" customHeight="1" x14ac:dyDescent="0.2">
      <c r="A125" s="83" t="s">
        <v>145</v>
      </c>
      <c r="B125" s="83">
        <v>21</v>
      </c>
      <c r="C125" s="84">
        <v>659.69983552999997</v>
      </c>
      <c r="D125" s="84">
        <v>651.59172114</v>
      </c>
      <c r="E125" s="84">
        <v>120.92673463</v>
      </c>
      <c r="F125" s="84">
        <v>120.92673463</v>
      </c>
    </row>
    <row r="126" spans="1:6" ht="12.75" customHeight="1" x14ac:dyDescent="0.2">
      <c r="A126" s="83" t="s">
        <v>145</v>
      </c>
      <c r="B126" s="83">
        <v>22</v>
      </c>
      <c r="C126" s="84">
        <v>643.07269327999995</v>
      </c>
      <c r="D126" s="84">
        <v>633.22819411</v>
      </c>
      <c r="E126" s="84">
        <v>117.51870889</v>
      </c>
      <c r="F126" s="84">
        <v>117.51870889</v>
      </c>
    </row>
    <row r="127" spans="1:6" ht="12.75" customHeight="1" x14ac:dyDescent="0.2">
      <c r="A127" s="83" t="s">
        <v>145</v>
      </c>
      <c r="B127" s="83">
        <v>23</v>
      </c>
      <c r="C127" s="84">
        <v>674.89174814</v>
      </c>
      <c r="D127" s="84">
        <v>662.89960051000003</v>
      </c>
      <c r="E127" s="84">
        <v>123.02532625000001</v>
      </c>
      <c r="F127" s="84">
        <v>123.02532625000001</v>
      </c>
    </row>
    <row r="128" spans="1:6" ht="12.75" customHeight="1" x14ac:dyDescent="0.2">
      <c r="A128" s="83" t="s">
        <v>145</v>
      </c>
      <c r="B128" s="83">
        <v>24</v>
      </c>
      <c r="C128" s="84">
        <v>738.08083924000005</v>
      </c>
      <c r="D128" s="84">
        <v>727.56707691999998</v>
      </c>
      <c r="E128" s="84">
        <v>135.02674755000001</v>
      </c>
      <c r="F128" s="84">
        <v>135.02674755000001</v>
      </c>
    </row>
    <row r="129" spans="1:6" ht="12.75" customHeight="1" x14ac:dyDescent="0.2">
      <c r="A129" s="83" t="s">
        <v>146</v>
      </c>
      <c r="B129" s="83">
        <v>1</v>
      </c>
      <c r="C129" s="84">
        <v>775.72541044000002</v>
      </c>
      <c r="D129" s="84">
        <v>766.34393189000002</v>
      </c>
      <c r="E129" s="84">
        <v>142.22321475000001</v>
      </c>
      <c r="F129" s="84">
        <v>142.22321475000001</v>
      </c>
    </row>
    <row r="130" spans="1:6" ht="12.75" customHeight="1" x14ac:dyDescent="0.2">
      <c r="A130" s="83" t="s">
        <v>146</v>
      </c>
      <c r="B130" s="83">
        <v>2</v>
      </c>
      <c r="C130" s="84">
        <v>822.69773626999995</v>
      </c>
      <c r="D130" s="84">
        <v>810.57829833999995</v>
      </c>
      <c r="E130" s="84">
        <v>150.43252330999999</v>
      </c>
      <c r="F130" s="84">
        <v>150.43252330999999</v>
      </c>
    </row>
    <row r="131" spans="1:6" ht="12.75" customHeight="1" x14ac:dyDescent="0.2">
      <c r="A131" s="83" t="s">
        <v>146</v>
      </c>
      <c r="B131" s="83">
        <v>3</v>
      </c>
      <c r="C131" s="84">
        <v>832.21154738999996</v>
      </c>
      <c r="D131" s="84">
        <v>822.43521377000002</v>
      </c>
      <c r="E131" s="84">
        <v>152.63300871000001</v>
      </c>
      <c r="F131" s="84">
        <v>152.63300871000001</v>
      </c>
    </row>
    <row r="132" spans="1:6" ht="12.75" customHeight="1" x14ac:dyDescent="0.2">
      <c r="A132" s="83" t="s">
        <v>146</v>
      </c>
      <c r="B132" s="83">
        <v>4</v>
      </c>
      <c r="C132" s="84">
        <v>841.31429833000004</v>
      </c>
      <c r="D132" s="84">
        <v>827.99840041000004</v>
      </c>
      <c r="E132" s="84">
        <v>153.66546195999999</v>
      </c>
      <c r="F132" s="84">
        <v>153.66546195999999</v>
      </c>
    </row>
    <row r="133" spans="1:6" ht="12.75" customHeight="1" x14ac:dyDescent="0.2">
      <c r="A133" s="83" t="s">
        <v>146</v>
      </c>
      <c r="B133" s="83">
        <v>5</v>
      </c>
      <c r="C133" s="84">
        <v>822.08951442</v>
      </c>
      <c r="D133" s="84">
        <v>817.55799230000002</v>
      </c>
      <c r="E133" s="84">
        <v>151.72786144</v>
      </c>
      <c r="F133" s="84">
        <v>151.72786144</v>
      </c>
    </row>
    <row r="134" spans="1:6" ht="12.75" customHeight="1" x14ac:dyDescent="0.2">
      <c r="A134" s="83" t="s">
        <v>146</v>
      </c>
      <c r="B134" s="83">
        <v>6</v>
      </c>
      <c r="C134" s="84">
        <v>821.90115053</v>
      </c>
      <c r="D134" s="84">
        <v>814.85643831000004</v>
      </c>
      <c r="E134" s="84">
        <v>151.22648903999999</v>
      </c>
      <c r="F134" s="84">
        <v>151.22648903999999</v>
      </c>
    </row>
    <row r="135" spans="1:6" ht="12.75" customHeight="1" x14ac:dyDescent="0.2">
      <c r="A135" s="83" t="s">
        <v>146</v>
      </c>
      <c r="B135" s="83">
        <v>7</v>
      </c>
      <c r="C135" s="84">
        <v>793.10795466000002</v>
      </c>
      <c r="D135" s="84">
        <v>782.75436886</v>
      </c>
      <c r="E135" s="84">
        <v>145.26877303000001</v>
      </c>
      <c r="F135" s="84">
        <v>145.26877303000001</v>
      </c>
    </row>
    <row r="136" spans="1:6" ht="12.75" customHeight="1" x14ac:dyDescent="0.2">
      <c r="A136" s="83" t="s">
        <v>146</v>
      </c>
      <c r="B136" s="83">
        <v>8</v>
      </c>
      <c r="C136" s="84">
        <v>718.75946104000002</v>
      </c>
      <c r="D136" s="84">
        <v>710.35018824999997</v>
      </c>
      <c r="E136" s="84">
        <v>131.8315226</v>
      </c>
      <c r="F136" s="84">
        <v>131.8315226</v>
      </c>
    </row>
    <row r="137" spans="1:6" ht="12.75" customHeight="1" x14ac:dyDescent="0.2">
      <c r="A137" s="83" t="s">
        <v>146</v>
      </c>
      <c r="B137" s="83">
        <v>9</v>
      </c>
      <c r="C137" s="84">
        <v>658.48398513999996</v>
      </c>
      <c r="D137" s="84">
        <v>650.12455455999998</v>
      </c>
      <c r="E137" s="84">
        <v>120.65444807999999</v>
      </c>
      <c r="F137" s="84">
        <v>120.65444807999999</v>
      </c>
    </row>
    <row r="138" spans="1:6" ht="12.75" customHeight="1" x14ac:dyDescent="0.2">
      <c r="A138" s="83" t="s">
        <v>146</v>
      </c>
      <c r="B138" s="83">
        <v>10</v>
      </c>
      <c r="C138" s="84">
        <v>641.38008161000005</v>
      </c>
      <c r="D138" s="84">
        <v>633.72642602999997</v>
      </c>
      <c r="E138" s="84">
        <v>117.61117409000001</v>
      </c>
      <c r="F138" s="84">
        <v>117.61117409000001</v>
      </c>
    </row>
    <row r="139" spans="1:6" ht="12.75" customHeight="1" x14ac:dyDescent="0.2">
      <c r="A139" s="83" t="s">
        <v>146</v>
      </c>
      <c r="B139" s="83">
        <v>11</v>
      </c>
      <c r="C139" s="84">
        <v>648.26397371999997</v>
      </c>
      <c r="D139" s="84">
        <v>644.20572550999998</v>
      </c>
      <c r="E139" s="84">
        <v>119.55599233</v>
      </c>
      <c r="F139" s="84">
        <v>119.55599233</v>
      </c>
    </row>
    <row r="140" spans="1:6" ht="12.75" customHeight="1" x14ac:dyDescent="0.2">
      <c r="A140" s="83" t="s">
        <v>146</v>
      </c>
      <c r="B140" s="83">
        <v>12</v>
      </c>
      <c r="C140" s="84">
        <v>642.11594136999997</v>
      </c>
      <c r="D140" s="84">
        <v>637.44370395999999</v>
      </c>
      <c r="E140" s="84">
        <v>118.3010513</v>
      </c>
      <c r="F140" s="84">
        <v>118.3010513</v>
      </c>
    </row>
    <row r="141" spans="1:6" ht="12.75" customHeight="1" x14ac:dyDescent="0.2">
      <c r="A141" s="83" t="s">
        <v>146</v>
      </c>
      <c r="B141" s="83">
        <v>13</v>
      </c>
      <c r="C141" s="84">
        <v>641.38749051000002</v>
      </c>
      <c r="D141" s="84">
        <v>636.77838067000005</v>
      </c>
      <c r="E141" s="84">
        <v>118.17757616999999</v>
      </c>
      <c r="F141" s="84">
        <v>118.17757616999999</v>
      </c>
    </row>
    <row r="142" spans="1:6" ht="12.75" customHeight="1" x14ac:dyDescent="0.2">
      <c r="A142" s="83" t="s">
        <v>146</v>
      </c>
      <c r="B142" s="83">
        <v>14</v>
      </c>
      <c r="C142" s="84">
        <v>646.85610896000003</v>
      </c>
      <c r="D142" s="84">
        <v>642.46893396999997</v>
      </c>
      <c r="E142" s="84">
        <v>119.23366698</v>
      </c>
      <c r="F142" s="84">
        <v>119.23366698</v>
      </c>
    </row>
    <row r="143" spans="1:6" ht="12.75" customHeight="1" x14ac:dyDescent="0.2">
      <c r="A143" s="83" t="s">
        <v>146</v>
      </c>
      <c r="B143" s="83">
        <v>15</v>
      </c>
      <c r="C143" s="84">
        <v>654.82373830999995</v>
      </c>
      <c r="D143" s="84">
        <v>649.86729838999997</v>
      </c>
      <c r="E143" s="84">
        <v>120.60670476</v>
      </c>
      <c r="F143" s="84">
        <v>120.60670476</v>
      </c>
    </row>
    <row r="144" spans="1:6" ht="12.75" customHeight="1" x14ac:dyDescent="0.2">
      <c r="A144" s="83" t="s">
        <v>146</v>
      </c>
      <c r="B144" s="83">
        <v>16</v>
      </c>
      <c r="C144" s="84">
        <v>656.41469565</v>
      </c>
      <c r="D144" s="84">
        <v>651.18305531999999</v>
      </c>
      <c r="E144" s="84">
        <v>120.85089170000001</v>
      </c>
      <c r="F144" s="84">
        <v>120.85089170000001</v>
      </c>
    </row>
    <row r="145" spans="1:6" ht="12.75" customHeight="1" x14ac:dyDescent="0.2">
      <c r="A145" s="83" t="s">
        <v>146</v>
      </c>
      <c r="B145" s="83">
        <v>17</v>
      </c>
      <c r="C145" s="84">
        <v>659.82008759999997</v>
      </c>
      <c r="D145" s="84">
        <v>654.34987984999998</v>
      </c>
      <c r="E145" s="84">
        <v>121.43861210999999</v>
      </c>
      <c r="F145" s="84">
        <v>121.43861210999999</v>
      </c>
    </row>
    <row r="146" spans="1:6" ht="12.75" customHeight="1" x14ac:dyDescent="0.2">
      <c r="A146" s="83" t="s">
        <v>146</v>
      </c>
      <c r="B146" s="83">
        <v>18</v>
      </c>
      <c r="C146" s="84">
        <v>657.15213513000003</v>
      </c>
      <c r="D146" s="84">
        <v>652.45881513999996</v>
      </c>
      <c r="E146" s="84">
        <v>121.08765571000001</v>
      </c>
      <c r="F146" s="84">
        <v>121.08765571000001</v>
      </c>
    </row>
    <row r="147" spans="1:6" ht="12.75" customHeight="1" x14ac:dyDescent="0.2">
      <c r="A147" s="83" t="s">
        <v>146</v>
      </c>
      <c r="B147" s="83">
        <v>19</v>
      </c>
      <c r="C147" s="84">
        <v>651.7505003</v>
      </c>
      <c r="D147" s="84">
        <v>644.98772510000003</v>
      </c>
      <c r="E147" s="84">
        <v>119.70112103</v>
      </c>
      <c r="F147" s="84">
        <v>119.70112103</v>
      </c>
    </row>
    <row r="148" spans="1:6" ht="12.75" customHeight="1" x14ac:dyDescent="0.2">
      <c r="A148" s="83" t="s">
        <v>146</v>
      </c>
      <c r="B148" s="83">
        <v>20</v>
      </c>
      <c r="C148" s="84">
        <v>670.99701029000005</v>
      </c>
      <c r="D148" s="84">
        <v>664.05006346000005</v>
      </c>
      <c r="E148" s="84">
        <v>123.23883684</v>
      </c>
      <c r="F148" s="84">
        <v>123.23883684</v>
      </c>
    </row>
    <row r="149" spans="1:6" ht="12.75" customHeight="1" x14ac:dyDescent="0.2">
      <c r="A149" s="83" t="s">
        <v>146</v>
      </c>
      <c r="B149" s="83">
        <v>21</v>
      </c>
      <c r="C149" s="84">
        <v>666.13074419999998</v>
      </c>
      <c r="D149" s="84">
        <v>666.13074419999998</v>
      </c>
      <c r="E149" s="84">
        <v>123.62498343999999</v>
      </c>
      <c r="F149" s="84">
        <v>123.62498343999999</v>
      </c>
    </row>
    <row r="150" spans="1:6" ht="12.75" customHeight="1" x14ac:dyDescent="0.2">
      <c r="A150" s="83" t="s">
        <v>146</v>
      </c>
      <c r="B150" s="83">
        <v>22</v>
      </c>
      <c r="C150" s="84">
        <v>662.26985712999999</v>
      </c>
      <c r="D150" s="84">
        <v>654.78190352000001</v>
      </c>
      <c r="E150" s="84">
        <v>121.51878994</v>
      </c>
      <c r="F150" s="84">
        <v>121.51878994</v>
      </c>
    </row>
    <row r="151" spans="1:6" ht="12.75" customHeight="1" x14ac:dyDescent="0.2">
      <c r="A151" s="83" t="s">
        <v>146</v>
      </c>
      <c r="B151" s="83">
        <v>23</v>
      </c>
      <c r="C151" s="84">
        <v>655.20058273999996</v>
      </c>
      <c r="D151" s="84">
        <v>652.91431499999999</v>
      </c>
      <c r="E151" s="84">
        <v>121.17219041</v>
      </c>
      <c r="F151" s="84">
        <v>121.17219041</v>
      </c>
    </row>
    <row r="152" spans="1:6" ht="12.75" customHeight="1" x14ac:dyDescent="0.2">
      <c r="A152" s="83" t="s">
        <v>146</v>
      </c>
      <c r="B152" s="83">
        <v>24</v>
      </c>
      <c r="C152" s="84">
        <v>765.37378483999998</v>
      </c>
      <c r="D152" s="84">
        <v>756.27670977000002</v>
      </c>
      <c r="E152" s="84">
        <v>140.35487257</v>
      </c>
      <c r="F152" s="84">
        <v>140.35487257</v>
      </c>
    </row>
    <row r="153" spans="1:6" ht="12.75" customHeight="1" x14ac:dyDescent="0.2">
      <c r="A153" s="83" t="s">
        <v>147</v>
      </c>
      <c r="B153" s="83">
        <v>1</v>
      </c>
      <c r="C153" s="84">
        <v>756.35862119000001</v>
      </c>
      <c r="D153" s="84">
        <v>750.45714496000005</v>
      </c>
      <c r="E153" s="84">
        <v>139.27483895</v>
      </c>
      <c r="F153" s="84">
        <v>139.27483895</v>
      </c>
    </row>
    <row r="154" spans="1:6" ht="12.75" customHeight="1" x14ac:dyDescent="0.2">
      <c r="A154" s="83" t="s">
        <v>147</v>
      </c>
      <c r="B154" s="83">
        <v>2</v>
      </c>
      <c r="C154" s="84">
        <v>788.78985875000001</v>
      </c>
      <c r="D154" s="84">
        <v>782.83560265000006</v>
      </c>
      <c r="E154" s="84">
        <v>145.28384893</v>
      </c>
      <c r="F154" s="84">
        <v>145.28384893</v>
      </c>
    </row>
    <row r="155" spans="1:6" ht="12.75" customHeight="1" x14ac:dyDescent="0.2">
      <c r="A155" s="83" t="s">
        <v>147</v>
      </c>
      <c r="B155" s="83">
        <v>3</v>
      </c>
      <c r="C155" s="84">
        <v>816.15457976000005</v>
      </c>
      <c r="D155" s="84">
        <v>807.54142345000002</v>
      </c>
      <c r="E155" s="84">
        <v>149.86891983000001</v>
      </c>
      <c r="F155" s="84">
        <v>149.86891983000001</v>
      </c>
    </row>
    <row r="156" spans="1:6" ht="12.75" customHeight="1" x14ac:dyDescent="0.2">
      <c r="A156" s="83" t="s">
        <v>147</v>
      </c>
      <c r="B156" s="83">
        <v>4</v>
      </c>
      <c r="C156" s="84">
        <v>826.75352960999999</v>
      </c>
      <c r="D156" s="84">
        <v>817.18286381999997</v>
      </c>
      <c r="E156" s="84">
        <v>151.65824259999999</v>
      </c>
      <c r="F156" s="84">
        <v>151.65824259999999</v>
      </c>
    </row>
    <row r="157" spans="1:6" ht="12.75" customHeight="1" x14ac:dyDescent="0.2">
      <c r="A157" s="83" t="s">
        <v>147</v>
      </c>
      <c r="B157" s="83">
        <v>5</v>
      </c>
      <c r="C157" s="84">
        <v>825.69954633999998</v>
      </c>
      <c r="D157" s="84">
        <v>816.61365870999998</v>
      </c>
      <c r="E157" s="84">
        <v>151.55260572</v>
      </c>
      <c r="F157" s="84">
        <v>151.55260572</v>
      </c>
    </row>
    <row r="158" spans="1:6" ht="12.75" customHeight="1" x14ac:dyDescent="0.2">
      <c r="A158" s="83" t="s">
        <v>147</v>
      </c>
      <c r="B158" s="83">
        <v>6</v>
      </c>
      <c r="C158" s="84">
        <v>821.12887245000002</v>
      </c>
      <c r="D158" s="84">
        <v>816.59586980999995</v>
      </c>
      <c r="E158" s="84">
        <v>151.54930433000001</v>
      </c>
      <c r="F158" s="84">
        <v>151.54930433000001</v>
      </c>
    </row>
    <row r="159" spans="1:6" ht="12.75" customHeight="1" x14ac:dyDescent="0.2">
      <c r="A159" s="83" t="s">
        <v>147</v>
      </c>
      <c r="B159" s="83">
        <v>7</v>
      </c>
      <c r="C159" s="84">
        <v>772.60011326999995</v>
      </c>
      <c r="D159" s="84">
        <v>763.57842058999995</v>
      </c>
      <c r="E159" s="84">
        <v>141.70997273</v>
      </c>
      <c r="F159" s="84">
        <v>141.70997273</v>
      </c>
    </row>
    <row r="160" spans="1:6" ht="12.75" customHeight="1" x14ac:dyDescent="0.2">
      <c r="A160" s="83" t="s">
        <v>147</v>
      </c>
      <c r="B160" s="83">
        <v>8</v>
      </c>
      <c r="C160" s="84">
        <v>679.54323245</v>
      </c>
      <c r="D160" s="84">
        <v>677.49876518999997</v>
      </c>
      <c r="E160" s="84">
        <v>125.73473654</v>
      </c>
      <c r="F160" s="84">
        <v>125.73473654</v>
      </c>
    </row>
    <row r="161" spans="1:6" ht="12.75" customHeight="1" x14ac:dyDescent="0.2">
      <c r="A161" s="83" t="s">
        <v>147</v>
      </c>
      <c r="B161" s="83">
        <v>9</v>
      </c>
      <c r="C161" s="84">
        <v>633.55945105000001</v>
      </c>
      <c r="D161" s="84">
        <v>624.72737505999999</v>
      </c>
      <c r="E161" s="84">
        <v>115.94107022999999</v>
      </c>
      <c r="F161" s="84">
        <v>115.94107022999999</v>
      </c>
    </row>
    <row r="162" spans="1:6" ht="12.75" customHeight="1" x14ac:dyDescent="0.2">
      <c r="A162" s="83" t="s">
        <v>147</v>
      </c>
      <c r="B162" s="83">
        <v>10</v>
      </c>
      <c r="C162" s="84">
        <v>770.74415797999995</v>
      </c>
      <c r="D162" s="84">
        <v>631.27292371999999</v>
      </c>
      <c r="E162" s="84">
        <v>117.15583678</v>
      </c>
      <c r="F162" s="84">
        <v>117.15583678</v>
      </c>
    </row>
    <row r="163" spans="1:6" ht="12.75" customHeight="1" x14ac:dyDescent="0.2">
      <c r="A163" s="83" t="s">
        <v>147</v>
      </c>
      <c r="B163" s="83">
        <v>11</v>
      </c>
      <c r="C163" s="84">
        <v>0</v>
      </c>
      <c r="D163" s="84">
        <v>0</v>
      </c>
      <c r="E163" s="84">
        <v>183.04086674000001</v>
      </c>
      <c r="F163" s="84">
        <v>183.04086674000001</v>
      </c>
    </row>
    <row r="164" spans="1:6" ht="12.75" customHeight="1" x14ac:dyDescent="0.2">
      <c r="A164" s="83" t="s">
        <v>147</v>
      </c>
      <c r="B164" s="83">
        <v>12</v>
      </c>
      <c r="C164" s="84">
        <v>0</v>
      </c>
      <c r="D164" s="84">
        <v>0</v>
      </c>
      <c r="E164" s="84">
        <v>180.94844269000001</v>
      </c>
      <c r="F164" s="84">
        <v>180.94844269000001</v>
      </c>
    </row>
    <row r="165" spans="1:6" ht="12.75" customHeight="1" x14ac:dyDescent="0.2">
      <c r="A165" s="83" t="s">
        <v>147</v>
      </c>
      <c r="B165" s="83">
        <v>13</v>
      </c>
      <c r="C165" s="84">
        <v>0</v>
      </c>
      <c r="D165" s="84">
        <v>0</v>
      </c>
      <c r="E165" s="84">
        <v>177.82672532999999</v>
      </c>
      <c r="F165" s="84">
        <v>177.82672532999999</v>
      </c>
    </row>
    <row r="166" spans="1:6" ht="12.75" customHeight="1" x14ac:dyDescent="0.2">
      <c r="A166" s="83" t="s">
        <v>147</v>
      </c>
      <c r="B166" s="83">
        <v>14</v>
      </c>
      <c r="C166" s="84">
        <v>0</v>
      </c>
      <c r="D166" s="84">
        <v>0</v>
      </c>
      <c r="E166" s="84">
        <v>178.12266663</v>
      </c>
      <c r="F166" s="84">
        <v>178.12266663</v>
      </c>
    </row>
    <row r="167" spans="1:6" ht="12.75" customHeight="1" x14ac:dyDescent="0.2">
      <c r="A167" s="83" t="s">
        <v>147</v>
      </c>
      <c r="B167" s="83">
        <v>15</v>
      </c>
      <c r="C167" s="84">
        <v>0</v>
      </c>
      <c r="D167" s="84">
        <v>0</v>
      </c>
      <c r="E167" s="84">
        <v>177.89146865000001</v>
      </c>
      <c r="F167" s="84">
        <v>177.89146865000001</v>
      </c>
    </row>
    <row r="168" spans="1:6" ht="12.75" customHeight="1" x14ac:dyDescent="0.2">
      <c r="A168" s="83" t="s">
        <v>147</v>
      </c>
      <c r="B168" s="83">
        <v>16</v>
      </c>
      <c r="C168" s="84">
        <v>0</v>
      </c>
      <c r="D168" s="84">
        <v>0</v>
      </c>
      <c r="E168" s="84">
        <v>179.12053595</v>
      </c>
      <c r="F168" s="84">
        <v>179.12053595</v>
      </c>
    </row>
    <row r="169" spans="1:6" ht="12.75" customHeight="1" x14ac:dyDescent="0.2">
      <c r="A169" s="83" t="s">
        <v>147</v>
      </c>
      <c r="B169" s="83">
        <v>17</v>
      </c>
      <c r="C169" s="84">
        <v>659.66890164999995</v>
      </c>
      <c r="D169" s="84">
        <v>625.0421867</v>
      </c>
      <c r="E169" s="84">
        <v>115.99949506999999</v>
      </c>
      <c r="F169" s="84">
        <v>115.99949506999999</v>
      </c>
    </row>
    <row r="170" spans="1:6" ht="12.75" customHeight="1" x14ac:dyDescent="0.2">
      <c r="A170" s="83" t="s">
        <v>147</v>
      </c>
      <c r="B170" s="83">
        <v>18</v>
      </c>
      <c r="C170" s="84">
        <v>646.25638610999999</v>
      </c>
      <c r="D170" s="84">
        <v>632.93836785999997</v>
      </c>
      <c r="E170" s="84">
        <v>117.464921</v>
      </c>
      <c r="F170" s="84">
        <v>117.464921</v>
      </c>
    </row>
    <row r="171" spans="1:6" ht="12.75" customHeight="1" x14ac:dyDescent="0.2">
      <c r="A171" s="83" t="s">
        <v>147</v>
      </c>
      <c r="B171" s="83">
        <v>19</v>
      </c>
      <c r="C171" s="84">
        <v>649.56308526999999</v>
      </c>
      <c r="D171" s="84">
        <v>634.95492407999996</v>
      </c>
      <c r="E171" s="84">
        <v>117.83916694</v>
      </c>
      <c r="F171" s="84">
        <v>117.83916694</v>
      </c>
    </row>
    <row r="172" spans="1:6" ht="12.75" customHeight="1" x14ac:dyDescent="0.2">
      <c r="A172" s="83" t="s">
        <v>147</v>
      </c>
      <c r="B172" s="83">
        <v>20</v>
      </c>
      <c r="C172" s="84">
        <v>681.78071002000001</v>
      </c>
      <c r="D172" s="84">
        <v>653.30060387000003</v>
      </c>
      <c r="E172" s="84">
        <v>121.24388048</v>
      </c>
      <c r="F172" s="84">
        <v>121.24388048</v>
      </c>
    </row>
    <row r="173" spans="1:6" ht="12.75" customHeight="1" x14ac:dyDescent="0.2">
      <c r="A173" s="83" t="s">
        <v>147</v>
      </c>
      <c r="B173" s="83">
        <v>21</v>
      </c>
      <c r="C173" s="84">
        <v>673.58376619000001</v>
      </c>
      <c r="D173" s="84">
        <v>652.34405432000005</v>
      </c>
      <c r="E173" s="84">
        <v>121.06635764000001</v>
      </c>
      <c r="F173" s="84">
        <v>121.06635764000001</v>
      </c>
    </row>
    <row r="174" spans="1:6" ht="12.75" customHeight="1" x14ac:dyDescent="0.2">
      <c r="A174" s="83" t="s">
        <v>147</v>
      </c>
      <c r="B174" s="83">
        <v>22</v>
      </c>
      <c r="C174" s="84">
        <v>657.89293384999996</v>
      </c>
      <c r="D174" s="84">
        <v>639.78511041000002</v>
      </c>
      <c r="E174" s="84">
        <v>118.73558512</v>
      </c>
      <c r="F174" s="84">
        <v>118.73558512</v>
      </c>
    </row>
    <row r="175" spans="1:6" ht="12.75" customHeight="1" x14ac:dyDescent="0.2">
      <c r="A175" s="83" t="s">
        <v>147</v>
      </c>
      <c r="B175" s="83">
        <v>23</v>
      </c>
      <c r="C175" s="84">
        <v>646.98068627999999</v>
      </c>
      <c r="D175" s="84">
        <v>630.68927565000001</v>
      </c>
      <c r="E175" s="84">
        <v>117.04751948000001</v>
      </c>
      <c r="F175" s="84">
        <v>117.04751948000001</v>
      </c>
    </row>
    <row r="176" spans="1:6" ht="12.75" customHeight="1" x14ac:dyDescent="0.2">
      <c r="A176" s="83" t="s">
        <v>147</v>
      </c>
      <c r="B176" s="83">
        <v>24</v>
      </c>
      <c r="C176" s="84">
        <v>690.55238079000003</v>
      </c>
      <c r="D176" s="84">
        <v>672.58062746999997</v>
      </c>
      <c r="E176" s="84">
        <v>124.82199575999999</v>
      </c>
      <c r="F176" s="84">
        <v>124.82199575999999</v>
      </c>
    </row>
    <row r="177" spans="1:6" ht="12.75" customHeight="1" x14ac:dyDescent="0.2">
      <c r="A177" s="83" t="s">
        <v>148</v>
      </c>
      <c r="B177" s="83">
        <v>1</v>
      </c>
      <c r="C177" s="84">
        <v>784.83757878999995</v>
      </c>
      <c r="D177" s="84">
        <v>770.97301381</v>
      </c>
      <c r="E177" s="84">
        <v>143.08231062999999</v>
      </c>
      <c r="F177" s="84">
        <v>143.08231062999999</v>
      </c>
    </row>
    <row r="178" spans="1:6" ht="12.75" customHeight="1" x14ac:dyDescent="0.2">
      <c r="A178" s="83" t="s">
        <v>148</v>
      </c>
      <c r="B178" s="83">
        <v>2</v>
      </c>
      <c r="C178" s="84">
        <v>802.13248576000001</v>
      </c>
      <c r="D178" s="84">
        <v>791.31145441000001</v>
      </c>
      <c r="E178" s="84">
        <v>146.856854</v>
      </c>
      <c r="F178" s="84">
        <v>146.856854</v>
      </c>
    </row>
    <row r="179" spans="1:6" ht="12.75" customHeight="1" x14ac:dyDescent="0.2">
      <c r="A179" s="83" t="s">
        <v>148</v>
      </c>
      <c r="B179" s="83">
        <v>3</v>
      </c>
      <c r="C179" s="84">
        <v>820.01485661000004</v>
      </c>
      <c r="D179" s="84">
        <v>806.75599413999998</v>
      </c>
      <c r="E179" s="84">
        <v>149.72315462</v>
      </c>
      <c r="F179" s="84">
        <v>149.72315462</v>
      </c>
    </row>
    <row r="180" spans="1:6" ht="12.75" customHeight="1" x14ac:dyDescent="0.2">
      <c r="A180" s="83" t="s">
        <v>148</v>
      </c>
      <c r="B180" s="83">
        <v>4</v>
      </c>
      <c r="C180" s="84">
        <v>832.15626724000003</v>
      </c>
      <c r="D180" s="84">
        <v>823.89462909999997</v>
      </c>
      <c r="E180" s="84">
        <v>152.90385673</v>
      </c>
      <c r="F180" s="84">
        <v>152.90385673</v>
      </c>
    </row>
    <row r="181" spans="1:6" ht="12.75" customHeight="1" x14ac:dyDescent="0.2">
      <c r="A181" s="83" t="s">
        <v>148</v>
      </c>
      <c r="B181" s="83">
        <v>5</v>
      </c>
      <c r="C181" s="84">
        <v>838.11744350000004</v>
      </c>
      <c r="D181" s="84">
        <v>831.02329254999995</v>
      </c>
      <c r="E181" s="84">
        <v>154.22684161000001</v>
      </c>
      <c r="F181" s="84">
        <v>154.22684161000001</v>
      </c>
    </row>
    <row r="182" spans="1:6" ht="12.75" customHeight="1" x14ac:dyDescent="0.2">
      <c r="A182" s="83" t="s">
        <v>148</v>
      </c>
      <c r="B182" s="83">
        <v>6</v>
      </c>
      <c r="C182" s="84">
        <v>820.69745090000004</v>
      </c>
      <c r="D182" s="84">
        <v>810.21899504999999</v>
      </c>
      <c r="E182" s="84">
        <v>150.36584141</v>
      </c>
      <c r="F182" s="84">
        <v>150.36584141</v>
      </c>
    </row>
    <row r="183" spans="1:6" ht="12.75" customHeight="1" x14ac:dyDescent="0.2">
      <c r="A183" s="83" t="s">
        <v>148</v>
      </c>
      <c r="B183" s="83">
        <v>7</v>
      </c>
      <c r="C183" s="84">
        <v>736.56875404000004</v>
      </c>
      <c r="D183" s="84">
        <v>728.29612393000002</v>
      </c>
      <c r="E183" s="84">
        <v>135.16204895000001</v>
      </c>
      <c r="F183" s="84">
        <v>135.16204895000001</v>
      </c>
    </row>
    <row r="184" spans="1:6" ht="12.75" customHeight="1" x14ac:dyDescent="0.2">
      <c r="A184" s="83" t="s">
        <v>148</v>
      </c>
      <c r="B184" s="83">
        <v>8</v>
      </c>
      <c r="C184" s="84">
        <v>649.09612646000005</v>
      </c>
      <c r="D184" s="84">
        <v>641.69008645999997</v>
      </c>
      <c r="E184" s="84">
        <v>119.08912327</v>
      </c>
      <c r="F184" s="84">
        <v>119.08912327</v>
      </c>
    </row>
    <row r="185" spans="1:6" ht="12.75" customHeight="1" x14ac:dyDescent="0.2">
      <c r="A185" s="83" t="s">
        <v>148</v>
      </c>
      <c r="B185" s="83">
        <v>9</v>
      </c>
      <c r="C185" s="84">
        <v>635.12578101999998</v>
      </c>
      <c r="D185" s="84">
        <v>627.94813928999997</v>
      </c>
      <c r="E185" s="84">
        <v>116.53880112</v>
      </c>
      <c r="F185" s="84">
        <v>116.53880112</v>
      </c>
    </row>
    <row r="186" spans="1:6" ht="12.75" customHeight="1" x14ac:dyDescent="0.2">
      <c r="A186" s="83" t="s">
        <v>148</v>
      </c>
      <c r="B186" s="83">
        <v>10</v>
      </c>
      <c r="C186" s="84">
        <v>635.32622919000005</v>
      </c>
      <c r="D186" s="84">
        <v>629.08294545000001</v>
      </c>
      <c r="E186" s="84">
        <v>116.74940601</v>
      </c>
      <c r="F186" s="84">
        <v>116.74940601</v>
      </c>
    </row>
    <row r="187" spans="1:6" ht="12.75" customHeight="1" x14ac:dyDescent="0.2">
      <c r="A187" s="83" t="s">
        <v>148</v>
      </c>
      <c r="B187" s="83">
        <v>11</v>
      </c>
      <c r="C187" s="84">
        <v>632.39303436</v>
      </c>
      <c r="D187" s="84">
        <v>627.19663561000004</v>
      </c>
      <c r="E187" s="84">
        <v>116.39933206000001</v>
      </c>
      <c r="F187" s="84">
        <v>116.39933206000001</v>
      </c>
    </row>
    <row r="188" spans="1:6" ht="12.75" customHeight="1" x14ac:dyDescent="0.2">
      <c r="A188" s="83" t="s">
        <v>148</v>
      </c>
      <c r="B188" s="83">
        <v>12</v>
      </c>
      <c r="C188" s="84">
        <v>642.23356271</v>
      </c>
      <c r="D188" s="84">
        <v>636.89005899000006</v>
      </c>
      <c r="E188" s="84">
        <v>118.19830218</v>
      </c>
      <c r="F188" s="84">
        <v>118.19830218</v>
      </c>
    </row>
    <row r="189" spans="1:6" ht="12.75" customHeight="1" x14ac:dyDescent="0.2">
      <c r="A189" s="83" t="s">
        <v>148</v>
      </c>
      <c r="B189" s="83">
        <v>13</v>
      </c>
      <c r="C189" s="84">
        <v>651.97234403000004</v>
      </c>
      <c r="D189" s="84">
        <v>644.00443499999994</v>
      </c>
      <c r="E189" s="84">
        <v>119.5186355</v>
      </c>
      <c r="F189" s="84">
        <v>119.5186355</v>
      </c>
    </row>
    <row r="190" spans="1:6" ht="12.75" customHeight="1" x14ac:dyDescent="0.2">
      <c r="A190" s="83" t="s">
        <v>148</v>
      </c>
      <c r="B190" s="83">
        <v>14</v>
      </c>
      <c r="C190" s="84">
        <v>648.23935275999997</v>
      </c>
      <c r="D190" s="84">
        <v>643.43208963999996</v>
      </c>
      <c r="E190" s="84">
        <v>119.41241583</v>
      </c>
      <c r="F190" s="84">
        <v>119.41241583</v>
      </c>
    </row>
    <row r="191" spans="1:6" ht="12.75" customHeight="1" x14ac:dyDescent="0.2">
      <c r="A191" s="83" t="s">
        <v>148</v>
      </c>
      <c r="B191" s="83">
        <v>15</v>
      </c>
      <c r="C191" s="84">
        <v>648.37964232000002</v>
      </c>
      <c r="D191" s="84">
        <v>642.05275227000004</v>
      </c>
      <c r="E191" s="84">
        <v>119.15642921</v>
      </c>
      <c r="F191" s="84">
        <v>119.15642921</v>
      </c>
    </row>
    <row r="192" spans="1:6" ht="12.75" customHeight="1" x14ac:dyDescent="0.2">
      <c r="A192" s="83" t="s">
        <v>148</v>
      </c>
      <c r="B192" s="83">
        <v>16</v>
      </c>
      <c r="C192" s="84">
        <v>651.49165889000005</v>
      </c>
      <c r="D192" s="84">
        <v>647.77357217999997</v>
      </c>
      <c r="E192" s="84">
        <v>120.21813710000001</v>
      </c>
      <c r="F192" s="84">
        <v>120.21813710000001</v>
      </c>
    </row>
    <row r="193" spans="1:6" ht="12.75" customHeight="1" x14ac:dyDescent="0.2">
      <c r="A193" s="83" t="s">
        <v>148</v>
      </c>
      <c r="B193" s="83">
        <v>17</v>
      </c>
      <c r="C193" s="84">
        <v>653.33762954999997</v>
      </c>
      <c r="D193" s="84">
        <v>646.17508387999999</v>
      </c>
      <c r="E193" s="84">
        <v>119.92147898</v>
      </c>
      <c r="F193" s="84">
        <v>119.92147898</v>
      </c>
    </row>
    <row r="194" spans="1:6" ht="12.75" customHeight="1" x14ac:dyDescent="0.2">
      <c r="A194" s="83" t="s">
        <v>148</v>
      </c>
      <c r="B194" s="83">
        <v>18</v>
      </c>
      <c r="C194" s="84">
        <v>654.79588120000005</v>
      </c>
      <c r="D194" s="84">
        <v>650.93666489999998</v>
      </c>
      <c r="E194" s="84">
        <v>120.80516493</v>
      </c>
      <c r="F194" s="84">
        <v>120.80516493</v>
      </c>
    </row>
    <row r="195" spans="1:6" ht="12.75" customHeight="1" x14ac:dyDescent="0.2">
      <c r="A195" s="83" t="s">
        <v>148</v>
      </c>
      <c r="B195" s="83">
        <v>19</v>
      </c>
      <c r="C195" s="84">
        <v>642.71126215000004</v>
      </c>
      <c r="D195" s="84">
        <v>640.08046965000005</v>
      </c>
      <c r="E195" s="84">
        <v>118.79039985</v>
      </c>
      <c r="F195" s="84">
        <v>118.79039985</v>
      </c>
    </row>
    <row r="196" spans="1:6" ht="12.75" customHeight="1" x14ac:dyDescent="0.2">
      <c r="A196" s="83" t="s">
        <v>148</v>
      </c>
      <c r="B196" s="83">
        <v>20</v>
      </c>
      <c r="C196" s="84">
        <v>644.65645142000005</v>
      </c>
      <c r="D196" s="84">
        <v>635.09511637000003</v>
      </c>
      <c r="E196" s="84">
        <v>117.86518476000001</v>
      </c>
      <c r="F196" s="84">
        <v>117.86518476000001</v>
      </c>
    </row>
    <row r="197" spans="1:6" ht="12.75" customHeight="1" x14ac:dyDescent="0.2">
      <c r="A197" s="83" t="s">
        <v>148</v>
      </c>
      <c r="B197" s="83">
        <v>21</v>
      </c>
      <c r="C197" s="84">
        <v>631.80895984000006</v>
      </c>
      <c r="D197" s="84">
        <v>628.08522316000006</v>
      </c>
      <c r="E197" s="84">
        <v>116.56424206</v>
      </c>
      <c r="F197" s="84">
        <v>116.56424206</v>
      </c>
    </row>
    <row r="198" spans="1:6" ht="12.75" customHeight="1" x14ac:dyDescent="0.2">
      <c r="A198" s="83" t="s">
        <v>148</v>
      </c>
      <c r="B198" s="83">
        <v>22</v>
      </c>
      <c r="C198" s="84">
        <v>654.13744704999999</v>
      </c>
      <c r="D198" s="84">
        <v>647.69224364000002</v>
      </c>
      <c r="E198" s="84">
        <v>120.20304360999999</v>
      </c>
      <c r="F198" s="84">
        <v>120.20304360999999</v>
      </c>
    </row>
    <row r="199" spans="1:6" ht="12.75" customHeight="1" x14ac:dyDescent="0.2">
      <c r="A199" s="83" t="s">
        <v>148</v>
      </c>
      <c r="B199" s="83">
        <v>23</v>
      </c>
      <c r="C199" s="84">
        <v>676.46782019</v>
      </c>
      <c r="D199" s="84">
        <v>667.85137091000001</v>
      </c>
      <c r="E199" s="84">
        <v>123.94430881</v>
      </c>
      <c r="F199" s="84">
        <v>123.94430881</v>
      </c>
    </row>
    <row r="200" spans="1:6" ht="12.75" customHeight="1" x14ac:dyDescent="0.2">
      <c r="A200" s="83" t="s">
        <v>148</v>
      </c>
      <c r="B200" s="83">
        <v>24</v>
      </c>
      <c r="C200" s="84">
        <v>719.47033474</v>
      </c>
      <c r="D200" s="84">
        <v>713.24784678000003</v>
      </c>
      <c r="E200" s="84">
        <v>132.36928938</v>
      </c>
      <c r="F200" s="84">
        <v>132.36928938</v>
      </c>
    </row>
    <row r="201" spans="1:6" ht="12.75" customHeight="1" x14ac:dyDescent="0.2">
      <c r="A201" s="83" t="s">
        <v>149</v>
      </c>
      <c r="B201" s="83">
        <v>1</v>
      </c>
      <c r="C201" s="84">
        <v>684.85378373000003</v>
      </c>
      <c r="D201" s="84">
        <v>676.71970641999997</v>
      </c>
      <c r="E201" s="84">
        <v>125.59015362</v>
      </c>
      <c r="F201" s="84">
        <v>125.59015362</v>
      </c>
    </row>
    <row r="202" spans="1:6" ht="12.75" customHeight="1" x14ac:dyDescent="0.2">
      <c r="A202" s="83" t="s">
        <v>149</v>
      </c>
      <c r="B202" s="83">
        <v>2</v>
      </c>
      <c r="C202" s="84">
        <v>739.00875277</v>
      </c>
      <c r="D202" s="84">
        <v>735.03666035000003</v>
      </c>
      <c r="E202" s="84">
        <v>136.41300262999999</v>
      </c>
      <c r="F202" s="84">
        <v>136.41300262999999</v>
      </c>
    </row>
    <row r="203" spans="1:6" ht="12.75" customHeight="1" x14ac:dyDescent="0.2">
      <c r="A203" s="83" t="s">
        <v>149</v>
      </c>
      <c r="B203" s="83">
        <v>3</v>
      </c>
      <c r="C203" s="84">
        <v>735.69160074000001</v>
      </c>
      <c r="D203" s="84">
        <v>726.77282412</v>
      </c>
      <c r="E203" s="84">
        <v>134.87934482</v>
      </c>
      <c r="F203" s="84">
        <v>134.87934482</v>
      </c>
    </row>
    <row r="204" spans="1:6" ht="12.75" customHeight="1" x14ac:dyDescent="0.2">
      <c r="A204" s="83" t="s">
        <v>149</v>
      </c>
      <c r="B204" s="83">
        <v>4</v>
      </c>
      <c r="C204" s="84">
        <v>749.49401010999998</v>
      </c>
      <c r="D204" s="84">
        <v>740.94891877999999</v>
      </c>
      <c r="E204" s="84">
        <v>137.51023896000001</v>
      </c>
      <c r="F204" s="84">
        <v>137.51023896000001</v>
      </c>
    </row>
    <row r="205" spans="1:6" ht="12.75" customHeight="1" x14ac:dyDescent="0.2">
      <c r="A205" s="83" t="s">
        <v>149</v>
      </c>
      <c r="B205" s="83">
        <v>5</v>
      </c>
      <c r="C205" s="84">
        <v>744.94308165999996</v>
      </c>
      <c r="D205" s="84">
        <v>739.15015880999999</v>
      </c>
      <c r="E205" s="84">
        <v>137.17641309000001</v>
      </c>
      <c r="F205" s="84">
        <v>137.17641309000001</v>
      </c>
    </row>
    <row r="206" spans="1:6" ht="12.75" customHeight="1" x14ac:dyDescent="0.2">
      <c r="A206" s="83" t="s">
        <v>149</v>
      </c>
      <c r="B206" s="83">
        <v>6</v>
      </c>
      <c r="C206" s="84">
        <v>739.62546127999997</v>
      </c>
      <c r="D206" s="84">
        <v>727.56946215000005</v>
      </c>
      <c r="E206" s="84">
        <v>135.02719021999999</v>
      </c>
      <c r="F206" s="84">
        <v>135.02719021999999</v>
      </c>
    </row>
    <row r="207" spans="1:6" ht="12.75" customHeight="1" x14ac:dyDescent="0.2">
      <c r="A207" s="83" t="s">
        <v>149</v>
      </c>
      <c r="B207" s="83">
        <v>7</v>
      </c>
      <c r="C207" s="84">
        <v>710.10125006999999</v>
      </c>
      <c r="D207" s="84">
        <v>702.15547608999998</v>
      </c>
      <c r="E207" s="84">
        <v>130.31069328999999</v>
      </c>
      <c r="F207" s="84">
        <v>130.31069328999999</v>
      </c>
    </row>
    <row r="208" spans="1:6" ht="12.75" customHeight="1" x14ac:dyDescent="0.2">
      <c r="A208" s="83" t="s">
        <v>149</v>
      </c>
      <c r="B208" s="83">
        <v>8</v>
      </c>
      <c r="C208" s="84">
        <v>669.87734991000002</v>
      </c>
      <c r="D208" s="84">
        <v>660.56188806</v>
      </c>
      <c r="E208" s="84">
        <v>122.591478</v>
      </c>
      <c r="F208" s="84">
        <v>122.591478</v>
      </c>
    </row>
    <row r="209" spans="1:6" ht="12.75" customHeight="1" x14ac:dyDescent="0.2">
      <c r="A209" s="83" t="s">
        <v>149</v>
      </c>
      <c r="B209" s="83">
        <v>9</v>
      </c>
      <c r="C209" s="84">
        <v>640.07040279</v>
      </c>
      <c r="D209" s="84">
        <v>633.60304756999994</v>
      </c>
      <c r="E209" s="84">
        <v>117.58827669</v>
      </c>
      <c r="F209" s="84">
        <v>117.58827669</v>
      </c>
    </row>
    <row r="210" spans="1:6" ht="12.75" customHeight="1" x14ac:dyDescent="0.2">
      <c r="A210" s="83" t="s">
        <v>149</v>
      </c>
      <c r="B210" s="83">
        <v>10</v>
      </c>
      <c r="C210" s="84">
        <v>643.86656804999996</v>
      </c>
      <c r="D210" s="84">
        <v>635.71130029000005</v>
      </c>
      <c r="E210" s="84">
        <v>117.97954027999999</v>
      </c>
      <c r="F210" s="84">
        <v>117.97954027999999</v>
      </c>
    </row>
    <row r="211" spans="1:6" ht="12.75" customHeight="1" x14ac:dyDescent="0.2">
      <c r="A211" s="83" t="s">
        <v>149</v>
      </c>
      <c r="B211" s="83">
        <v>11</v>
      </c>
      <c r="C211" s="84">
        <v>659.00082617999999</v>
      </c>
      <c r="D211" s="84">
        <v>639.89790110000001</v>
      </c>
      <c r="E211" s="84">
        <v>118.75651757</v>
      </c>
      <c r="F211" s="84">
        <v>118.75651757</v>
      </c>
    </row>
    <row r="212" spans="1:6" ht="12.75" customHeight="1" x14ac:dyDescent="0.2">
      <c r="A212" s="83" t="s">
        <v>149</v>
      </c>
      <c r="B212" s="83">
        <v>12</v>
      </c>
      <c r="C212" s="84">
        <v>639.47889338000004</v>
      </c>
      <c r="D212" s="84">
        <v>632.26244328999996</v>
      </c>
      <c r="E212" s="84">
        <v>117.33947841</v>
      </c>
      <c r="F212" s="84">
        <v>117.33947841</v>
      </c>
    </row>
    <row r="213" spans="1:6" ht="12.75" customHeight="1" x14ac:dyDescent="0.2">
      <c r="A213" s="83" t="s">
        <v>149</v>
      </c>
      <c r="B213" s="83">
        <v>13</v>
      </c>
      <c r="C213" s="84">
        <v>618.59797433999995</v>
      </c>
      <c r="D213" s="84">
        <v>612.17201491000003</v>
      </c>
      <c r="E213" s="84">
        <v>113.61096281</v>
      </c>
      <c r="F213" s="84">
        <v>113.61096281</v>
      </c>
    </row>
    <row r="214" spans="1:6" ht="12.75" customHeight="1" x14ac:dyDescent="0.2">
      <c r="A214" s="83" t="s">
        <v>149</v>
      </c>
      <c r="B214" s="83">
        <v>14</v>
      </c>
      <c r="C214" s="84">
        <v>597.38328254999999</v>
      </c>
      <c r="D214" s="84">
        <v>583.63767718999998</v>
      </c>
      <c r="E214" s="84">
        <v>108.31537022000001</v>
      </c>
      <c r="F214" s="84">
        <v>108.31537022000001</v>
      </c>
    </row>
    <row r="215" spans="1:6" ht="12.75" customHeight="1" x14ac:dyDescent="0.2">
      <c r="A215" s="83" t="s">
        <v>149</v>
      </c>
      <c r="B215" s="83">
        <v>15</v>
      </c>
      <c r="C215" s="84">
        <v>639.86772886999995</v>
      </c>
      <c r="D215" s="84">
        <v>636.24335509000002</v>
      </c>
      <c r="E215" s="84">
        <v>118.07828256000001</v>
      </c>
      <c r="F215" s="84">
        <v>118.07828256000001</v>
      </c>
    </row>
    <row r="216" spans="1:6" ht="12.75" customHeight="1" x14ac:dyDescent="0.2">
      <c r="A216" s="83" t="s">
        <v>149</v>
      </c>
      <c r="B216" s="83">
        <v>16</v>
      </c>
      <c r="C216" s="84">
        <v>692.16095107000001</v>
      </c>
      <c r="D216" s="84">
        <v>685.58176163999997</v>
      </c>
      <c r="E216" s="84">
        <v>127.2348329</v>
      </c>
      <c r="F216" s="84">
        <v>127.2348329</v>
      </c>
    </row>
    <row r="217" spans="1:6" ht="12.75" customHeight="1" x14ac:dyDescent="0.2">
      <c r="A217" s="83" t="s">
        <v>149</v>
      </c>
      <c r="B217" s="83">
        <v>17</v>
      </c>
      <c r="C217" s="84">
        <v>585.19062723000002</v>
      </c>
      <c r="D217" s="84">
        <v>578.56263280999997</v>
      </c>
      <c r="E217" s="84">
        <v>107.37350966</v>
      </c>
      <c r="F217" s="84">
        <v>107.37350966</v>
      </c>
    </row>
    <row r="218" spans="1:6" ht="12.75" customHeight="1" x14ac:dyDescent="0.2">
      <c r="A218" s="83" t="s">
        <v>149</v>
      </c>
      <c r="B218" s="83">
        <v>18</v>
      </c>
      <c r="C218" s="84">
        <v>591.39717046999999</v>
      </c>
      <c r="D218" s="84">
        <v>585.35522805000005</v>
      </c>
      <c r="E218" s="84">
        <v>108.63412476000001</v>
      </c>
      <c r="F218" s="84">
        <v>108.63412476000001</v>
      </c>
    </row>
    <row r="219" spans="1:6" ht="12.75" customHeight="1" x14ac:dyDescent="0.2">
      <c r="A219" s="83" t="s">
        <v>149</v>
      </c>
      <c r="B219" s="83">
        <v>19</v>
      </c>
      <c r="C219" s="84">
        <v>605.46853490000001</v>
      </c>
      <c r="D219" s="84">
        <v>599.58614582999996</v>
      </c>
      <c r="E219" s="84">
        <v>111.27519332999999</v>
      </c>
      <c r="F219" s="84">
        <v>111.27519332999999</v>
      </c>
    </row>
    <row r="220" spans="1:6" ht="12.75" customHeight="1" x14ac:dyDescent="0.2">
      <c r="A220" s="83" t="s">
        <v>149</v>
      </c>
      <c r="B220" s="83">
        <v>20</v>
      </c>
      <c r="C220" s="84">
        <v>631.66098570999998</v>
      </c>
      <c r="D220" s="84">
        <v>623.69327169999997</v>
      </c>
      <c r="E220" s="84">
        <v>115.74915443</v>
      </c>
      <c r="F220" s="84">
        <v>115.74915443</v>
      </c>
    </row>
    <row r="221" spans="1:6" ht="12.75" customHeight="1" x14ac:dyDescent="0.2">
      <c r="A221" s="83" t="s">
        <v>149</v>
      </c>
      <c r="B221" s="83">
        <v>21</v>
      </c>
      <c r="C221" s="84">
        <v>632.27451199999996</v>
      </c>
      <c r="D221" s="84">
        <v>627.79335526</v>
      </c>
      <c r="E221" s="84">
        <v>116.51007527</v>
      </c>
      <c r="F221" s="84">
        <v>116.51007527</v>
      </c>
    </row>
    <row r="222" spans="1:6" ht="12.75" customHeight="1" x14ac:dyDescent="0.2">
      <c r="A222" s="83" t="s">
        <v>149</v>
      </c>
      <c r="B222" s="83">
        <v>22</v>
      </c>
      <c r="C222" s="84">
        <v>620.33336558999997</v>
      </c>
      <c r="D222" s="84">
        <v>615.49322428000005</v>
      </c>
      <c r="E222" s="84">
        <v>114.22733497999999</v>
      </c>
      <c r="F222" s="84">
        <v>114.22733497999999</v>
      </c>
    </row>
    <row r="223" spans="1:6" ht="12.75" customHeight="1" x14ac:dyDescent="0.2">
      <c r="A223" s="83" t="s">
        <v>149</v>
      </c>
      <c r="B223" s="83">
        <v>23</v>
      </c>
      <c r="C223" s="84">
        <v>585.59441710999999</v>
      </c>
      <c r="D223" s="84">
        <v>578.96184928000002</v>
      </c>
      <c r="E223" s="84">
        <v>107.44759891</v>
      </c>
      <c r="F223" s="84">
        <v>107.44759891</v>
      </c>
    </row>
    <row r="224" spans="1:6" ht="12.75" customHeight="1" x14ac:dyDescent="0.2">
      <c r="A224" s="83" t="s">
        <v>149</v>
      </c>
      <c r="B224" s="83">
        <v>24</v>
      </c>
      <c r="C224" s="84">
        <v>567.10987536000005</v>
      </c>
      <c r="D224" s="84">
        <v>555.34929790000001</v>
      </c>
      <c r="E224" s="84">
        <v>103.06542425000001</v>
      </c>
      <c r="F224" s="84">
        <v>103.06542425000001</v>
      </c>
    </row>
    <row r="225" spans="1:6" ht="12.75" customHeight="1" x14ac:dyDescent="0.2">
      <c r="A225" s="83" t="s">
        <v>150</v>
      </c>
      <c r="B225" s="83">
        <v>1</v>
      </c>
      <c r="C225" s="84">
        <v>712.21505184</v>
      </c>
      <c r="D225" s="84">
        <v>698.13200928000003</v>
      </c>
      <c r="E225" s="84">
        <v>129.56399150999999</v>
      </c>
      <c r="F225" s="84">
        <v>129.56399150999999</v>
      </c>
    </row>
    <row r="226" spans="1:6" ht="12.75" customHeight="1" x14ac:dyDescent="0.2">
      <c r="A226" s="83" t="s">
        <v>150</v>
      </c>
      <c r="B226" s="83">
        <v>2</v>
      </c>
      <c r="C226" s="84">
        <v>734.70276967999996</v>
      </c>
      <c r="D226" s="84">
        <v>734.47596610999994</v>
      </c>
      <c r="E226" s="84">
        <v>136.30894526</v>
      </c>
      <c r="F226" s="84">
        <v>136.30894526</v>
      </c>
    </row>
    <row r="227" spans="1:6" ht="12.75" customHeight="1" x14ac:dyDescent="0.2">
      <c r="A227" s="83" t="s">
        <v>150</v>
      </c>
      <c r="B227" s="83">
        <v>3</v>
      </c>
      <c r="C227" s="84">
        <v>769.47086323999997</v>
      </c>
      <c r="D227" s="84">
        <v>761.04826994999996</v>
      </c>
      <c r="E227" s="84">
        <v>141.24041051</v>
      </c>
      <c r="F227" s="84">
        <v>141.24041051</v>
      </c>
    </row>
    <row r="228" spans="1:6" ht="12.75" customHeight="1" x14ac:dyDescent="0.2">
      <c r="A228" s="83" t="s">
        <v>150</v>
      </c>
      <c r="B228" s="83">
        <v>4</v>
      </c>
      <c r="C228" s="84">
        <v>783.54560054000001</v>
      </c>
      <c r="D228" s="84">
        <v>773.32790335000004</v>
      </c>
      <c r="E228" s="84">
        <v>143.51934673</v>
      </c>
      <c r="F228" s="84">
        <v>143.51934673</v>
      </c>
    </row>
    <row r="229" spans="1:6" ht="12.75" customHeight="1" x14ac:dyDescent="0.2">
      <c r="A229" s="83" t="s">
        <v>150</v>
      </c>
      <c r="B229" s="83">
        <v>5</v>
      </c>
      <c r="C229" s="84">
        <v>784.59490429000004</v>
      </c>
      <c r="D229" s="84">
        <v>775.29998575000002</v>
      </c>
      <c r="E229" s="84">
        <v>143.88533892000001</v>
      </c>
      <c r="F229" s="84">
        <v>143.88533892000001</v>
      </c>
    </row>
    <row r="230" spans="1:6" ht="12.75" customHeight="1" x14ac:dyDescent="0.2">
      <c r="A230" s="83" t="s">
        <v>150</v>
      </c>
      <c r="B230" s="83">
        <v>6</v>
      </c>
      <c r="C230" s="84">
        <v>764.67814338999995</v>
      </c>
      <c r="D230" s="84">
        <v>755.19837376999999</v>
      </c>
      <c r="E230" s="84">
        <v>140.15474778999999</v>
      </c>
      <c r="F230" s="84">
        <v>140.15474778999999</v>
      </c>
    </row>
    <row r="231" spans="1:6" ht="12.75" customHeight="1" x14ac:dyDescent="0.2">
      <c r="A231" s="83" t="s">
        <v>150</v>
      </c>
      <c r="B231" s="83">
        <v>7</v>
      </c>
      <c r="C231" s="84">
        <v>730.00402543999996</v>
      </c>
      <c r="D231" s="84">
        <v>716.99765219000005</v>
      </c>
      <c r="E231" s="84">
        <v>133.06520326</v>
      </c>
      <c r="F231" s="84">
        <v>133.06520326</v>
      </c>
    </row>
    <row r="232" spans="1:6" ht="12.75" customHeight="1" x14ac:dyDescent="0.2">
      <c r="A232" s="83" t="s">
        <v>150</v>
      </c>
      <c r="B232" s="83">
        <v>8</v>
      </c>
      <c r="C232" s="84">
        <v>706.89447504999998</v>
      </c>
      <c r="D232" s="84">
        <v>690.68750608000005</v>
      </c>
      <c r="E232" s="84">
        <v>128.18239098000001</v>
      </c>
      <c r="F232" s="84">
        <v>128.18239098000001</v>
      </c>
    </row>
    <row r="233" spans="1:6" ht="12.75" customHeight="1" x14ac:dyDescent="0.2">
      <c r="A233" s="83" t="s">
        <v>150</v>
      </c>
      <c r="B233" s="83">
        <v>9</v>
      </c>
      <c r="C233" s="84">
        <v>719.40135174</v>
      </c>
      <c r="D233" s="84">
        <v>695.96473932000004</v>
      </c>
      <c r="E233" s="84">
        <v>129.1617751</v>
      </c>
      <c r="F233" s="84">
        <v>129.1617751</v>
      </c>
    </row>
    <row r="234" spans="1:6" ht="12.75" customHeight="1" x14ac:dyDescent="0.2">
      <c r="A234" s="83" t="s">
        <v>150</v>
      </c>
      <c r="B234" s="83">
        <v>10</v>
      </c>
      <c r="C234" s="84">
        <v>732.05445966000002</v>
      </c>
      <c r="D234" s="84">
        <v>709.04920147999997</v>
      </c>
      <c r="E234" s="84">
        <v>131.59007679999999</v>
      </c>
      <c r="F234" s="84">
        <v>131.59007679999999</v>
      </c>
    </row>
    <row r="235" spans="1:6" ht="12.75" customHeight="1" x14ac:dyDescent="0.2">
      <c r="A235" s="83" t="s">
        <v>150</v>
      </c>
      <c r="B235" s="83">
        <v>11</v>
      </c>
      <c r="C235" s="84">
        <v>737.65997866999999</v>
      </c>
      <c r="D235" s="84">
        <v>711.72667118000004</v>
      </c>
      <c r="E235" s="84">
        <v>132.08697946999999</v>
      </c>
      <c r="F235" s="84">
        <v>132.08697946999999</v>
      </c>
    </row>
    <row r="236" spans="1:6" ht="12.75" customHeight="1" x14ac:dyDescent="0.2">
      <c r="A236" s="83" t="s">
        <v>150</v>
      </c>
      <c r="B236" s="83">
        <v>12</v>
      </c>
      <c r="C236" s="84">
        <v>732.83241744999998</v>
      </c>
      <c r="D236" s="84">
        <v>706.98848912999995</v>
      </c>
      <c r="E236" s="84">
        <v>131.20763607000001</v>
      </c>
      <c r="F236" s="84">
        <v>131.20763607000001</v>
      </c>
    </row>
    <row r="237" spans="1:6" ht="12.75" customHeight="1" x14ac:dyDescent="0.2">
      <c r="A237" s="83" t="s">
        <v>150</v>
      </c>
      <c r="B237" s="83">
        <v>13</v>
      </c>
      <c r="C237" s="84">
        <v>661.68340895999995</v>
      </c>
      <c r="D237" s="84">
        <v>656.90519000999996</v>
      </c>
      <c r="E237" s="84">
        <v>121.9128436</v>
      </c>
      <c r="F237" s="84">
        <v>121.9128436</v>
      </c>
    </row>
    <row r="238" spans="1:6" ht="12.75" customHeight="1" x14ac:dyDescent="0.2">
      <c r="A238" s="83" t="s">
        <v>150</v>
      </c>
      <c r="B238" s="83">
        <v>14</v>
      </c>
      <c r="C238" s="84">
        <v>641.01630445000001</v>
      </c>
      <c r="D238" s="84">
        <v>634.08157146999997</v>
      </c>
      <c r="E238" s="84">
        <v>117.67708435</v>
      </c>
      <c r="F238" s="84">
        <v>117.67708435</v>
      </c>
    </row>
    <row r="239" spans="1:6" ht="12.75" customHeight="1" x14ac:dyDescent="0.2">
      <c r="A239" s="83" t="s">
        <v>150</v>
      </c>
      <c r="B239" s="83">
        <v>15</v>
      </c>
      <c r="C239" s="84">
        <v>644.16704993999997</v>
      </c>
      <c r="D239" s="84">
        <v>635.61089140000001</v>
      </c>
      <c r="E239" s="84">
        <v>117.96090572999999</v>
      </c>
      <c r="F239" s="84">
        <v>117.96090572999999</v>
      </c>
    </row>
    <row r="240" spans="1:6" ht="12.75" customHeight="1" x14ac:dyDescent="0.2">
      <c r="A240" s="83" t="s">
        <v>150</v>
      </c>
      <c r="B240" s="83">
        <v>16</v>
      </c>
      <c r="C240" s="84">
        <v>642.61075609</v>
      </c>
      <c r="D240" s="84">
        <v>635.06941329000006</v>
      </c>
      <c r="E240" s="84">
        <v>117.86041461000001</v>
      </c>
      <c r="F240" s="84">
        <v>117.86041461000001</v>
      </c>
    </row>
    <row r="241" spans="1:6" ht="12.75" customHeight="1" x14ac:dyDescent="0.2">
      <c r="A241" s="83" t="s">
        <v>150</v>
      </c>
      <c r="B241" s="83">
        <v>17</v>
      </c>
      <c r="C241" s="84">
        <v>635.52521901</v>
      </c>
      <c r="D241" s="84">
        <v>626.74199679000003</v>
      </c>
      <c r="E241" s="84">
        <v>116.31495716000001</v>
      </c>
      <c r="F241" s="84">
        <v>116.31495716000001</v>
      </c>
    </row>
    <row r="242" spans="1:6" ht="12.75" customHeight="1" x14ac:dyDescent="0.2">
      <c r="A242" s="83" t="s">
        <v>150</v>
      </c>
      <c r="B242" s="83">
        <v>18</v>
      </c>
      <c r="C242" s="84">
        <v>639.52228732000003</v>
      </c>
      <c r="D242" s="84">
        <v>629.91576668000005</v>
      </c>
      <c r="E242" s="84">
        <v>116.90396653000001</v>
      </c>
      <c r="F242" s="84">
        <v>116.90396653000001</v>
      </c>
    </row>
    <row r="243" spans="1:6" ht="12.75" customHeight="1" x14ac:dyDescent="0.2">
      <c r="A243" s="83" t="s">
        <v>150</v>
      </c>
      <c r="B243" s="83">
        <v>19</v>
      </c>
      <c r="C243" s="84">
        <v>655.03858548999995</v>
      </c>
      <c r="D243" s="84">
        <v>653.43175793</v>
      </c>
      <c r="E243" s="84">
        <v>121.26822092</v>
      </c>
      <c r="F243" s="84">
        <v>121.26822092</v>
      </c>
    </row>
    <row r="244" spans="1:6" ht="12.75" customHeight="1" x14ac:dyDescent="0.2">
      <c r="A244" s="83" t="s">
        <v>150</v>
      </c>
      <c r="B244" s="83">
        <v>20</v>
      </c>
      <c r="C244" s="84">
        <v>651.19407964000004</v>
      </c>
      <c r="D244" s="84">
        <v>644.04162066000004</v>
      </c>
      <c r="E244" s="84">
        <v>119.52553666</v>
      </c>
      <c r="F244" s="84">
        <v>119.52553666</v>
      </c>
    </row>
    <row r="245" spans="1:6" ht="12.75" customHeight="1" x14ac:dyDescent="0.2">
      <c r="A245" s="83" t="s">
        <v>150</v>
      </c>
      <c r="B245" s="83">
        <v>21</v>
      </c>
      <c r="C245" s="84">
        <v>643.32202748999998</v>
      </c>
      <c r="D245" s="84">
        <v>635.93729314999996</v>
      </c>
      <c r="E245" s="84">
        <v>118.02148154</v>
      </c>
      <c r="F245" s="84">
        <v>118.02148154</v>
      </c>
    </row>
    <row r="246" spans="1:6" ht="12.75" customHeight="1" x14ac:dyDescent="0.2">
      <c r="A246" s="83" t="s">
        <v>150</v>
      </c>
      <c r="B246" s="83">
        <v>22</v>
      </c>
      <c r="C246" s="84">
        <v>659.05513486999996</v>
      </c>
      <c r="D246" s="84">
        <v>652.63532496000005</v>
      </c>
      <c r="E246" s="84">
        <v>121.12041358</v>
      </c>
      <c r="F246" s="84">
        <v>121.12041358</v>
      </c>
    </row>
    <row r="247" spans="1:6" ht="12.75" customHeight="1" x14ac:dyDescent="0.2">
      <c r="A247" s="83" t="s">
        <v>150</v>
      </c>
      <c r="B247" s="83">
        <v>23</v>
      </c>
      <c r="C247" s="84">
        <v>635.02975291999996</v>
      </c>
      <c r="D247" s="84">
        <v>628.75616368999999</v>
      </c>
      <c r="E247" s="84">
        <v>116.68875967</v>
      </c>
      <c r="F247" s="84">
        <v>116.68875967</v>
      </c>
    </row>
    <row r="248" spans="1:6" ht="12.75" customHeight="1" x14ac:dyDescent="0.2">
      <c r="A248" s="83" t="s">
        <v>150</v>
      </c>
      <c r="B248" s="83">
        <v>24</v>
      </c>
      <c r="C248" s="84">
        <v>646.50785210000004</v>
      </c>
      <c r="D248" s="84">
        <v>641.77464051000004</v>
      </c>
      <c r="E248" s="84">
        <v>119.10481537</v>
      </c>
      <c r="F248" s="84">
        <v>119.10481537</v>
      </c>
    </row>
    <row r="249" spans="1:6" ht="12.75" customHeight="1" x14ac:dyDescent="0.2">
      <c r="A249" s="83" t="s">
        <v>151</v>
      </c>
      <c r="B249" s="83">
        <v>1</v>
      </c>
      <c r="C249" s="84">
        <v>812.98297549999995</v>
      </c>
      <c r="D249" s="84">
        <v>804.59410266999998</v>
      </c>
      <c r="E249" s="84">
        <v>149.32193638999999</v>
      </c>
      <c r="F249" s="84">
        <v>149.32193638999999</v>
      </c>
    </row>
    <row r="250" spans="1:6" ht="12.75" customHeight="1" x14ac:dyDescent="0.2">
      <c r="A250" s="83" t="s">
        <v>151</v>
      </c>
      <c r="B250" s="83">
        <v>2</v>
      </c>
      <c r="C250" s="84">
        <v>854.08313885999996</v>
      </c>
      <c r="D250" s="84">
        <v>848.36203851000005</v>
      </c>
      <c r="E250" s="84">
        <v>157.44468165000001</v>
      </c>
      <c r="F250" s="84">
        <v>157.44468165000001</v>
      </c>
    </row>
    <row r="251" spans="1:6" ht="12.75" customHeight="1" x14ac:dyDescent="0.2">
      <c r="A251" s="83" t="s">
        <v>151</v>
      </c>
      <c r="B251" s="83">
        <v>3</v>
      </c>
      <c r="C251" s="84">
        <v>883.23702364999997</v>
      </c>
      <c r="D251" s="84">
        <v>871.38623642000005</v>
      </c>
      <c r="E251" s="84">
        <v>161.71766575999999</v>
      </c>
      <c r="F251" s="84">
        <v>161.71766575999999</v>
      </c>
    </row>
    <row r="252" spans="1:6" ht="12.75" customHeight="1" x14ac:dyDescent="0.2">
      <c r="A252" s="83" t="s">
        <v>151</v>
      </c>
      <c r="B252" s="83">
        <v>4</v>
      </c>
      <c r="C252" s="84">
        <v>886.84260714000004</v>
      </c>
      <c r="D252" s="84">
        <v>879.73453286999995</v>
      </c>
      <c r="E252" s="84">
        <v>163.26699826000001</v>
      </c>
      <c r="F252" s="84">
        <v>163.26699826000001</v>
      </c>
    </row>
    <row r="253" spans="1:6" ht="12.75" customHeight="1" x14ac:dyDescent="0.2">
      <c r="A253" s="83" t="s">
        <v>151</v>
      </c>
      <c r="B253" s="83">
        <v>5</v>
      </c>
      <c r="C253" s="84">
        <v>892.28444504000004</v>
      </c>
      <c r="D253" s="84">
        <v>884.92882255999996</v>
      </c>
      <c r="E253" s="84">
        <v>164.23098916000001</v>
      </c>
      <c r="F253" s="84">
        <v>164.23098916000001</v>
      </c>
    </row>
    <row r="254" spans="1:6" ht="12.75" customHeight="1" x14ac:dyDescent="0.2">
      <c r="A254" s="83" t="s">
        <v>151</v>
      </c>
      <c r="B254" s="83">
        <v>6</v>
      </c>
      <c r="C254" s="84">
        <v>878.66312960000005</v>
      </c>
      <c r="D254" s="84">
        <v>866.04570837999995</v>
      </c>
      <c r="E254" s="84">
        <v>160.72653496999999</v>
      </c>
      <c r="F254" s="84">
        <v>160.72653496999999</v>
      </c>
    </row>
    <row r="255" spans="1:6" ht="12.75" customHeight="1" x14ac:dyDescent="0.2">
      <c r="A255" s="83" t="s">
        <v>151</v>
      </c>
      <c r="B255" s="83">
        <v>7</v>
      </c>
      <c r="C255" s="84">
        <v>841.34174961999997</v>
      </c>
      <c r="D255" s="84">
        <v>830.97260668000001</v>
      </c>
      <c r="E255" s="84">
        <v>154.21743498999999</v>
      </c>
      <c r="F255" s="84">
        <v>154.21743498999999</v>
      </c>
    </row>
    <row r="256" spans="1:6" ht="12.75" customHeight="1" x14ac:dyDescent="0.2">
      <c r="A256" s="83" t="s">
        <v>151</v>
      </c>
      <c r="B256" s="83">
        <v>8</v>
      </c>
      <c r="C256" s="84">
        <v>745.93744220999997</v>
      </c>
      <c r="D256" s="84">
        <v>738.60366352000005</v>
      </c>
      <c r="E256" s="84">
        <v>137.07499085000001</v>
      </c>
      <c r="F256" s="84">
        <v>137.07499085000001</v>
      </c>
    </row>
    <row r="257" spans="1:6" ht="12.75" customHeight="1" x14ac:dyDescent="0.2">
      <c r="A257" s="83" t="s">
        <v>151</v>
      </c>
      <c r="B257" s="83">
        <v>9</v>
      </c>
      <c r="C257" s="84">
        <v>731.90954281999996</v>
      </c>
      <c r="D257" s="84">
        <v>726.99806637999995</v>
      </c>
      <c r="E257" s="84">
        <v>134.92114677999999</v>
      </c>
      <c r="F257" s="84">
        <v>134.92114677999999</v>
      </c>
    </row>
    <row r="258" spans="1:6" ht="12.75" customHeight="1" x14ac:dyDescent="0.2">
      <c r="A258" s="83" t="s">
        <v>151</v>
      </c>
      <c r="B258" s="83">
        <v>10</v>
      </c>
      <c r="C258" s="84">
        <v>728.32889283999998</v>
      </c>
      <c r="D258" s="84">
        <v>720.47891558000003</v>
      </c>
      <c r="E258" s="84">
        <v>133.71127933</v>
      </c>
      <c r="F258" s="84">
        <v>133.71127933</v>
      </c>
    </row>
    <row r="259" spans="1:6" ht="12.75" customHeight="1" x14ac:dyDescent="0.2">
      <c r="A259" s="83" t="s">
        <v>151</v>
      </c>
      <c r="B259" s="83">
        <v>11</v>
      </c>
      <c r="C259" s="84">
        <v>736.30510018999996</v>
      </c>
      <c r="D259" s="84">
        <v>717.39336132999995</v>
      </c>
      <c r="E259" s="84">
        <v>133.1386416</v>
      </c>
      <c r="F259" s="84">
        <v>133.1386416</v>
      </c>
    </row>
    <row r="260" spans="1:6" ht="12.75" customHeight="1" x14ac:dyDescent="0.2">
      <c r="A260" s="83" t="s">
        <v>151</v>
      </c>
      <c r="B260" s="83">
        <v>12</v>
      </c>
      <c r="C260" s="84">
        <v>728.54834942000002</v>
      </c>
      <c r="D260" s="84">
        <v>723.95224523000002</v>
      </c>
      <c r="E260" s="84">
        <v>134.35588299</v>
      </c>
      <c r="F260" s="84">
        <v>134.35588299</v>
      </c>
    </row>
    <row r="261" spans="1:6" ht="12.75" customHeight="1" x14ac:dyDescent="0.2">
      <c r="A261" s="83" t="s">
        <v>151</v>
      </c>
      <c r="B261" s="83">
        <v>13</v>
      </c>
      <c r="C261" s="84">
        <v>699.68519722999997</v>
      </c>
      <c r="D261" s="84">
        <v>687.04295812999999</v>
      </c>
      <c r="E261" s="84">
        <v>127.50601148</v>
      </c>
      <c r="F261" s="84">
        <v>127.50601148</v>
      </c>
    </row>
    <row r="262" spans="1:6" ht="12.75" customHeight="1" x14ac:dyDescent="0.2">
      <c r="A262" s="83" t="s">
        <v>151</v>
      </c>
      <c r="B262" s="83">
        <v>14</v>
      </c>
      <c r="C262" s="84">
        <v>655.69122303999995</v>
      </c>
      <c r="D262" s="84">
        <v>647.03789231999997</v>
      </c>
      <c r="E262" s="84">
        <v>120.08160473</v>
      </c>
      <c r="F262" s="84">
        <v>120.08160473</v>
      </c>
    </row>
    <row r="263" spans="1:6" ht="12.75" customHeight="1" x14ac:dyDescent="0.2">
      <c r="A263" s="83" t="s">
        <v>151</v>
      </c>
      <c r="B263" s="83">
        <v>15</v>
      </c>
      <c r="C263" s="84">
        <v>659.85958550999999</v>
      </c>
      <c r="D263" s="84">
        <v>649.50397750000002</v>
      </c>
      <c r="E263" s="84">
        <v>120.53927725</v>
      </c>
      <c r="F263" s="84">
        <v>120.53927725</v>
      </c>
    </row>
    <row r="264" spans="1:6" ht="12.75" customHeight="1" x14ac:dyDescent="0.2">
      <c r="A264" s="83" t="s">
        <v>151</v>
      </c>
      <c r="B264" s="83">
        <v>16</v>
      </c>
      <c r="C264" s="84">
        <v>657.69815261999997</v>
      </c>
      <c r="D264" s="84">
        <v>649.08496973000001</v>
      </c>
      <c r="E264" s="84">
        <v>120.46151500000001</v>
      </c>
      <c r="F264" s="84">
        <v>120.46151500000001</v>
      </c>
    </row>
    <row r="265" spans="1:6" ht="12.75" customHeight="1" x14ac:dyDescent="0.2">
      <c r="A265" s="83" t="s">
        <v>151</v>
      </c>
      <c r="B265" s="83">
        <v>17</v>
      </c>
      <c r="C265" s="84">
        <v>656.33043107000003</v>
      </c>
      <c r="D265" s="84">
        <v>649.55799833000003</v>
      </c>
      <c r="E265" s="84">
        <v>120.54930280000001</v>
      </c>
      <c r="F265" s="84">
        <v>120.54930280000001</v>
      </c>
    </row>
    <row r="266" spans="1:6" ht="12.75" customHeight="1" x14ac:dyDescent="0.2">
      <c r="A266" s="83" t="s">
        <v>151</v>
      </c>
      <c r="B266" s="83">
        <v>18</v>
      </c>
      <c r="C266" s="84">
        <v>668.05281883999999</v>
      </c>
      <c r="D266" s="84">
        <v>659.01891768999997</v>
      </c>
      <c r="E266" s="84">
        <v>122.30512327</v>
      </c>
      <c r="F266" s="84">
        <v>122.30512327</v>
      </c>
    </row>
    <row r="267" spans="1:6" ht="12.75" customHeight="1" x14ac:dyDescent="0.2">
      <c r="A267" s="83" t="s">
        <v>151</v>
      </c>
      <c r="B267" s="83">
        <v>19</v>
      </c>
      <c r="C267" s="84">
        <v>679.94554104999997</v>
      </c>
      <c r="D267" s="84">
        <v>665.30027487999996</v>
      </c>
      <c r="E267" s="84">
        <v>123.47085939999999</v>
      </c>
      <c r="F267" s="84">
        <v>123.47085939999999</v>
      </c>
    </row>
    <row r="268" spans="1:6" ht="12.75" customHeight="1" x14ac:dyDescent="0.2">
      <c r="A268" s="83" t="s">
        <v>151</v>
      </c>
      <c r="B268" s="83">
        <v>20</v>
      </c>
      <c r="C268" s="84">
        <v>697.10512363999999</v>
      </c>
      <c r="D268" s="84">
        <v>681.51176123000005</v>
      </c>
      <c r="E268" s="84">
        <v>126.47949509999999</v>
      </c>
      <c r="F268" s="84">
        <v>126.47949509999999</v>
      </c>
    </row>
    <row r="269" spans="1:6" ht="12.75" customHeight="1" x14ac:dyDescent="0.2">
      <c r="A269" s="83" t="s">
        <v>151</v>
      </c>
      <c r="B269" s="83">
        <v>21</v>
      </c>
      <c r="C269" s="84">
        <v>693.54871330000003</v>
      </c>
      <c r="D269" s="84">
        <v>679.13679986</v>
      </c>
      <c r="E269" s="84">
        <v>126.03873393000001</v>
      </c>
      <c r="F269" s="84">
        <v>126.03873393000001</v>
      </c>
    </row>
    <row r="270" spans="1:6" ht="12.75" customHeight="1" x14ac:dyDescent="0.2">
      <c r="A270" s="83" t="s">
        <v>151</v>
      </c>
      <c r="B270" s="83">
        <v>22</v>
      </c>
      <c r="C270" s="84">
        <v>685.12815483999998</v>
      </c>
      <c r="D270" s="84">
        <v>671.97770478999996</v>
      </c>
      <c r="E270" s="84">
        <v>124.71010135</v>
      </c>
      <c r="F270" s="84">
        <v>124.71010135</v>
      </c>
    </row>
    <row r="271" spans="1:6" ht="12.75" customHeight="1" x14ac:dyDescent="0.2">
      <c r="A271" s="83" t="s">
        <v>151</v>
      </c>
      <c r="B271" s="83">
        <v>23</v>
      </c>
      <c r="C271" s="84">
        <v>664.85748696999997</v>
      </c>
      <c r="D271" s="84">
        <v>662.16648108000004</v>
      </c>
      <c r="E271" s="84">
        <v>122.88926906</v>
      </c>
      <c r="F271" s="84">
        <v>122.88926906</v>
      </c>
    </row>
    <row r="272" spans="1:6" ht="12.75" customHeight="1" x14ac:dyDescent="0.2">
      <c r="A272" s="83" t="s">
        <v>151</v>
      </c>
      <c r="B272" s="83">
        <v>24</v>
      </c>
      <c r="C272" s="84">
        <v>696.24378274000003</v>
      </c>
      <c r="D272" s="84">
        <v>691.05147751000004</v>
      </c>
      <c r="E272" s="84">
        <v>128.24993923</v>
      </c>
      <c r="F272" s="84">
        <v>128.24993923</v>
      </c>
    </row>
    <row r="273" spans="1:6" ht="12.75" customHeight="1" x14ac:dyDescent="0.2">
      <c r="A273" s="83" t="s">
        <v>152</v>
      </c>
      <c r="B273" s="83">
        <v>1</v>
      </c>
      <c r="C273" s="84">
        <v>765.92045794000001</v>
      </c>
      <c r="D273" s="84">
        <v>759.36566070000003</v>
      </c>
      <c r="E273" s="84">
        <v>140.92814067</v>
      </c>
      <c r="F273" s="84">
        <v>140.92814067</v>
      </c>
    </row>
    <row r="274" spans="1:6" ht="12.75" customHeight="1" x14ac:dyDescent="0.2">
      <c r="A274" s="83" t="s">
        <v>152</v>
      </c>
      <c r="B274" s="83">
        <v>2</v>
      </c>
      <c r="C274" s="84">
        <v>826.33069450000005</v>
      </c>
      <c r="D274" s="84">
        <v>819.49413369000001</v>
      </c>
      <c r="E274" s="84">
        <v>152.08718346000001</v>
      </c>
      <c r="F274" s="84">
        <v>152.08718346000001</v>
      </c>
    </row>
    <row r="275" spans="1:6" ht="12.75" customHeight="1" x14ac:dyDescent="0.2">
      <c r="A275" s="83" t="s">
        <v>152</v>
      </c>
      <c r="B275" s="83">
        <v>3</v>
      </c>
      <c r="C275" s="84">
        <v>837.78265542999998</v>
      </c>
      <c r="D275" s="84">
        <v>830.76389816000005</v>
      </c>
      <c r="E275" s="84">
        <v>154.17870146999999</v>
      </c>
      <c r="F275" s="84">
        <v>154.17870146999999</v>
      </c>
    </row>
    <row r="276" spans="1:6" ht="12.75" customHeight="1" x14ac:dyDescent="0.2">
      <c r="A276" s="83" t="s">
        <v>152</v>
      </c>
      <c r="B276" s="83">
        <v>4</v>
      </c>
      <c r="C276" s="84">
        <v>842.30487449999998</v>
      </c>
      <c r="D276" s="84">
        <v>836.53545530999997</v>
      </c>
      <c r="E276" s="84">
        <v>155.24982550999999</v>
      </c>
      <c r="F276" s="84">
        <v>155.24982550999999</v>
      </c>
    </row>
    <row r="277" spans="1:6" ht="12.75" customHeight="1" x14ac:dyDescent="0.2">
      <c r="A277" s="83" t="s">
        <v>152</v>
      </c>
      <c r="B277" s="83">
        <v>5</v>
      </c>
      <c r="C277" s="84">
        <v>837.04235372000005</v>
      </c>
      <c r="D277" s="84">
        <v>830.66768061000005</v>
      </c>
      <c r="E277" s="84">
        <v>154.16084477999999</v>
      </c>
      <c r="F277" s="84">
        <v>154.16084477999999</v>
      </c>
    </row>
    <row r="278" spans="1:6" ht="12.75" customHeight="1" x14ac:dyDescent="0.2">
      <c r="A278" s="83" t="s">
        <v>152</v>
      </c>
      <c r="B278" s="83">
        <v>6</v>
      </c>
      <c r="C278" s="84">
        <v>815.47231825999995</v>
      </c>
      <c r="D278" s="84">
        <v>813.52346116000001</v>
      </c>
      <c r="E278" s="84">
        <v>150.97910626000001</v>
      </c>
      <c r="F278" s="84">
        <v>150.97910626000001</v>
      </c>
    </row>
    <row r="279" spans="1:6" ht="12.75" customHeight="1" x14ac:dyDescent="0.2">
      <c r="A279" s="83" t="s">
        <v>152</v>
      </c>
      <c r="B279" s="83">
        <v>7</v>
      </c>
      <c r="C279" s="84">
        <v>773.36092694000001</v>
      </c>
      <c r="D279" s="84">
        <v>769.20304843999998</v>
      </c>
      <c r="E279" s="84">
        <v>142.75382866000001</v>
      </c>
      <c r="F279" s="84">
        <v>142.75382866000001</v>
      </c>
    </row>
    <row r="280" spans="1:6" ht="12.75" customHeight="1" x14ac:dyDescent="0.2">
      <c r="A280" s="83" t="s">
        <v>152</v>
      </c>
      <c r="B280" s="83">
        <v>8</v>
      </c>
      <c r="C280" s="84">
        <v>748.57845809000003</v>
      </c>
      <c r="D280" s="84">
        <v>745.17776000000003</v>
      </c>
      <c r="E280" s="84">
        <v>138.29505549999999</v>
      </c>
      <c r="F280" s="84">
        <v>138.29505549999999</v>
      </c>
    </row>
    <row r="281" spans="1:6" ht="12.75" customHeight="1" x14ac:dyDescent="0.2">
      <c r="A281" s="83" t="s">
        <v>152</v>
      </c>
      <c r="B281" s="83">
        <v>9</v>
      </c>
      <c r="C281" s="84">
        <v>726.20812063000005</v>
      </c>
      <c r="D281" s="84">
        <v>723.22543183000005</v>
      </c>
      <c r="E281" s="84">
        <v>134.22099612</v>
      </c>
      <c r="F281" s="84">
        <v>134.22099612</v>
      </c>
    </row>
    <row r="282" spans="1:6" ht="12.75" customHeight="1" x14ac:dyDescent="0.2">
      <c r="A282" s="83" t="s">
        <v>152</v>
      </c>
      <c r="B282" s="83">
        <v>10</v>
      </c>
      <c r="C282" s="84">
        <v>718.69788371000004</v>
      </c>
      <c r="D282" s="84">
        <v>711.70321680999996</v>
      </c>
      <c r="E282" s="84">
        <v>132.08262665999999</v>
      </c>
      <c r="F282" s="84">
        <v>132.08262665999999</v>
      </c>
    </row>
    <row r="283" spans="1:6" ht="12.75" customHeight="1" x14ac:dyDescent="0.2">
      <c r="A283" s="83" t="s">
        <v>152</v>
      </c>
      <c r="B283" s="83">
        <v>11</v>
      </c>
      <c r="C283" s="84">
        <v>722.26306198999998</v>
      </c>
      <c r="D283" s="84">
        <v>712.41725352000003</v>
      </c>
      <c r="E283" s="84">
        <v>132.21514235000001</v>
      </c>
      <c r="F283" s="84">
        <v>132.21514235000001</v>
      </c>
    </row>
    <row r="284" spans="1:6" ht="12.75" customHeight="1" x14ac:dyDescent="0.2">
      <c r="A284" s="83" t="s">
        <v>152</v>
      </c>
      <c r="B284" s="83">
        <v>12</v>
      </c>
      <c r="C284" s="84">
        <v>724.37915575</v>
      </c>
      <c r="D284" s="84">
        <v>715.35802928999999</v>
      </c>
      <c r="E284" s="84">
        <v>132.76091112</v>
      </c>
      <c r="F284" s="84">
        <v>132.76091112</v>
      </c>
    </row>
    <row r="285" spans="1:6" ht="12.75" customHeight="1" x14ac:dyDescent="0.2">
      <c r="A285" s="83" t="s">
        <v>152</v>
      </c>
      <c r="B285" s="83">
        <v>13</v>
      </c>
      <c r="C285" s="84">
        <v>694.51069310000003</v>
      </c>
      <c r="D285" s="84">
        <v>684.39802219000001</v>
      </c>
      <c r="E285" s="84">
        <v>127.01514664</v>
      </c>
      <c r="F285" s="84">
        <v>127.01514664</v>
      </c>
    </row>
    <row r="286" spans="1:6" ht="12.75" customHeight="1" x14ac:dyDescent="0.2">
      <c r="A286" s="83" t="s">
        <v>152</v>
      </c>
      <c r="B286" s="83">
        <v>14</v>
      </c>
      <c r="C286" s="84">
        <v>668.22975121000002</v>
      </c>
      <c r="D286" s="84">
        <v>659.85964104000004</v>
      </c>
      <c r="E286" s="84">
        <v>122.46115030999999</v>
      </c>
      <c r="F286" s="84">
        <v>122.46115030999999</v>
      </c>
    </row>
    <row r="287" spans="1:6" ht="12.75" customHeight="1" x14ac:dyDescent="0.2">
      <c r="A287" s="83" t="s">
        <v>152</v>
      </c>
      <c r="B287" s="83">
        <v>15</v>
      </c>
      <c r="C287" s="84">
        <v>681.10182807000001</v>
      </c>
      <c r="D287" s="84">
        <v>671.32134637000001</v>
      </c>
      <c r="E287" s="84">
        <v>124.58828998</v>
      </c>
      <c r="F287" s="84">
        <v>124.58828998</v>
      </c>
    </row>
    <row r="288" spans="1:6" ht="12.75" customHeight="1" x14ac:dyDescent="0.2">
      <c r="A288" s="83" t="s">
        <v>152</v>
      </c>
      <c r="B288" s="83">
        <v>16</v>
      </c>
      <c r="C288" s="84">
        <v>680.43337935</v>
      </c>
      <c r="D288" s="84">
        <v>672.50901708000004</v>
      </c>
      <c r="E288" s="84">
        <v>124.80870582999999</v>
      </c>
      <c r="F288" s="84">
        <v>124.80870582999999</v>
      </c>
    </row>
    <row r="289" spans="1:6" ht="12.75" customHeight="1" x14ac:dyDescent="0.2">
      <c r="A289" s="83" t="s">
        <v>152</v>
      </c>
      <c r="B289" s="83">
        <v>17</v>
      </c>
      <c r="C289" s="84">
        <v>676.85259879</v>
      </c>
      <c r="D289" s="84">
        <v>669.09967615000005</v>
      </c>
      <c r="E289" s="84">
        <v>124.17597762</v>
      </c>
      <c r="F289" s="84">
        <v>124.17597762</v>
      </c>
    </row>
    <row r="290" spans="1:6" ht="12.75" customHeight="1" x14ac:dyDescent="0.2">
      <c r="A290" s="83" t="s">
        <v>152</v>
      </c>
      <c r="B290" s="83">
        <v>18</v>
      </c>
      <c r="C290" s="84">
        <v>665.14491506000002</v>
      </c>
      <c r="D290" s="84">
        <v>658.62430029999996</v>
      </c>
      <c r="E290" s="84">
        <v>122.23188755</v>
      </c>
      <c r="F290" s="84">
        <v>122.23188755</v>
      </c>
    </row>
    <row r="291" spans="1:6" ht="12.75" customHeight="1" x14ac:dyDescent="0.2">
      <c r="A291" s="83" t="s">
        <v>152</v>
      </c>
      <c r="B291" s="83">
        <v>19</v>
      </c>
      <c r="C291" s="84">
        <v>650.37714853</v>
      </c>
      <c r="D291" s="84">
        <v>643.86527878000004</v>
      </c>
      <c r="E291" s="84">
        <v>119.49280996</v>
      </c>
      <c r="F291" s="84">
        <v>119.49280996</v>
      </c>
    </row>
    <row r="292" spans="1:6" ht="12.75" customHeight="1" x14ac:dyDescent="0.2">
      <c r="A292" s="83" t="s">
        <v>152</v>
      </c>
      <c r="B292" s="83">
        <v>20</v>
      </c>
      <c r="C292" s="84">
        <v>674.40552788000002</v>
      </c>
      <c r="D292" s="84">
        <v>669.66649370000005</v>
      </c>
      <c r="E292" s="84">
        <v>124.28117140000001</v>
      </c>
      <c r="F292" s="84">
        <v>124.28117140000001</v>
      </c>
    </row>
    <row r="293" spans="1:6" ht="12.75" customHeight="1" x14ac:dyDescent="0.2">
      <c r="A293" s="83" t="s">
        <v>152</v>
      </c>
      <c r="B293" s="83">
        <v>21</v>
      </c>
      <c r="C293" s="84">
        <v>700.29561997999997</v>
      </c>
      <c r="D293" s="84">
        <v>692.12829280999995</v>
      </c>
      <c r="E293" s="84">
        <v>128.44978179</v>
      </c>
      <c r="F293" s="84">
        <v>128.44978179</v>
      </c>
    </row>
    <row r="294" spans="1:6" ht="12.75" customHeight="1" x14ac:dyDescent="0.2">
      <c r="A294" s="83" t="s">
        <v>152</v>
      </c>
      <c r="B294" s="83">
        <v>22</v>
      </c>
      <c r="C294" s="84">
        <v>707.60415681999996</v>
      </c>
      <c r="D294" s="84">
        <v>698.95635818000005</v>
      </c>
      <c r="E294" s="84">
        <v>129.71697967</v>
      </c>
      <c r="F294" s="84">
        <v>129.71697967</v>
      </c>
    </row>
    <row r="295" spans="1:6" ht="12.75" customHeight="1" x14ac:dyDescent="0.2">
      <c r="A295" s="83" t="s">
        <v>152</v>
      </c>
      <c r="B295" s="83">
        <v>23</v>
      </c>
      <c r="C295" s="84">
        <v>707.83408309000004</v>
      </c>
      <c r="D295" s="84">
        <v>702.92637377000005</v>
      </c>
      <c r="E295" s="84">
        <v>130.45376161999999</v>
      </c>
      <c r="F295" s="84">
        <v>130.45376161999999</v>
      </c>
    </row>
    <row r="296" spans="1:6" ht="12.75" customHeight="1" x14ac:dyDescent="0.2">
      <c r="A296" s="83" t="s">
        <v>152</v>
      </c>
      <c r="B296" s="83">
        <v>24</v>
      </c>
      <c r="C296" s="84">
        <v>737.36710569000002</v>
      </c>
      <c r="D296" s="84">
        <v>736.33445689999996</v>
      </c>
      <c r="E296" s="84">
        <v>136.65385635999999</v>
      </c>
      <c r="F296" s="84">
        <v>136.65385635999999</v>
      </c>
    </row>
    <row r="297" spans="1:6" ht="12.75" customHeight="1" x14ac:dyDescent="0.2">
      <c r="A297" s="83" t="s">
        <v>153</v>
      </c>
      <c r="B297" s="83">
        <v>1</v>
      </c>
      <c r="C297" s="84">
        <v>738.20542392000004</v>
      </c>
      <c r="D297" s="84">
        <v>727.51801164999995</v>
      </c>
      <c r="E297" s="84">
        <v>135.01764169</v>
      </c>
      <c r="F297" s="84">
        <v>135.01764169</v>
      </c>
    </row>
    <row r="298" spans="1:6" ht="12.75" customHeight="1" x14ac:dyDescent="0.2">
      <c r="A298" s="83" t="s">
        <v>153</v>
      </c>
      <c r="B298" s="83">
        <v>2</v>
      </c>
      <c r="C298" s="84">
        <v>732.66540203</v>
      </c>
      <c r="D298" s="84">
        <v>725.54389457000002</v>
      </c>
      <c r="E298" s="84">
        <v>134.65127189</v>
      </c>
      <c r="F298" s="84">
        <v>134.65127189</v>
      </c>
    </row>
    <row r="299" spans="1:6" ht="12.75" customHeight="1" x14ac:dyDescent="0.2">
      <c r="A299" s="83" t="s">
        <v>153</v>
      </c>
      <c r="B299" s="83">
        <v>3</v>
      </c>
      <c r="C299" s="84">
        <v>734.07449870999994</v>
      </c>
      <c r="D299" s="84">
        <v>726.03022833</v>
      </c>
      <c r="E299" s="84">
        <v>134.74152895</v>
      </c>
      <c r="F299" s="84">
        <v>134.74152895</v>
      </c>
    </row>
    <row r="300" spans="1:6" ht="12.75" customHeight="1" x14ac:dyDescent="0.2">
      <c r="A300" s="83" t="s">
        <v>153</v>
      </c>
      <c r="B300" s="83">
        <v>4</v>
      </c>
      <c r="C300" s="84">
        <v>742.22234994999997</v>
      </c>
      <c r="D300" s="84">
        <v>736.82324635999998</v>
      </c>
      <c r="E300" s="84">
        <v>136.74456917000001</v>
      </c>
      <c r="F300" s="84">
        <v>136.74456917000001</v>
      </c>
    </row>
    <row r="301" spans="1:6" ht="12.75" customHeight="1" x14ac:dyDescent="0.2">
      <c r="A301" s="83" t="s">
        <v>153</v>
      </c>
      <c r="B301" s="83">
        <v>5</v>
      </c>
      <c r="C301" s="84">
        <v>751.27893835999998</v>
      </c>
      <c r="D301" s="84">
        <v>743.77703081000004</v>
      </c>
      <c r="E301" s="84">
        <v>138.03509883999999</v>
      </c>
      <c r="F301" s="84">
        <v>138.03509883999999</v>
      </c>
    </row>
    <row r="302" spans="1:6" ht="12.75" customHeight="1" x14ac:dyDescent="0.2">
      <c r="A302" s="83" t="s">
        <v>153</v>
      </c>
      <c r="B302" s="83">
        <v>6</v>
      </c>
      <c r="C302" s="84">
        <v>741.92529305000005</v>
      </c>
      <c r="D302" s="84">
        <v>735.55050625000001</v>
      </c>
      <c r="E302" s="84">
        <v>136.50836558</v>
      </c>
      <c r="F302" s="84">
        <v>136.50836558</v>
      </c>
    </row>
    <row r="303" spans="1:6" ht="12.75" customHeight="1" x14ac:dyDescent="0.2">
      <c r="A303" s="83" t="s">
        <v>153</v>
      </c>
      <c r="B303" s="83">
        <v>7</v>
      </c>
      <c r="C303" s="84">
        <v>720.20398676000002</v>
      </c>
      <c r="D303" s="84">
        <v>714.41193507000003</v>
      </c>
      <c r="E303" s="84">
        <v>132.58532864</v>
      </c>
      <c r="F303" s="84">
        <v>132.58532864</v>
      </c>
    </row>
    <row r="304" spans="1:6" ht="12.75" customHeight="1" x14ac:dyDescent="0.2">
      <c r="A304" s="83" t="s">
        <v>153</v>
      </c>
      <c r="B304" s="83">
        <v>8</v>
      </c>
      <c r="C304" s="84">
        <v>755.74545760000001</v>
      </c>
      <c r="D304" s="84">
        <v>747.09064724999996</v>
      </c>
      <c r="E304" s="84">
        <v>138.65006185999999</v>
      </c>
      <c r="F304" s="84">
        <v>138.65006185999999</v>
      </c>
    </row>
    <row r="305" spans="1:6" ht="12.75" customHeight="1" x14ac:dyDescent="0.2">
      <c r="A305" s="83" t="s">
        <v>153</v>
      </c>
      <c r="B305" s="83">
        <v>9</v>
      </c>
      <c r="C305" s="84">
        <v>755.49422780999998</v>
      </c>
      <c r="D305" s="84">
        <v>755.23984951</v>
      </c>
      <c r="E305" s="84">
        <v>140.16244513000001</v>
      </c>
      <c r="F305" s="84">
        <v>140.16244513000001</v>
      </c>
    </row>
    <row r="306" spans="1:6" ht="12.75" customHeight="1" x14ac:dyDescent="0.2">
      <c r="A306" s="83" t="s">
        <v>153</v>
      </c>
      <c r="B306" s="83">
        <v>10</v>
      </c>
      <c r="C306" s="84">
        <v>766.02916182000001</v>
      </c>
      <c r="D306" s="84">
        <v>757.80469131999996</v>
      </c>
      <c r="E306" s="84">
        <v>140.63844556999999</v>
      </c>
      <c r="F306" s="84">
        <v>140.63844556999999</v>
      </c>
    </row>
    <row r="307" spans="1:6" ht="12.75" customHeight="1" x14ac:dyDescent="0.2">
      <c r="A307" s="83" t="s">
        <v>153</v>
      </c>
      <c r="B307" s="83">
        <v>11</v>
      </c>
      <c r="C307" s="84">
        <v>764.95523482999999</v>
      </c>
      <c r="D307" s="84">
        <v>757.18537260000005</v>
      </c>
      <c r="E307" s="84">
        <v>140.52350827999999</v>
      </c>
      <c r="F307" s="84">
        <v>140.52350827999999</v>
      </c>
    </row>
    <row r="308" spans="1:6" ht="12.75" customHeight="1" x14ac:dyDescent="0.2">
      <c r="A308" s="83" t="s">
        <v>153</v>
      </c>
      <c r="B308" s="83">
        <v>12</v>
      </c>
      <c r="C308" s="84">
        <v>766.35904039000002</v>
      </c>
      <c r="D308" s="84">
        <v>759.98659858999997</v>
      </c>
      <c r="E308" s="84">
        <v>141.04337846999999</v>
      </c>
      <c r="F308" s="84">
        <v>141.04337846999999</v>
      </c>
    </row>
    <row r="309" spans="1:6" ht="12.75" customHeight="1" x14ac:dyDescent="0.2">
      <c r="A309" s="83" t="s">
        <v>153</v>
      </c>
      <c r="B309" s="83">
        <v>13</v>
      </c>
      <c r="C309" s="84">
        <v>711.77010813000004</v>
      </c>
      <c r="D309" s="84">
        <v>706.83116090999999</v>
      </c>
      <c r="E309" s="84">
        <v>131.17843805000001</v>
      </c>
      <c r="F309" s="84">
        <v>131.17843805000001</v>
      </c>
    </row>
    <row r="310" spans="1:6" ht="12.75" customHeight="1" x14ac:dyDescent="0.2">
      <c r="A310" s="83" t="s">
        <v>153</v>
      </c>
      <c r="B310" s="83">
        <v>14</v>
      </c>
      <c r="C310" s="84">
        <v>668.75177524000003</v>
      </c>
      <c r="D310" s="84">
        <v>663.79056457000002</v>
      </c>
      <c r="E310" s="84">
        <v>123.1906773</v>
      </c>
      <c r="F310" s="84">
        <v>123.1906773</v>
      </c>
    </row>
    <row r="311" spans="1:6" ht="12.75" customHeight="1" x14ac:dyDescent="0.2">
      <c r="A311" s="83" t="s">
        <v>153</v>
      </c>
      <c r="B311" s="83">
        <v>15</v>
      </c>
      <c r="C311" s="84">
        <v>660.63985979999995</v>
      </c>
      <c r="D311" s="84">
        <v>653.90362872000003</v>
      </c>
      <c r="E311" s="84">
        <v>121.35579385</v>
      </c>
      <c r="F311" s="84">
        <v>121.35579385</v>
      </c>
    </row>
    <row r="312" spans="1:6" ht="12.75" customHeight="1" x14ac:dyDescent="0.2">
      <c r="A312" s="83" t="s">
        <v>153</v>
      </c>
      <c r="B312" s="83">
        <v>16</v>
      </c>
      <c r="C312" s="84">
        <v>653.94585345999997</v>
      </c>
      <c r="D312" s="84">
        <v>648.61171673000001</v>
      </c>
      <c r="E312" s="84">
        <v>120.37368555</v>
      </c>
      <c r="F312" s="84">
        <v>120.37368555</v>
      </c>
    </row>
    <row r="313" spans="1:6" ht="12.75" customHeight="1" x14ac:dyDescent="0.2">
      <c r="A313" s="83" t="s">
        <v>153</v>
      </c>
      <c r="B313" s="83">
        <v>17</v>
      </c>
      <c r="C313" s="84">
        <v>650.11998262999998</v>
      </c>
      <c r="D313" s="84">
        <v>645.59019318000003</v>
      </c>
      <c r="E313" s="84">
        <v>119.81293107</v>
      </c>
      <c r="F313" s="84">
        <v>119.81293107</v>
      </c>
    </row>
    <row r="314" spans="1:6" ht="12.75" customHeight="1" x14ac:dyDescent="0.2">
      <c r="A314" s="83" t="s">
        <v>153</v>
      </c>
      <c r="B314" s="83">
        <v>18</v>
      </c>
      <c r="C314" s="84">
        <v>662.61085028000002</v>
      </c>
      <c r="D314" s="84">
        <v>658.02921344000004</v>
      </c>
      <c r="E314" s="84">
        <v>122.12144736</v>
      </c>
      <c r="F314" s="84">
        <v>122.12144736</v>
      </c>
    </row>
    <row r="315" spans="1:6" ht="12.75" customHeight="1" x14ac:dyDescent="0.2">
      <c r="A315" s="83" t="s">
        <v>153</v>
      </c>
      <c r="B315" s="83">
        <v>19</v>
      </c>
      <c r="C315" s="84">
        <v>671.89287368999999</v>
      </c>
      <c r="D315" s="84">
        <v>666.90887126999996</v>
      </c>
      <c r="E315" s="84">
        <v>123.76939344</v>
      </c>
      <c r="F315" s="84">
        <v>123.76939344</v>
      </c>
    </row>
    <row r="316" spans="1:6" ht="12.75" customHeight="1" x14ac:dyDescent="0.2">
      <c r="A316" s="83" t="s">
        <v>153</v>
      </c>
      <c r="B316" s="83">
        <v>20</v>
      </c>
      <c r="C316" s="84">
        <v>623.34458925000001</v>
      </c>
      <c r="D316" s="84">
        <v>620.01894622999998</v>
      </c>
      <c r="E316" s="84">
        <v>115.06724862</v>
      </c>
      <c r="F316" s="84">
        <v>115.06724862</v>
      </c>
    </row>
    <row r="317" spans="1:6" ht="12.75" customHeight="1" x14ac:dyDescent="0.2">
      <c r="A317" s="83" t="s">
        <v>153</v>
      </c>
      <c r="B317" s="83">
        <v>21</v>
      </c>
      <c r="C317" s="84">
        <v>626.09910522999996</v>
      </c>
      <c r="D317" s="84">
        <v>616.27030016000003</v>
      </c>
      <c r="E317" s="84">
        <v>114.37154990000001</v>
      </c>
      <c r="F317" s="84">
        <v>114.37154990000001</v>
      </c>
    </row>
    <row r="318" spans="1:6" ht="12.75" customHeight="1" x14ac:dyDescent="0.2">
      <c r="A318" s="83" t="s">
        <v>153</v>
      </c>
      <c r="B318" s="83">
        <v>22</v>
      </c>
      <c r="C318" s="84">
        <v>633.01289775999999</v>
      </c>
      <c r="D318" s="84">
        <v>623.87218525000003</v>
      </c>
      <c r="E318" s="84">
        <v>115.78235840000001</v>
      </c>
      <c r="F318" s="84">
        <v>115.78235840000001</v>
      </c>
    </row>
    <row r="319" spans="1:6" ht="12.75" customHeight="1" x14ac:dyDescent="0.2">
      <c r="A319" s="83" t="s">
        <v>153</v>
      </c>
      <c r="B319" s="83">
        <v>23</v>
      </c>
      <c r="C319" s="84">
        <v>651.66094149000003</v>
      </c>
      <c r="D319" s="84">
        <v>641.88204426000004</v>
      </c>
      <c r="E319" s="84">
        <v>119.12474808</v>
      </c>
      <c r="F319" s="84">
        <v>119.12474808</v>
      </c>
    </row>
    <row r="320" spans="1:6" ht="12.75" customHeight="1" x14ac:dyDescent="0.2">
      <c r="A320" s="83" t="s">
        <v>153</v>
      </c>
      <c r="B320" s="83">
        <v>24</v>
      </c>
      <c r="C320" s="84">
        <v>671.72062856000002</v>
      </c>
      <c r="D320" s="84">
        <v>666.71790808000003</v>
      </c>
      <c r="E320" s="84">
        <v>123.73395322</v>
      </c>
      <c r="F320" s="84">
        <v>123.73395322</v>
      </c>
    </row>
    <row r="321" spans="1:6" ht="12.75" customHeight="1" x14ac:dyDescent="0.2">
      <c r="A321" s="83" t="s">
        <v>154</v>
      </c>
      <c r="B321" s="83">
        <v>1</v>
      </c>
      <c r="C321" s="84">
        <v>769.41308821999996</v>
      </c>
      <c r="D321" s="84">
        <v>765.72197684000002</v>
      </c>
      <c r="E321" s="84">
        <v>142.10778819000001</v>
      </c>
      <c r="F321" s="84">
        <v>142.10778819000001</v>
      </c>
    </row>
    <row r="322" spans="1:6" ht="12.75" customHeight="1" x14ac:dyDescent="0.2">
      <c r="A322" s="83" t="s">
        <v>154</v>
      </c>
      <c r="B322" s="83">
        <v>2</v>
      </c>
      <c r="C322" s="84">
        <v>813.24306925999997</v>
      </c>
      <c r="D322" s="84">
        <v>804.64667248000001</v>
      </c>
      <c r="E322" s="84">
        <v>149.33169265000001</v>
      </c>
      <c r="F322" s="84">
        <v>149.33169265000001</v>
      </c>
    </row>
    <row r="323" spans="1:6" ht="12.75" customHeight="1" x14ac:dyDescent="0.2">
      <c r="A323" s="83" t="s">
        <v>154</v>
      </c>
      <c r="B323" s="83">
        <v>3</v>
      </c>
      <c r="C323" s="84">
        <v>838.66627974999994</v>
      </c>
      <c r="D323" s="84">
        <v>825.21077436999997</v>
      </c>
      <c r="E323" s="84">
        <v>153.14811574000001</v>
      </c>
      <c r="F323" s="84">
        <v>153.14811574000001</v>
      </c>
    </row>
    <row r="324" spans="1:6" ht="12.75" customHeight="1" x14ac:dyDescent="0.2">
      <c r="A324" s="83" t="s">
        <v>154</v>
      </c>
      <c r="B324" s="83">
        <v>4</v>
      </c>
      <c r="C324" s="84">
        <v>852.21096403000001</v>
      </c>
      <c r="D324" s="84">
        <v>842.58214564000002</v>
      </c>
      <c r="E324" s="84">
        <v>156.37201060999999</v>
      </c>
      <c r="F324" s="84">
        <v>156.37201060999999</v>
      </c>
    </row>
    <row r="325" spans="1:6" ht="12.75" customHeight="1" x14ac:dyDescent="0.2">
      <c r="A325" s="83" t="s">
        <v>154</v>
      </c>
      <c r="B325" s="83">
        <v>5</v>
      </c>
      <c r="C325" s="84">
        <v>848.64952141000003</v>
      </c>
      <c r="D325" s="84">
        <v>840.36057489999996</v>
      </c>
      <c r="E325" s="84">
        <v>155.9597167</v>
      </c>
      <c r="F325" s="84">
        <v>155.9597167</v>
      </c>
    </row>
    <row r="326" spans="1:6" ht="12.75" customHeight="1" x14ac:dyDescent="0.2">
      <c r="A326" s="83" t="s">
        <v>154</v>
      </c>
      <c r="B326" s="83">
        <v>6</v>
      </c>
      <c r="C326" s="84">
        <v>837.48427525</v>
      </c>
      <c r="D326" s="84">
        <v>829.36616862999995</v>
      </c>
      <c r="E326" s="84">
        <v>153.91930151</v>
      </c>
      <c r="F326" s="84">
        <v>153.91930151</v>
      </c>
    </row>
    <row r="327" spans="1:6" ht="12.75" customHeight="1" x14ac:dyDescent="0.2">
      <c r="A327" s="83" t="s">
        <v>154</v>
      </c>
      <c r="B327" s="83">
        <v>7</v>
      </c>
      <c r="C327" s="84">
        <v>806.27269063000006</v>
      </c>
      <c r="D327" s="84">
        <v>800.57285763000004</v>
      </c>
      <c r="E327" s="84">
        <v>148.57564694000001</v>
      </c>
      <c r="F327" s="84">
        <v>148.57564694000001</v>
      </c>
    </row>
    <row r="328" spans="1:6" ht="12.75" customHeight="1" x14ac:dyDescent="0.2">
      <c r="A328" s="83" t="s">
        <v>154</v>
      </c>
      <c r="B328" s="83">
        <v>8</v>
      </c>
      <c r="C328" s="84">
        <v>763.31329760000006</v>
      </c>
      <c r="D328" s="84">
        <v>754.22408123000002</v>
      </c>
      <c r="E328" s="84">
        <v>139.97393209000001</v>
      </c>
      <c r="F328" s="84">
        <v>139.97393209000001</v>
      </c>
    </row>
    <row r="329" spans="1:6" ht="12.75" customHeight="1" x14ac:dyDescent="0.2">
      <c r="A329" s="83" t="s">
        <v>154</v>
      </c>
      <c r="B329" s="83">
        <v>9</v>
      </c>
      <c r="C329" s="84">
        <v>736.49452188999999</v>
      </c>
      <c r="D329" s="84">
        <v>729.34788818000004</v>
      </c>
      <c r="E329" s="84">
        <v>135.35724236999999</v>
      </c>
      <c r="F329" s="84">
        <v>135.35724236999999</v>
      </c>
    </row>
    <row r="330" spans="1:6" ht="12.75" customHeight="1" x14ac:dyDescent="0.2">
      <c r="A330" s="83" t="s">
        <v>154</v>
      </c>
      <c r="B330" s="83">
        <v>10</v>
      </c>
      <c r="C330" s="84">
        <v>746.00231463</v>
      </c>
      <c r="D330" s="84">
        <v>740.99994428000002</v>
      </c>
      <c r="E330" s="84">
        <v>137.51970861000001</v>
      </c>
      <c r="F330" s="84">
        <v>137.51970861000001</v>
      </c>
    </row>
    <row r="331" spans="1:6" ht="12.75" customHeight="1" x14ac:dyDescent="0.2">
      <c r="A331" s="83" t="s">
        <v>154</v>
      </c>
      <c r="B331" s="83">
        <v>11</v>
      </c>
      <c r="C331" s="84">
        <v>753.94184956000004</v>
      </c>
      <c r="D331" s="84">
        <v>751.32578863000003</v>
      </c>
      <c r="E331" s="84">
        <v>139.43604762999999</v>
      </c>
      <c r="F331" s="84">
        <v>139.43604762999999</v>
      </c>
    </row>
    <row r="332" spans="1:6" ht="12.75" customHeight="1" x14ac:dyDescent="0.2">
      <c r="A332" s="83" t="s">
        <v>154</v>
      </c>
      <c r="B332" s="83">
        <v>12</v>
      </c>
      <c r="C332" s="84">
        <v>742.63044348999995</v>
      </c>
      <c r="D332" s="84">
        <v>741.24090381999997</v>
      </c>
      <c r="E332" s="84">
        <v>137.56442749000001</v>
      </c>
      <c r="F332" s="84">
        <v>137.56442749000001</v>
      </c>
    </row>
    <row r="333" spans="1:6" ht="12.75" customHeight="1" x14ac:dyDescent="0.2">
      <c r="A333" s="83" t="s">
        <v>154</v>
      </c>
      <c r="B333" s="83">
        <v>13</v>
      </c>
      <c r="C333" s="84">
        <v>702.89573826000003</v>
      </c>
      <c r="D333" s="84">
        <v>693.40248987999996</v>
      </c>
      <c r="E333" s="84">
        <v>128.68625577</v>
      </c>
      <c r="F333" s="84">
        <v>128.68625577</v>
      </c>
    </row>
    <row r="334" spans="1:6" ht="12.75" customHeight="1" x14ac:dyDescent="0.2">
      <c r="A334" s="83" t="s">
        <v>154</v>
      </c>
      <c r="B334" s="83">
        <v>14</v>
      </c>
      <c r="C334" s="84">
        <v>659.08113664999996</v>
      </c>
      <c r="D334" s="84">
        <v>656.01519202999998</v>
      </c>
      <c r="E334" s="84">
        <v>121.74767184</v>
      </c>
      <c r="F334" s="84">
        <v>121.74767184</v>
      </c>
    </row>
    <row r="335" spans="1:6" ht="12.75" customHeight="1" x14ac:dyDescent="0.2">
      <c r="A335" s="83" t="s">
        <v>154</v>
      </c>
      <c r="B335" s="83">
        <v>15</v>
      </c>
      <c r="C335" s="84">
        <v>656.31449280000004</v>
      </c>
      <c r="D335" s="84">
        <v>650.58481835999999</v>
      </c>
      <c r="E335" s="84">
        <v>120.7398669</v>
      </c>
      <c r="F335" s="84">
        <v>120.7398669</v>
      </c>
    </row>
    <row r="336" spans="1:6" ht="12.75" customHeight="1" x14ac:dyDescent="0.2">
      <c r="A336" s="83" t="s">
        <v>154</v>
      </c>
      <c r="B336" s="83">
        <v>16</v>
      </c>
      <c r="C336" s="84">
        <v>660.67855597000005</v>
      </c>
      <c r="D336" s="84">
        <v>655.18785230000003</v>
      </c>
      <c r="E336" s="84">
        <v>121.59412862000001</v>
      </c>
      <c r="F336" s="84">
        <v>121.59412862000001</v>
      </c>
    </row>
    <row r="337" spans="1:6" ht="12.75" customHeight="1" x14ac:dyDescent="0.2">
      <c r="A337" s="83" t="s">
        <v>154</v>
      </c>
      <c r="B337" s="83">
        <v>17</v>
      </c>
      <c r="C337" s="84">
        <v>652.23163892000002</v>
      </c>
      <c r="D337" s="84">
        <v>648.11698465999996</v>
      </c>
      <c r="E337" s="84">
        <v>120.28186986999999</v>
      </c>
      <c r="F337" s="84">
        <v>120.28186986999999</v>
      </c>
    </row>
    <row r="338" spans="1:6" ht="12.75" customHeight="1" x14ac:dyDescent="0.2">
      <c r="A338" s="83" t="s">
        <v>154</v>
      </c>
      <c r="B338" s="83">
        <v>18</v>
      </c>
      <c r="C338" s="84">
        <v>661.41486222000003</v>
      </c>
      <c r="D338" s="84">
        <v>656.54534821000004</v>
      </c>
      <c r="E338" s="84">
        <v>121.84606176</v>
      </c>
      <c r="F338" s="84">
        <v>121.84606176</v>
      </c>
    </row>
    <row r="339" spans="1:6" ht="12.75" customHeight="1" x14ac:dyDescent="0.2">
      <c r="A339" s="83" t="s">
        <v>154</v>
      </c>
      <c r="B339" s="83">
        <v>19</v>
      </c>
      <c r="C339" s="84">
        <v>671.15869153999995</v>
      </c>
      <c r="D339" s="84">
        <v>669.83420739999997</v>
      </c>
      <c r="E339" s="84">
        <v>124.31229682</v>
      </c>
      <c r="F339" s="84">
        <v>124.31229682</v>
      </c>
    </row>
    <row r="340" spans="1:6" ht="12.75" customHeight="1" x14ac:dyDescent="0.2">
      <c r="A340" s="83" t="s">
        <v>154</v>
      </c>
      <c r="B340" s="83">
        <v>20</v>
      </c>
      <c r="C340" s="84">
        <v>643.31363725000006</v>
      </c>
      <c r="D340" s="84">
        <v>630.72712711999998</v>
      </c>
      <c r="E340" s="84">
        <v>117.0545442</v>
      </c>
      <c r="F340" s="84">
        <v>117.0545442</v>
      </c>
    </row>
    <row r="341" spans="1:6" ht="12.75" customHeight="1" x14ac:dyDescent="0.2">
      <c r="A341" s="83" t="s">
        <v>154</v>
      </c>
      <c r="B341" s="83">
        <v>21</v>
      </c>
      <c r="C341" s="84">
        <v>638.58143730999996</v>
      </c>
      <c r="D341" s="84">
        <v>625.09204793000004</v>
      </c>
      <c r="E341" s="84">
        <v>116.00874865</v>
      </c>
      <c r="F341" s="84">
        <v>116.00874865</v>
      </c>
    </row>
    <row r="342" spans="1:6" ht="12.75" customHeight="1" x14ac:dyDescent="0.2">
      <c r="A342" s="83" t="s">
        <v>154</v>
      </c>
      <c r="B342" s="83">
        <v>22</v>
      </c>
      <c r="C342" s="84">
        <v>652.56617659000005</v>
      </c>
      <c r="D342" s="84">
        <v>648.03328340999997</v>
      </c>
      <c r="E342" s="84">
        <v>120.26633604</v>
      </c>
      <c r="F342" s="84">
        <v>120.26633604</v>
      </c>
    </row>
    <row r="343" spans="1:6" ht="12.75" customHeight="1" x14ac:dyDescent="0.2">
      <c r="A343" s="83" t="s">
        <v>154</v>
      </c>
      <c r="B343" s="83">
        <v>23</v>
      </c>
      <c r="C343" s="84">
        <v>678.73736810000003</v>
      </c>
      <c r="D343" s="84">
        <v>671.05653974999996</v>
      </c>
      <c r="E343" s="84">
        <v>124.53914541</v>
      </c>
      <c r="F343" s="84">
        <v>124.53914541</v>
      </c>
    </row>
    <row r="344" spans="1:6" ht="12.75" customHeight="1" x14ac:dyDescent="0.2">
      <c r="A344" s="83" t="s">
        <v>154</v>
      </c>
      <c r="B344" s="83">
        <v>24</v>
      </c>
      <c r="C344" s="84">
        <v>724.42466420000005</v>
      </c>
      <c r="D344" s="84">
        <v>715.54009461999999</v>
      </c>
      <c r="E344" s="84">
        <v>132.79470001000001</v>
      </c>
      <c r="F344" s="84">
        <v>132.79470001000001</v>
      </c>
    </row>
    <row r="345" spans="1:6" ht="12.75" customHeight="1" x14ac:dyDescent="0.2">
      <c r="A345" s="83" t="s">
        <v>155</v>
      </c>
      <c r="B345" s="83">
        <v>1</v>
      </c>
      <c r="C345" s="84">
        <v>750.28543239999999</v>
      </c>
      <c r="D345" s="84">
        <v>738.79571454999996</v>
      </c>
      <c r="E345" s="84">
        <v>137.11063296</v>
      </c>
      <c r="F345" s="84">
        <v>137.11063296</v>
      </c>
    </row>
    <row r="346" spans="1:6" ht="12.75" customHeight="1" x14ac:dyDescent="0.2">
      <c r="A346" s="83" t="s">
        <v>155</v>
      </c>
      <c r="B346" s="83">
        <v>2</v>
      </c>
      <c r="C346" s="84">
        <v>791.78264490000004</v>
      </c>
      <c r="D346" s="84">
        <v>782.60674569000003</v>
      </c>
      <c r="E346" s="84">
        <v>145.24137612999999</v>
      </c>
      <c r="F346" s="84">
        <v>145.24137612999999</v>
      </c>
    </row>
    <row r="347" spans="1:6" ht="12.75" customHeight="1" x14ac:dyDescent="0.2">
      <c r="A347" s="83" t="s">
        <v>155</v>
      </c>
      <c r="B347" s="83">
        <v>3</v>
      </c>
      <c r="C347" s="84">
        <v>801.80975023999997</v>
      </c>
      <c r="D347" s="84">
        <v>792.13802299999998</v>
      </c>
      <c r="E347" s="84">
        <v>147.01025411000001</v>
      </c>
      <c r="F347" s="84">
        <v>147.01025411000001</v>
      </c>
    </row>
    <row r="348" spans="1:6" ht="12.75" customHeight="1" x14ac:dyDescent="0.2">
      <c r="A348" s="83" t="s">
        <v>155</v>
      </c>
      <c r="B348" s="83">
        <v>4</v>
      </c>
      <c r="C348" s="84">
        <v>770.30381981999994</v>
      </c>
      <c r="D348" s="84">
        <v>760.24502661999998</v>
      </c>
      <c r="E348" s="84">
        <v>141.09133926000001</v>
      </c>
      <c r="F348" s="84">
        <v>141.09133926000001</v>
      </c>
    </row>
    <row r="349" spans="1:6" ht="12.75" customHeight="1" x14ac:dyDescent="0.2">
      <c r="A349" s="83" t="s">
        <v>155</v>
      </c>
      <c r="B349" s="83">
        <v>5</v>
      </c>
      <c r="C349" s="84">
        <v>773.97801584000001</v>
      </c>
      <c r="D349" s="84">
        <v>764.62329707000004</v>
      </c>
      <c r="E349" s="84">
        <v>141.90388788000001</v>
      </c>
      <c r="F349" s="84">
        <v>141.90388788000001</v>
      </c>
    </row>
    <row r="350" spans="1:6" ht="12.75" customHeight="1" x14ac:dyDescent="0.2">
      <c r="A350" s="83" t="s">
        <v>155</v>
      </c>
      <c r="B350" s="83">
        <v>6</v>
      </c>
      <c r="C350" s="84">
        <v>770.34000555</v>
      </c>
      <c r="D350" s="84">
        <v>762.74582879000002</v>
      </c>
      <c r="E350" s="84">
        <v>141.55545480000001</v>
      </c>
      <c r="F350" s="84">
        <v>141.55545480000001</v>
      </c>
    </row>
    <row r="351" spans="1:6" ht="12.75" customHeight="1" x14ac:dyDescent="0.2">
      <c r="A351" s="83" t="s">
        <v>155</v>
      </c>
      <c r="B351" s="83">
        <v>7</v>
      </c>
      <c r="C351" s="84">
        <v>777.89360577000002</v>
      </c>
      <c r="D351" s="84">
        <v>766.92629715999999</v>
      </c>
      <c r="E351" s="84">
        <v>142.33129398</v>
      </c>
      <c r="F351" s="84">
        <v>142.33129398</v>
      </c>
    </row>
    <row r="352" spans="1:6" ht="12.75" customHeight="1" x14ac:dyDescent="0.2">
      <c r="A352" s="83" t="s">
        <v>155</v>
      </c>
      <c r="B352" s="83">
        <v>8</v>
      </c>
      <c r="C352" s="84">
        <v>752.31318673999999</v>
      </c>
      <c r="D352" s="84">
        <v>741.75352706000001</v>
      </c>
      <c r="E352" s="84">
        <v>137.65956352000001</v>
      </c>
      <c r="F352" s="84">
        <v>137.65956352000001</v>
      </c>
    </row>
    <row r="353" spans="1:6" ht="12.75" customHeight="1" x14ac:dyDescent="0.2">
      <c r="A353" s="83" t="s">
        <v>155</v>
      </c>
      <c r="B353" s="83">
        <v>9</v>
      </c>
      <c r="C353" s="84">
        <v>721.04063510000003</v>
      </c>
      <c r="D353" s="84">
        <v>710.84562208</v>
      </c>
      <c r="E353" s="84">
        <v>131.92346850999999</v>
      </c>
      <c r="F353" s="84">
        <v>131.92346850999999</v>
      </c>
    </row>
    <row r="354" spans="1:6" ht="12.75" customHeight="1" x14ac:dyDescent="0.2">
      <c r="A354" s="83" t="s">
        <v>155</v>
      </c>
      <c r="B354" s="83">
        <v>10</v>
      </c>
      <c r="C354" s="84">
        <v>711.87435028000004</v>
      </c>
      <c r="D354" s="84">
        <v>696.05079565000005</v>
      </c>
      <c r="E354" s="84">
        <v>129.17774600999999</v>
      </c>
      <c r="F354" s="84">
        <v>129.17774600999999</v>
      </c>
    </row>
    <row r="355" spans="1:6" ht="12.75" customHeight="1" x14ac:dyDescent="0.2">
      <c r="A355" s="83" t="s">
        <v>155</v>
      </c>
      <c r="B355" s="83">
        <v>11</v>
      </c>
      <c r="C355" s="84">
        <v>698.83882726000002</v>
      </c>
      <c r="D355" s="84">
        <v>690.29815179000002</v>
      </c>
      <c r="E355" s="84">
        <v>128.11013202000001</v>
      </c>
      <c r="F355" s="84">
        <v>128.11013202000001</v>
      </c>
    </row>
    <row r="356" spans="1:6" ht="12.75" customHeight="1" x14ac:dyDescent="0.2">
      <c r="A356" s="83" t="s">
        <v>155</v>
      </c>
      <c r="B356" s="83">
        <v>12</v>
      </c>
      <c r="C356" s="84">
        <v>726.01559238000004</v>
      </c>
      <c r="D356" s="84">
        <v>703.44704082999999</v>
      </c>
      <c r="E356" s="84">
        <v>130.55039049000001</v>
      </c>
      <c r="F356" s="84">
        <v>130.55039049000001</v>
      </c>
    </row>
    <row r="357" spans="1:6" ht="12.75" customHeight="1" x14ac:dyDescent="0.2">
      <c r="A357" s="83" t="s">
        <v>155</v>
      </c>
      <c r="B357" s="83">
        <v>13</v>
      </c>
      <c r="C357" s="84">
        <v>696.53423131</v>
      </c>
      <c r="D357" s="84">
        <v>673.66415497000003</v>
      </c>
      <c r="E357" s="84">
        <v>125.02308402</v>
      </c>
      <c r="F357" s="84">
        <v>125.02308402</v>
      </c>
    </row>
    <row r="358" spans="1:6" ht="12.75" customHeight="1" x14ac:dyDescent="0.2">
      <c r="A358" s="83" t="s">
        <v>155</v>
      </c>
      <c r="B358" s="83">
        <v>14</v>
      </c>
      <c r="C358" s="84">
        <v>684.40817264999998</v>
      </c>
      <c r="D358" s="84">
        <v>665.550568</v>
      </c>
      <c r="E358" s="84">
        <v>123.51731047</v>
      </c>
      <c r="F358" s="84">
        <v>123.51731047</v>
      </c>
    </row>
    <row r="359" spans="1:6" ht="12.75" customHeight="1" x14ac:dyDescent="0.2">
      <c r="A359" s="83" t="s">
        <v>155</v>
      </c>
      <c r="B359" s="83">
        <v>15</v>
      </c>
      <c r="C359" s="84">
        <v>671.76286429000004</v>
      </c>
      <c r="D359" s="84">
        <v>655.12836218999996</v>
      </c>
      <c r="E359" s="84">
        <v>121.58308805</v>
      </c>
      <c r="F359" s="84">
        <v>121.58308805</v>
      </c>
    </row>
    <row r="360" spans="1:6" ht="12.75" customHeight="1" x14ac:dyDescent="0.2">
      <c r="A360" s="83" t="s">
        <v>155</v>
      </c>
      <c r="B360" s="83">
        <v>16</v>
      </c>
      <c r="C360" s="84">
        <v>676.67771754</v>
      </c>
      <c r="D360" s="84">
        <v>659.71576616000004</v>
      </c>
      <c r="E360" s="84">
        <v>122.43444905</v>
      </c>
      <c r="F360" s="84">
        <v>122.43444905</v>
      </c>
    </row>
    <row r="361" spans="1:6" ht="12.75" customHeight="1" x14ac:dyDescent="0.2">
      <c r="A361" s="83" t="s">
        <v>155</v>
      </c>
      <c r="B361" s="83">
        <v>17</v>
      </c>
      <c r="C361" s="84">
        <v>671.53687234999995</v>
      </c>
      <c r="D361" s="84">
        <v>652.25205984000002</v>
      </c>
      <c r="E361" s="84">
        <v>121.04928468999999</v>
      </c>
      <c r="F361" s="84">
        <v>121.04928468999999</v>
      </c>
    </row>
    <row r="362" spans="1:6" ht="12.75" customHeight="1" x14ac:dyDescent="0.2">
      <c r="A362" s="83" t="s">
        <v>155</v>
      </c>
      <c r="B362" s="83">
        <v>18</v>
      </c>
      <c r="C362" s="84">
        <v>671.18493973</v>
      </c>
      <c r="D362" s="84">
        <v>657.81826476000003</v>
      </c>
      <c r="E362" s="84">
        <v>122.0822981</v>
      </c>
      <c r="F362" s="84">
        <v>122.0822981</v>
      </c>
    </row>
    <row r="363" spans="1:6" ht="12.75" customHeight="1" x14ac:dyDescent="0.2">
      <c r="A363" s="83" t="s">
        <v>155</v>
      </c>
      <c r="B363" s="83">
        <v>19</v>
      </c>
      <c r="C363" s="84">
        <v>687.56243037000002</v>
      </c>
      <c r="D363" s="84">
        <v>678.87802310999996</v>
      </c>
      <c r="E363" s="84">
        <v>125.99070842</v>
      </c>
      <c r="F363" s="84">
        <v>125.99070842</v>
      </c>
    </row>
    <row r="364" spans="1:6" ht="12.75" customHeight="1" x14ac:dyDescent="0.2">
      <c r="A364" s="83" t="s">
        <v>155</v>
      </c>
      <c r="B364" s="83">
        <v>20</v>
      </c>
      <c r="C364" s="84">
        <v>624.70048370999996</v>
      </c>
      <c r="D364" s="84">
        <v>619.88197778000006</v>
      </c>
      <c r="E364" s="84">
        <v>115.0418291</v>
      </c>
      <c r="F364" s="84">
        <v>115.0418291</v>
      </c>
    </row>
    <row r="365" spans="1:6" ht="12.75" customHeight="1" x14ac:dyDescent="0.2">
      <c r="A365" s="83" t="s">
        <v>155</v>
      </c>
      <c r="B365" s="83">
        <v>21</v>
      </c>
      <c r="C365" s="84">
        <v>630.69844333000003</v>
      </c>
      <c r="D365" s="84">
        <v>622.72206144999996</v>
      </c>
      <c r="E365" s="84">
        <v>115.56891075999999</v>
      </c>
      <c r="F365" s="84">
        <v>115.56891075999999</v>
      </c>
    </row>
    <row r="366" spans="1:6" ht="12.75" customHeight="1" x14ac:dyDescent="0.2">
      <c r="A366" s="83" t="s">
        <v>155</v>
      </c>
      <c r="B366" s="83">
        <v>22</v>
      </c>
      <c r="C366" s="84">
        <v>653.13500980000003</v>
      </c>
      <c r="D366" s="84">
        <v>645.92805783999995</v>
      </c>
      <c r="E366" s="84">
        <v>119.87563425</v>
      </c>
      <c r="F366" s="84">
        <v>119.87563425</v>
      </c>
    </row>
    <row r="367" spans="1:6" ht="12.75" customHeight="1" x14ac:dyDescent="0.2">
      <c r="A367" s="83" t="s">
        <v>155</v>
      </c>
      <c r="B367" s="83">
        <v>23</v>
      </c>
      <c r="C367" s="84">
        <v>682.02570202000004</v>
      </c>
      <c r="D367" s="84">
        <v>665.08422469000004</v>
      </c>
      <c r="E367" s="84">
        <v>123.43076336999999</v>
      </c>
      <c r="F367" s="84">
        <v>123.43076336999999</v>
      </c>
    </row>
    <row r="368" spans="1:6" ht="12.75" customHeight="1" x14ac:dyDescent="0.2">
      <c r="A368" s="83" t="s">
        <v>155</v>
      </c>
      <c r="B368" s="83">
        <v>24</v>
      </c>
      <c r="C368" s="84">
        <v>721.90725673999998</v>
      </c>
      <c r="D368" s="84">
        <v>697.57263654999997</v>
      </c>
      <c r="E368" s="84">
        <v>129.46017939000001</v>
      </c>
      <c r="F368" s="84">
        <v>129.46017939000001</v>
      </c>
    </row>
    <row r="369" spans="1:6" ht="12.75" customHeight="1" x14ac:dyDescent="0.2">
      <c r="A369" s="83" t="s">
        <v>156</v>
      </c>
      <c r="B369" s="83">
        <v>1</v>
      </c>
      <c r="C369" s="84">
        <v>778.59462206000001</v>
      </c>
      <c r="D369" s="84">
        <v>764.72593129999996</v>
      </c>
      <c r="E369" s="84">
        <v>141.92293541999999</v>
      </c>
      <c r="F369" s="84">
        <v>141.92293541999999</v>
      </c>
    </row>
    <row r="370" spans="1:6" ht="12.75" customHeight="1" x14ac:dyDescent="0.2">
      <c r="A370" s="83" t="s">
        <v>156</v>
      </c>
      <c r="B370" s="83">
        <v>2</v>
      </c>
      <c r="C370" s="84">
        <v>832.45442806999995</v>
      </c>
      <c r="D370" s="84">
        <v>809.54197982000005</v>
      </c>
      <c r="E370" s="84">
        <v>150.24019641000001</v>
      </c>
      <c r="F370" s="84">
        <v>150.24019641000001</v>
      </c>
    </row>
    <row r="371" spans="1:6" ht="12.75" customHeight="1" x14ac:dyDescent="0.2">
      <c r="A371" s="83" t="s">
        <v>156</v>
      </c>
      <c r="B371" s="83">
        <v>3</v>
      </c>
      <c r="C371" s="84">
        <v>849.62621497999999</v>
      </c>
      <c r="D371" s="84">
        <v>832.39204159999997</v>
      </c>
      <c r="E371" s="84">
        <v>154.48086318</v>
      </c>
      <c r="F371" s="84">
        <v>154.48086318</v>
      </c>
    </row>
    <row r="372" spans="1:6" ht="12.75" customHeight="1" x14ac:dyDescent="0.2">
      <c r="A372" s="83" t="s">
        <v>156</v>
      </c>
      <c r="B372" s="83">
        <v>4</v>
      </c>
      <c r="C372" s="84">
        <v>871.01065409</v>
      </c>
      <c r="D372" s="84">
        <v>846.51453006999998</v>
      </c>
      <c r="E372" s="84">
        <v>157.10180872000001</v>
      </c>
      <c r="F372" s="84">
        <v>157.10180872000001</v>
      </c>
    </row>
    <row r="373" spans="1:6" ht="12.75" customHeight="1" x14ac:dyDescent="0.2">
      <c r="A373" s="83" t="s">
        <v>156</v>
      </c>
      <c r="B373" s="83">
        <v>5</v>
      </c>
      <c r="C373" s="84">
        <v>873.14265545000001</v>
      </c>
      <c r="D373" s="84">
        <v>847.64331807999997</v>
      </c>
      <c r="E373" s="84">
        <v>157.31129672</v>
      </c>
      <c r="F373" s="84">
        <v>157.31129672</v>
      </c>
    </row>
    <row r="374" spans="1:6" ht="12.75" customHeight="1" x14ac:dyDescent="0.2">
      <c r="A374" s="83" t="s">
        <v>156</v>
      </c>
      <c r="B374" s="83">
        <v>6</v>
      </c>
      <c r="C374" s="84">
        <v>849.60524927999995</v>
      </c>
      <c r="D374" s="84">
        <v>830.20044671000005</v>
      </c>
      <c r="E374" s="84">
        <v>154.07413238999999</v>
      </c>
      <c r="F374" s="84">
        <v>154.07413238999999</v>
      </c>
    </row>
    <row r="375" spans="1:6" ht="12.75" customHeight="1" x14ac:dyDescent="0.2">
      <c r="A375" s="83" t="s">
        <v>156</v>
      </c>
      <c r="B375" s="83">
        <v>7</v>
      </c>
      <c r="C375" s="84">
        <v>794.72677220000003</v>
      </c>
      <c r="D375" s="84">
        <v>788.05869385999995</v>
      </c>
      <c r="E375" s="84">
        <v>146.25318501000001</v>
      </c>
      <c r="F375" s="84">
        <v>146.25318501000001</v>
      </c>
    </row>
    <row r="376" spans="1:6" ht="12.75" customHeight="1" x14ac:dyDescent="0.2">
      <c r="A376" s="83" t="s">
        <v>156</v>
      </c>
      <c r="B376" s="83">
        <v>8</v>
      </c>
      <c r="C376" s="84">
        <v>785.94596403000003</v>
      </c>
      <c r="D376" s="84">
        <v>776.21253859000001</v>
      </c>
      <c r="E376" s="84">
        <v>144.05469656</v>
      </c>
      <c r="F376" s="84">
        <v>144.05469656</v>
      </c>
    </row>
    <row r="377" spans="1:6" ht="12.75" customHeight="1" x14ac:dyDescent="0.2">
      <c r="A377" s="83" t="s">
        <v>156</v>
      </c>
      <c r="B377" s="83">
        <v>9</v>
      </c>
      <c r="C377" s="84">
        <v>761.22418113000003</v>
      </c>
      <c r="D377" s="84">
        <v>753.58184552</v>
      </c>
      <c r="E377" s="84">
        <v>139.85474170000001</v>
      </c>
      <c r="F377" s="84">
        <v>139.85474170000001</v>
      </c>
    </row>
    <row r="378" spans="1:6" ht="12.75" customHeight="1" x14ac:dyDescent="0.2">
      <c r="A378" s="83" t="s">
        <v>156</v>
      </c>
      <c r="B378" s="83">
        <v>10</v>
      </c>
      <c r="C378" s="84">
        <v>745.78602196999998</v>
      </c>
      <c r="D378" s="84">
        <v>739.61314499000002</v>
      </c>
      <c r="E378" s="84">
        <v>137.26233715000001</v>
      </c>
      <c r="F378" s="84">
        <v>137.26233715000001</v>
      </c>
    </row>
    <row r="379" spans="1:6" ht="12.75" customHeight="1" x14ac:dyDescent="0.2">
      <c r="A379" s="83" t="s">
        <v>156</v>
      </c>
      <c r="B379" s="83">
        <v>11</v>
      </c>
      <c r="C379" s="84">
        <v>753.62481625999999</v>
      </c>
      <c r="D379" s="84">
        <v>743.96951407999995</v>
      </c>
      <c r="E379" s="84">
        <v>138.07082116999999</v>
      </c>
      <c r="F379" s="84">
        <v>138.07082116999999</v>
      </c>
    </row>
    <row r="380" spans="1:6" ht="12.75" customHeight="1" x14ac:dyDescent="0.2">
      <c r="A380" s="83" t="s">
        <v>156</v>
      </c>
      <c r="B380" s="83">
        <v>12</v>
      </c>
      <c r="C380" s="84">
        <v>785.52876020999997</v>
      </c>
      <c r="D380" s="84">
        <v>759.06432637</v>
      </c>
      <c r="E380" s="84">
        <v>140.87221704000001</v>
      </c>
      <c r="F380" s="84">
        <v>140.87221704000001</v>
      </c>
    </row>
    <row r="381" spans="1:6" ht="12.75" customHeight="1" x14ac:dyDescent="0.2">
      <c r="A381" s="83" t="s">
        <v>156</v>
      </c>
      <c r="B381" s="83">
        <v>13</v>
      </c>
      <c r="C381" s="84">
        <v>742.67610091999995</v>
      </c>
      <c r="D381" s="84">
        <v>718.19474758000001</v>
      </c>
      <c r="E381" s="84">
        <v>133.2873682</v>
      </c>
      <c r="F381" s="84">
        <v>133.2873682</v>
      </c>
    </row>
    <row r="382" spans="1:6" ht="12.75" customHeight="1" x14ac:dyDescent="0.2">
      <c r="A382" s="83" t="s">
        <v>156</v>
      </c>
      <c r="B382" s="83">
        <v>14</v>
      </c>
      <c r="C382" s="84">
        <v>718.91834863999998</v>
      </c>
      <c r="D382" s="84">
        <v>700.52107916</v>
      </c>
      <c r="E382" s="84">
        <v>130.00737101999999</v>
      </c>
      <c r="F382" s="84">
        <v>130.00737101999999</v>
      </c>
    </row>
    <row r="383" spans="1:6" ht="12.75" customHeight="1" x14ac:dyDescent="0.2">
      <c r="A383" s="83" t="s">
        <v>156</v>
      </c>
      <c r="B383" s="83">
        <v>15</v>
      </c>
      <c r="C383" s="84">
        <v>707.14817986000003</v>
      </c>
      <c r="D383" s="84">
        <v>691.15098627999998</v>
      </c>
      <c r="E383" s="84">
        <v>128.26840673000001</v>
      </c>
      <c r="F383" s="84">
        <v>128.26840673000001</v>
      </c>
    </row>
    <row r="384" spans="1:6" ht="12.75" customHeight="1" x14ac:dyDescent="0.2">
      <c r="A384" s="83" t="s">
        <v>156</v>
      </c>
      <c r="B384" s="83">
        <v>16</v>
      </c>
      <c r="C384" s="84">
        <v>691.72709577000001</v>
      </c>
      <c r="D384" s="84">
        <v>686.15528201999996</v>
      </c>
      <c r="E384" s="84">
        <v>127.34127063</v>
      </c>
      <c r="F384" s="84">
        <v>127.34127063</v>
      </c>
    </row>
    <row r="385" spans="1:6" ht="12.75" customHeight="1" x14ac:dyDescent="0.2">
      <c r="A385" s="83" t="s">
        <v>156</v>
      </c>
      <c r="B385" s="83">
        <v>17</v>
      </c>
      <c r="C385" s="84">
        <v>688.71089368000003</v>
      </c>
      <c r="D385" s="84">
        <v>682.94569777000004</v>
      </c>
      <c r="E385" s="84">
        <v>126.7456146</v>
      </c>
      <c r="F385" s="84">
        <v>126.7456146</v>
      </c>
    </row>
    <row r="386" spans="1:6" ht="12.75" customHeight="1" x14ac:dyDescent="0.2">
      <c r="A386" s="83" t="s">
        <v>156</v>
      </c>
      <c r="B386" s="83">
        <v>18</v>
      </c>
      <c r="C386" s="84">
        <v>693.85977104999995</v>
      </c>
      <c r="D386" s="84">
        <v>689.15762160999998</v>
      </c>
      <c r="E386" s="84">
        <v>127.89846482999999</v>
      </c>
      <c r="F386" s="84">
        <v>127.89846482999999</v>
      </c>
    </row>
    <row r="387" spans="1:6" ht="12.75" customHeight="1" x14ac:dyDescent="0.2">
      <c r="A387" s="83" t="s">
        <v>156</v>
      </c>
      <c r="B387" s="83">
        <v>19</v>
      </c>
      <c r="C387" s="84">
        <v>721.33265209000001</v>
      </c>
      <c r="D387" s="84">
        <v>707.98803643999997</v>
      </c>
      <c r="E387" s="84">
        <v>131.39313872</v>
      </c>
      <c r="F387" s="84">
        <v>131.39313872</v>
      </c>
    </row>
    <row r="388" spans="1:6" ht="12.75" customHeight="1" x14ac:dyDescent="0.2">
      <c r="A388" s="83" t="s">
        <v>156</v>
      </c>
      <c r="B388" s="83">
        <v>20</v>
      </c>
      <c r="C388" s="84">
        <v>658.34749282999996</v>
      </c>
      <c r="D388" s="84">
        <v>652.96760028999995</v>
      </c>
      <c r="E388" s="84">
        <v>121.18207945</v>
      </c>
      <c r="F388" s="84">
        <v>121.18207945</v>
      </c>
    </row>
    <row r="389" spans="1:6" ht="12.75" customHeight="1" x14ac:dyDescent="0.2">
      <c r="A389" s="83" t="s">
        <v>156</v>
      </c>
      <c r="B389" s="83">
        <v>21</v>
      </c>
      <c r="C389" s="84">
        <v>660.73580661000005</v>
      </c>
      <c r="D389" s="84">
        <v>655.68176413000003</v>
      </c>
      <c r="E389" s="84">
        <v>121.68579207000001</v>
      </c>
      <c r="F389" s="84">
        <v>121.68579207000001</v>
      </c>
    </row>
    <row r="390" spans="1:6" ht="12.75" customHeight="1" x14ac:dyDescent="0.2">
      <c r="A390" s="83" t="s">
        <v>156</v>
      </c>
      <c r="B390" s="83">
        <v>22</v>
      </c>
      <c r="C390" s="84">
        <v>679.77521476000004</v>
      </c>
      <c r="D390" s="84">
        <v>672.85702685000001</v>
      </c>
      <c r="E390" s="84">
        <v>124.8732918</v>
      </c>
      <c r="F390" s="84">
        <v>124.8732918</v>
      </c>
    </row>
    <row r="391" spans="1:6" ht="12.75" customHeight="1" x14ac:dyDescent="0.2">
      <c r="A391" s="83" t="s">
        <v>156</v>
      </c>
      <c r="B391" s="83">
        <v>23</v>
      </c>
      <c r="C391" s="84">
        <v>672.75372929000002</v>
      </c>
      <c r="D391" s="84">
        <v>665.28376757000001</v>
      </c>
      <c r="E391" s="84">
        <v>123.46779587</v>
      </c>
      <c r="F391" s="84">
        <v>123.46779587</v>
      </c>
    </row>
    <row r="392" spans="1:6" ht="12.75" customHeight="1" x14ac:dyDescent="0.2">
      <c r="A392" s="83" t="s">
        <v>156</v>
      </c>
      <c r="B392" s="83">
        <v>24</v>
      </c>
      <c r="C392" s="84">
        <v>690.86575508999999</v>
      </c>
      <c r="D392" s="84">
        <v>677.32032191999997</v>
      </c>
      <c r="E392" s="84">
        <v>125.70161985</v>
      </c>
      <c r="F392" s="84">
        <v>125.70161985</v>
      </c>
    </row>
    <row r="393" spans="1:6" ht="12.75" customHeight="1" x14ac:dyDescent="0.2">
      <c r="A393" s="83" t="s">
        <v>157</v>
      </c>
      <c r="B393" s="83">
        <v>1</v>
      </c>
      <c r="C393" s="84">
        <v>853.11734515000001</v>
      </c>
      <c r="D393" s="84">
        <v>834.61472492999997</v>
      </c>
      <c r="E393" s="84">
        <v>154.89336356999999</v>
      </c>
      <c r="F393" s="84">
        <v>154.89336356999999</v>
      </c>
    </row>
    <row r="394" spans="1:6" ht="12.75" customHeight="1" x14ac:dyDescent="0.2">
      <c r="A394" s="83" t="s">
        <v>157</v>
      </c>
      <c r="B394" s="83">
        <v>2</v>
      </c>
      <c r="C394" s="84">
        <v>908.69270018999998</v>
      </c>
      <c r="D394" s="84">
        <v>878.85659093000004</v>
      </c>
      <c r="E394" s="84">
        <v>163.10406394</v>
      </c>
      <c r="F394" s="84">
        <v>163.10406394</v>
      </c>
    </row>
    <row r="395" spans="1:6" ht="12.75" customHeight="1" x14ac:dyDescent="0.2">
      <c r="A395" s="83" t="s">
        <v>157</v>
      </c>
      <c r="B395" s="83">
        <v>3</v>
      </c>
      <c r="C395" s="84">
        <v>914.10708805000002</v>
      </c>
      <c r="D395" s="84">
        <v>896.35613946000001</v>
      </c>
      <c r="E395" s="84">
        <v>166.3517468</v>
      </c>
      <c r="F395" s="84">
        <v>166.3517468</v>
      </c>
    </row>
    <row r="396" spans="1:6" ht="12.75" customHeight="1" x14ac:dyDescent="0.2">
      <c r="A396" s="83" t="s">
        <v>157</v>
      </c>
      <c r="B396" s="83">
        <v>4</v>
      </c>
      <c r="C396" s="84">
        <v>915.66709219999996</v>
      </c>
      <c r="D396" s="84">
        <v>904.18411896999999</v>
      </c>
      <c r="E396" s="84">
        <v>167.80451540999999</v>
      </c>
      <c r="F396" s="84">
        <v>167.80451540999999</v>
      </c>
    </row>
    <row r="397" spans="1:6" ht="12.75" customHeight="1" x14ac:dyDescent="0.2">
      <c r="A397" s="83" t="s">
        <v>157</v>
      </c>
      <c r="B397" s="83">
        <v>5</v>
      </c>
      <c r="C397" s="84">
        <v>909.15722961999995</v>
      </c>
      <c r="D397" s="84">
        <v>894.92133254999999</v>
      </c>
      <c r="E397" s="84">
        <v>166.08546577000001</v>
      </c>
      <c r="F397" s="84">
        <v>166.08546577000001</v>
      </c>
    </row>
    <row r="398" spans="1:6" ht="12.75" customHeight="1" x14ac:dyDescent="0.2">
      <c r="A398" s="83" t="s">
        <v>157</v>
      </c>
      <c r="B398" s="83">
        <v>6</v>
      </c>
      <c r="C398" s="84">
        <v>873.09956653999996</v>
      </c>
      <c r="D398" s="84">
        <v>859.11359918000005</v>
      </c>
      <c r="E398" s="84">
        <v>159.44002793999999</v>
      </c>
      <c r="F398" s="84">
        <v>159.44002793999999</v>
      </c>
    </row>
    <row r="399" spans="1:6" ht="12.75" customHeight="1" x14ac:dyDescent="0.2">
      <c r="A399" s="83" t="s">
        <v>157</v>
      </c>
      <c r="B399" s="83">
        <v>7</v>
      </c>
      <c r="C399" s="84">
        <v>809.53859356999999</v>
      </c>
      <c r="D399" s="84">
        <v>799.38793756999996</v>
      </c>
      <c r="E399" s="84">
        <v>148.35574156999999</v>
      </c>
      <c r="F399" s="84">
        <v>148.35574156999999</v>
      </c>
    </row>
    <row r="400" spans="1:6" ht="12.75" customHeight="1" x14ac:dyDescent="0.2">
      <c r="A400" s="83" t="s">
        <v>157</v>
      </c>
      <c r="B400" s="83">
        <v>8</v>
      </c>
      <c r="C400" s="84">
        <v>758.20666848999997</v>
      </c>
      <c r="D400" s="84">
        <v>750.10368586000004</v>
      </c>
      <c r="E400" s="84">
        <v>139.20924165</v>
      </c>
      <c r="F400" s="84">
        <v>139.20924165</v>
      </c>
    </row>
    <row r="401" spans="1:6" ht="12.75" customHeight="1" x14ac:dyDescent="0.2">
      <c r="A401" s="83" t="s">
        <v>157</v>
      </c>
      <c r="B401" s="83">
        <v>9</v>
      </c>
      <c r="C401" s="84">
        <v>762.46340643999997</v>
      </c>
      <c r="D401" s="84">
        <v>748.24521521999998</v>
      </c>
      <c r="E401" s="84">
        <v>138.86433428000001</v>
      </c>
      <c r="F401" s="84">
        <v>138.86433428000001</v>
      </c>
    </row>
    <row r="402" spans="1:6" ht="12.75" customHeight="1" x14ac:dyDescent="0.2">
      <c r="A402" s="83" t="s">
        <v>157</v>
      </c>
      <c r="B402" s="83">
        <v>10</v>
      </c>
      <c r="C402" s="84">
        <v>779.90195659000005</v>
      </c>
      <c r="D402" s="84">
        <v>746.89852640000004</v>
      </c>
      <c r="E402" s="84">
        <v>138.61440679</v>
      </c>
      <c r="F402" s="84">
        <v>138.61440679</v>
      </c>
    </row>
    <row r="403" spans="1:6" ht="12.75" customHeight="1" x14ac:dyDescent="0.2">
      <c r="A403" s="83" t="s">
        <v>157</v>
      </c>
      <c r="B403" s="83">
        <v>11</v>
      </c>
      <c r="C403" s="84">
        <v>798.77213129999996</v>
      </c>
      <c r="D403" s="84">
        <v>764.58034422000003</v>
      </c>
      <c r="E403" s="84">
        <v>141.8959164</v>
      </c>
      <c r="F403" s="84">
        <v>141.8959164</v>
      </c>
    </row>
    <row r="404" spans="1:6" ht="12.75" customHeight="1" x14ac:dyDescent="0.2">
      <c r="A404" s="83" t="s">
        <v>157</v>
      </c>
      <c r="B404" s="83">
        <v>12</v>
      </c>
      <c r="C404" s="84">
        <v>793.89824123999995</v>
      </c>
      <c r="D404" s="84">
        <v>765.87151495000001</v>
      </c>
      <c r="E404" s="84">
        <v>142.13554047</v>
      </c>
      <c r="F404" s="84">
        <v>142.13554047</v>
      </c>
    </row>
    <row r="405" spans="1:6" ht="12.75" customHeight="1" x14ac:dyDescent="0.2">
      <c r="A405" s="83" t="s">
        <v>157</v>
      </c>
      <c r="B405" s="83">
        <v>13</v>
      </c>
      <c r="C405" s="84">
        <v>755.64684368999997</v>
      </c>
      <c r="D405" s="84">
        <v>736.05236565999996</v>
      </c>
      <c r="E405" s="84">
        <v>136.60150399</v>
      </c>
      <c r="F405" s="84">
        <v>136.60150399</v>
      </c>
    </row>
    <row r="406" spans="1:6" ht="12.75" customHeight="1" x14ac:dyDescent="0.2">
      <c r="A406" s="83" t="s">
        <v>157</v>
      </c>
      <c r="B406" s="83">
        <v>14</v>
      </c>
      <c r="C406" s="84">
        <v>728.00216257</v>
      </c>
      <c r="D406" s="84">
        <v>700.41843388999996</v>
      </c>
      <c r="E406" s="84">
        <v>129.98832143000001</v>
      </c>
      <c r="F406" s="84">
        <v>129.98832143000001</v>
      </c>
    </row>
    <row r="407" spans="1:6" ht="12.75" customHeight="1" x14ac:dyDescent="0.2">
      <c r="A407" s="83" t="s">
        <v>157</v>
      </c>
      <c r="B407" s="83">
        <v>15</v>
      </c>
      <c r="C407" s="84">
        <v>726.25670434999995</v>
      </c>
      <c r="D407" s="84">
        <v>710.73863228000005</v>
      </c>
      <c r="E407" s="84">
        <v>131.90361263</v>
      </c>
      <c r="F407" s="84">
        <v>131.90361263</v>
      </c>
    </row>
    <row r="408" spans="1:6" ht="12.75" customHeight="1" x14ac:dyDescent="0.2">
      <c r="A408" s="83" t="s">
        <v>157</v>
      </c>
      <c r="B408" s="83">
        <v>16</v>
      </c>
      <c r="C408" s="84">
        <v>734.04331521999995</v>
      </c>
      <c r="D408" s="84">
        <v>717.48749322000003</v>
      </c>
      <c r="E408" s="84">
        <v>133.15611122999999</v>
      </c>
      <c r="F408" s="84">
        <v>133.15611122999999</v>
      </c>
    </row>
    <row r="409" spans="1:6" ht="12.75" customHeight="1" x14ac:dyDescent="0.2">
      <c r="A409" s="83" t="s">
        <v>157</v>
      </c>
      <c r="B409" s="83">
        <v>17</v>
      </c>
      <c r="C409" s="84">
        <v>740.36723002999997</v>
      </c>
      <c r="D409" s="84">
        <v>721.21197767000001</v>
      </c>
      <c r="E409" s="84">
        <v>133.84732586999999</v>
      </c>
      <c r="F409" s="84">
        <v>133.84732586999999</v>
      </c>
    </row>
    <row r="410" spans="1:6" ht="12.75" customHeight="1" x14ac:dyDescent="0.2">
      <c r="A410" s="83" t="s">
        <v>157</v>
      </c>
      <c r="B410" s="83">
        <v>18</v>
      </c>
      <c r="C410" s="84">
        <v>747.28793460999998</v>
      </c>
      <c r="D410" s="84">
        <v>716.50688742</v>
      </c>
      <c r="E410" s="84">
        <v>132.97412385999999</v>
      </c>
      <c r="F410" s="84">
        <v>132.97412385999999</v>
      </c>
    </row>
    <row r="411" spans="1:6" ht="12.75" customHeight="1" x14ac:dyDescent="0.2">
      <c r="A411" s="83" t="s">
        <v>157</v>
      </c>
      <c r="B411" s="83">
        <v>19</v>
      </c>
      <c r="C411" s="84">
        <v>713.67573873000003</v>
      </c>
      <c r="D411" s="84">
        <v>702.30895011999996</v>
      </c>
      <c r="E411" s="84">
        <v>130.33917603</v>
      </c>
      <c r="F411" s="84">
        <v>130.33917603</v>
      </c>
    </row>
    <row r="412" spans="1:6" ht="12.75" customHeight="1" x14ac:dyDescent="0.2">
      <c r="A412" s="83" t="s">
        <v>157</v>
      </c>
      <c r="B412" s="83">
        <v>20</v>
      </c>
      <c r="C412" s="84">
        <v>733.05711959999996</v>
      </c>
      <c r="D412" s="84">
        <v>722.81702786000005</v>
      </c>
      <c r="E412" s="84">
        <v>134.14520178999999</v>
      </c>
      <c r="F412" s="84">
        <v>134.14520178999999</v>
      </c>
    </row>
    <row r="413" spans="1:6" ht="12.75" customHeight="1" x14ac:dyDescent="0.2">
      <c r="A413" s="83" t="s">
        <v>157</v>
      </c>
      <c r="B413" s="83">
        <v>21</v>
      </c>
      <c r="C413" s="84">
        <v>722.28828952000003</v>
      </c>
      <c r="D413" s="84">
        <v>717.58486231999996</v>
      </c>
      <c r="E413" s="84">
        <v>133.17418162999999</v>
      </c>
      <c r="F413" s="84">
        <v>133.17418162999999</v>
      </c>
    </row>
    <row r="414" spans="1:6" ht="12.75" customHeight="1" x14ac:dyDescent="0.2">
      <c r="A414" s="83" t="s">
        <v>157</v>
      </c>
      <c r="B414" s="83">
        <v>22</v>
      </c>
      <c r="C414" s="84">
        <v>709.04152724000005</v>
      </c>
      <c r="D414" s="84">
        <v>702.08235468999999</v>
      </c>
      <c r="E414" s="84">
        <v>130.29712294000001</v>
      </c>
      <c r="F414" s="84">
        <v>130.29712294000001</v>
      </c>
    </row>
    <row r="415" spans="1:6" ht="12.75" customHeight="1" x14ac:dyDescent="0.2">
      <c r="A415" s="83" t="s">
        <v>157</v>
      </c>
      <c r="B415" s="83">
        <v>23</v>
      </c>
      <c r="C415" s="84">
        <v>683.33683449</v>
      </c>
      <c r="D415" s="84">
        <v>677.78330059999996</v>
      </c>
      <c r="E415" s="84">
        <v>125.78754252</v>
      </c>
      <c r="F415" s="84">
        <v>125.78754252</v>
      </c>
    </row>
    <row r="416" spans="1:6" ht="12.75" customHeight="1" x14ac:dyDescent="0.2">
      <c r="A416" s="83" t="s">
        <v>157</v>
      </c>
      <c r="B416" s="83">
        <v>24</v>
      </c>
      <c r="C416" s="84">
        <v>736.47060730999999</v>
      </c>
      <c r="D416" s="84">
        <v>730.83726081999998</v>
      </c>
      <c r="E416" s="84">
        <v>135.63365008</v>
      </c>
      <c r="F416" s="84">
        <v>135.63365008</v>
      </c>
    </row>
    <row r="417" spans="1:6" ht="12.75" customHeight="1" x14ac:dyDescent="0.2">
      <c r="A417" s="83" t="s">
        <v>158</v>
      </c>
      <c r="B417" s="83">
        <v>1</v>
      </c>
      <c r="C417" s="84">
        <v>815.14939479999998</v>
      </c>
      <c r="D417" s="84">
        <v>810.28056558000003</v>
      </c>
      <c r="E417" s="84">
        <v>150.37726807999999</v>
      </c>
      <c r="F417" s="84">
        <v>150.37726807999999</v>
      </c>
    </row>
    <row r="418" spans="1:6" ht="12.75" customHeight="1" x14ac:dyDescent="0.2">
      <c r="A418" s="83" t="s">
        <v>158</v>
      </c>
      <c r="B418" s="83">
        <v>2</v>
      </c>
      <c r="C418" s="84">
        <v>882.71138647999999</v>
      </c>
      <c r="D418" s="84">
        <v>875.14079318999995</v>
      </c>
      <c r="E418" s="84">
        <v>162.41446142999999</v>
      </c>
      <c r="F418" s="84">
        <v>162.41446142999999</v>
      </c>
    </row>
    <row r="419" spans="1:6" ht="12.75" customHeight="1" x14ac:dyDescent="0.2">
      <c r="A419" s="83" t="s">
        <v>158</v>
      </c>
      <c r="B419" s="83">
        <v>3</v>
      </c>
      <c r="C419" s="84">
        <v>928.76857666000001</v>
      </c>
      <c r="D419" s="84">
        <v>920.78329158999998</v>
      </c>
      <c r="E419" s="84">
        <v>170.88510049999999</v>
      </c>
      <c r="F419" s="84">
        <v>170.88510049999999</v>
      </c>
    </row>
    <row r="420" spans="1:6" ht="12.75" customHeight="1" x14ac:dyDescent="0.2">
      <c r="A420" s="83" t="s">
        <v>158</v>
      </c>
      <c r="B420" s="83">
        <v>4</v>
      </c>
      <c r="C420" s="84">
        <v>955.82774881</v>
      </c>
      <c r="D420" s="84">
        <v>949.87466849999998</v>
      </c>
      <c r="E420" s="84">
        <v>176.28407213</v>
      </c>
      <c r="F420" s="84">
        <v>176.28407213</v>
      </c>
    </row>
    <row r="421" spans="1:6" ht="12.75" customHeight="1" x14ac:dyDescent="0.2">
      <c r="A421" s="83" t="s">
        <v>158</v>
      </c>
      <c r="B421" s="83">
        <v>5</v>
      </c>
      <c r="C421" s="84">
        <v>959.28565542000001</v>
      </c>
      <c r="D421" s="84">
        <v>958.92901326000003</v>
      </c>
      <c r="E421" s="84">
        <v>177.96443778</v>
      </c>
      <c r="F421" s="84">
        <v>177.96443778</v>
      </c>
    </row>
    <row r="422" spans="1:6" ht="12.75" customHeight="1" x14ac:dyDescent="0.2">
      <c r="A422" s="83" t="s">
        <v>158</v>
      </c>
      <c r="B422" s="83">
        <v>6</v>
      </c>
      <c r="C422" s="84">
        <v>942.24309492999998</v>
      </c>
      <c r="D422" s="84">
        <v>934.81090964999999</v>
      </c>
      <c r="E422" s="84">
        <v>173.48843936</v>
      </c>
      <c r="F422" s="84">
        <v>173.48843936</v>
      </c>
    </row>
    <row r="423" spans="1:6" ht="12.75" customHeight="1" x14ac:dyDescent="0.2">
      <c r="A423" s="83" t="s">
        <v>158</v>
      </c>
      <c r="B423" s="83">
        <v>7</v>
      </c>
      <c r="C423" s="84">
        <v>886.27263058999995</v>
      </c>
      <c r="D423" s="84">
        <v>879.23459207999997</v>
      </c>
      <c r="E423" s="84">
        <v>163.17421591999999</v>
      </c>
      <c r="F423" s="84">
        <v>163.17421591999999</v>
      </c>
    </row>
    <row r="424" spans="1:6" ht="12.75" customHeight="1" x14ac:dyDescent="0.2">
      <c r="A424" s="83" t="s">
        <v>158</v>
      </c>
      <c r="B424" s="83">
        <v>8</v>
      </c>
      <c r="C424" s="84">
        <v>809.13114351000002</v>
      </c>
      <c r="D424" s="84">
        <v>802.62648098</v>
      </c>
      <c r="E424" s="84">
        <v>148.95677205000001</v>
      </c>
      <c r="F424" s="84">
        <v>148.95677205000001</v>
      </c>
    </row>
    <row r="425" spans="1:6" ht="12.75" customHeight="1" x14ac:dyDescent="0.2">
      <c r="A425" s="83" t="s">
        <v>158</v>
      </c>
      <c r="B425" s="83">
        <v>9</v>
      </c>
      <c r="C425" s="84">
        <v>817.65953104000005</v>
      </c>
      <c r="D425" s="84">
        <v>809.46538657999997</v>
      </c>
      <c r="E425" s="84">
        <v>150.22598173</v>
      </c>
      <c r="F425" s="84">
        <v>150.22598173</v>
      </c>
    </row>
    <row r="426" spans="1:6" ht="12.75" customHeight="1" x14ac:dyDescent="0.2">
      <c r="A426" s="83" t="s">
        <v>158</v>
      </c>
      <c r="B426" s="83">
        <v>10</v>
      </c>
      <c r="C426" s="84">
        <v>812.48413205999998</v>
      </c>
      <c r="D426" s="84">
        <v>804.44673838000006</v>
      </c>
      <c r="E426" s="84">
        <v>149.29458754999999</v>
      </c>
      <c r="F426" s="84">
        <v>149.29458754999999</v>
      </c>
    </row>
    <row r="427" spans="1:6" ht="12.75" customHeight="1" x14ac:dyDescent="0.2">
      <c r="A427" s="83" t="s">
        <v>158</v>
      </c>
      <c r="B427" s="83">
        <v>11</v>
      </c>
      <c r="C427" s="84">
        <v>808.33686882999996</v>
      </c>
      <c r="D427" s="84">
        <v>799.95516039999995</v>
      </c>
      <c r="E427" s="84">
        <v>148.46101057000001</v>
      </c>
      <c r="F427" s="84">
        <v>148.46101057000001</v>
      </c>
    </row>
    <row r="428" spans="1:6" ht="12.75" customHeight="1" x14ac:dyDescent="0.2">
      <c r="A428" s="83" t="s">
        <v>158</v>
      </c>
      <c r="B428" s="83">
        <v>12</v>
      </c>
      <c r="C428" s="84">
        <v>818.62214884000002</v>
      </c>
      <c r="D428" s="84">
        <v>807.36831247999999</v>
      </c>
      <c r="E428" s="84">
        <v>149.83679273999999</v>
      </c>
      <c r="F428" s="84">
        <v>149.83679273999999</v>
      </c>
    </row>
    <row r="429" spans="1:6" ht="12.75" customHeight="1" x14ac:dyDescent="0.2">
      <c r="A429" s="83" t="s">
        <v>158</v>
      </c>
      <c r="B429" s="83">
        <v>13</v>
      </c>
      <c r="C429" s="84">
        <v>783.75849774000005</v>
      </c>
      <c r="D429" s="84">
        <v>771.01510267000003</v>
      </c>
      <c r="E429" s="84">
        <v>143.09012175999999</v>
      </c>
      <c r="F429" s="84">
        <v>143.09012175999999</v>
      </c>
    </row>
    <row r="430" spans="1:6" ht="12.75" customHeight="1" x14ac:dyDescent="0.2">
      <c r="A430" s="83" t="s">
        <v>158</v>
      </c>
      <c r="B430" s="83">
        <v>14</v>
      </c>
      <c r="C430" s="84">
        <v>740.52246241</v>
      </c>
      <c r="D430" s="84">
        <v>726.27807395000002</v>
      </c>
      <c r="E430" s="84">
        <v>134.78752578999999</v>
      </c>
      <c r="F430" s="84">
        <v>134.78752578999999</v>
      </c>
    </row>
    <row r="431" spans="1:6" ht="12.75" customHeight="1" x14ac:dyDescent="0.2">
      <c r="A431" s="83" t="s">
        <v>158</v>
      </c>
      <c r="B431" s="83">
        <v>15</v>
      </c>
      <c r="C431" s="84">
        <v>741.48357180999994</v>
      </c>
      <c r="D431" s="84">
        <v>733.34208553999997</v>
      </c>
      <c r="E431" s="84">
        <v>136.09851214</v>
      </c>
      <c r="F431" s="84">
        <v>136.09851214</v>
      </c>
    </row>
    <row r="432" spans="1:6" ht="12.75" customHeight="1" x14ac:dyDescent="0.2">
      <c r="A432" s="83" t="s">
        <v>158</v>
      </c>
      <c r="B432" s="83">
        <v>16</v>
      </c>
      <c r="C432" s="84">
        <v>736.50336613000002</v>
      </c>
      <c r="D432" s="84">
        <v>728.89761715999998</v>
      </c>
      <c r="E432" s="84">
        <v>135.27367808</v>
      </c>
      <c r="F432" s="84">
        <v>135.27367808</v>
      </c>
    </row>
    <row r="433" spans="1:6" ht="12.75" customHeight="1" x14ac:dyDescent="0.2">
      <c r="A433" s="83" t="s">
        <v>158</v>
      </c>
      <c r="B433" s="83">
        <v>17</v>
      </c>
      <c r="C433" s="84">
        <v>743.31454925000003</v>
      </c>
      <c r="D433" s="84">
        <v>732.69128885999999</v>
      </c>
      <c r="E433" s="84">
        <v>135.97773296</v>
      </c>
      <c r="F433" s="84">
        <v>135.97773296</v>
      </c>
    </row>
    <row r="434" spans="1:6" ht="12.75" customHeight="1" x14ac:dyDescent="0.2">
      <c r="A434" s="83" t="s">
        <v>158</v>
      </c>
      <c r="B434" s="83">
        <v>18</v>
      </c>
      <c r="C434" s="84">
        <v>741.90355007000005</v>
      </c>
      <c r="D434" s="84">
        <v>731.54508019000002</v>
      </c>
      <c r="E434" s="84">
        <v>135.76501191</v>
      </c>
      <c r="F434" s="84">
        <v>135.76501191</v>
      </c>
    </row>
    <row r="435" spans="1:6" ht="12.75" customHeight="1" x14ac:dyDescent="0.2">
      <c r="A435" s="83" t="s">
        <v>158</v>
      </c>
      <c r="B435" s="83">
        <v>19</v>
      </c>
      <c r="C435" s="84">
        <v>711.46782737000001</v>
      </c>
      <c r="D435" s="84">
        <v>705.24708334000002</v>
      </c>
      <c r="E435" s="84">
        <v>130.88445436999999</v>
      </c>
      <c r="F435" s="84">
        <v>130.88445436999999</v>
      </c>
    </row>
    <row r="436" spans="1:6" ht="12.75" customHeight="1" x14ac:dyDescent="0.2">
      <c r="A436" s="83" t="s">
        <v>158</v>
      </c>
      <c r="B436" s="83">
        <v>20</v>
      </c>
      <c r="C436" s="84">
        <v>706.45332769000004</v>
      </c>
      <c r="D436" s="84">
        <v>698.49352428999998</v>
      </c>
      <c r="E436" s="84">
        <v>129.63108387</v>
      </c>
      <c r="F436" s="84">
        <v>129.63108387</v>
      </c>
    </row>
    <row r="437" spans="1:6" ht="12.75" customHeight="1" x14ac:dyDescent="0.2">
      <c r="A437" s="83" t="s">
        <v>158</v>
      </c>
      <c r="B437" s="83">
        <v>21</v>
      </c>
      <c r="C437" s="84">
        <v>689.70956063999995</v>
      </c>
      <c r="D437" s="84">
        <v>686.4117718</v>
      </c>
      <c r="E437" s="84">
        <v>127.38887172</v>
      </c>
      <c r="F437" s="84">
        <v>127.38887172</v>
      </c>
    </row>
    <row r="438" spans="1:6" ht="12.75" customHeight="1" x14ac:dyDescent="0.2">
      <c r="A438" s="83" t="s">
        <v>158</v>
      </c>
      <c r="B438" s="83">
        <v>22</v>
      </c>
      <c r="C438" s="84">
        <v>699.78442641000004</v>
      </c>
      <c r="D438" s="84">
        <v>694.38375345999998</v>
      </c>
      <c r="E438" s="84">
        <v>128.86836521000001</v>
      </c>
      <c r="F438" s="84">
        <v>128.86836521000001</v>
      </c>
    </row>
    <row r="439" spans="1:6" ht="12.75" customHeight="1" x14ac:dyDescent="0.2">
      <c r="A439" s="83" t="s">
        <v>158</v>
      </c>
      <c r="B439" s="83">
        <v>23</v>
      </c>
      <c r="C439" s="84">
        <v>720.95796456000005</v>
      </c>
      <c r="D439" s="84">
        <v>715.57413948999999</v>
      </c>
      <c r="E439" s="84">
        <v>132.80101829</v>
      </c>
      <c r="F439" s="84">
        <v>132.80101829</v>
      </c>
    </row>
    <row r="440" spans="1:6" ht="12.75" customHeight="1" x14ac:dyDescent="0.2">
      <c r="A440" s="83" t="s">
        <v>158</v>
      </c>
      <c r="B440" s="83">
        <v>24</v>
      </c>
      <c r="C440" s="84">
        <v>765.70169774999999</v>
      </c>
      <c r="D440" s="84">
        <v>762.61654327999997</v>
      </c>
      <c r="E440" s="84">
        <v>141.53146113</v>
      </c>
      <c r="F440" s="84">
        <v>141.53146113</v>
      </c>
    </row>
    <row r="441" spans="1:6" ht="12.75" customHeight="1" x14ac:dyDescent="0.2">
      <c r="A441" s="83" t="s">
        <v>159</v>
      </c>
      <c r="B441" s="83">
        <v>1</v>
      </c>
      <c r="C441" s="84">
        <v>891.97204674</v>
      </c>
      <c r="D441" s="84">
        <v>885.23890997000001</v>
      </c>
      <c r="E441" s="84">
        <v>164.28853724999999</v>
      </c>
      <c r="F441" s="84">
        <v>164.28853724999999</v>
      </c>
    </row>
    <row r="442" spans="1:6" ht="12.75" customHeight="1" x14ac:dyDescent="0.2">
      <c r="A442" s="83" t="s">
        <v>159</v>
      </c>
      <c r="B442" s="83">
        <v>2</v>
      </c>
      <c r="C442" s="84">
        <v>888.16092298000001</v>
      </c>
      <c r="D442" s="84">
        <v>886.72223455000005</v>
      </c>
      <c r="E442" s="84">
        <v>164.56382250999999</v>
      </c>
      <c r="F442" s="84">
        <v>164.56382250999999</v>
      </c>
    </row>
    <row r="443" spans="1:6" ht="12.75" customHeight="1" x14ac:dyDescent="0.2">
      <c r="A443" s="83" t="s">
        <v>159</v>
      </c>
      <c r="B443" s="83">
        <v>3</v>
      </c>
      <c r="C443" s="84">
        <v>918.50436750999995</v>
      </c>
      <c r="D443" s="84">
        <v>910.63856550000003</v>
      </c>
      <c r="E443" s="84">
        <v>169.00237462000001</v>
      </c>
      <c r="F443" s="84">
        <v>169.00237462000001</v>
      </c>
    </row>
    <row r="444" spans="1:6" ht="12.75" customHeight="1" x14ac:dyDescent="0.2">
      <c r="A444" s="83" t="s">
        <v>159</v>
      </c>
      <c r="B444" s="83">
        <v>4</v>
      </c>
      <c r="C444" s="84">
        <v>928.29984248000005</v>
      </c>
      <c r="D444" s="84">
        <v>920.74334103000001</v>
      </c>
      <c r="E444" s="84">
        <v>170.87768621000001</v>
      </c>
      <c r="F444" s="84">
        <v>170.87768621000001</v>
      </c>
    </row>
    <row r="445" spans="1:6" ht="12.75" customHeight="1" x14ac:dyDescent="0.2">
      <c r="A445" s="83" t="s">
        <v>159</v>
      </c>
      <c r="B445" s="83">
        <v>5</v>
      </c>
      <c r="C445" s="84">
        <v>931.40586225000004</v>
      </c>
      <c r="D445" s="84">
        <v>920.36230805000002</v>
      </c>
      <c r="E445" s="84">
        <v>170.80697157</v>
      </c>
      <c r="F445" s="84">
        <v>170.80697157</v>
      </c>
    </row>
    <row r="446" spans="1:6" ht="12.75" customHeight="1" x14ac:dyDescent="0.2">
      <c r="A446" s="83" t="s">
        <v>159</v>
      </c>
      <c r="B446" s="83">
        <v>6</v>
      </c>
      <c r="C446" s="84">
        <v>904.47878132999995</v>
      </c>
      <c r="D446" s="84">
        <v>894.37539843000002</v>
      </c>
      <c r="E446" s="84">
        <v>165.98414768000001</v>
      </c>
      <c r="F446" s="84">
        <v>165.98414768000001</v>
      </c>
    </row>
    <row r="447" spans="1:6" ht="12.75" customHeight="1" x14ac:dyDescent="0.2">
      <c r="A447" s="83" t="s">
        <v>159</v>
      </c>
      <c r="B447" s="83">
        <v>7</v>
      </c>
      <c r="C447" s="84">
        <v>842.13243796999996</v>
      </c>
      <c r="D447" s="84">
        <v>835.69903097999997</v>
      </c>
      <c r="E447" s="84">
        <v>155.09459630999999</v>
      </c>
      <c r="F447" s="84">
        <v>155.09459630999999</v>
      </c>
    </row>
    <row r="448" spans="1:6" ht="12.75" customHeight="1" x14ac:dyDescent="0.2">
      <c r="A448" s="83" t="s">
        <v>159</v>
      </c>
      <c r="B448" s="83">
        <v>8</v>
      </c>
      <c r="C448" s="84">
        <v>773.09946656</v>
      </c>
      <c r="D448" s="84">
        <v>768.33999867</v>
      </c>
      <c r="E448" s="84">
        <v>142.59365812999999</v>
      </c>
      <c r="F448" s="84">
        <v>142.59365812999999</v>
      </c>
    </row>
    <row r="449" spans="1:6" ht="12.75" customHeight="1" x14ac:dyDescent="0.2">
      <c r="A449" s="83" t="s">
        <v>159</v>
      </c>
      <c r="B449" s="83">
        <v>9</v>
      </c>
      <c r="C449" s="84">
        <v>762.38916587000006</v>
      </c>
      <c r="D449" s="84">
        <v>754.78994621000004</v>
      </c>
      <c r="E449" s="84">
        <v>140.07894908</v>
      </c>
      <c r="F449" s="84">
        <v>140.07894908</v>
      </c>
    </row>
    <row r="450" spans="1:6" ht="12.75" customHeight="1" x14ac:dyDescent="0.2">
      <c r="A450" s="83" t="s">
        <v>159</v>
      </c>
      <c r="B450" s="83">
        <v>10</v>
      </c>
      <c r="C450" s="84">
        <v>759.27794023000001</v>
      </c>
      <c r="D450" s="84">
        <v>749.82748303999995</v>
      </c>
      <c r="E450" s="84">
        <v>139.15798208999999</v>
      </c>
      <c r="F450" s="84">
        <v>139.15798208999999</v>
      </c>
    </row>
    <row r="451" spans="1:6" ht="12.75" customHeight="1" x14ac:dyDescent="0.2">
      <c r="A451" s="83" t="s">
        <v>159</v>
      </c>
      <c r="B451" s="83">
        <v>11</v>
      </c>
      <c r="C451" s="84">
        <v>761.79163775999996</v>
      </c>
      <c r="D451" s="84">
        <v>756.69820935999996</v>
      </c>
      <c r="E451" s="84">
        <v>140.43309728</v>
      </c>
      <c r="F451" s="84">
        <v>140.43309728</v>
      </c>
    </row>
    <row r="452" spans="1:6" ht="12.75" customHeight="1" x14ac:dyDescent="0.2">
      <c r="A452" s="83" t="s">
        <v>159</v>
      </c>
      <c r="B452" s="83">
        <v>12</v>
      </c>
      <c r="C452" s="84">
        <v>770.49210118999997</v>
      </c>
      <c r="D452" s="84">
        <v>763.98392673000001</v>
      </c>
      <c r="E452" s="84">
        <v>141.78522927</v>
      </c>
      <c r="F452" s="84">
        <v>141.78522927</v>
      </c>
    </row>
    <row r="453" spans="1:6" ht="12.75" customHeight="1" x14ac:dyDescent="0.2">
      <c r="A453" s="83" t="s">
        <v>159</v>
      </c>
      <c r="B453" s="83">
        <v>13</v>
      </c>
      <c r="C453" s="84">
        <v>732.54459941000005</v>
      </c>
      <c r="D453" s="84">
        <v>732.35071277999998</v>
      </c>
      <c r="E453" s="84">
        <v>135.91452658</v>
      </c>
      <c r="F453" s="84">
        <v>135.91452658</v>
      </c>
    </row>
    <row r="454" spans="1:6" ht="12.75" customHeight="1" x14ac:dyDescent="0.2">
      <c r="A454" s="83" t="s">
        <v>159</v>
      </c>
      <c r="B454" s="83">
        <v>14</v>
      </c>
      <c r="C454" s="84">
        <v>702.60635535999995</v>
      </c>
      <c r="D454" s="84">
        <v>694.92393594999999</v>
      </c>
      <c r="E454" s="84">
        <v>128.96861587999999</v>
      </c>
      <c r="F454" s="84">
        <v>128.96861587999999</v>
      </c>
    </row>
    <row r="455" spans="1:6" ht="12.75" customHeight="1" x14ac:dyDescent="0.2">
      <c r="A455" s="83" t="s">
        <v>159</v>
      </c>
      <c r="B455" s="83">
        <v>15</v>
      </c>
      <c r="C455" s="84">
        <v>711.01087504999998</v>
      </c>
      <c r="D455" s="84">
        <v>706.07227209999996</v>
      </c>
      <c r="E455" s="84">
        <v>131.03759840000001</v>
      </c>
      <c r="F455" s="84">
        <v>131.03759840000001</v>
      </c>
    </row>
    <row r="456" spans="1:6" ht="12.75" customHeight="1" x14ac:dyDescent="0.2">
      <c r="A456" s="83" t="s">
        <v>159</v>
      </c>
      <c r="B456" s="83">
        <v>16</v>
      </c>
      <c r="C456" s="84">
        <v>719.71018609999999</v>
      </c>
      <c r="D456" s="84">
        <v>711.86633289999997</v>
      </c>
      <c r="E456" s="84">
        <v>132.11289883000001</v>
      </c>
      <c r="F456" s="84">
        <v>132.11289883000001</v>
      </c>
    </row>
    <row r="457" spans="1:6" ht="12.75" customHeight="1" x14ac:dyDescent="0.2">
      <c r="A457" s="83" t="s">
        <v>159</v>
      </c>
      <c r="B457" s="83">
        <v>17</v>
      </c>
      <c r="C457" s="84">
        <v>710.62929412000005</v>
      </c>
      <c r="D457" s="84">
        <v>701.13143679999996</v>
      </c>
      <c r="E457" s="84">
        <v>130.12064526</v>
      </c>
      <c r="F457" s="84">
        <v>130.12064526</v>
      </c>
    </row>
    <row r="458" spans="1:6" ht="12.75" customHeight="1" x14ac:dyDescent="0.2">
      <c r="A458" s="83" t="s">
        <v>159</v>
      </c>
      <c r="B458" s="83">
        <v>18</v>
      </c>
      <c r="C458" s="84">
        <v>698.93703111000002</v>
      </c>
      <c r="D458" s="84">
        <v>690.94922201999998</v>
      </c>
      <c r="E458" s="84">
        <v>128.23096197000001</v>
      </c>
      <c r="F458" s="84">
        <v>128.23096197000001</v>
      </c>
    </row>
    <row r="459" spans="1:6" ht="12.75" customHeight="1" x14ac:dyDescent="0.2">
      <c r="A459" s="83" t="s">
        <v>159</v>
      </c>
      <c r="B459" s="83">
        <v>19</v>
      </c>
      <c r="C459" s="84">
        <v>694.54869259999998</v>
      </c>
      <c r="D459" s="84">
        <v>694.54869259999998</v>
      </c>
      <c r="E459" s="84">
        <v>128.89897571</v>
      </c>
      <c r="F459" s="84">
        <v>128.89897571</v>
      </c>
    </row>
    <row r="460" spans="1:6" ht="12.75" customHeight="1" x14ac:dyDescent="0.2">
      <c r="A460" s="83" t="s">
        <v>159</v>
      </c>
      <c r="B460" s="83">
        <v>20</v>
      </c>
      <c r="C460" s="84">
        <v>699.51492758999996</v>
      </c>
      <c r="D460" s="84">
        <v>696.49131354999997</v>
      </c>
      <c r="E460" s="84">
        <v>129.25950026000001</v>
      </c>
      <c r="F460" s="84">
        <v>129.25950026000001</v>
      </c>
    </row>
    <row r="461" spans="1:6" ht="12.75" customHeight="1" x14ac:dyDescent="0.2">
      <c r="A461" s="83" t="s">
        <v>159</v>
      </c>
      <c r="B461" s="83">
        <v>21</v>
      </c>
      <c r="C461" s="84">
        <v>693.46038478000003</v>
      </c>
      <c r="D461" s="84">
        <v>689.99678578999999</v>
      </c>
      <c r="E461" s="84">
        <v>128.05420251000001</v>
      </c>
      <c r="F461" s="84">
        <v>128.05420251000001</v>
      </c>
    </row>
    <row r="462" spans="1:6" ht="12.75" customHeight="1" x14ac:dyDescent="0.2">
      <c r="A462" s="83" t="s">
        <v>159</v>
      </c>
      <c r="B462" s="83">
        <v>22</v>
      </c>
      <c r="C462" s="84">
        <v>719.31138249000003</v>
      </c>
      <c r="D462" s="84">
        <v>713.36023479999994</v>
      </c>
      <c r="E462" s="84">
        <v>132.39014710000001</v>
      </c>
      <c r="F462" s="84">
        <v>132.39014710000001</v>
      </c>
    </row>
    <row r="463" spans="1:6" ht="12.75" customHeight="1" x14ac:dyDescent="0.2">
      <c r="A463" s="83" t="s">
        <v>159</v>
      </c>
      <c r="B463" s="83">
        <v>23</v>
      </c>
      <c r="C463" s="84">
        <v>736.56075122000004</v>
      </c>
      <c r="D463" s="84">
        <v>731.33049351</v>
      </c>
      <c r="E463" s="84">
        <v>135.72518749</v>
      </c>
      <c r="F463" s="84">
        <v>135.72518749</v>
      </c>
    </row>
    <row r="464" spans="1:6" ht="12.75" customHeight="1" x14ac:dyDescent="0.2">
      <c r="A464" s="83" t="s">
        <v>159</v>
      </c>
      <c r="B464" s="83">
        <v>24</v>
      </c>
      <c r="C464" s="84">
        <v>795.25231609000002</v>
      </c>
      <c r="D464" s="84">
        <v>780.74341421999998</v>
      </c>
      <c r="E464" s="84">
        <v>144.89556665999999</v>
      </c>
      <c r="F464" s="84">
        <v>144.89556665999999</v>
      </c>
    </row>
    <row r="465" spans="1:6" ht="12.75" customHeight="1" x14ac:dyDescent="0.2">
      <c r="A465" s="83" t="s">
        <v>160</v>
      </c>
      <c r="B465" s="83">
        <v>1</v>
      </c>
      <c r="C465" s="84">
        <v>845.15303003999998</v>
      </c>
      <c r="D465" s="84">
        <v>828.44132750000006</v>
      </c>
      <c r="E465" s="84">
        <v>153.74766332999999</v>
      </c>
      <c r="F465" s="84">
        <v>153.74766332999999</v>
      </c>
    </row>
    <row r="466" spans="1:6" ht="12.75" customHeight="1" x14ac:dyDescent="0.2">
      <c r="A466" s="83" t="s">
        <v>160</v>
      </c>
      <c r="B466" s="83">
        <v>2</v>
      </c>
      <c r="C466" s="84">
        <v>895.21857983999996</v>
      </c>
      <c r="D466" s="84">
        <v>881.70269902999996</v>
      </c>
      <c r="E466" s="84">
        <v>163.63226365</v>
      </c>
      <c r="F466" s="84">
        <v>163.63226365</v>
      </c>
    </row>
    <row r="467" spans="1:6" ht="12.75" customHeight="1" x14ac:dyDescent="0.2">
      <c r="A467" s="83" t="s">
        <v>160</v>
      </c>
      <c r="B467" s="83">
        <v>3</v>
      </c>
      <c r="C467" s="84">
        <v>887.30255978000002</v>
      </c>
      <c r="D467" s="84">
        <v>876.54966549000005</v>
      </c>
      <c r="E467" s="84">
        <v>162.67592934000001</v>
      </c>
      <c r="F467" s="84">
        <v>162.67592934000001</v>
      </c>
    </row>
    <row r="468" spans="1:6" ht="12.75" customHeight="1" x14ac:dyDescent="0.2">
      <c r="A468" s="83" t="s">
        <v>160</v>
      </c>
      <c r="B468" s="83">
        <v>4</v>
      </c>
      <c r="C468" s="84">
        <v>888.00490351999997</v>
      </c>
      <c r="D468" s="84">
        <v>875.58164076000003</v>
      </c>
      <c r="E468" s="84">
        <v>162.49627685999999</v>
      </c>
      <c r="F468" s="84">
        <v>162.49627685999999</v>
      </c>
    </row>
    <row r="469" spans="1:6" ht="12.75" customHeight="1" x14ac:dyDescent="0.2">
      <c r="A469" s="83" t="s">
        <v>160</v>
      </c>
      <c r="B469" s="83">
        <v>5</v>
      </c>
      <c r="C469" s="84">
        <v>894.38299672000005</v>
      </c>
      <c r="D469" s="84">
        <v>869.62967294999999</v>
      </c>
      <c r="E469" s="84">
        <v>161.391671</v>
      </c>
      <c r="F469" s="84">
        <v>161.391671</v>
      </c>
    </row>
    <row r="470" spans="1:6" ht="12.75" customHeight="1" x14ac:dyDescent="0.2">
      <c r="A470" s="83" t="s">
        <v>160</v>
      </c>
      <c r="B470" s="83">
        <v>6</v>
      </c>
      <c r="C470" s="84">
        <v>866.58916685999998</v>
      </c>
      <c r="D470" s="84">
        <v>857.55385524999997</v>
      </c>
      <c r="E470" s="84">
        <v>159.15056027</v>
      </c>
      <c r="F470" s="84">
        <v>159.15056027</v>
      </c>
    </row>
    <row r="471" spans="1:6" ht="12.75" customHeight="1" x14ac:dyDescent="0.2">
      <c r="A471" s="83" t="s">
        <v>160</v>
      </c>
      <c r="B471" s="83">
        <v>7</v>
      </c>
      <c r="C471" s="84">
        <v>831.75102261999996</v>
      </c>
      <c r="D471" s="84">
        <v>823.60734625999999</v>
      </c>
      <c r="E471" s="84">
        <v>152.85054087</v>
      </c>
      <c r="F471" s="84">
        <v>152.85054087</v>
      </c>
    </row>
    <row r="472" spans="1:6" ht="12.75" customHeight="1" x14ac:dyDescent="0.2">
      <c r="A472" s="83" t="s">
        <v>160</v>
      </c>
      <c r="B472" s="83">
        <v>8</v>
      </c>
      <c r="C472" s="84">
        <v>797.96088857999996</v>
      </c>
      <c r="D472" s="84">
        <v>792.90064830999995</v>
      </c>
      <c r="E472" s="84">
        <v>147.15178718999999</v>
      </c>
      <c r="F472" s="84">
        <v>147.15178718999999</v>
      </c>
    </row>
    <row r="473" spans="1:6" ht="12.75" customHeight="1" x14ac:dyDescent="0.2">
      <c r="A473" s="83" t="s">
        <v>160</v>
      </c>
      <c r="B473" s="83">
        <v>9</v>
      </c>
      <c r="C473" s="84">
        <v>764.67614326</v>
      </c>
      <c r="D473" s="84">
        <v>762.64223296</v>
      </c>
      <c r="E473" s="84">
        <v>141.53622879</v>
      </c>
      <c r="F473" s="84">
        <v>141.53622879</v>
      </c>
    </row>
    <row r="474" spans="1:6" ht="12.75" customHeight="1" x14ac:dyDescent="0.2">
      <c r="A474" s="83" t="s">
        <v>160</v>
      </c>
      <c r="B474" s="83">
        <v>10</v>
      </c>
      <c r="C474" s="84">
        <v>761.22177089000002</v>
      </c>
      <c r="D474" s="84">
        <v>753.00733328000001</v>
      </c>
      <c r="E474" s="84">
        <v>139.74811989</v>
      </c>
      <c r="F474" s="84">
        <v>139.74811989</v>
      </c>
    </row>
    <row r="475" spans="1:6" ht="12.75" customHeight="1" x14ac:dyDescent="0.2">
      <c r="A475" s="83" t="s">
        <v>160</v>
      </c>
      <c r="B475" s="83">
        <v>11</v>
      </c>
      <c r="C475" s="84">
        <v>746.45886941000003</v>
      </c>
      <c r="D475" s="84">
        <v>739.03007445000003</v>
      </c>
      <c r="E475" s="84">
        <v>137.15412703999999</v>
      </c>
      <c r="F475" s="84">
        <v>137.15412703999999</v>
      </c>
    </row>
    <row r="476" spans="1:6" ht="12.75" customHeight="1" x14ac:dyDescent="0.2">
      <c r="A476" s="83" t="s">
        <v>160</v>
      </c>
      <c r="B476" s="83">
        <v>12</v>
      </c>
      <c r="C476" s="84">
        <v>741.42516512999998</v>
      </c>
      <c r="D476" s="84">
        <v>733.54302594000001</v>
      </c>
      <c r="E476" s="84">
        <v>136.13580400000001</v>
      </c>
      <c r="F476" s="84">
        <v>136.13580400000001</v>
      </c>
    </row>
    <row r="477" spans="1:6" ht="12.75" customHeight="1" x14ac:dyDescent="0.2">
      <c r="A477" s="83" t="s">
        <v>160</v>
      </c>
      <c r="B477" s="83">
        <v>13</v>
      </c>
      <c r="C477" s="84">
        <v>724.47900040000002</v>
      </c>
      <c r="D477" s="84">
        <v>717.14320893000001</v>
      </c>
      <c r="E477" s="84">
        <v>133.09221665000001</v>
      </c>
      <c r="F477" s="84">
        <v>133.09221665000001</v>
      </c>
    </row>
    <row r="478" spans="1:6" ht="12.75" customHeight="1" x14ac:dyDescent="0.2">
      <c r="A478" s="83" t="s">
        <v>160</v>
      </c>
      <c r="B478" s="83">
        <v>14</v>
      </c>
      <c r="C478" s="84">
        <v>700.64856062000001</v>
      </c>
      <c r="D478" s="84">
        <v>693.00443685000005</v>
      </c>
      <c r="E478" s="84">
        <v>128.61238244</v>
      </c>
      <c r="F478" s="84">
        <v>128.61238244</v>
      </c>
    </row>
    <row r="479" spans="1:6" ht="12.75" customHeight="1" x14ac:dyDescent="0.2">
      <c r="A479" s="83" t="s">
        <v>160</v>
      </c>
      <c r="B479" s="83">
        <v>15</v>
      </c>
      <c r="C479" s="84">
        <v>707.38695229999996</v>
      </c>
      <c r="D479" s="84">
        <v>702.29896312999995</v>
      </c>
      <c r="E479" s="84">
        <v>130.33732258000001</v>
      </c>
      <c r="F479" s="84">
        <v>130.33732258000001</v>
      </c>
    </row>
    <row r="480" spans="1:6" ht="12.75" customHeight="1" x14ac:dyDescent="0.2">
      <c r="A480" s="83" t="s">
        <v>160</v>
      </c>
      <c r="B480" s="83">
        <v>16</v>
      </c>
      <c r="C480" s="84">
        <v>707.87867736999999</v>
      </c>
      <c r="D480" s="84">
        <v>705.67143228999998</v>
      </c>
      <c r="E480" s="84">
        <v>130.96320788</v>
      </c>
      <c r="F480" s="84">
        <v>130.96320788</v>
      </c>
    </row>
    <row r="481" spans="1:6" ht="12.75" customHeight="1" x14ac:dyDescent="0.2">
      <c r="A481" s="83" t="s">
        <v>160</v>
      </c>
      <c r="B481" s="83">
        <v>17</v>
      </c>
      <c r="C481" s="84">
        <v>703.26175421000005</v>
      </c>
      <c r="D481" s="84">
        <v>695.57782745999998</v>
      </c>
      <c r="E481" s="84">
        <v>129.08996941999999</v>
      </c>
      <c r="F481" s="84">
        <v>129.08996941999999</v>
      </c>
    </row>
    <row r="482" spans="1:6" ht="12.75" customHeight="1" x14ac:dyDescent="0.2">
      <c r="A482" s="83" t="s">
        <v>160</v>
      </c>
      <c r="B482" s="83">
        <v>18</v>
      </c>
      <c r="C482" s="84">
        <v>697.65637363999997</v>
      </c>
      <c r="D482" s="84">
        <v>688.04106886</v>
      </c>
      <c r="E482" s="84">
        <v>127.69124752</v>
      </c>
      <c r="F482" s="84">
        <v>127.69124752</v>
      </c>
    </row>
    <row r="483" spans="1:6" ht="12.75" customHeight="1" x14ac:dyDescent="0.2">
      <c r="A483" s="83" t="s">
        <v>160</v>
      </c>
      <c r="B483" s="83">
        <v>19</v>
      </c>
      <c r="C483" s="84">
        <v>678.30425957</v>
      </c>
      <c r="D483" s="84">
        <v>672.45432725000001</v>
      </c>
      <c r="E483" s="84">
        <v>124.79855612999999</v>
      </c>
      <c r="F483" s="84">
        <v>124.79855612999999</v>
      </c>
    </row>
    <row r="484" spans="1:6" ht="12.75" customHeight="1" x14ac:dyDescent="0.2">
      <c r="A484" s="83" t="s">
        <v>160</v>
      </c>
      <c r="B484" s="83">
        <v>20</v>
      </c>
      <c r="C484" s="84">
        <v>695.90988998</v>
      </c>
      <c r="D484" s="84">
        <v>689.09702444000004</v>
      </c>
      <c r="E484" s="84">
        <v>127.8872188</v>
      </c>
      <c r="F484" s="84">
        <v>127.8872188</v>
      </c>
    </row>
    <row r="485" spans="1:6" ht="12.75" customHeight="1" x14ac:dyDescent="0.2">
      <c r="A485" s="83" t="s">
        <v>160</v>
      </c>
      <c r="B485" s="83">
        <v>21</v>
      </c>
      <c r="C485" s="84">
        <v>680.77622126000006</v>
      </c>
      <c r="D485" s="84">
        <v>676.77620092999996</v>
      </c>
      <c r="E485" s="84">
        <v>125.60063825</v>
      </c>
      <c r="F485" s="84">
        <v>125.60063825</v>
      </c>
    </row>
    <row r="486" spans="1:6" ht="12.75" customHeight="1" x14ac:dyDescent="0.2">
      <c r="A486" s="83" t="s">
        <v>160</v>
      </c>
      <c r="B486" s="83">
        <v>22</v>
      </c>
      <c r="C486" s="84">
        <v>691.86458341000002</v>
      </c>
      <c r="D486" s="84">
        <v>686.01206926999998</v>
      </c>
      <c r="E486" s="84">
        <v>127.31469226</v>
      </c>
      <c r="F486" s="84">
        <v>127.31469226</v>
      </c>
    </row>
    <row r="487" spans="1:6" ht="12.75" customHeight="1" x14ac:dyDescent="0.2">
      <c r="A487" s="83" t="s">
        <v>160</v>
      </c>
      <c r="B487" s="83">
        <v>23</v>
      </c>
      <c r="C487" s="84">
        <v>707.27522965000003</v>
      </c>
      <c r="D487" s="84">
        <v>707.27522965000003</v>
      </c>
      <c r="E487" s="84">
        <v>131.26085128</v>
      </c>
      <c r="F487" s="84">
        <v>131.26085128</v>
      </c>
    </row>
    <row r="488" spans="1:6" ht="12.75" customHeight="1" x14ac:dyDescent="0.2">
      <c r="A488" s="83" t="s">
        <v>160</v>
      </c>
      <c r="B488" s="83">
        <v>24</v>
      </c>
      <c r="C488" s="84">
        <v>769.84360848999995</v>
      </c>
      <c r="D488" s="84">
        <v>761.02371753</v>
      </c>
      <c r="E488" s="84">
        <v>141.23585391</v>
      </c>
      <c r="F488" s="84">
        <v>141.23585391</v>
      </c>
    </row>
    <row r="489" spans="1:6" ht="12.75" customHeight="1" x14ac:dyDescent="0.2">
      <c r="A489" s="83" t="s">
        <v>161</v>
      </c>
      <c r="B489" s="83">
        <v>1</v>
      </c>
      <c r="C489" s="84">
        <v>834.01581174</v>
      </c>
      <c r="D489" s="84">
        <v>822.99358041000005</v>
      </c>
      <c r="E489" s="84">
        <v>152.73663411000001</v>
      </c>
      <c r="F489" s="84">
        <v>152.73663411000001</v>
      </c>
    </row>
    <row r="490" spans="1:6" ht="12.75" customHeight="1" x14ac:dyDescent="0.2">
      <c r="A490" s="83" t="s">
        <v>161</v>
      </c>
      <c r="B490" s="83">
        <v>2</v>
      </c>
      <c r="C490" s="84">
        <v>878.04657407000002</v>
      </c>
      <c r="D490" s="84">
        <v>867.78430588000003</v>
      </c>
      <c r="E490" s="84">
        <v>161.04919548000001</v>
      </c>
      <c r="F490" s="84">
        <v>161.04919548000001</v>
      </c>
    </row>
    <row r="491" spans="1:6" ht="12.75" customHeight="1" x14ac:dyDescent="0.2">
      <c r="A491" s="83" t="s">
        <v>161</v>
      </c>
      <c r="B491" s="83">
        <v>3</v>
      </c>
      <c r="C491" s="84">
        <v>895.00187829000004</v>
      </c>
      <c r="D491" s="84">
        <v>891.13328287000002</v>
      </c>
      <c r="E491" s="84">
        <v>165.38245426</v>
      </c>
      <c r="F491" s="84">
        <v>165.38245426</v>
      </c>
    </row>
    <row r="492" spans="1:6" ht="12.75" customHeight="1" x14ac:dyDescent="0.2">
      <c r="A492" s="83" t="s">
        <v>161</v>
      </c>
      <c r="B492" s="83">
        <v>4</v>
      </c>
      <c r="C492" s="84">
        <v>901.64957603000005</v>
      </c>
      <c r="D492" s="84">
        <v>899.02207195999995</v>
      </c>
      <c r="E492" s="84">
        <v>166.84650832</v>
      </c>
      <c r="F492" s="84">
        <v>166.84650832</v>
      </c>
    </row>
    <row r="493" spans="1:6" ht="12.75" customHeight="1" x14ac:dyDescent="0.2">
      <c r="A493" s="83" t="s">
        <v>161</v>
      </c>
      <c r="B493" s="83">
        <v>5</v>
      </c>
      <c r="C493" s="84">
        <v>908.46152013000005</v>
      </c>
      <c r="D493" s="84">
        <v>898.16371074000006</v>
      </c>
      <c r="E493" s="84">
        <v>166.68720791999999</v>
      </c>
      <c r="F493" s="84">
        <v>166.68720791999999</v>
      </c>
    </row>
    <row r="494" spans="1:6" ht="12.75" customHeight="1" x14ac:dyDescent="0.2">
      <c r="A494" s="83" t="s">
        <v>161</v>
      </c>
      <c r="B494" s="83">
        <v>6</v>
      </c>
      <c r="C494" s="84">
        <v>881.75579388000006</v>
      </c>
      <c r="D494" s="84">
        <v>872.32778364000001</v>
      </c>
      <c r="E494" s="84">
        <v>161.89240437000001</v>
      </c>
      <c r="F494" s="84">
        <v>161.89240437000001</v>
      </c>
    </row>
    <row r="495" spans="1:6" ht="12.75" customHeight="1" x14ac:dyDescent="0.2">
      <c r="A495" s="83" t="s">
        <v>161</v>
      </c>
      <c r="B495" s="83">
        <v>7</v>
      </c>
      <c r="C495" s="84">
        <v>867.84108153</v>
      </c>
      <c r="D495" s="84">
        <v>860.97652467</v>
      </c>
      <c r="E495" s="84">
        <v>159.78576207</v>
      </c>
      <c r="F495" s="84">
        <v>159.78576207</v>
      </c>
    </row>
    <row r="496" spans="1:6" ht="12.75" customHeight="1" x14ac:dyDescent="0.2">
      <c r="A496" s="83" t="s">
        <v>161</v>
      </c>
      <c r="B496" s="83">
        <v>8</v>
      </c>
      <c r="C496" s="84">
        <v>838.36978472999999</v>
      </c>
      <c r="D496" s="84">
        <v>831.39439086000004</v>
      </c>
      <c r="E496" s="84">
        <v>154.29571250999999</v>
      </c>
      <c r="F496" s="84">
        <v>154.29571250999999</v>
      </c>
    </row>
    <row r="497" spans="1:6" ht="12.75" customHeight="1" x14ac:dyDescent="0.2">
      <c r="A497" s="83" t="s">
        <v>161</v>
      </c>
      <c r="B497" s="83">
        <v>9</v>
      </c>
      <c r="C497" s="84">
        <v>776.88833951000004</v>
      </c>
      <c r="D497" s="84">
        <v>770.29732134999995</v>
      </c>
      <c r="E497" s="84">
        <v>142.95691112</v>
      </c>
      <c r="F497" s="84">
        <v>142.95691112</v>
      </c>
    </row>
    <row r="498" spans="1:6" ht="12.75" customHeight="1" x14ac:dyDescent="0.2">
      <c r="A498" s="83" t="s">
        <v>161</v>
      </c>
      <c r="B498" s="83">
        <v>10</v>
      </c>
      <c r="C498" s="84">
        <v>754.62474941000005</v>
      </c>
      <c r="D498" s="84">
        <v>743.85021817999996</v>
      </c>
      <c r="E498" s="84">
        <v>138.04868144</v>
      </c>
      <c r="F498" s="84">
        <v>138.04868144</v>
      </c>
    </row>
    <row r="499" spans="1:6" ht="12.75" customHeight="1" x14ac:dyDescent="0.2">
      <c r="A499" s="83" t="s">
        <v>161</v>
      </c>
      <c r="B499" s="83">
        <v>11</v>
      </c>
      <c r="C499" s="84">
        <v>756.89826882</v>
      </c>
      <c r="D499" s="84">
        <v>748.65257535000001</v>
      </c>
      <c r="E499" s="84">
        <v>138.93993488999999</v>
      </c>
      <c r="F499" s="84">
        <v>138.93993488999999</v>
      </c>
    </row>
    <row r="500" spans="1:6" ht="12.75" customHeight="1" x14ac:dyDescent="0.2">
      <c r="A500" s="83" t="s">
        <v>161</v>
      </c>
      <c r="B500" s="83">
        <v>12</v>
      </c>
      <c r="C500" s="84">
        <v>758.21584611000003</v>
      </c>
      <c r="D500" s="84">
        <v>751.98555629999998</v>
      </c>
      <c r="E500" s="84">
        <v>139.55849171</v>
      </c>
      <c r="F500" s="84">
        <v>139.55849171</v>
      </c>
    </row>
    <row r="501" spans="1:6" ht="12.75" customHeight="1" x14ac:dyDescent="0.2">
      <c r="A501" s="83" t="s">
        <v>161</v>
      </c>
      <c r="B501" s="83">
        <v>13</v>
      </c>
      <c r="C501" s="84">
        <v>711.00610903999996</v>
      </c>
      <c r="D501" s="84">
        <v>707.73686901999997</v>
      </c>
      <c r="E501" s="84">
        <v>131.34652539999999</v>
      </c>
      <c r="F501" s="84">
        <v>131.34652539999999</v>
      </c>
    </row>
    <row r="502" spans="1:6" ht="12.75" customHeight="1" x14ac:dyDescent="0.2">
      <c r="A502" s="83" t="s">
        <v>161</v>
      </c>
      <c r="B502" s="83">
        <v>14</v>
      </c>
      <c r="C502" s="84">
        <v>709.90736578999997</v>
      </c>
      <c r="D502" s="84">
        <v>699.49082263000003</v>
      </c>
      <c r="E502" s="84">
        <v>129.81616914</v>
      </c>
      <c r="F502" s="84">
        <v>129.81616914</v>
      </c>
    </row>
    <row r="503" spans="1:6" ht="12.75" customHeight="1" x14ac:dyDescent="0.2">
      <c r="A503" s="83" t="s">
        <v>161</v>
      </c>
      <c r="B503" s="83">
        <v>15</v>
      </c>
      <c r="C503" s="84">
        <v>714.18453881999994</v>
      </c>
      <c r="D503" s="84">
        <v>708.08656093000002</v>
      </c>
      <c r="E503" s="84">
        <v>131.41142354999999</v>
      </c>
      <c r="F503" s="84">
        <v>131.41142354999999</v>
      </c>
    </row>
    <row r="504" spans="1:6" ht="12.75" customHeight="1" x14ac:dyDescent="0.2">
      <c r="A504" s="83" t="s">
        <v>161</v>
      </c>
      <c r="B504" s="83">
        <v>16</v>
      </c>
      <c r="C504" s="84">
        <v>709.04285141000003</v>
      </c>
      <c r="D504" s="84">
        <v>705.05576435</v>
      </c>
      <c r="E504" s="84">
        <v>130.84894811999999</v>
      </c>
      <c r="F504" s="84">
        <v>130.84894811999999</v>
      </c>
    </row>
    <row r="505" spans="1:6" ht="12.75" customHeight="1" x14ac:dyDescent="0.2">
      <c r="A505" s="83" t="s">
        <v>161</v>
      </c>
      <c r="B505" s="83">
        <v>17</v>
      </c>
      <c r="C505" s="84">
        <v>713.39627218999999</v>
      </c>
      <c r="D505" s="84">
        <v>706.13093687000003</v>
      </c>
      <c r="E505" s="84">
        <v>131.04848580000001</v>
      </c>
      <c r="F505" s="84">
        <v>131.04848580000001</v>
      </c>
    </row>
    <row r="506" spans="1:6" ht="12.75" customHeight="1" x14ac:dyDescent="0.2">
      <c r="A506" s="83" t="s">
        <v>161</v>
      </c>
      <c r="B506" s="83">
        <v>18</v>
      </c>
      <c r="C506" s="84">
        <v>709.44603414000005</v>
      </c>
      <c r="D506" s="84">
        <v>701.37787008999999</v>
      </c>
      <c r="E506" s="84">
        <v>130.16637999</v>
      </c>
      <c r="F506" s="84">
        <v>130.16637999</v>
      </c>
    </row>
    <row r="507" spans="1:6" ht="12.75" customHeight="1" x14ac:dyDescent="0.2">
      <c r="A507" s="83" t="s">
        <v>161</v>
      </c>
      <c r="B507" s="83">
        <v>19</v>
      </c>
      <c r="C507" s="84">
        <v>694.44317481999997</v>
      </c>
      <c r="D507" s="84">
        <v>691.82290734000003</v>
      </c>
      <c r="E507" s="84">
        <v>128.39310631999999</v>
      </c>
      <c r="F507" s="84">
        <v>128.39310631999999</v>
      </c>
    </row>
    <row r="508" spans="1:6" ht="12.75" customHeight="1" x14ac:dyDescent="0.2">
      <c r="A508" s="83" t="s">
        <v>161</v>
      </c>
      <c r="B508" s="83">
        <v>20</v>
      </c>
      <c r="C508" s="84">
        <v>704.71964720999995</v>
      </c>
      <c r="D508" s="84">
        <v>696.97419117000004</v>
      </c>
      <c r="E508" s="84">
        <v>129.34911589999999</v>
      </c>
      <c r="F508" s="84">
        <v>129.34911589999999</v>
      </c>
    </row>
    <row r="509" spans="1:6" ht="12.75" customHeight="1" x14ac:dyDescent="0.2">
      <c r="A509" s="83" t="s">
        <v>161</v>
      </c>
      <c r="B509" s="83">
        <v>21</v>
      </c>
      <c r="C509" s="84">
        <v>687.48817636000001</v>
      </c>
      <c r="D509" s="84">
        <v>682.09816259000002</v>
      </c>
      <c r="E509" s="84">
        <v>126.58832337</v>
      </c>
      <c r="F509" s="84">
        <v>126.58832337</v>
      </c>
    </row>
    <row r="510" spans="1:6" ht="12.75" customHeight="1" x14ac:dyDescent="0.2">
      <c r="A510" s="83" t="s">
        <v>161</v>
      </c>
      <c r="B510" s="83">
        <v>22</v>
      </c>
      <c r="C510" s="84">
        <v>682.74341125000001</v>
      </c>
      <c r="D510" s="84">
        <v>674.54887653000003</v>
      </c>
      <c r="E510" s="84">
        <v>125.18727654</v>
      </c>
      <c r="F510" s="84">
        <v>125.18727654</v>
      </c>
    </row>
    <row r="511" spans="1:6" ht="12.75" customHeight="1" x14ac:dyDescent="0.2">
      <c r="A511" s="83" t="s">
        <v>161</v>
      </c>
      <c r="B511" s="83">
        <v>23</v>
      </c>
      <c r="C511" s="84">
        <v>684.50627479000002</v>
      </c>
      <c r="D511" s="84">
        <v>683.97956323000005</v>
      </c>
      <c r="E511" s="84">
        <v>126.93748624</v>
      </c>
      <c r="F511" s="84">
        <v>126.93748624</v>
      </c>
    </row>
    <row r="512" spans="1:6" ht="12.75" customHeight="1" x14ac:dyDescent="0.2">
      <c r="A512" s="83" t="s">
        <v>161</v>
      </c>
      <c r="B512" s="83">
        <v>24</v>
      </c>
      <c r="C512" s="84">
        <v>741.76546580000002</v>
      </c>
      <c r="D512" s="84">
        <v>734.56015033000006</v>
      </c>
      <c r="E512" s="84">
        <v>136.32456873000001</v>
      </c>
      <c r="F512" s="84">
        <v>136.32456873000001</v>
      </c>
    </row>
    <row r="513" spans="1:6" ht="12.75" customHeight="1" x14ac:dyDescent="0.2">
      <c r="A513" s="83" t="s">
        <v>162</v>
      </c>
      <c r="B513" s="83">
        <v>1</v>
      </c>
      <c r="C513" s="84">
        <v>849.54188446000001</v>
      </c>
      <c r="D513" s="84">
        <v>840.76182589999996</v>
      </c>
      <c r="E513" s="84">
        <v>156.03418353999999</v>
      </c>
      <c r="F513" s="84">
        <v>156.03418353999999</v>
      </c>
    </row>
    <row r="514" spans="1:6" ht="12.75" customHeight="1" x14ac:dyDescent="0.2">
      <c r="A514" s="83" t="s">
        <v>162</v>
      </c>
      <c r="B514" s="83">
        <v>2</v>
      </c>
      <c r="C514" s="84">
        <v>894.51984277999998</v>
      </c>
      <c r="D514" s="84">
        <v>887.16084888</v>
      </c>
      <c r="E514" s="84">
        <v>164.64522348</v>
      </c>
      <c r="F514" s="84">
        <v>164.64522348</v>
      </c>
    </row>
    <row r="515" spans="1:6" ht="12.75" customHeight="1" x14ac:dyDescent="0.2">
      <c r="A515" s="83" t="s">
        <v>162</v>
      </c>
      <c r="B515" s="83">
        <v>3</v>
      </c>
      <c r="C515" s="84">
        <v>916.48243287000003</v>
      </c>
      <c r="D515" s="84">
        <v>909.09648357000003</v>
      </c>
      <c r="E515" s="84">
        <v>168.71618477999999</v>
      </c>
      <c r="F515" s="84">
        <v>168.71618477999999</v>
      </c>
    </row>
    <row r="516" spans="1:6" ht="12.75" customHeight="1" x14ac:dyDescent="0.2">
      <c r="A516" s="83" t="s">
        <v>162</v>
      </c>
      <c r="B516" s="83">
        <v>4</v>
      </c>
      <c r="C516" s="84">
        <v>923.34433842999999</v>
      </c>
      <c r="D516" s="84">
        <v>915.87621834000004</v>
      </c>
      <c r="E516" s="84">
        <v>169.97441314</v>
      </c>
      <c r="F516" s="84">
        <v>169.97441314</v>
      </c>
    </row>
    <row r="517" spans="1:6" ht="12.75" customHeight="1" x14ac:dyDescent="0.2">
      <c r="A517" s="83" t="s">
        <v>162</v>
      </c>
      <c r="B517" s="83">
        <v>5</v>
      </c>
      <c r="C517" s="84">
        <v>914.46947889</v>
      </c>
      <c r="D517" s="84">
        <v>914.46947889</v>
      </c>
      <c r="E517" s="84">
        <v>169.71334106</v>
      </c>
      <c r="F517" s="84">
        <v>169.71334106</v>
      </c>
    </row>
    <row r="518" spans="1:6" ht="12.75" customHeight="1" x14ac:dyDescent="0.2">
      <c r="A518" s="83" t="s">
        <v>162</v>
      </c>
      <c r="B518" s="83">
        <v>6</v>
      </c>
      <c r="C518" s="84">
        <v>899.00305985</v>
      </c>
      <c r="D518" s="84">
        <v>889.18043886999999</v>
      </c>
      <c r="E518" s="84">
        <v>165.02003246000001</v>
      </c>
      <c r="F518" s="84">
        <v>165.02003246000001</v>
      </c>
    </row>
    <row r="519" spans="1:6" ht="12.75" customHeight="1" x14ac:dyDescent="0.2">
      <c r="A519" s="83" t="s">
        <v>162</v>
      </c>
      <c r="B519" s="83">
        <v>7</v>
      </c>
      <c r="C519" s="84">
        <v>859.85675467999999</v>
      </c>
      <c r="D519" s="84">
        <v>853.36604327999999</v>
      </c>
      <c r="E519" s="84">
        <v>158.37335820999999</v>
      </c>
      <c r="F519" s="84">
        <v>158.37335820999999</v>
      </c>
    </row>
    <row r="520" spans="1:6" ht="12.75" customHeight="1" x14ac:dyDescent="0.2">
      <c r="A520" s="83" t="s">
        <v>162</v>
      </c>
      <c r="B520" s="83">
        <v>8</v>
      </c>
      <c r="C520" s="84">
        <v>816.00507942000002</v>
      </c>
      <c r="D520" s="84">
        <v>810.30018905999998</v>
      </c>
      <c r="E520" s="84">
        <v>150.38090994000001</v>
      </c>
      <c r="F520" s="84">
        <v>150.38090994000001</v>
      </c>
    </row>
    <row r="521" spans="1:6" ht="12.75" customHeight="1" x14ac:dyDescent="0.2">
      <c r="A521" s="83" t="s">
        <v>162</v>
      </c>
      <c r="B521" s="83">
        <v>9</v>
      </c>
      <c r="C521" s="84">
        <v>799.60247445000005</v>
      </c>
      <c r="D521" s="84">
        <v>791.83399006000002</v>
      </c>
      <c r="E521" s="84">
        <v>146.95382964999999</v>
      </c>
      <c r="F521" s="84">
        <v>146.95382964999999</v>
      </c>
    </row>
    <row r="522" spans="1:6" ht="12.75" customHeight="1" x14ac:dyDescent="0.2">
      <c r="A522" s="83" t="s">
        <v>162</v>
      </c>
      <c r="B522" s="83">
        <v>10</v>
      </c>
      <c r="C522" s="84">
        <v>788.83187177000002</v>
      </c>
      <c r="D522" s="84">
        <v>779.69526284999995</v>
      </c>
      <c r="E522" s="84">
        <v>144.70104373999999</v>
      </c>
      <c r="F522" s="84">
        <v>144.70104373999999</v>
      </c>
    </row>
    <row r="523" spans="1:6" ht="12.75" customHeight="1" x14ac:dyDescent="0.2">
      <c r="A523" s="83" t="s">
        <v>162</v>
      </c>
      <c r="B523" s="83">
        <v>11</v>
      </c>
      <c r="C523" s="84">
        <v>772.74810883999999</v>
      </c>
      <c r="D523" s="84">
        <v>768.34331901999997</v>
      </c>
      <c r="E523" s="84">
        <v>142.59427434</v>
      </c>
      <c r="F523" s="84">
        <v>142.59427434</v>
      </c>
    </row>
    <row r="524" spans="1:6" ht="12.75" customHeight="1" x14ac:dyDescent="0.2">
      <c r="A524" s="83" t="s">
        <v>162</v>
      </c>
      <c r="B524" s="83">
        <v>12</v>
      </c>
      <c r="C524" s="84">
        <v>778.41759159000003</v>
      </c>
      <c r="D524" s="84">
        <v>771.82102688999998</v>
      </c>
      <c r="E524" s="84">
        <v>143.23969055000001</v>
      </c>
      <c r="F524" s="84">
        <v>143.23969055000001</v>
      </c>
    </row>
    <row r="525" spans="1:6" ht="12.75" customHeight="1" x14ac:dyDescent="0.2">
      <c r="A525" s="83" t="s">
        <v>162</v>
      </c>
      <c r="B525" s="83">
        <v>13</v>
      </c>
      <c r="C525" s="84">
        <v>737.47663501</v>
      </c>
      <c r="D525" s="84">
        <v>730.25683655</v>
      </c>
      <c r="E525" s="84">
        <v>135.52593107000001</v>
      </c>
      <c r="F525" s="84">
        <v>135.52593107000001</v>
      </c>
    </row>
    <row r="526" spans="1:6" ht="12.75" customHeight="1" x14ac:dyDescent="0.2">
      <c r="A526" s="83" t="s">
        <v>162</v>
      </c>
      <c r="B526" s="83">
        <v>14</v>
      </c>
      <c r="C526" s="84">
        <v>708.33142841999995</v>
      </c>
      <c r="D526" s="84">
        <v>693.02008479000006</v>
      </c>
      <c r="E526" s="84">
        <v>128.61528648999999</v>
      </c>
      <c r="F526" s="84">
        <v>128.61528648999999</v>
      </c>
    </row>
    <row r="527" spans="1:6" ht="12.75" customHeight="1" x14ac:dyDescent="0.2">
      <c r="A527" s="83" t="s">
        <v>162</v>
      </c>
      <c r="B527" s="83">
        <v>15</v>
      </c>
      <c r="C527" s="84">
        <v>700.88570603000005</v>
      </c>
      <c r="D527" s="84">
        <v>695.98379666000005</v>
      </c>
      <c r="E527" s="84">
        <v>129.16531189</v>
      </c>
      <c r="F527" s="84">
        <v>129.16531189</v>
      </c>
    </row>
    <row r="528" spans="1:6" ht="12.75" customHeight="1" x14ac:dyDescent="0.2">
      <c r="A528" s="83" t="s">
        <v>162</v>
      </c>
      <c r="B528" s="83">
        <v>16</v>
      </c>
      <c r="C528" s="84">
        <v>703.66509995000001</v>
      </c>
      <c r="D528" s="84">
        <v>696.83804906</v>
      </c>
      <c r="E528" s="84">
        <v>129.32384974000001</v>
      </c>
      <c r="F528" s="84">
        <v>129.32384974000001</v>
      </c>
    </row>
    <row r="529" spans="1:6" ht="12.75" customHeight="1" x14ac:dyDescent="0.2">
      <c r="A529" s="83" t="s">
        <v>162</v>
      </c>
      <c r="B529" s="83">
        <v>17</v>
      </c>
      <c r="C529" s="84">
        <v>700.80350410999995</v>
      </c>
      <c r="D529" s="84">
        <v>693.08966899999996</v>
      </c>
      <c r="E529" s="84">
        <v>128.62820038999999</v>
      </c>
      <c r="F529" s="84">
        <v>128.62820038999999</v>
      </c>
    </row>
    <row r="530" spans="1:6" ht="12.75" customHeight="1" x14ac:dyDescent="0.2">
      <c r="A530" s="83" t="s">
        <v>162</v>
      </c>
      <c r="B530" s="83">
        <v>18</v>
      </c>
      <c r="C530" s="84">
        <v>705.30435834000002</v>
      </c>
      <c r="D530" s="84">
        <v>697.96125730999995</v>
      </c>
      <c r="E530" s="84">
        <v>129.53230221999999</v>
      </c>
      <c r="F530" s="84">
        <v>129.53230221999999</v>
      </c>
    </row>
    <row r="531" spans="1:6" ht="12.75" customHeight="1" x14ac:dyDescent="0.2">
      <c r="A531" s="83" t="s">
        <v>162</v>
      </c>
      <c r="B531" s="83">
        <v>19</v>
      </c>
      <c r="C531" s="84">
        <v>694.12999839999998</v>
      </c>
      <c r="D531" s="84">
        <v>687.30162491999999</v>
      </c>
      <c r="E531" s="84">
        <v>127.55401659</v>
      </c>
      <c r="F531" s="84">
        <v>127.55401659</v>
      </c>
    </row>
    <row r="532" spans="1:6" ht="12.75" customHeight="1" x14ac:dyDescent="0.2">
      <c r="A532" s="83" t="s">
        <v>162</v>
      </c>
      <c r="B532" s="83">
        <v>20</v>
      </c>
      <c r="C532" s="84">
        <v>691.22933298999999</v>
      </c>
      <c r="D532" s="84">
        <v>684.28434589000005</v>
      </c>
      <c r="E532" s="84">
        <v>126.99404984</v>
      </c>
      <c r="F532" s="84">
        <v>126.99404984</v>
      </c>
    </row>
    <row r="533" spans="1:6" ht="12.75" customHeight="1" x14ac:dyDescent="0.2">
      <c r="A533" s="83" t="s">
        <v>162</v>
      </c>
      <c r="B533" s="83">
        <v>21</v>
      </c>
      <c r="C533" s="84">
        <v>684.10135778999995</v>
      </c>
      <c r="D533" s="84">
        <v>681.09383388000003</v>
      </c>
      <c r="E533" s="84">
        <v>126.40193334999999</v>
      </c>
      <c r="F533" s="84">
        <v>126.40193334999999</v>
      </c>
    </row>
    <row r="534" spans="1:6" ht="12.75" customHeight="1" x14ac:dyDescent="0.2">
      <c r="A534" s="83" t="s">
        <v>162</v>
      </c>
      <c r="B534" s="83">
        <v>22</v>
      </c>
      <c r="C534" s="84">
        <v>716.49639153999999</v>
      </c>
      <c r="D534" s="84">
        <v>711.03660205999995</v>
      </c>
      <c r="E534" s="84">
        <v>131.95891184999999</v>
      </c>
      <c r="F534" s="84">
        <v>131.95891184999999</v>
      </c>
    </row>
    <row r="535" spans="1:6" ht="12.75" customHeight="1" x14ac:dyDescent="0.2">
      <c r="A535" s="83" t="s">
        <v>162</v>
      </c>
      <c r="B535" s="83">
        <v>23</v>
      </c>
      <c r="C535" s="84">
        <v>721.79896479000001</v>
      </c>
      <c r="D535" s="84">
        <v>716.85025375999999</v>
      </c>
      <c r="E535" s="84">
        <v>133.03784808</v>
      </c>
      <c r="F535" s="84">
        <v>133.03784808</v>
      </c>
    </row>
    <row r="536" spans="1:6" ht="12.75" customHeight="1" x14ac:dyDescent="0.2">
      <c r="A536" s="83" t="s">
        <v>162</v>
      </c>
      <c r="B536" s="83">
        <v>24</v>
      </c>
      <c r="C536" s="84">
        <v>771.96184468000001</v>
      </c>
      <c r="D536" s="84">
        <v>765.21640637999997</v>
      </c>
      <c r="E536" s="84">
        <v>142.01396105000001</v>
      </c>
      <c r="F536" s="84">
        <v>142.01396105000001</v>
      </c>
    </row>
    <row r="537" spans="1:6" ht="12.75" customHeight="1" x14ac:dyDescent="0.2">
      <c r="A537" s="83" t="s">
        <v>163</v>
      </c>
      <c r="B537" s="83">
        <v>1</v>
      </c>
      <c r="C537" s="84">
        <v>880.81450853000001</v>
      </c>
      <c r="D537" s="84">
        <v>874.78506156000003</v>
      </c>
      <c r="E537" s="84">
        <v>162.34844239</v>
      </c>
      <c r="F537" s="84">
        <v>162.34844239</v>
      </c>
    </row>
    <row r="538" spans="1:6" ht="12.75" customHeight="1" x14ac:dyDescent="0.2">
      <c r="A538" s="83" t="s">
        <v>163</v>
      </c>
      <c r="B538" s="83">
        <v>2</v>
      </c>
      <c r="C538" s="84">
        <v>928.56474388000004</v>
      </c>
      <c r="D538" s="84">
        <v>919.70729623</v>
      </c>
      <c r="E538" s="84">
        <v>170.68541010999999</v>
      </c>
      <c r="F538" s="84">
        <v>170.68541010999999</v>
      </c>
    </row>
    <row r="539" spans="1:6" ht="12.75" customHeight="1" x14ac:dyDescent="0.2">
      <c r="A539" s="83" t="s">
        <v>163</v>
      </c>
      <c r="B539" s="83">
        <v>3</v>
      </c>
      <c r="C539" s="84">
        <v>947.21962657999995</v>
      </c>
      <c r="D539" s="84">
        <v>940.39198068999997</v>
      </c>
      <c r="E539" s="84">
        <v>174.52421172000001</v>
      </c>
      <c r="F539" s="84">
        <v>174.52421172000001</v>
      </c>
    </row>
    <row r="540" spans="1:6" ht="12.75" customHeight="1" x14ac:dyDescent="0.2">
      <c r="A540" s="83" t="s">
        <v>163</v>
      </c>
      <c r="B540" s="83">
        <v>4</v>
      </c>
      <c r="C540" s="84">
        <v>943.87079514000004</v>
      </c>
      <c r="D540" s="84">
        <v>939.94675135</v>
      </c>
      <c r="E540" s="84">
        <v>174.4415831</v>
      </c>
      <c r="F540" s="84">
        <v>174.4415831</v>
      </c>
    </row>
    <row r="541" spans="1:6" ht="12.75" customHeight="1" x14ac:dyDescent="0.2">
      <c r="A541" s="83" t="s">
        <v>163</v>
      </c>
      <c r="B541" s="83">
        <v>5</v>
      </c>
      <c r="C541" s="84">
        <v>936.30387527000005</v>
      </c>
      <c r="D541" s="84">
        <v>935.72693692999997</v>
      </c>
      <c r="E541" s="84">
        <v>173.65844181</v>
      </c>
      <c r="F541" s="84">
        <v>173.65844181</v>
      </c>
    </row>
    <row r="542" spans="1:6" ht="12.75" customHeight="1" x14ac:dyDescent="0.2">
      <c r="A542" s="83" t="s">
        <v>163</v>
      </c>
      <c r="B542" s="83">
        <v>6</v>
      </c>
      <c r="C542" s="84">
        <v>923.89948374000005</v>
      </c>
      <c r="D542" s="84">
        <v>916.09043399999996</v>
      </c>
      <c r="E542" s="84">
        <v>170.01416871000001</v>
      </c>
      <c r="F542" s="84">
        <v>170.01416871000001</v>
      </c>
    </row>
    <row r="543" spans="1:6" ht="12.75" customHeight="1" x14ac:dyDescent="0.2">
      <c r="A543" s="83" t="s">
        <v>163</v>
      </c>
      <c r="B543" s="83">
        <v>7</v>
      </c>
      <c r="C543" s="84">
        <v>855.55563076999999</v>
      </c>
      <c r="D543" s="84">
        <v>848.91880596999999</v>
      </c>
      <c r="E543" s="84">
        <v>157.54801026999999</v>
      </c>
      <c r="F543" s="84">
        <v>157.54801026999999</v>
      </c>
    </row>
    <row r="544" spans="1:6" ht="12.75" customHeight="1" x14ac:dyDescent="0.2">
      <c r="A544" s="83" t="s">
        <v>163</v>
      </c>
      <c r="B544" s="83">
        <v>8</v>
      </c>
      <c r="C544" s="84">
        <v>806.74379750000003</v>
      </c>
      <c r="D544" s="84">
        <v>800.67376588000002</v>
      </c>
      <c r="E544" s="84">
        <v>148.59437416</v>
      </c>
      <c r="F544" s="84">
        <v>148.59437416</v>
      </c>
    </row>
    <row r="545" spans="1:6" ht="12.75" customHeight="1" x14ac:dyDescent="0.2">
      <c r="A545" s="83" t="s">
        <v>163</v>
      </c>
      <c r="B545" s="83">
        <v>9</v>
      </c>
      <c r="C545" s="84">
        <v>786.06220771000005</v>
      </c>
      <c r="D545" s="84">
        <v>780.21182745999999</v>
      </c>
      <c r="E545" s="84">
        <v>144.79691124999999</v>
      </c>
      <c r="F545" s="84">
        <v>144.79691124999999</v>
      </c>
    </row>
    <row r="546" spans="1:6" ht="12.75" customHeight="1" x14ac:dyDescent="0.2">
      <c r="A546" s="83" t="s">
        <v>163</v>
      </c>
      <c r="B546" s="83">
        <v>10</v>
      </c>
      <c r="C546" s="84">
        <v>765.85807817</v>
      </c>
      <c r="D546" s="84">
        <v>759.16886191000003</v>
      </c>
      <c r="E546" s="84">
        <v>140.89161744</v>
      </c>
      <c r="F546" s="84">
        <v>140.89161744</v>
      </c>
    </row>
    <row r="547" spans="1:6" ht="12.75" customHeight="1" x14ac:dyDescent="0.2">
      <c r="A547" s="83" t="s">
        <v>163</v>
      </c>
      <c r="B547" s="83">
        <v>11</v>
      </c>
      <c r="C547" s="84">
        <v>760.79242438999995</v>
      </c>
      <c r="D547" s="84">
        <v>758.46726766999996</v>
      </c>
      <c r="E547" s="84">
        <v>140.76141091</v>
      </c>
      <c r="F547" s="84">
        <v>140.76141091</v>
      </c>
    </row>
    <row r="548" spans="1:6" ht="12.75" customHeight="1" x14ac:dyDescent="0.2">
      <c r="A548" s="83" t="s">
        <v>163</v>
      </c>
      <c r="B548" s="83">
        <v>12</v>
      </c>
      <c r="C548" s="84">
        <v>770.89760211999999</v>
      </c>
      <c r="D548" s="84">
        <v>764.70030172999998</v>
      </c>
      <c r="E548" s="84">
        <v>141.91817890999999</v>
      </c>
      <c r="F548" s="84">
        <v>141.91817890999999</v>
      </c>
    </row>
    <row r="549" spans="1:6" ht="12.75" customHeight="1" x14ac:dyDescent="0.2">
      <c r="A549" s="83" t="s">
        <v>163</v>
      </c>
      <c r="B549" s="83">
        <v>13</v>
      </c>
      <c r="C549" s="84">
        <v>732.96837479999999</v>
      </c>
      <c r="D549" s="84">
        <v>728.58087086</v>
      </c>
      <c r="E549" s="84">
        <v>135.21489419</v>
      </c>
      <c r="F549" s="84">
        <v>135.21489419</v>
      </c>
    </row>
    <row r="550" spans="1:6" ht="12.75" customHeight="1" x14ac:dyDescent="0.2">
      <c r="A550" s="83" t="s">
        <v>163</v>
      </c>
      <c r="B550" s="83">
        <v>14</v>
      </c>
      <c r="C550" s="84">
        <v>719.45526421</v>
      </c>
      <c r="D550" s="84">
        <v>712.01595852000003</v>
      </c>
      <c r="E550" s="84">
        <v>132.14066735</v>
      </c>
      <c r="F550" s="84">
        <v>132.14066735</v>
      </c>
    </row>
    <row r="551" spans="1:6" ht="12.75" customHeight="1" x14ac:dyDescent="0.2">
      <c r="A551" s="83" t="s">
        <v>163</v>
      </c>
      <c r="B551" s="83">
        <v>15</v>
      </c>
      <c r="C551" s="84">
        <v>722.65411341000004</v>
      </c>
      <c r="D551" s="84">
        <v>718.34896843000001</v>
      </c>
      <c r="E551" s="84">
        <v>133.31598954</v>
      </c>
      <c r="F551" s="84">
        <v>133.31598954</v>
      </c>
    </row>
    <row r="552" spans="1:6" ht="12.75" customHeight="1" x14ac:dyDescent="0.2">
      <c r="A552" s="83" t="s">
        <v>163</v>
      </c>
      <c r="B552" s="83">
        <v>16</v>
      </c>
      <c r="C552" s="84">
        <v>729.12528749000001</v>
      </c>
      <c r="D552" s="84">
        <v>723.13403596000001</v>
      </c>
      <c r="E552" s="84">
        <v>134.20403425999999</v>
      </c>
      <c r="F552" s="84">
        <v>134.20403425999999</v>
      </c>
    </row>
    <row r="553" spans="1:6" ht="12.75" customHeight="1" x14ac:dyDescent="0.2">
      <c r="A553" s="83" t="s">
        <v>163</v>
      </c>
      <c r="B553" s="83">
        <v>17</v>
      </c>
      <c r="C553" s="84">
        <v>713.41713779999998</v>
      </c>
      <c r="D553" s="84">
        <v>710.81074718000002</v>
      </c>
      <c r="E553" s="84">
        <v>131.91699618999999</v>
      </c>
      <c r="F553" s="84">
        <v>131.91699618999999</v>
      </c>
    </row>
    <row r="554" spans="1:6" ht="12.75" customHeight="1" x14ac:dyDescent="0.2">
      <c r="A554" s="83" t="s">
        <v>163</v>
      </c>
      <c r="B554" s="83">
        <v>18</v>
      </c>
      <c r="C554" s="84">
        <v>701.59931843000004</v>
      </c>
      <c r="D554" s="84">
        <v>695.51454977000003</v>
      </c>
      <c r="E554" s="84">
        <v>129.07822591999999</v>
      </c>
      <c r="F554" s="84">
        <v>129.07822591999999</v>
      </c>
    </row>
    <row r="555" spans="1:6" ht="12.75" customHeight="1" x14ac:dyDescent="0.2">
      <c r="A555" s="83" t="s">
        <v>163</v>
      </c>
      <c r="B555" s="83">
        <v>19</v>
      </c>
      <c r="C555" s="84">
        <v>671.52078439000002</v>
      </c>
      <c r="D555" s="84">
        <v>668.84872285999995</v>
      </c>
      <c r="E555" s="84">
        <v>124.12940403</v>
      </c>
      <c r="F555" s="84">
        <v>124.12940403</v>
      </c>
    </row>
    <row r="556" spans="1:6" ht="12.75" customHeight="1" x14ac:dyDescent="0.2">
      <c r="A556" s="83" t="s">
        <v>163</v>
      </c>
      <c r="B556" s="83">
        <v>20</v>
      </c>
      <c r="C556" s="84">
        <v>655.31954472999996</v>
      </c>
      <c r="D556" s="84">
        <v>654.09337292999999</v>
      </c>
      <c r="E556" s="84">
        <v>121.39100784</v>
      </c>
      <c r="F556" s="84">
        <v>121.39100784</v>
      </c>
    </row>
    <row r="557" spans="1:6" ht="12.75" customHeight="1" x14ac:dyDescent="0.2">
      <c r="A557" s="83" t="s">
        <v>163</v>
      </c>
      <c r="B557" s="83">
        <v>21</v>
      </c>
      <c r="C557" s="84">
        <v>658.94789376999995</v>
      </c>
      <c r="D557" s="84">
        <v>656.16400407000003</v>
      </c>
      <c r="E557" s="84">
        <v>121.77528937</v>
      </c>
      <c r="F557" s="84">
        <v>121.77528937</v>
      </c>
    </row>
    <row r="558" spans="1:6" ht="12.75" customHeight="1" x14ac:dyDescent="0.2">
      <c r="A558" s="83" t="s">
        <v>163</v>
      </c>
      <c r="B558" s="83">
        <v>22</v>
      </c>
      <c r="C558" s="84">
        <v>670.84761080999999</v>
      </c>
      <c r="D558" s="84">
        <v>664.30588799999998</v>
      </c>
      <c r="E558" s="84">
        <v>123.28631446</v>
      </c>
      <c r="F558" s="84">
        <v>123.28631446</v>
      </c>
    </row>
    <row r="559" spans="1:6" ht="12.75" customHeight="1" x14ac:dyDescent="0.2">
      <c r="A559" s="83" t="s">
        <v>163</v>
      </c>
      <c r="B559" s="83">
        <v>23</v>
      </c>
      <c r="C559" s="84">
        <v>702.60979544999998</v>
      </c>
      <c r="D559" s="84">
        <v>692.91662317999999</v>
      </c>
      <c r="E559" s="84">
        <v>128.59608539000001</v>
      </c>
      <c r="F559" s="84">
        <v>128.59608539000001</v>
      </c>
    </row>
    <row r="560" spans="1:6" ht="12.75" customHeight="1" x14ac:dyDescent="0.2">
      <c r="A560" s="83" t="s">
        <v>163</v>
      </c>
      <c r="B560" s="83">
        <v>24</v>
      </c>
      <c r="C560" s="84">
        <v>771.31815816000005</v>
      </c>
      <c r="D560" s="84">
        <v>751.17254997999999</v>
      </c>
      <c r="E560" s="84">
        <v>139.40760857999999</v>
      </c>
      <c r="F560" s="84">
        <v>139.40760857999999</v>
      </c>
    </row>
    <row r="561" spans="1:6" ht="12.75" customHeight="1" x14ac:dyDescent="0.2">
      <c r="A561" s="83" t="s">
        <v>164</v>
      </c>
      <c r="B561" s="83">
        <v>1</v>
      </c>
      <c r="C561" s="84">
        <v>853.87372473000005</v>
      </c>
      <c r="D561" s="84">
        <v>839.70660218</v>
      </c>
      <c r="E561" s="84">
        <v>155.83834809000001</v>
      </c>
      <c r="F561" s="84">
        <v>155.83834809000001</v>
      </c>
    </row>
    <row r="562" spans="1:6" ht="12.75" customHeight="1" x14ac:dyDescent="0.2">
      <c r="A562" s="83" t="s">
        <v>164</v>
      </c>
      <c r="B562" s="83">
        <v>2</v>
      </c>
      <c r="C562" s="84">
        <v>885.64749576999998</v>
      </c>
      <c r="D562" s="84">
        <v>874.74722139000005</v>
      </c>
      <c r="E562" s="84">
        <v>162.34141975</v>
      </c>
      <c r="F562" s="84">
        <v>162.34141975</v>
      </c>
    </row>
    <row r="563" spans="1:6" ht="12.75" customHeight="1" x14ac:dyDescent="0.2">
      <c r="A563" s="83" t="s">
        <v>164</v>
      </c>
      <c r="B563" s="83">
        <v>3</v>
      </c>
      <c r="C563" s="84">
        <v>892.06097933000001</v>
      </c>
      <c r="D563" s="84">
        <v>890.65621515999999</v>
      </c>
      <c r="E563" s="84">
        <v>165.29391686</v>
      </c>
      <c r="F563" s="84">
        <v>165.29391686</v>
      </c>
    </row>
    <row r="564" spans="1:6" ht="12.75" customHeight="1" x14ac:dyDescent="0.2">
      <c r="A564" s="83" t="s">
        <v>164</v>
      </c>
      <c r="B564" s="83">
        <v>4</v>
      </c>
      <c r="C564" s="84">
        <v>928.08564519000004</v>
      </c>
      <c r="D564" s="84">
        <v>917.08145836000006</v>
      </c>
      <c r="E564" s="84">
        <v>170.19808961999999</v>
      </c>
      <c r="F564" s="84">
        <v>170.19808961999999</v>
      </c>
    </row>
    <row r="565" spans="1:6" ht="12.75" customHeight="1" x14ac:dyDescent="0.2">
      <c r="A565" s="83" t="s">
        <v>164</v>
      </c>
      <c r="B565" s="83">
        <v>5</v>
      </c>
      <c r="C565" s="84">
        <v>939.28725330999998</v>
      </c>
      <c r="D565" s="84">
        <v>929.51540675000001</v>
      </c>
      <c r="E565" s="84">
        <v>172.50566463999999</v>
      </c>
      <c r="F565" s="84">
        <v>172.50566463999999</v>
      </c>
    </row>
    <row r="566" spans="1:6" ht="12.75" customHeight="1" x14ac:dyDescent="0.2">
      <c r="A566" s="83" t="s">
        <v>164</v>
      </c>
      <c r="B566" s="83">
        <v>6</v>
      </c>
      <c r="C566" s="84">
        <v>917.20904226000005</v>
      </c>
      <c r="D566" s="84">
        <v>903.07422613000006</v>
      </c>
      <c r="E566" s="84">
        <v>167.59853409999999</v>
      </c>
      <c r="F566" s="84">
        <v>167.59853409999999</v>
      </c>
    </row>
    <row r="567" spans="1:6" ht="12.75" customHeight="1" x14ac:dyDescent="0.2">
      <c r="A567" s="83" t="s">
        <v>164</v>
      </c>
      <c r="B567" s="83">
        <v>7</v>
      </c>
      <c r="C567" s="84">
        <v>851.22267647000001</v>
      </c>
      <c r="D567" s="84">
        <v>841.02628240000001</v>
      </c>
      <c r="E567" s="84">
        <v>156.08326314000001</v>
      </c>
      <c r="F567" s="84">
        <v>156.08326314000001</v>
      </c>
    </row>
    <row r="568" spans="1:6" ht="12.75" customHeight="1" x14ac:dyDescent="0.2">
      <c r="A568" s="83" t="s">
        <v>164</v>
      </c>
      <c r="B568" s="83">
        <v>8</v>
      </c>
      <c r="C568" s="84">
        <v>801.88367285000004</v>
      </c>
      <c r="D568" s="84">
        <v>792.92169397999999</v>
      </c>
      <c r="E568" s="84">
        <v>147.15569299000001</v>
      </c>
      <c r="F568" s="84">
        <v>147.15569299000001</v>
      </c>
    </row>
    <row r="569" spans="1:6" ht="12.75" customHeight="1" x14ac:dyDescent="0.2">
      <c r="A569" s="83" t="s">
        <v>164</v>
      </c>
      <c r="B569" s="83">
        <v>9</v>
      </c>
      <c r="C569" s="84">
        <v>781.91646507999997</v>
      </c>
      <c r="D569" s="84">
        <v>772.27583081</v>
      </c>
      <c r="E569" s="84">
        <v>143.32409609000001</v>
      </c>
      <c r="F569" s="84">
        <v>143.32409609000001</v>
      </c>
    </row>
    <row r="570" spans="1:6" ht="12.75" customHeight="1" x14ac:dyDescent="0.2">
      <c r="A570" s="83" t="s">
        <v>164</v>
      </c>
      <c r="B570" s="83">
        <v>10</v>
      </c>
      <c r="C570" s="84">
        <v>767.07687650000003</v>
      </c>
      <c r="D570" s="84">
        <v>758.54500751</v>
      </c>
      <c r="E570" s="84">
        <v>140.77583838999999</v>
      </c>
      <c r="F570" s="84">
        <v>140.77583838999999</v>
      </c>
    </row>
    <row r="571" spans="1:6" ht="12.75" customHeight="1" x14ac:dyDescent="0.2">
      <c r="A571" s="83" t="s">
        <v>164</v>
      </c>
      <c r="B571" s="83">
        <v>11</v>
      </c>
      <c r="C571" s="84">
        <v>767.46545445000004</v>
      </c>
      <c r="D571" s="84">
        <v>759.73432030000004</v>
      </c>
      <c r="E571" s="84">
        <v>140.99655898</v>
      </c>
      <c r="F571" s="84">
        <v>140.99655898</v>
      </c>
    </row>
    <row r="572" spans="1:6" ht="12.75" customHeight="1" x14ac:dyDescent="0.2">
      <c r="A572" s="83" t="s">
        <v>164</v>
      </c>
      <c r="B572" s="83">
        <v>12</v>
      </c>
      <c r="C572" s="84">
        <v>779.70763717</v>
      </c>
      <c r="D572" s="84">
        <v>764.17178961000002</v>
      </c>
      <c r="E572" s="84">
        <v>141.82009411000001</v>
      </c>
      <c r="F572" s="84">
        <v>141.82009411000001</v>
      </c>
    </row>
    <row r="573" spans="1:6" ht="12.75" customHeight="1" x14ac:dyDescent="0.2">
      <c r="A573" s="83" t="s">
        <v>164</v>
      </c>
      <c r="B573" s="83">
        <v>13</v>
      </c>
      <c r="C573" s="84">
        <v>759.01320432</v>
      </c>
      <c r="D573" s="84">
        <v>743.03178806000005</v>
      </c>
      <c r="E573" s="84">
        <v>137.89679172000001</v>
      </c>
      <c r="F573" s="84">
        <v>137.89679172000001</v>
      </c>
    </row>
    <row r="574" spans="1:6" ht="12.75" customHeight="1" x14ac:dyDescent="0.2">
      <c r="A574" s="83" t="s">
        <v>164</v>
      </c>
      <c r="B574" s="83">
        <v>14</v>
      </c>
      <c r="C574" s="84">
        <v>735.53013849000001</v>
      </c>
      <c r="D574" s="84">
        <v>727.99285722000002</v>
      </c>
      <c r="E574" s="84">
        <v>135.1057667</v>
      </c>
      <c r="F574" s="84">
        <v>135.1057667</v>
      </c>
    </row>
    <row r="575" spans="1:6" ht="12.75" customHeight="1" x14ac:dyDescent="0.2">
      <c r="A575" s="83" t="s">
        <v>164</v>
      </c>
      <c r="B575" s="83">
        <v>15</v>
      </c>
      <c r="C575" s="84">
        <v>732.49258949</v>
      </c>
      <c r="D575" s="84">
        <v>726.80522373999997</v>
      </c>
      <c r="E575" s="84">
        <v>134.88535776000001</v>
      </c>
      <c r="F575" s="84">
        <v>134.88535776000001</v>
      </c>
    </row>
    <row r="576" spans="1:6" ht="12.75" customHeight="1" x14ac:dyDescent="0.2">
      <c r="A576" s="83" t="s">
        <v>164</v>
      </c>
      <c r="B576" s="83">
        <v>16</v>
      </c>
      <c r="C576" s="84">
        <v>730.33397490000004</v>
      </c>
      <c r="D576" s="84">
        <v>722.62651256000004</v>
      </c>
      <c r="E576" s="84">
        <v>134.10984468999999</v>
      </c>
      <c r="F576" s="84">
        <v>134.10984468999999</v>
      </c>
    </row>
    <row r="577" spans="1:6" ht="12.75" customHeight="1" x14ac:dyDescent="0.2">
      <c r="A577" s="83" t="s">
        <v>164</v>
      </c>
      <c r="B577" s="83">
        <v>17</v>
      </c>
      <c r="C577" s="84">
        <v>724.85522546000004</v>
      </c>
      <c r="D577" s="84">
        <v>717.4681233</v>
      </c>
      <c r="E577" s="84">
        <v>133.15251642999999</v>
      </c>
      <c r="F577" s="84">
        <v>133.15251642999999</v>
      </c>
    </row>
    <row r="578" spans="1:6" ht="12.75" customHeight="1" x14ac:dyDescent="0.2">
      <c r="A578" s="83" t="s">
        <v>164</v>
      </c>
      <c r="B578" s="83">
        <v>18</v>
      </c>
      <c r="C578" s="84">
        <v>726.68110515000001</v>
      </c>
      <c r="D578" s="84">
        <v>719.35120084000005</v>
      </c>
      <c r="E578" s="84">
        <v>133.50199051000001</v>
      </c>
      <c r="F578" s="84">
        <v>133.50199051000001</v>
      </c>
    </row>
    <row r="579" spans="1:6" ht="12.75" customHeight="1" x14ac:dyDescent="0.2">
      <c r="A579" s="83" t="s">
        <v>164</v>
      </c>
      <c r="B579" s="83">
        <v>19</v>
      </c>
      <c r="C579" s="84">
        <v>703.25994778999996</v>
      </c>
      <c r="D579" s="84">
        <v>698.51416097000003</v>
      </c>
      <c r="E579" s="84">
        <v>129.63491375999999</v>
      </c>
      <c r="F579" s="84">
        <v>129.63491375999999</v>
      </c>
    </row>
    <row r="580" spans="1:6" ht="12.75" customHeight="1" x14ac:dyDescent="0.2">
      <c r="A580" s="83" t="s">
        <v>164</v>
      </c>
      <c r="B580" s="83">
        <v>20</v>
      </c>
      <c r="C580" s="84">
        <v>659.81838799000002</v>
      </c>
      <c r="D580" s="84">
        <v>651.55241071</v>
      </c>
      <c r="E580" s="84">
        <v>120.91943913999999</v>
      </c>
      <c r="F580" s="84">
        <v>120.91943913999999</v>
      </c>
    </row>
    <row r="581" spans="1:6" ht="12.75" customHeight="1" x14ac:dyDescent="0.2">
      <c r="A581" s="83" t="s">
        <v>164</v>
      </c>
      <c r="B581" s="83">
        <v>21</v>
      </c>
      <c r="C581" s="84">
        <v>653.89488776999997</v>
      </c>
      <c r="D581" s="84">
        <v>649.73687056000006</v>
      </c>
      <c r="E581" s="84">
        <v>120.58249910000001</v>
      </c>
      <c r="F581" s="84">
        <v>120.58249910000001</v>
      </c>
    </row>
    <row r="582" spans="1:6" ht="12.75" customHeight="1" x14ac:dyDescent="0.2">
      <c r="A582" s="83" t="s">
        <v>164</v>
      </c>
      <c r="B582" s="83">
        <v>22</v>
      </c>
      <c r="C582" s="84">
        <v>668.12886369</v>
      </c>
      <c r="D582" s="84">
        <v>663.07277316</v>
      </c>
      <c r="E582" s="84">
        <v>123.05746479</v>
      </c>
      <c r="F582" s="84">
        <v>123.05746479</v>
      </c>
    </row>
    <row r="583" spans="1:6" ht="12.75" customHeight="1" x14ac:dyDescent="0.2">
      <c r="A583" s="83" t="s">
        <v>164</v>
      </c>
      <c r="B583" s="83">
        <v>23</v>
      </c>
      <c r="C583" s="84">
        <v>695.30097697999997</v>
      </c>
      <c r="D583" s="84">
        <v>690.47149323999997</v>
      </c>
      <c r="E583" s="84">
        <v>128.14230187999999</v>
      </c>
      <c r="F583" s="84">
        <v>128.14230187999999</v>
      </c>
    </row>
    <row r="584" spans="1:6" ht="12.75" customHeight="1" x14ac:dyDescent="0.2">
      <c r="A584" s="83" t="s">
        <v>164</v>
      </c>
      <c r="B584" s="83">
        <v>24</v>
      </c>
      <c r="C584" s="84">
        <v>752.51261767999995</v>
      </c>
      <c r="D584" s="84">
        <v>741.17588464999994</v>
      </c>
      <c r="E584" s="84">
        <v>137.5523608</v>
      </c>
      <c r="F584" s="84">
        <v>137.5523608</v>
      </c>
    </row>
    <row r="585" spans="1:6" ht="12.75" customHeight="1" x14ac:dyDescent="0.2">
      <c r="A585" s="83" t="s">
        <v>165</v>
      </c>
      <c r="B585" s="83">
        <v>1</v>
      </c>
      <c r="C585" s="84">
        <v>860.01778313</v>
      </c>
      <c r="D585" s="84">
        <v>846.24136964000002</v>
      </c>
      <c r="E585" s="84">
        <v>157.05111378999999</v>
      </c>
      <c r="F585" s="84">
        <v>157.05111378999999</v>
      </c>
    </row>
    <row r="586" spans="1:6" ht="12.75" customHeight="1" x14ac:dyDescent="0.2">
      <c r="A586" s="83" t="s">
        <v>165</v>
      </c>
      <c r="B586" s="83">
        <v>2</v>
      </c>
      <c r="C586" s="84">
        <v>906.95189688000005</v>
      </c>
      <c r="D586" s="84">
        <v>895.6130713</v>
      </c>
      <c r="E586" s="84">
        <v>166.21384326</v>
      </c>
      <c r="F586" s="84">
        <v>166.21384326</v>
      </c>
    </row>
    <row r="587" spans="1:6" ht="12.75" customHeight="1" x14ac:dyDescent="0.2">
      <c r="A587" s="83" t="s">
        <v>165</v>
      </c>
      <c r="B587" s="83">
        <v>3</v>
      </c>
      <c r="C587" s="84">
        <v>924.33933965000006</v>
      </c>
      <c r="D587" s="84">
        <v>912.78599546999999</v>
      </c>
      <c r="E587" s="84">
        <v>169.40090899</v>
      </c>
      <c r="F587" s="84">
        <v>169.40090899</v>
      </c>
    </row>
    <row r="588" spans="1:6" ht="12.75" customHeight="1" x14ac:dyDescent="0.2">
      <c r="A588" s="83" t="s">
        <v>165</v>
      </c>
      <c r="B588" s="83">
        <v>4</v>
      </c>
      <c r="C588" s="84">
        <v>933.25734459</v>
      </c>
      <c r="D588" s="84">
        <v>922.65111136999997</v>
      </c>
      <c r="E588" s="84">
        <v>171.23174295000001</v>
      </c>
      <c r="F588" s="84">
        <v>171.23174295000001</v>
      </c>
    </row>
    <row r="589" spans="1:6" ht="12.75" customHeight="1" x14ac:dyDescent="0.2">
      <c r="A589" s="83" t="s">
        <v>165</v>
      </c>
      <c r="B589" s="83">
        <v>5</v>
      </c>
      <c r="C589" s="84">
        <v>932.68366956</v>
      </c>
      <c r="D589" s="84">
        <v>921.03975291999996</v>
      </c>
      <c r="E589" s="84">
        <v>170.93269631000001</v>
      </c>
      <c r="F589" s="84">
        <v>170.93269631000001</v>
      </c>
    </row>
    <row r="590" spans="1:6" ht="12.75" customHeight="1" x14ac:dyDescent="0.2">
      <c r="A590" s="83" t="s">
        <v>165</v>
      </c>
      <c r="B590" s="83">
        <v>6</v>
      </c>
      <c r="C590" s="84">
        <v>902.27249658000005</v>
      </c>
      <c r="D590" s="84">
        <v>892.99402466000004</v>
      </c>
      <c r="E590" s="84">
        <v>165.72778312</v>
      </c>
      <c r="F590" s="84">
        <v>165.72778312</v>
      </c>
    </row>
    <row r="591" spans="1:6" ht="12.75" customHeight="1" x14ac:dyDescent="0.2">
      <c r="A591" s="83" t="s">
        <v>165</v>
      </c>
      <c r="B591" s="83">
        <v>7</v>
      </c>
      <c r="C591" s="84">
        <v>837.84445925</v>
      </c>
      <c r="D591" s="84">
        <v>828.67657124000004</v>
      </c>
      <c r="E591" s="84">
        <v>153.79132143000001</v>
      </c>
      <c r="F591" s="84">
        <v>153.79132143000001</v>
      </c>
    </row>
    <row r="592" spans="1:6" ht="12.75" customHeight="1" x14ac:dyDescent="0.2">
      <c r="A592" s="83" t="s">
        <v>165</v>
      </c>
      <c r="B592" s="83">
        <v>8</v>
      </c>
      <c r="C592" s="84">
        <v>796.26022813999998</v>
      </c>
      <c r="D592" s="84">
        <v>785.05289362999997</v>
      </c>
      <c r="E592" s="84">
        <v>145.69534856999999</v>
      </c>
      <c r="F592" s="84">
        <v>145.69534856999999</v>
      </c>
    </row>
    <row r="593" spans="1:6" ht="12.75" customHeight="1" x14ac:dyDescent="0.2">
      <c r="A593" s="83" t="s">
        <v>165</v>
      </c>
      <c r="B593" s="83">
        <v>9</v>
      </c>
      <c r="C593" s="84">
        <v>785.49695727999995</v>
      </c>
      <c r="D593" s="84">
        <v>776.28005789999997</v>
      </c>
      <c r="E593" s="84">
        <v>144.06722725</v>
      </c>
      <c r="F593" s="84">
        <v>144.06722725</v>
      </c>
    </row>
    <row r="594" spans="1:6" ht="12.75" customHeight="1" x14ac:dyDescent="0.2">
      <c r="A594" s="83" t="s">
        <v>165</v>
      </c>
      <c r="B594" s="83">
        <v>10</v>
      </c>
      <c r="C594" s="84">
        <v>783.11753369999997</v>
      </c>
      <c r="D594" s="84">
        <v>774.88184824999996</v>
      </c>
      <c r="E594" s="84">
        <v>143.80773818</v>
      </c>
      <c r="F594" s="84">
        <v>143.80773818</v>
      </c>
    </row>
    <row r="595" spans="1:6" ht="12.75" customHeight="1" x14ac:dyDescent="0.2">
      <c r="A595" s="83" t="s">
        <v>165</v>
      </c>
      <c r="B595" s="83">
        <v>11</v>
      </c>
      <c r="C595" s="84">
        <v>792.18951006999998</v>
      </c>
      <c r="D595" s="84">
        <v>782.49294930999997</v>
      </c>
      <c r="E595" s="84">
        <v>145.22025704000001</v>
      </c>
      <c r="F595" s="84">
        <v>145.22025704000001</v>
      </c>
    </row>
    <row r="596" spans="1:6" ht="12.75" customHeight="1" x14ac:dyDescent="0.2">
      <c r="A596" s="83" t="s">
        <v>165</v>
      </c>
      <c r="B596" s="83">
        <v>12</v>
      </c>
      <c r="C596" s="84">
        <v>791.06295545</v>
      </c>
      <c r="D596" s="84">
        <v>781.71825438999997</v>
      </c>
      <c r="E596" s="84">
        <v>145.07648399999999</v>
      </c>
      <c r="F596" s="84">
        <v>145.07648399999999</v>
      </c>
    </row>
    <row r="597" spans="1:6" ht="12.75" customHeight="1" x14ac:dyDescent="0.2">
      <c r="A597" s="83" t="s">
        <v>165</v>
      </c>
      <c r="B597" s="83">
        <v>13</v>
      </c>
      <c r="C597" s="84">
        <v>758.62169410000001</v>
      </c>
      <c r="D597" s="84">
        <v>748.45100701000001</v>
      </c>
      <c r="E597" s="84">
        <v>138.90252649000001</v>
      </c>
      <c r="F597" s="84">
        <v>138.90252649000001</v>
      </c>
    </row>
    <row r="598" spans="1:6" ht="12.75" customHeight="1" x14ac:dyDescent="0.2">
      <c r="A598" s="83" t="s">
        <v>165</v>
      </c>
      <c r="B598" s="83">
        <v>14</v>
      </c>
      <c r="C598" s="84">
        <v>718.32301754000002</v>
      </c>
      <c r="D598" s="84">
        <v>711.20381878000001</v>
      </c>
      <c r="E598" s="84">
        <v>131.98994504000001</v>
      </c>
      <c r="F598" s="84">
        <v>131.98994504000001</v>
      </c>
    </row>
    <row r="599" spans="1:6" ht="12.75" customHeight="1" x14ac:dyDescent="0.2">
      <c r="A599" s="83" t="s">
        <v>165</v>
      </c>
      <c r="B599" s="83">
        <v>15</v>
      </c>
      <c r="C599" s="84">
        <v>727.08438554999998</v>
      </c>
      <c r="D599" s="84">
        <v>718.54302422000001</v>
      </c>
      <c r="E599" s="84">
        <v>133.35200370000001</v>
      </c>
      <c r="F599" s="84">
        <v>133.35200370000001</v>
      </c>
    </row>
    <row r="600" spans="1:6" ht="12.75" customHeight="1" x14ac:dyDescent="0.2">
      <c r="A600" s="83" t="s">
        <v>165</v>
      </c>
      <c r="B600" s="83">
        <v>16</v>
      </c>
      <c r="C600" s="84">
        <v>724.82430222999994</v>
      </c>
      <c r="D600" s="84">
        <v>717.29486994000001</v>
      </c>
      <c r="E600" s="84">
        <v>133.12036291000001</v>
      </c>
      <c r="F600" s="84">
        <v>133.12036291000001</v>
      </c>
    </row>
    <row r="601" spans="1:6" ht="12.75" customHeight="1" x14ac:dyDescent="0.2">
      <c r="A601" s="83" t="s">
        <v>165</v>
      </c>
      <c r="B601" s="83">
        <v>17</v>
      </c>
      <c r="C601" s="84">
        <v>717.64124038</v>
      </c>
      <c r="D601" s="84">
        <v>708.19926197999996</v>
      </c>
      <c r="E601" s="84">
        <v>131.43233935999999</v>
      </c>
      <c r="F601" s="84">
        <v>131.43233935999999</v>
      </c>
    </row>
    <row r="602" spans="1:6" ht="12.75" customHeight="1" x14ac:dyDescent="0.2">
      <c r="A602" s="83" t="s">
        <v>165</v>
      </c>
      <c r="B602" s="83">
        <v>18</v>
      </c>
      <c r="C602" s="84">
        <v>711.43202120000001</v>
      </c>
      <c r="D602" s="84">
        <v>703.12056887000006</v>
      </c>
      <c r="E602" s="84">
        <v>130.48980164</v>
      </c>
      <c r="F602" s="84">
        <v>130.48980164</v>
      </c>
    </row>
    <row r="603" spans="1:6" ht="12.75" customHeight="1" x14ac:dyDescent="0.2">
      <c r="A603" s="83" t="s">
        <v>165</v>
      </c>
      <c r="B603" s="83">
        <v>19</v>
      </c>
      <c r="C603" s="84">
        <v>714.85575257999994</v>
      </c>
      <c r="D603" s="84">
        <v>702.41689670999995</v>
      </c>
      <c r="E603" s="84">
        <v>130.35920948</v>
      </c>
      <c r="F603" s="84">
        <v>130.35920948</v>
      </c>
    </row>
    <row r="604" spans="1:6" ht="12.75" customHeight="1" x14ac:dyDescent="0.2">
      <c r="A604" s="83" t="s">
        <v>165</v>
      </c>
      <c r="B604" s="83">
        <v>20</v>
      </c>
      <c r="C604" s="84">
        <v>686.86088057999996</v>
      </c>
      <c r="D604" s="84">
        <v>678.54243766000002</v>
      </c>
      <c r="E604" s="84">
        <v>125.92842824</v>
      </c>
      <c r="F604" s="84">
        <v>125.92842824</v>
      </c>
    </row>
    <row r="605" spans="1:6" ht="12.75" customHeight="1" x14ac:dyDescent="0.2">
      <c r="A605" s="83" t="s">
        <v>165</v>
      </c>
      <c r="B605" s="83">
        <v>21</v>
      </c>
      <c r="C605" s="84">
        <v>682.63225709000005</v>
      </c>
      <c r="D605" s="84">
        <v>674.53837811000005</v>
      </c>
      <c r="E605" s="84">
        <v>125.18532818</v>
      </c>
      <c r="F605" s="84">
        <v>125.18532818</v>
      </c>
    </row>
    <row r="606" spans="1:6" ht="12.75" customHeight="1" x14ac:dyDescent="0.2">
      <c r="A606" s="83" t="s">
        <v>165</v>
      </c>
      <c r="B606" s="83">
        <v>22</v>
      </c>
      <c r="C606" s="84">
        <v>687.96969233000004</v>
      </c>
      <c r="D606" s="84">
        <v>680.08131586000002</v>
      </c>
      <c r="E606" s="84">
        <v>126.21402351</v>
      </c>
      <c r="F606" s="84">
        <v>126.21402351</v>
      </c>
    </row>
    <row r="607" spans="1:6" ht="12.75" customHeight="1" x14ac:dyDescent="0.2">
      <c r="A607" s="83" t="s">
        <v>165</v>
      </c>
      <c r="B607" s="83">
        <v>23</v>
      </c>
      <c r="C607" s="84">
        <v>695.67367635999994</v>
      </c>
      <c r="D607" s="84">
        <v>687.52520278999998</v>
      </c>
      <c r="E607" s="84">
        <v>127.59550966</v>
      </c>
      <c r="F607" s="84">
        <v>127.59550966</v>
      </c>
    </row>
    <row r="608" spans="1:6" ht="12.75" customHeight="1" x14ac:dyDescent="0.2">
      <c r="A608" s="83" t="s">
        <v>165</v>
      </c>
      <c r="B608" s="83">
        <v>24</v>
      </c>
      <c r="C608" s="84">
        <v>737.83884585999999</v>
      </c>
      <c r="D608" s="84">
        <v>727.56096849000005</v>
      </c>
      <c r="E608" s="84">
        <v>135.02561391</v>
      </c>
      <c r="F608" s="84">
        <v>135.02561391</v>
      </c>
    </row>
    <row r="609" spans="1:6" ht="12.75" customHeight="1" x14ac:dyDescent="0.2">
      <c r="A609" s="83" t="s">
        <v>166</v>
      </c>
      <c r="B609" s="83">
        <v>1</v>
      </c>
      <c r="C609" s="84">
        <v>853.13389084999994</v>
      </c>
      <c r="D609" s="84">
        <v>840.65277522999997</v>
      </c>
      <c r="E609" s="84">
        <v>156.01394518999999</v>
      </c>
      <c r="F609" s="84">
        <v>156.01394518999999</v>
      </c>
    </row>
    <row r="610" spans="1:6" ht="12.75" customHeight="1" x14ac:dyDescent="0.2">
      <c r="A610" s="83" t="s">
        <v>166</v>
      </c>
      <c r="B610" s="83">
        <v>2</v>
      </c>
      <c r="C610" s="84">
        <v>903.77419208000003</v>
      </c>
      <c r="D610" s="84">
        <v>890.63144909000005</v>
      </c>
      <c r="E610" s="84">
        <v>165.2893206</v>
      </c>
      <c r="F610" s="84">
        <v>165.2893206</v>
      </c>
    </row>
    <row r="611" spans="1:6" ht="12.75" customHeight="1" x14ac:dyDescent="0.2">
      <c r="A611" s="83" t="s">
        <v>166</v>
      </c>
      <c r="B611" s="83">
        <v>3</v>
      </c>
      <c r="C611" s="84">
        <v>920.48463819999995</v>
      </c>
      <c r="D611" s="84">
        <v>908.70172653999998</v>
      </c>
      <c r="E611" s="84">
        <v>168.64292313999999</v>
      </c>
      <c r="F611" s="84">
        <v>168.64292313999999</v>
      </c>
    </row>
    <row r="612" spans="1:6" ht="12.75" customHeight="1" x14ac:dyDescent="0.2">
      <c r="A612" s="83" t="s">
        <v>166</v>
      </c>
      <c r="B612" s="83">
        <v>4</v>
      </c>
      <c r="C612" s="84">
        <v>932.28749094</v>
      </c>
      <c r="D612" s="84">
        <v>916.78856788999997</v>
      </c>
      <c r="E612" s="84">
        <v>170.14373305000001</v>
      </c>
      <c r="F612" s="84">
        <v>170.14373305000001</v>
      </c>
    </row>
    <row r="613" spans="1:6" ht="12.75" customHeight="1" x14ac:dyDescent="0.2">
      <c r="A613" s="83" t="s">
        <v>166</v>
      </c>
      <c r="B613" s="83">
        <v>5</v>
      </c>
      <c r="C613" s="84">
        <v>920.70499394000001</v>
      </c>
      <c r="D613" s="84">
        <v>908.05315039000004</v>
      </c>
      <c r="E613" s="84">
        <v>168.52255604999999</v>
      </c>
      <c r="F613" s="84">
        <v>168.52255604999999</v>
      </c>
    </row>
    <row r="614" spans="1:6" ht="12.75" customHeight="1" x14ac:dyDescent="0.2">
      <c r="A614" s="83" t="s">
        <v>166</v>
      </c>
      <c r="B614" s="83">
        <v>6</v>
      </c>
      <c r="C614" s="84">
        <v>889.76196361999996</v>
      </c>
      <c r="D614" s="84">
        <v>873.97623754000006</v>
      </c>
      <c r="E614" s="84">
        <v>162.19833542999999</v>
      </c>
      <c r="F614" s="84">
        <v>162.19833542999999</v>
      </c>
    </row>
    <row r="615" spans="1:6" ht="12.75" customHeight="1" x14ac:dyDescent="0.2">
      <c r="A615" s="83" t="s">
        <v>166</v>
      </c>
      <c r="B615" s="83">
        <v>7</v>
      </c>
      <c r="C615" s="84">
        <v>835.75939058999995</v>
      </c>
      <c r="D615" s="84">
        <v>824.39473544999998</v>
      </c>
      <c r="E615" s="84">
        <v>152.99666980000001</v>
      </c>
      <c r="F615" s="84">
        <v>152.99666980000001</v>
      </c>
    </row>
    <row r="616" spans="1:6" ht="12.75" customHeight="1" x14ac:dyDescent="0.2">
      <c r="A616" s="83" t="s">
        <v>166</v>
      </c>
      <c r="B616" s="83">
        <v>8</v>
      </c>
      <c r="C616" s="84">
        <v>813.44582517000003</v>
      </c>
      <c r="D616" s="84">
        <v>798.90984344000003</v>
      </c>
      <c r="E616" s="84">
        <v>148.26701367999999</v>
      </c>
      <c r="F616" s="84">
        <v>148.26701367999999</v>
      </c>
    </row>
    <row r="617" spans="1:6" ht="12.75" customHeight="1" x14ac:dyDescent="0.2">
      <c r="A617" s="83" t="s">
        <v>166</v>
      </c>
      <c r="B617" s="83">
        <v>9</v>
      </c>
      <c r="C617" s="84">
        <v>799.37818044999995</v>
      </c>
      <c r="D617" s="84">
        <v>787.59057494000001</v>
      </c>
      <c r="E617" s="84">
        <v>146.16630839000001</v>
      </c>
      <c r="F617" s="84">
        <v>146.16630839000001</v>
      </c>
    </row>
    <row r="618" spans="1:6" ht="12.75" customHeight="1" x14ac:dyDescent="0.2">
      <c r="A618" s="83" t="s">
        <v>166</v>
      </c>
      <c r="B618" s="83">
        <v>10</v>
      </c>
      <c r="C618" s="84">
        <v>780.54241905000003</v>
      </c>
      <c r="D618" s="84">
        <v>770.18473667000001</v>
      </c>
      <c r="E618" s="84">
        <v>142.9360169</v>
      </c>
      <c r="F618" s="84">
        <v>142.9360169</v>
      </c>
    </row>
    <row r="619" spans="1:6" ht="12.75" customHeight="1" x14ac:dyDescent="0.2">
      <c r="A619" s="83" t="s">
        <v>166</v>
      </c>
      <c r="B619" s="83">
        <v>11</v>
      </c>
      <c r="C619" s="84">
        <v>790.53738252000005</v>
      </c>
      <c r="D619" s="84">
        <v>775.00298771999996</v>
      </c>
      <c r="E619" s="84">
        <v>143.83022005000001</v>
      </c>
      <c r="F619" s="84">
        <v>143.83022005000001</v>
      </c>
    </row>
    <row r="620" spans="1:6" ht="12.75" customHeight="1" x14ac:dyDescent="0.2">
      <c r="A620" s="83" t="s">
        <v>166</v>
      </c>
      <c r="B620" s="83">
        <v>12</v>
      </c>
      <c r="C620" s="84">
        <v>801.53586900000005</v>
      </c>
      <c r="D620" s="84">
        <v>790.25428004000003</v>
      </c>
      <c r="E620" s="84">
        <v>146.66065653000001</v>
      </c>
      <c r="F620" s="84">
        <v>146.66065653000001</v>
      </c>
    </row>
    <row r="621" spans="1:6" ht="12.75" customHeight="1" x14ac:dyDescent="0.2">
      <c r="A621" s="83" t="s">
        <v>166</v>
      </c>
      <c r="B621" s="83">
        <v>13</v>
      </c>
      <c r="C621" s="84">
        <v>771.53968878000001</v>
      </c>
      <c r="D621" s="84">
        <v>760.18835823999996</v>
      </c>
      <c r="E621" s="84">
        <v>141.08082236999999</v>
      </c>
      <c r="F621" s="84">
        <v>141.08082236999999</v>
      </c>
    </row>
    <row r="622" spans="1:6" ht="12.75" customHeight="1" x14ac:dyDescent="0.2">
      <c r="A622" s="83" t="s">
        <v>166</v>
      </c>
      <c r="B622" s="83">
        <v>14</v>
      </c>
      <c r="C622" s="84">
        <v>731.49983378000002</v>
      </c>
      <c r="D622" s="84">
        <v>721.51693698999998</v>
      </c>
      <c r="E622" s="84">
        <v>133.90392226</v>
      </c>
      <c r="F622" s="84">
        <v>133.90392226</v>
      </c>
    </row>
    <row r="623" spans="1:6" ht="12.75" customHeight="1" x14ac:dyDescent="0.2">
      <c r="A623" s="83" t="s">
        <v>166</v>
      </c>
      <c r="B623" s="83">
        <v>15</v>
      </c>
      <c r="C623" s="84">
        <v>739.06953492000002</v>
      </c>
      <c r="D623" s="84">
        <v>728.00465913000005</v>
      </c>
      <c r="E623" s="84">
        <v>135.10795697</v>
      </c>
      <c r="F623" s="84">
        <v>135.10795697</v>
      </c>
    </row>
    <row r="624" spans="1:6" ht="12.75" customHeight="1" x14ac:dyDescent="0.2">
      <c r="A624" s="83" t="s">
        <v>166</v>
      </c>
      <c r="B624" s="83">
        <v>16</v>
      </c>
      <c r="C624" s="84">
        <v>713.87241755000002</v>
      </c>
      <c r="D624" s="84">
        <v>706.04375106999998</v>
      </c>
      <c r="E624" s="84">
        <v>131.03230528</v>
      </c>
      <c r="F624" s="84">
        <v>131.03230528</v>
      </c>
    </row>
    <row r="625" spans="1:6" ht="12.75" customHeight="1" x14ac:dyDescent="0.2">
      <c r="A625" s="83" t="s">
        <v>166</v>
      </c>
      <c r="B625" s="83">
        <v>17</v>
      </c>
      <c r="C625" s="84">
        <v>719.51769963000004</v>
      </c>
      <c r="D625" s="84">
        <v>711.67347647999998</v>
      </c>
      <c r="E625" s="84">
        <v>132.07710725000001</v>
      </c>
      <c r="F625" s="84">
        <v>132.07710725000001</v>
      </c>
    </row>
    <row r="626" spans="1:6" ht="12.75" customHeight="1" x14ac:dyDescent="0.2">
      <c r="A626" s="83" t="s">
        <v>166</v>
      </c>
      <c r="B626" s="83">
        <v>18</v>
      </c>
      <c r="C626" s="84">
        <v>723.55917757999998</v>
      </c>
      <c r="D626" s="84">
        <v>715.68823283999996</v>
      </c>
      <c r="E626" s="84">
        <v>132.82219248999999</v>
      </c>
      <c r="F626" s="84">
        <v>132.82219248999999</v>
      </c>
    </row>
    <row r="627" spans="1:6" ht="12.75" customHeight="1" x14ac:dyDescent="0.2">
      <c r="A627" s="83" t="s">
        <v>166</v>
      </c>
      <c r="B627" s="83">
        <v>19</v>
      </c>
      <c r="C627" s="84">
        <v>730.72349865000001</v>
      </c>
      <c r="D627" s="84">
        <v>728.92435270999999</v>
      </c>
      <c r="E627" s="84">
        <v>135.27863984000001</v>
      </c>
      <c r="F627" s="84">
        <v>135.27863984000001</v>
      </c>
    </row>
    <row r="628" spans="1:6" ht="12.75" customHeight="1" x14ac:dyDescent="0.2">
      <c r="A628" s="83" t="s">
        <v>166</v>
      </c>
      <c r="B628" s="83">
        <v>20</v>
      </c>
      <c r="C628" s="84">
        <v>748.80227333000005</v>
      </c>
      <c r="D628" s="84">
        <v>739.82826932</v>
      </c>
      <c r="E628" s="84">
        <v>137.30226135999999</v>
      </c>
      <c r="F628" s="84">
        <v>137.30226135999999</v>
      </c>
    </row>
    <row r="629" spans="1:6" ht="12.75" customHeight="1" x14ac:dyDescent="0.2">
      <c r="A629" s="83" t="s">
        <v>166</v>
      </c>
      <c r="B629" s="83">
        <v>21</v>
      </c>
      <c r="C629" s="84">
        <v>738.93611926000005</v>
      </c>
      <c r="D629" s="84">
        <v>729.46082948000003</v>
      </c>
      <c r="E629" s="84">
        <v>135.37820277</v>
      </c>
      <c r="F629" s="84">
        <v>135.37820277</v>
      </c>
    </row>
    <row r="630" spans="1:6" ht="12.75" customHeight="1" x14ac:dyDescent="0.2">
      <c r="A630" s="83" t="s">
        <v>166</v>
      </c>
      <c r="B630" s="83">
        <v>22</v>
      </c>
      <c r="C630" s="84">
        <v>723.04185844000006</v>
      </c>
      <c r="D630" s="84">
        <v>719.38963319000004</v>
      </c>
      <c r="E630" s="84">
        <v>133.50912303999999</v>
      </c>
      <c r="F630" s="84">
        <v>133.50912303999999</v>
      </c>
    </row>
    <row r="631" spans="1:6" ht="12.75" customHeight="1" x14ac:dyDescent="0.2">
      <c r="A631" s="83" t="s">
        <v>166</v>
      </c>
      <c r="B631" s="83">
        <v>23</v>
      </c>
      <c r="C631" s="84">
        <v>716.64341436999996</v>
      </c>
      <c r="D631" s="84">
        <v>708.86713863</v>
      </c>
      <c r="E631" s="84">
        <v>131.55628836</v>
      </c>
      <c r="F631" s="84">
        <v>131.55628836</v>
      </c>
    </row>
    <row r="632" spans="1:6" ht="12.75" customHeight="1" x14ac:dyDescent="0.2">
      <c r="A632" s="83" t="s">
        <v>166</v>
      </c>
      <c r="B632" s="83">
        <v>24</v>
      </c>
      <c r="C632" s="84">
        <v>753.56038250999995</v>
      </c>
      <c r="D632" s="84">
        <v>745.29647881000005</v>
      </c>
      <c r="E632" s="84">
        <v>138.31708811999999</v>
      </c>
      <c r="F632" s="84">
        <v>138.31708811999999</v>
      </c>
    </row>
    <row r="633" spans="1:6" ht="12.75" customHeight="1" x14ac:dyDescent="0.2">
      <c r="A633" s="83" t="s">
        <v>167</v>
      </c>
      <c r="B633" s="83">
        <v>1</v>
      </c>
      <c r="C633" s="84">
        <v>826.5699793</v>
      </c>
      <c r="D633" s="84">
        <v>816.72752875000003</v>
      </c>
      <c r="E633" s="84">
        <v>151.57373848</v>
      </c>
      <c r="F633" s="84">
        <v>151.57373848</v>
      </c>
    </row>
    <row r="634" spans="1:6" ht="12.75" customHeight="1" x14ac:dyDescent="0.2">
      <c r="A634" s="83" t="s">
        <v>167</v>
      </c>
      <c r="B634" s="83">
        <v>2</v>
      </c>
      <c r="C634" s="84">
        <v>866.52602472000001</v>
      </c>
      <c r="D634" s="84">
        <v>856.71156530999997</v>
      </c>
      <c r="E634" s="84">
        <v>158.99424249</v>
      </c>
      <c r="F634" s="84">
        <v>158.99424249</v>
      </c>
    </row>
    <row r="635" spans="1:6" ht="12.75" customHeight="1" x14ac:dyDescent="0.2">
      <c r="A635" s="83" t="s">
        <v>167</v>
      </c>
      <c r="B635" s="83">
        <v>3</v>
      </c>
      <c r="C635" s="84">
        <v>882.66632657000002</v>
      </c>
      <c r="D635" s="84">
        <v>880.51616790000003</v>
      </c>
      <c r="E635" s="84">
        <v>163.41205930000001</v>
      </c>
      <c r="F635" s="84">
        <v>163.41205930000001</v>
      </c>
    </row>
    <row r="636" spans="1:6" ht="12.75" customHeight="1" x14ac:dyDescent="0.2">
      <c r="A636" s="83" t="s">
        <v>167</v>
      </c>
      <c r="B636" s="83">
        <v>4</v>
      </c>
      <c r="C636" s="84">
        <v>893.04802325000003</v>
      </c>
      <c r="D636" s="84">
        <v>885.58647479000001</v>
      </c>
      <c r="E636" s="84">
        <v>164.35304065</v>
      </c>
      <c r="F636" s="84">
        <v>164.35304065</v>
      </c>
    </row>
    <row r="637" spans="1:6" ht="12.75" customHeight="1" x14ac:dyDescent="0.2">
      <c r="A637" s="83" t="s">
        <v>167</v>
      </c>
      <c r="B637" s="83">
        <v>5</v>
      </c>
      <c r="C637" s="84">
        <v>884.92191256000001</v>
      </c>
      <c r="D637" s="84">
        <v>875.96502943999997</v>
      </c>
      <c r="E637" s="84">
        <v>162.56742869000001</v>
      </c>
      <c r="F637" s="84">
        <v>162.56742869000001</v>
      </c>
    </row>
    <row r="638" spans="1:6" ht="12.75" customHeight="1" x14ac:dyDescent="0.2">
      <c r="A638" s="83" t="s">
        <v>167</v>
      </c>
      <c r="B638" s="83">
        <v>6</v>
      </c>
      <c r="C638" s="84">
        <v>858.07984286999999</v>
      </c>
      <c r="D638" s="84">
        <v>848.70435412999996</v>
      </c>
      <c r="E638" s="84">
        <v>157.50821087</v>
      </c>
      <c r="F638" s="84">
        <v>157.50821087</v>
      </c>
    </row>
    <row r="639" spans="1:6" ht="12.75" customHeight="1" x14ac:dyDescent="0.2">
      <c r="A639" s="83" t="s">
        <v>167</v>
      </c>
      <c r="B639" s="83">
        <v>7</v>
      </c>
      <c r="C639" s="84">
        <v>838.10872562999998</v>
      </c>
      <c r="D639" s="84">
        <v>830.76685655999995</v>
      </c>
      <c r="E639" s="84">
        <v>154.17925051</v>
      </c>
      <c r="F639" s="84">
        <v>154.17925051</v>
      </c>
    </row>
    <row r="640" spans="1:6" ht="12.75" customHeight="1" x14ac:dyDescent="0.2">
      <c r="A640" s="83" t="s">
        <v>167</v>
      </c>
      <c r="B640" s="83">
        <v>8</v>
      </c>
      <c r="C640" s="84">
        <v>817.07949246999999</v>
      </c>
      <c r="D640" s="84">
        <v>808.69139952</v>
      </c>
      <c r="E640" s="84">
        <v>150.08234005</v>
      </c>
      <c r="F640" s="84">
        <v>150.08234005</v>
      </c>
    </row>
    <row r="641" spans="1:6" ht="12.75" customHeight="1" x14ac:dyDescent="0.2">
      <c r="A641" s="83" t="s">
        <v>167</v>
      </c>
      <c r="B641" s="83">
        <v>9</v>
      </c>
      <c r="C641" s="84">
        <v>793.09564865000004</v>
      </c>
      <c r="D641" s="84">
        <v>784.62305882999999</v>
      </c>
      <c r="E641" s="84">
        <v>145.61557697000001</v>
      </c>
      <c r="F641" s="84">
        <v>145.61557697000001</v>
      </c>
    </row>
    <row r="642" spans="1:6" ht="12.75" customHeight="1" x14ac:dyDescent="0.2">
      <c r="A642" s="83" t="s">
        <v>167</v>
      </c>
      <c r="B642" s="83">
        <v>10</v>
      </c>
      <c r="C642" s="84">
        <v>779.89449995999996</v>
      </c>
      <c r="D642" s="84">
        <v>772.10685128</v>
      </c>
      <c r="E642" s="84">
        <v>143.29273574999999</v>
      </c>
      <c r="F642" s="84">
        <v>143.29273574999999</v>
      </c>
    </row>
    <row r="643" spans="1:6" ht="12.75" customHeight="1" x14ac:dyDescent="0.2">
      <c r="A643" s="83" t="s">
        <v>167</v>
      </c>
      <c r="B643" s="83">
        <v>11</v>
      </c>
      <c r="C643" s="84">
        <v>781.50663119000001</v>
      </c>
      <c r="D643" s="84">
        <v>773.52025871000001</v>
      </c>
      <c r="E643" s="84">
        <v>143.55504532</v>
      </c>
      <c r="F643" s="84">
        <v>143.55504532</v>
      </c>
    </row>
    <row r="644" spans="1:6" ht="12.75" customHeight="1" x14ac:dyDescent="0.2">
      <c r="A644" s="83" t="s">
        <v>167</v>
      </c>
      <c r="B644" s="83">
        <v>12</v>
      </c>
      <c r="C644" s="84">
        <v>780.81234132999998</v>
      </c>
      <c r="D644" s="84">
        <v>771.20284531000004</v>
      </c>
      <c r="E644" s="84">
        <v>143.12496429000001</v>
      </c>
      <c r="F644" s="84">
        <v>143.12496429000001</v>
      </c>
    </row>
    <row r="645" spans="1:6" ht="12.75" customHeight="1" x14ac:dyDescent="0.2">
      <c r="A645" s="83" t="s">
        <v>167</v>
      </c>
      <c r="B645" s="83">
        <v>13</v>
      </c>
      <c r="C645" s="84">
        <v>746.52460170999996</v>
      </c>
      <c r="D645" s="84">
        <v>738.95378326000002</v>
      </c>
      <c r="E645" s="84">
        <v>137.13996840999999</v>
      </c>
      <c r="F645" s="84">
        <v>137.13996840999999</v>
      </c>
    </row>
    <row r="646" spans="1:6" ht="12.75" customHeight="1" x14ac:dyDescent="0.2">
      <c r="A646" s="83" t="s">
        <v>167</v>
      </c>
      <c r="B646" s="83">
        <v>14</v>
      </c>
      <c r="C646" s="84">
        <v>712.28919597000004</v>
      </c>
      <c r="D646" s="84">
        <v>703.63731634999999</v>
      </c>
      <c r="E646" s="84">
        <v>130.58570309000001</v>
      </c>
      <c r="F646" s="84">
        <v>130.58570309000001</v>
      </c>
    </row>
    <row r="647" spans="1:6" ht="12.75" customHeight="1" x14ac:dyDescent="0.2">
      <c r="A647" s="83" t="s">
        <v>167</v>
      </c>
      <c r="B647" s="83">
        <v>15</v>
      </c>
      <c r="C647" s="84">
        <v>715.35142167000004</v>
      </c>
      <c r="D647" s="84">
        <v>704.89903576999995</v>
      </c>
      <c r="E647" s="84">
        <v>130.81986139</v>
      </c>
      <c r="F647" s="84">
        <v>130.81986139</v>
      </c>
    </row>
    <row r="648" spans="1:6" ht="12.75" customHeight="1" x14ac:dyDescent="0.2">
      <c r="A648" s="83" t="s">
        <v>167</v>
      </c>
      <c r="B648" s="83">
        <v>16</v>
      </c>
      <c r="C648" s="84">
        <v>709.97112734999996</v>
      </c>
      <c r="D648" s="84">
        <v>698.69559813000001</v>
      </c>
      <c r="E648" s="84">
        <v>129.66858608000001</v>
      </c>
      <c r="F648" s="84">
        <v>129.66858608000001</v>
      </c>
    </row>
    <row r="649" spans="1:6" ht="12.75" customHeight="1" x14ac:dyDescent="0.2">
      <c r="A649" s="83" t="s">
        <v>167</v>
      </c>
      <c r="B649" s="83">
        <v>17</v>
      </c>
      <c r="C649" s="84">
        <v>712.27152223999997</v>
      </c>
      <c r="D649" s="84">
        <v>701.51191424000001</v>
      </c>
      <c r="E649" s="84">
        <v>130.19125679999999</v>
      </c>
      <c r="F649" s="84">
        <v>130.19125679999999</v>
      </c>
    </row>
    <row r="650" spans="1:6" ht="12.75" customHeight="1" x14ac:dyDescent="0.2">
      <c r="A650" s="83" t="s">
        <v>167</v>
      </c>
      <c r="B650" s="83">
        <v>18</v>
      </c>
      <c r="C650" s="84">
        <v>713.71888736000005</v>
      </c>
      <c r="D650" s="84">
        <v>705.02498464999996</v>
      </c>
      <c r="E650" s="84">
        <v>130.84323581999999</v>
      </c>
      <c r="F650" s="84">
        <v>130.84323581999999</v>
      </c>
    </row>
    <row r="651" spans="1:6" ht="12.75" customHeight="1" x14ac:dyDescent="0.2">
      <c r="A651" s="83" t="s">
        <v>167</v>
      </c>
      <c r="B651" s="83">
        <v>19</v>
      </c>
      <c r="C651" s="84">
        <v>722.28322475000004</v>
      </c>
      <c r="D651" s="84">
        <v>712.74975802999995</v>
      </c>
      <c r="E651" s="84">
        <v>132.27685074999999</v>
      </c>
      <c r="F651" s="84">
        <v>132.27685074999999</v>
      </c>
    </row>
    <row r="652" spans="1:6" ht="12.75" customHeight="1" x14ac:dyDescent="0.2">
      <c r="A652" s="83" t="s">
        <v>167</v>
      </c>
      <c r="B652" s="83">
        <v>20</v>
      </c>
      <c r="C652" s="84">
        <v>732.99650007000002</v>
      </c>
      <c r="D652" s="84">
        <v>722.03849751999996</v>
      </c>
      <c r="E652" s="84">
        <v>134.00071693999999</v>
      </c>
      <c r="F652" s="84">
        <v>134.00071693999999</v>
      </c>
    </row>
    <row r="653" spans="1:6" ht="12.75" customHeight="1" x14ac:dyDescent="0.2">
      <c r="A653" s="83" t="s">
        <v>167</v>
      </c>
      <c r="B653" s="83">
        <v>21</v>
      </c>
      <c r="C653" s="84">
        <v>724.32516765000003</v>
      </c>
      <c r="D653" s="84">
        <v>715.63047220999999</v>
      </c>
      <c r="E653" s="84">
        <v>132.81147289</v>
      </c>
      <c r="F653" s="84">
        <v>132.81147289</v>
      </c>
    </row>
    <row r="654" spans="1:6" ht="12.75" customHeight="1" x14ac:dyDescent="0.2">
      <c r="A654" s="83" t="s">
        <v>167</v>
      </c>
      <c r="B654" s="83">
        <v>22</v>
      </c>
      <c r="C654" s="84">
        <v>720.93788302999997</v>
      </c>
      <c r="D654" s="84">
        <v>711.43906265999999</v>
      </c>
      <c r="E654" s="84">
        <v>132.03360316999999</v>
      </c>
      <c r="F654" s="84">
        <v>132.03360316999999</v>
      </c>
    </row>
    <row r="655" spans="1:6" ht="12.75" customHeight="1" x14ac:dyDescent="0.2">
      <c r="A655" s="83" t="s">
        <v>167</v>
      </c>
      <c r="B655" s="83">
        <v>23</v>
      </c>
      <c r="C655" s="84">
        <v>726.77555297000004</v>
      </c>
      <c r="D655" s="84">
        <v>718.74607592999996</v>
      </c>
      <c r="E655" s="84">
        <v>133.38968739000001</v>
      </c>
      <c r="F655" s="84">
        <v>133.38968739000001</v>
      </c>
    </row>
    <row r="656" spans="1:6" ht="12.75" customHeight="1" x14ac:dyDescent="0.2">
      <c r="A656" s="83" t="s">
        <v>167</v>
      </c>
      <c r="B656" s="83">
        <v>24</v>
      </c>
      <c r="C656" s="84">
        <v>760.30947672000002</v>
      </c>
      <c r="D656" s="84">
        <v>755.73497139999995</v>
      </c>
      <c r="E656" s="84">
        <v>140.25433315000001</v>
      </c>
      <c r="F656" s="84">
        <v>140.25433315000001</v>
      </c>
    </row>
    <row r="657" spans="1:6" ht="12.75" customHeight="1" x14ac:dyDescent="0.2">
      <c r="A657" s="83" t="s">
        <v>168</v>
      </c>
      <c r="B657" s="83">
        <v>1</v>
      </c>
      <c r="C657" s="84">
        <v>861.86925484999995</v>
      </c>
      <c r="D657" s="84">
        <v>855.24479617999998</v>
      </c>
      <c r="E657" s="84">
        <v>158.72202970000001</v>
      </c>
      <c r="F657" s="84">
        <v>158.72202970000001</v>
      </c>
    </row>
    <row r="658" spans="1:6" ht="12.75" customHeight="1" x14ac:dyDescent="0.2">
      <c r="A658" s="83" t="s">
        <v>168</v>
      </c>
      <c r="B658" s="83">
        <v>2</v>
      </c>
      <c r="C658" s="84">
        <v>869.7416048</v>
      </c>
      <c r="D658" s="84">
        <v>866.94451721999997</v>
      </c>
      <c r="E658" s="84">
        <v>160.89334191</v>
      </c>
      <c r="F658" s="84">
        <v>160.89334191</v>
      </c>
    </row>
    <row r="659" spans="1:6" ht="12.75" customHeight="1" x14ac:dyDescent="0.2">
      <c r="A659" s="83" t="s">
        <v>168</v>
      </c>
      <c r="B659" s="83">
        <v>3</v>
      </c>
      <c r="C659" s="84">
        <v>876.49872713000002</v>
      </c>
      <c r="D659" s="84">
        <v>866.36516690999997</v>
      </c>
      <c r="E659" s="84">
        <v>160.78582222</v>
      </c>
      <c r="F659" s="84">
        <v>160.78582222</v>
      </c>
    </row>
    <row r="660" spans="1:6" ht="12.75" customHeight="1" x14ac:dyDescent="0.2">
      <c r="A660" s="83" t="s">
        <v>168</v>
      </c>
      <c r="B660" s="83">
        <v>4</v>
      </c>
      <c r="C660" s="84">
        <v>888.60557678999999</v>
      </c>
      <c r="D660" s="84">
        <v>878.52463344</v>
      </c>
      <c r="E660" s="84">
        <v>163.04245706</v>
      </c>
      <c r="F660" s="84">
        <v>163.04245706</v>
      </c>
    </row>
    <row r="661" spans="1:6" ht="12.75" customHeight="1" x14ac:dyDescent="0.2">
      <c r="A661" s="83" t="s">
        <v>168</v>
      </c>
      <c r="B661" s="83">
        <v>5</v>
      </c>
      <c r="C661" s="84">
        <v>884.21837722999999</v>
      </c>
      <c r="D661" s="84">
        <v>877.53600404999997</v>
      </c>
      <c r="E661" s="84">
        <v>162.85898062999999</v>
      </c>
      <c r="F661" s="84">
        <v>162.85898062999999</v>
      </c>
    </row>
    <row r="662" spans="1:6" ht="12.75" customHeight="1" x14ac:dyDescent="0.2">
      <c r="A662" s="83" t="s">
        <v>168</v>
      </c>
      <c r="B662" s="83">
        <v>6</v>
      </c>
      <c r="C662" s="84">
        <v>867.94544001999998</v>
      </c>
      <c r="D662" s="84">
        <v>860.80823097999996</v>
      </c>
      <c r="E662" s="84">
        <v>159.75452901</v>
      </c>
      <c r="F662" s="84">
        <v>159.75452901</v>
      </c>
    </row>
    <row r="663" spans="1:6" ht="12.75" customHeight="1" x14ac:dyDescent="0.2">
      <c r="A663" s="83" t="s">
        <v>168</v>
      </c>
      <c r="B663" s="83">
        <v>7</v>
      </c>
      <c r="C663" s="84">
        <v>843.11511478</v>
      </c>
      <c r="D663" s="84">
        <v>835.77394174999995</v>
      </c>
      <c r="E663" s="84">
        <v>155.10849875</v>
      </c>
      <c r="F663" s="84">
        <v>155.10849875</v>
      </c>
    </row>
    <row r="664" spans="1:6" ht="12.75" customHeight="1" x14ac:dyDescent="0.2">
      <c r="A664" s="83" t="s">
        <v>168</v>
      </c>
      <c r="B664" s="83">
        <v>8</v>
      </c>
      <c r="C664" s="84">
        <v>817.12793225999997</v>
      </c>
      <c r="D664" s="84">
        <v>811.49162892000004</v>
      </c>
      <c r="E664" s="84">
        <v>150.60202529</v>
      </c>
      <c r="F664" s="84">
        <v>150.60202529</v>
      </c>
    </row>
    <row r="665" spans="1:6" ht="12.75" customHeight="1" x14ac:dyDescent="0.2">
      <c r="A665" s="83" t="s">
        <v>168</v>
      </c>
      <c r="B665" s="83">
        <v>9</v>
      </c>
      <c r="C665" s="84">
        <v>801.26907398000003</v>
      </c>
      <c r="D665" s="84">
        <v>794.91024888000004</v>
      </c>
      <c r="E665" s="84">
        <v>147.52474226000001</v>
      </c>
      <c r="F665" s="84">
        <v>147.52474226000001</v>
      </c>
    </row>
    <row r="666" spans="1:6" ht="12.75" customHeight="1" x14ac:dyDescent="0.2">
      <c r="A666" s="83" t="s">
        <v>168</v>
      </c>
      <c r="B666" s="83">
        <v>10</v>
      </c>
      <c r="C666" s="84">
        <v>766.74834510000005</v>
      </c>
      <c r="D666" s="84">
        <v>760.17346884000006</v>
      </c>
      <c r="E666" s="84">
        <v>141.07805909000001</v>
      </c>
      <c r="F666" s="84">
        <v>141.07805909000001</v>
      </c>
    </row>
    <row r="667" spans="1:6" ht="12.75" customHeight="1" x14ac:dyDescent="0.2">
      <c r="A667" s="83" t="s">
        <v>168</v>
      </c>
      <c r="B667" s="83">
        <v>11</v>
      </c>
      <c r="C667" s="84">
        <v>766.24718325000003</v>
      </c>
      <c r="D667" s="84">
        <v>759.65106157000002</v>
      </c>
      <c r="E667" s="84">
        <v>140.98110727</v>
      </c>
      <c r="F667" s="84">
        <v>140.98110727</v>
      </c>
    </row>
    <row r="668" spans="1:6" ht="12.75" customHeight="1" x14ac:dyDescent="0.2">
      <c r="A668" s="83" t="s">
        <v>168</v>
      </c>
      <c r="B668" s="83">
        <v>12</v>
      </c>
      <c r="C668" s="84">
        <v>751.76991258999999</v>
      </c>
      <c r="D668" s="84">
        <v>750.60109710999996</v>
      </c>
      <c r="E668" s="84">
        <v>139.30155454999999</v>
      </c>
      <c r="F668" s="84">
        <v>139.30155454999999</v>
      </c>
    </row>
    <row r="669" spans="1:6" ht="12.75" customHeight="1" x14ac:dyDescent="0.2">
      <c r="A669" s="83" t="s">
        <v>168</v>
      </c>
      <c r="B669" s="83">
        <v>13</v>
      </c>
      <c r="C669" s="84">
        <v>723.02619100000004</v>
      </c>
      <c r="D669" s="84">
        <v>717.39426170000002</v>
      </c>
      <c r="E669" s="84">
        <v>133.1388087</v>
      </c>
      <c r="F669" s="84">
        <v>133.1388087</v>
      </c>
    </row>
    <row r="670" spans="1:6" ht="12.75" customHeight="1" x14ac:dyDescent="0.2">
      <c r="A670" s="83" t="s">
        <v>168</v>
      </c>
      <c r="B670" s="83">
        <v>14</v>
      </c>
      <c r="C670" s="84">
        <v>705.17696796999996</v>
      </c>
      <c r="D670" s="84">
        <v>697.44175543999995</v>
      </c>
      <c r="E670" s="84">
        <v>129.4358896</v>
      </c>
      <c r="F670" s="84">
        <v>129.4358896</v>
      </c>
    </row>
    <row r="671" spans="1:6" ht="12.75" customHeight="1" x14ac:dyDescent="0.2">
      <c r="A671" s="83" t="s">
        <v>168</v>
      </c>
      <c r="B671" s="83">
        <v>15</v>
      </c>
      <c r="C671" s="84">
        <v>718.11515890999999</v>
      </c>
      <c r="D671" s="84">
        <v>711.00055313999997</v>
      </c>
      <c r="E671" s="84">
        <v>131.95222165000001</v>
      </c>
      <c r="F671" s="84">
        <v>131.95222165000001</v>
      </c>
    </row>
    <row r="672" spans="1:6" ht="12.75" customHeight="1" x14ac:dyDescent="0.2">
      <c r="A672" s="83" t="s">
        <v>168</v>
      </c>
      <c r="B672" s="83">
        <v>16</v>
      </c>
      <c r="C672" s="84">
        <v>715.12432733000003</v>
      </c>
      <c r="D672" s="84">
        <v>709.15370967000001</v>
      </c>
      <c r="E672" s="84">
        <v>131.60947213</v>
      </c>
      <c r="F672" s="84">
        <v>131.60947213</v>
      </c>
    </row>
    <row r="673" spans="1:6" ht="12.75" customHeight="1" x14ac:dyDescent="0.2">
      <c r="A673" s="83" t="s">
        <v>168</v>
      </c>
      <c r="B673" s="83">
        <v>17</v>
      </c>
      <c r="C673" s="84">
        <v>704.44684557999994</v>
      </c>
      <c r="D673" s="84">
        <v>696.64586909000002</v>
      </c>
      <c r="E673" s="84">
        <v>129.28818369999999</v>
      </c>
      <c r="F673" s="84">
        <v>129.28818369999999</v>
      </c>
    </row>
    <row r="674" spans="1:6" ht="12.75" customHeight="1" x14ac:dyDescent="0.2">
      <c r="A674" s="83" t="s">
        <v>168</v>
      </c>
      <c r="B674" s="83">
        <v>18</v>
      </c>
      <c r="C674" s="84">
        <v>710.09750368000005</v>
      </c>
      <c r="D674" s="84">
        <v>703.09827267000003</v>
      </c>
      <c r="E674" s="84">
        <v>130.48566377</v>
      </c>
      <c r="F674" s="84">
        <v>130.48566377</v>
      </c>
    </row>
    <row r="675" spans="1:6" ht="12.75" customHeight="1" x14ac:dyDescent="0.2">
      <c r="A675" s="83" t="s">
        <v>168</v>
      </c>
      <c r="B675" s="83">
        <v>19</v>
      </c>
      <c r="C675" s="84">
        <v>699.29057269999998</v>
      </c>
      <c r="D675" s="84">
        <v>692.52176140999995</v>
      </c>
      <c r="E675" s="84">
        <v>128.52280431</v>
      </c>
      <c r="F675" s="84">
        <v>128.52280431</v>
      </c>
    </row>
    <row r="676" spans="1:6" ht="12.75" customHeight="1" x14ac:dyDescent="0.2">
      <c r="A676" s="83" t="s">
        <v>168</v>
      </c>
      <c r="B676" s="83">
        <v>20</v>
      </c>
      <c r="C676" s="84">
        <v>690.16687575000003</v>
      </c>
      <c r="D676" s="84">
        <v>683.05248916999994</v>
      </c>
      <c r="E676" s="84">
        <v>126.76543366</v>
      </c>
      <c r="F676" s="84">
        <v>126.76543366</v>
      </c>
    </row>
    <row r="677" spans="1:6" ht="12.75" customHeight="1" x14ac:dyDescent="0.2">
      <c r="A677" s="83" t="s">
        <v>168</v>
      </c>
      <c r="B677" s="83">
        <v>21</v>
      </c>
      <c r="C677" s="84">
        <v>691.7192258</v>
      </c>
      <c r="D677" s="84">
        <v>683.62958489000005</v>
      </c>
      <c r="E677" s="84">
        <v>126.87253493</v>
      </c>
      <c r="F677" s="84">
        <v>126.87253493</v>
      </c>
    </row>
    <row r="678" spans="1:6" ht="12.75" customHeight="1" x14ac:dyDescent="0.2">
      <c r="A678" s="83" t="s">
        <v>168</v>
      </c>
      <c r="B678" s="83">
        <v>22</v>
      </c>
      <c r="C678" s="84">
        <v>708.97076535999997</v>
      </c>
      <c r="D678" s="84">
        <v>701.41355189000001</v>
      </c>
      <c r="E678" s="84">
        <v>130.17300205999999</v>
      </c>
      <c r="F678" s="84">
        <v>130.17300205999999</v>
      </c>
    </row>
    <row r="679" spans="1:6" ht="12.75" customHeight="1" x14ac:dyDescent="0.2">
      <c r="A679" s="83" t="s">
        <v>168</v>
      </c>
      <c r="B679" s="83">
        <v>23</v>
      </c>
      <c r="C679" s="84">
        <v>703.41701398999999</v>
      </c>
      <c r="D679" s="84">
        <v>696.20880918</v>
      </c>
      <c r="E679" s="84">
        <v>129.20707121000001</v>
      </c>
      <c r="F679" s="84">
        <v>129.20707121000001</v>
      </c>
    </row>
    <row r="680" spans="1:6" ht="12.75" customHeight="1" x14ac:dyDescent="0.2">
      <c r="A680" s="83" t="s">
        <v>168</v>
      </c>
      <c r="B680" s="83">
        <v>24</v>
      </c>
      <c r="C680" s="84">
        <v>737.89395305999994</v>
      </c>
      <c r="D680" s="84">
        <v>729.59168237999995</v>
      </c>
      <c r="E680" s="84">
        <v>135.40248733000001</v>
      </c>
      <c r="F680" s="84">
        <v>135.40248733000001</v>
      </c>
    </row>
    <row r="681" spans="1:6" ht="12.75" customHeight="1" x14ac:dyDescent="0.2">
      <c r="A681" s="83" t="s">
        <v>169</v>
      </c>
      <c r="B681" s="83">
        <v>1</v>
      </c>
      <c r="C681" s="84">
        <v>831.17130226999996</v>
      </c>
      <c r="D681" s="84">
        <v>822.63273039000001</v>
      </c>
      <c r="E681" s="84">
        <v>152.66966515999999</v>
      </c>
      <c r="F681" s="84">
        <v>152.66966515999999</v>
      </c>
    </row>
    <row r="682" spans="1:6" ht="12.75" customHeight="1" x14ac:dyDescent="0.2">
      <c r="A682" s="83" t="s">
        <v>169</v>
      </c>
      <c r="B682" s="83">
        <v>2</v>
      </c>
      <c r="C682" s="84">
        <v>884.44552199999998</v>
      </c>
      <c r="D682" s="84">
        <v>872.92451031999997</v>
      </c>
      <c r="E682" s="84">
        <v>162.00314888</v>
      </c>
      <c r="F682" s="84">
        <v>162.00314888</v>
      </c>
    </row>
    <row r="683" spans="1:6" ht="12.75" customHeight="1" x14ac:dyDescent="0.2">
      <c r="A683" s="83" t="s">
        <v>169</v>
      </c>
      <c r="B683" s="83">
        <v>3</v>
      </c>
      <c r="C683" s="84">
        <v>903.39394341000002</v>
      </c>
      <c r="D683" s="84">
        <v>889.11982717000001</v>
      </c>
      <c r="E683" s="84">
        <v>165.00878373</v>
      </c>
      <c r="F683" s="84">
        <v>165.00878373</v>
      </c>
    </row>
    <row r="684" spans="1:6" ht="12.75" customHeight="1" x14ac:dyDescent="0.2">
      <c r="A684" s="83" t="s">
        <v>169</v>
      </c>
      <c r="B684" s="83">
        <v>4</v>
      </c>
      <c r="C684" s="84">
        <v>903.74743193999996</v>
      </c>
      <c r="D684" s="84">
        <v>892.95829444000003</v>
      </c>
      <c r="E684" s="84">
        <v>165.72115206999999</v>
      </c>
      <c r="F684" s="84">
        <v>165.72115206999999</v>
      </c>
    </row>
    <row r="685" spans="1:6" ht="12.75" customHeight="1" x14ac:dyDescent="0.2">
      <c r="A685" s="83" t="s">
        <v>169</v>
      </c>
      <c r="B685" s="83">
        <v>5</v>
      </c>
      <c r="C685" s="84">
        <v>902.31930376000003</v>
      </c>
      <c r="D685" s="84">
        <v>891.38442706000001</v>
      </c>
      <c r="E685" s="84">
        <v>165.42906327</v>
      </c>
      <c r="F685" s="84">
        <v>165.42906327</v>
      </c>
    </row>
    <row r="686" spans="1:6" ht="12.75" customHeight="1" x14ac:dyDescent="0.2">
      <c r="A686" s="83" t="s">
        <v>169</v>
      </c>
      <c r="B686" s="83">
        <v>6</v>
      </c>
      <c r="C686" s="84">
        <v>879.81500160999997</v>
      </c>
      <c r="D686" s="84">
        <v>871.28210763000004</v>
      </c>
      <c r="E686" s="84">
        <v>161.69834084999999</v>
      </c>
      <c r="F686" s="84">
        <v>161.69834084999999</v>
      </c>
    </row>
    <row r="687" spans="1:6" ht="12.75" customHeight="1" x14ac:dyDescent="0.2">
      <c r="A687" s="83" t="s">
        <v>169</v>
      </c>
      <c r="B687" s="83">
        <v>7</v>
      </c>
      <c r="C687" s="84">
        <v>844.44952279999995</v>
      </c>
      <c r="D687" s="84">
        <v>831.55831819000002</v>
      </c>
      <c r="E687" s="84">
        <v>154.32613523000001</v>
      </c>
      <c r="F687" s="84">
        <v>154.32613523000001</v>
      </c>
    </row>
    <row r="688" spans="1:6" ht="12.75" customHeight="1" x14ac:dyDescent="0.2">
      <c r="A688" s="83" t="s">
        <v>169</v>
      </c>
      <c r="B688" s="83">
        <v>8</v>
      </c>
      <c r="C688" s="84">
        <v>818.98432476000005</v>
      </c>
      <c r="D688" s="84">
        <v>809.75340132999997</v>
      </c>
      <c r="E688" s="84">
        <v>150.27943343000001</v>
      </c>
      <c r="F688" s="84">
        <v>150.27943343000001</v>
      </c>
    </row>
    <row r="689" spans="1:6" ht="12.75" customHeight="1" x14ac:dyDescent="0.2">
      <c r="A689" s="83" t="s">
        <v>169</v>
      </c>
      <c r="B689" s="83">
        <v>9</v>
      </c>
      <c r="C689" s="84">
        <v>815.27311311999995</v>
      </c>
      <c r="D689" s="84">
        <v>808.37695430999997</v>
      </c>
      <c r="E689" s="84">
        <v>150.02398321999999</v>
      </c>
      <c r="F689" s="84">
        <v>150.02398321999999</v>
      </c>
    </row>
    <row r="690" spans="1:6" ht="12.75" customHeight="1" x14ac:dyDescent="0.2">
      <c r="A690" s="83" t="s">
        <v>169</v>
      </c>
      <c r="B690" s="83">
        <v>10</v>
      </c>
      <c r="C690" s="84">
        <v>775.82696633</v>
      </c>
      <c r="D690" s="84">
        <v>767.37151725000001</v>
      </c>
      <c r="E690" s="84">
        <v>142.41392089000001</v>
      </c>
      <c r="F690" s="84">
        <v>142.41392089000001</v>
      </c>
    </row>
    <row r="691" spans="1:6" ht="12.75" customHeight="1" x14ac:dyDescent="0.2">
      <c r="A691" s="83" t="s">
        <v>169</v>
      </c>
      <c r="B691" s="83">
        <v>11</v>
      </c>
      <c r="C691" s="84">
        <v>779.42828553000004</v>
      </c>
      <c r="D691" s="84">
        <v>770.13923190000003</v>
      </c>
      <c r="E691" s="84">
        <v>142.92757183000001</v>
      </c>
      <c r="F691" s="84">
        <v>142.92757183000001</v>
      </c>
    </row>
    <row r="692" spans="1:6" ht="12.75" customHeight="1" x14ac:dyDescent="0.2">
      <c r="A692" s="83" t="s">
        <v>169</v>
      </c>
      <c r="B692" s="83">
        <v>12</v>
      </c>
      <c r="C692" s="84">
        <v>782.72378901000002</v>
      </c>
      <c r="D692" s="84">
        <v>776.21227848000001</v>
      </c>
      <c r="E692" s="84">
        <v>144.05464828999999</v>
      </c>
      <c r="F692" s="84">
        <v>144.05464828999999</v>
      </c>
    </row>
    <row r="693" spans="1:6" ht="12.75" customHeight="1" x14ac:dyDescent="0.2">
      <c r="A693" s="83" t="s">
        <v>169</v>
      </c>
      <c r="B693" s="83">
        <v>13</v>
      </c>
      <c r="C693" s="84">
        <v>743.31364015999998</v>
      </c>
      <c r="D693" s="84">
        <v>743.03839461999996</v>
      </c>
      <c r="E693" s="84">
        <v>137.89801781</v>
      </c>
      <c r="F693" s="84">
        <v>137.89801781</v>
      </c>
    </row>
    <row r="694" spans="1:6" ht="12.75" customHeight="1" x14ac:dyDescent="0.2">
      <c r="A694" s="83" t="s">
        <v>169</v>
      </c>
      <c r="B694" s="83">
        <v>14</v>
      </c>
      <c r="C694" s="84">
        <v>723.41907228000002</v>
      </c>
      <c r="D694" s="84">
        <v>713.78266027999996</v>
      </c>
      <c r="E694" s="84">
        <v>132.46854363</v>
      </c>
      <c r="F694" s="84">
        <v>132.46854363</v>
      </c>
    </row>
    <row r="695" spans="1:6" ht="12.75" customHeight="1" x14ac:dyDescent="0.2">
      <c r="A695" s="83" t="s">
        <v>169</v>
      </c>
      <c r="B695" s="83">
        <v>15</v>
      </c>
      <c r="C695" s="84">
        <v>726.33105981000006</v>
      </c>
      <c r="D695" s="84">
        <v>719.22608620000005</v>
      </c>
      <c r="E695" s="84">
        <v>133.4787709</v>
      </c>
      <c r="F695" s="84">
        <v>133.4787709</v>
      </c>
    </row>
    <row r="696" spans="1:6" ht="12.75" customHeight="1" x14ac:dyDescent="0.2">
      <c r="A696" s="83" t="s">
        <v>169</v>
      </c>
      <c r="B696" s="83">
        <v>16</v>
      </c>
      <c r="C696" s="84">
        <v>723.98509915</v>
      </c>
      <c r="D696" s="84">
        <v>715.31651292000004</v>
      </c>
      <c r="E696" s="84">
        <v>132.75320622999999</v>
      </c>
      <c r="F696" s="84">
        <v>132.75320622999999</v>
      </c>
    </row>
    <row r="697" spans="1:6" ht="12.75" customHeight="1" x14ac:dyDescent="0.2">
      <c r="A697" s="83" t="s">
        <v>169</v>
      </c>
      <c r="B697" s="83">
        <v>17</v>
      </c>
      <c r="C697" s="84">
        <v>716.74553703000004</v>
      </c>
      <c r="D697" s="84">
        <v>709.73432905000004</v>
      </c>
      <c r="E697" s="84">
        <v>131.71722733999999</v>
      </c>
      <c r="F697" s="84">
        <v>131.71722733999999</v>
      </c>
    </row>
    <row r="698" spans="1:6" ht="12.75" customHeight="1" x14ac:dyDescent="0.2">
      <c r="A698" s="83" t="s">
        <v>169</v>
      </c>
      <c r="B698" s="83">
        <v>18</v>
      </c>
      <c r="C698" s="84">
        <v>728.23244403000001</v>
      </c>
      <c r="D698" s="84">
        <v>719.8971219</v>
      </c>
      <c r="E698" s="84">
        <v>133.60330618</v>
      </c>
      <c r="F698" s="84">
        <v>133.60330618</v>
      </c>
    </row>
    <row r="699" spans="1:6" ht="12.75" customHeight="1" x14ac:dyDescent="0.2">
      <c r="A699" s="83" t="s">
        <v>169</v>
      </c>
      <c r="B699" s="83">
        <v>19</v>
      </c>
      <c r="C699" s="84">
        <v>718.47066111000004</v>
      </c>
      <c r="D699" s="84">
        <v>710.99991220000004</v>
      </c>
      <c r="E699" s="84">
        <v>131.95210270000001</v>
      </c>
      <c r="F699" s="84">
        <v>131.95210270000001</v>
      </c>
    </row>
    <row r="700" spans="1:6" ht="12.75" customHeight="1" x14ac:dyDescent="0.2">
      <c r="A700" s="83" t="s">
        <v>169</v>
      </c>
      <c r="B700" s="83">
        <v>20</v>
      </c>
      <c r="C700" s="84">
        <v>727.53448879999996</v>
      </c>
      <c r="D700" s="84">
        <v>719.41145286000005</v>
      </c>
      <c r="E700" s="84">
        <v>133.51317248000001</v>
      </c>
      <c r="F700" s="84">
        <v>133.51317248000001</v>
      </c>
    </row>
    <row r="701" spans="1:6" ht="12.75" customHeight="1" x14ac:dyDescent="0.2">
      <c r="A701" s="83" t="s">
        <v>169</v>
      </c>
      <c r="B701" s="83">
        <v>21</v>
      </c>
      <c r="C701" s="84">
        <v>721.62505288</v>
      </c>
      <c r="D701" s="84">
        <v>719.93378566000001</v>
      </c>
      <c r="E701" s="84">
        <v>133.61011048</v>
      </c>
      <c r="F701" s="84">
        <v>133.61011048</v>
      </c>
    </row>
    <row r="702" spans="1:6" ht="12.75" customHeight="1" x14ac:dyDescent="0.2">
      <c r="A702" s="83" t="s">
        <v>169</v>
      </c>
      <c r="B702" s="83">
        <v>22</v>
      </c>
      <c r="C702" s="84">
        <v>735.95797515000004</v>
      </c>
      <c r="D702" s="84">
        <v>733.53319687999999</v>
      </c>
      <c r="E702" s="84">
        <v>136.13397986000001</v>
      </c>
      <c r="F702" s="84">
        <v>136.13397986000001</v>
      </c>
    </row>
    <row r="703" spans="1:6" ht="12.75" customHeight="1" x14ac:dyDescent="0.2">
      <c r="A703" s="83" t="s">
        <v>169</v>
      </c>
      <c r="B703" s="83">
        <v>23</v>
      </c>
      <c r="C703" s="84">
        <v>770.79025777000004</v>
      </c>
      <c r="D703" s="84">
        <v>762.55042139</v>
      </c>
      <c r="E703" s="84">
        <v>141.51918979000001</v>
      </c>
      <c r="F703" s="84">
        <v>141.51918979000001</v>
      </c>
    </row>
    <row r="704" spans="1:6" ht="12.75" customHeight="1" x14ac:dyDescent="0.2">
      <c r="A704" s="83" t="s">
        <v>169</v>
      </c>
      <c r="B704" s="83">
        <v>24</v>
      </c>
      <c r="C704" s="84">
        <v>822.03779716999998</v>
      </c>
      <c r="D704" s="84">
        <v>816.42602739999995</v>
      </c>
      <c r="E704" s="84">
        <v>151.51778385</v>
      </c>
      <c r="F704" s="84">
        <v>151.51778385</v>
      </c>
    </row>
    <row r="705" spans="1:6" ht="12.75" customHeight="1" x14ac:dyDescent="0.2">
      <c r="A705" s="83" t="s">
        <v>170</v>
      </c>
      <c r="B705" s="83">
        <v>1</v>
      </c>
      <c r="C705" s="84">
        <v>879.53447066000001</v>
      </c>
      <c r="D705" s="84">
        <v>868.84180139</v>
      </c>
      <c r="E705" s="84">
        <v>161.24545255000001</v>
      </c>
      <c r="F705" s="84">
        <v>161.24545255000001</v>
      </c>
    </row>
    <row r="706" spans="1:6" ht="12.75" customHeight="1" x14ac:dyDescent="0.2">
      <c r="A706" s="83" t="s">
        <v>170</v>
      </c>
      <c r="B706" s="83">
        <v>2</v>
      </c>
      <c r="C706" s="84">
        <v>913.73997885000006</v>
      </c>
      <c r="D706" s="84">
        <v>904.72034082000005</v>
      </c>
      <c r="E706" s="84">
        <v>167.90403104000001</v>
      </c>
      <c r="F706" s="84">
        <v>167.90403104000001</v>
      </c>
    </row>
    <row r="707" spans="1:6" ht="12.75" customHeight="1" x14ac:dyDescent="0.2">
      <c r="A707" s="83" t="s">
        <v>170</v>
      </c>
      <c r="B707" s="83">
        <v>3</v>
      </c>
      <c r="C707" s="84">
        <v>946.58993012999997</v>
      </c>
      <c r="D707" s="84">
        <v>926.28603220000002</v>
      </c>
      <c r="E707" s="84">
        <v>171.90633578000001</v>
      </c>
      <c r="F707" s="84">
        <v>171.90633578000001</v>
      </c>
    </row>
    <row r="708" spans="1:6" ht="12.75" customHeight="1" x14ac:dyDescent="0.2">
      <c r="A708" s="83" t="s">
        <v>170</v>
      </c>
      <c r="B708" s="83">
        <v>4</v>
      </c>
      <c r="C708" s="84">
        <v>953.41937727000004</v>
      </c>
      <c r="D708" s="84">
        <v>941.49519930999998</v>
      </c>
      <c r="E708" s="84">
        <v>174.72895439000001</v>
      </c>
      <c r="F708" s="84">
        <v>174.72895439000001</v>
      </c>
    </row>
    <row r="709" spans="1:6" ht="12.75" customHeight="1" x14ac:dyDescent="0.2">
      <c r="A709" s="83" t="s">
        <v>170</v>
      </c>
      <c r="B709" s="83">
        <v>5</v>
      </c>
      <c r="C709" s="84">
        <v>942.45544706999999</v>
      </c>
      <c r="D709" s="84">
        <v>929.67505498000003</v>
      </c>
      <c r="E709" s="84">
        <v>172.53529322</v>
      </c>
      <c r="F709" s="84">
        <v>172.53529322</v>
      </c>
    </row>
    <row r="710" spans="1:6" ht="12.75" customHeight="1" x14ac:dyDescent="0.2">
      <c r="A710" s="83" t="s">
        <v>170</v>
      </c>
      <c r="B710" s="83">
        <v>6</v>
      </c>
      <c r="C710" s="84">
        <v>910.76601682</v>
      </c>
      <c r="D710" s="84">
        <v>903.11856</v>
      </c>
      <c r="E710" s="84">
        <v>167.60676187999999</v>
      </c>
      <c r="F710" s="84">
        <v>167.60676187999999</v>
      </c>
    </row>
    <row r="711" spans="1:6" ht="12.75" customHeight="1" x14ac:dyDescent="0.2">
      <c r="A711" s="83" t="s">
        <v>170</v>
      </c>
      <c r="B711" s="83">
        <v>7</v>
      </c>
      <c r="C711" s="84">
        <v>860.56935801999998</v>
      </c>
      <c r="D711" s="84">
        <v>857.67530166999995</v>
      </c>
      <c r="E711" s="84">
        <v>159.1730991</v>
      </c>
      <c r="F711" s="84">
        <v>159.1730991</v>
      </c>
    </row>
    <row r="712" spans="1:6" ht="12.75" customHeight="1" x14ac:dyDescent="0.2">
      <c r="A712" s="83" t="s">
        <v>170</v>
      </c>
      <c r="B712" s="83">
        <v>8</v>
      </c>
      <c r="C712" s="84">
        <v>832.70213737999995</v>
      </c>
      <c r="D712" s="84">
        <v>830.19687769999996</v>
      </c>
      <c r="E712" s="84">
        <v>154.07347003000001</v>
      </c>
      <c r="F712" s="84">
        <v>154.07347003000001</v>
      </c>
    </row>
    <row r="713" spans="1:6" ht="12.75" customHeight="1" x14ac:dyDescent="0.2">
      <c r="A713" s="83" t="s">
        <v>170</v>
      </c>
      <c r="B713" s="83">
        <v>9</v>
      </c>
      <c r="C713" s="84">
        <v>830.75973376000002</v>
      </c>
      <c r="D713" s="84">
        <v>821.73107057000004</v>
      </c>
      <c r="E713" s="84">
        <v>152.50232912000001</v>
      </c>
      <c r="F713" s="84">
        <v>152.50232912000001</v>
      </c>
    </row>
    <row r="714" spans="1:6" ht="12.75" customHeight="1" x14ac:dyDescent="0.2">
      <c r="A714" s="83" t="s">
        <v>170</v>
      </c>
      <c r="B714" s="83">
        <v>10</v>
      </c>
      <c r="C714" s="84">
        <v>800.54460339000002</v>
      </c>
      <c r="D714" s="84">
        <v>790.69610319000003</v>
      </c>
      <c r="E714" s="84">
        <v>146.74265302000001</v>
      </c>
      <c r="F714" s="84">
        <v>146.74265302000001</v>
      </c>
    </row>
    <row r="715" spans="1:6" ht="12.75" customHeight="1" x14ac:dyDescent="0.2">
      <c r="A715" s="83" t="s">
        <v>170</v>
      </c>
      <c r="B715" s="83">
        <v>11</v>
      </c>
      <c r="C715" s="84">
        <v>808.17123798</v>
      </c>
      <c r="D715" s="84">
        <v>798.62950069999999</v>
      </c>
      <c r="E715" s="84">
        <v>148.21498579999999</v>
      </c>
      <c r="F715" s="84">
        <v>148.21498579999999</v>
      </c>
    </row>
    <row r="716" spans="1:6" ht="12.75" customHeight="1" x14ac:dyDescent="0.2">
      <c r="A716" s="83" t="s">
        <v>170</v>
      </c>
      <c r="B716" s="83">
        <v>12</v>
      </c>
      <c r="C716" s="84">
        <v>805.42258091999997</v>
      </c>
      <c r="D716" s="84">
        <v>797.05445723000003</v>
      </c>
      <c r="E716" s="84">
        <v>147.92267874000001</v>
      </c>
      <c r="F716" s="84">
        <v>147.92267874000001</v>
      </c>
    </row>
    <row r="717" spans="1:6" ht="12.75" customHeight="1" x14ac:dyDescent="0.2">
      <c r="A717" s="83" t="s">
        <v>170</v>
      </c>
      <c r="B717" s="83">
        <v>13</v>
      </c>
      <c r="C717" s="84">
        <v>767.23210434999999</v>
      </c>
      <c r="D717" s="84">
        <v>759.70057145999999</v>
      </c>
      <c r="E717" s="84">
        <v>140.99029565000001</v>
      </c>
      <c r="F717" s="84">
        <v>140.99029565000001</v>
      </c>
    </row>
    <row r="718" spans="1:6" ht="12.75" customHeight="1" x14ac:dyDescent="0.2">
      <c r="A718" s="83" t="s">
        <v>170</v>
      </c>
      <c r="B718" s="83">
        <v>14</v>
      </c>
      <c r="C718" s="84">
        <v>744.00468603000002</v>
      </c>
      <c r="D718" s="84">
        <v>733.64804600000002</v>
      </c>
      <c r="E718" s="84">
        <v>136.15529432</v>
      </c>
      <c r="F718" s="84">
        <v>136.15529432</v>
      </c>
    </row>
    <row r="719" spans="1:6" ht="12.75" customHeight="1" x14ac:dyDescent="0.2">
      <c r="A719" s="83" t="s">
        <v>170</v>
      </c>
      <c r="B719" s="83">
        <v>15</v>
      </c>
      <c r="C719" s="84">
        <v>747.38011802999995</v>
      </c>
      <c r="D719" s="84">
        <v>735.87158265999994</v>
      </c>
      <c r="E719" s="84">
        <v>136.56795308</v>
      </c>
      <c r="F719" s="84">
        <v>136.56795308</v>
      </c>
    </row>
    <row r="720" spans="1:6" ht="12.75" customHeight="1" x14ac:dyDescent="0.2">
      <c r="A720" s="83" t="s">
        <v>170</v>
      </c>
      <c r="B720" s="83">
        <v>16</v>
      </c>
      <c r="C720" s="84">
        <v>750.09812962000001</v>
      </c>
      <c r="D720" s="84">
        <v>735.05999832999998</v>
      </c>
      <c r="E720" s="84">
        <v>136.41733385000001</v>
      </c>
      <c r="F720" s="84">
        <v>136.41733385000001</v>
      </c>
    </row>
    <row r="721" spans="1:6" ht="12.75" customHeight="1" x14ac:dyDescent="0.2">
      <c r="A721" s="83" t="s">
        <v>170</v>
      </c>
      <c r="B721" s="83">
        <v>17</v>
      </c>
      <c r="C721" s="84">
        <v>734.55514272000005</v>
      </c>
      <c r="D721" s="84">
        <v>726.34893271999999</v>
      </c>
      <c r="E721" s="84">
        <v>134.80067622999999</v>
      </c>
      <c r="F721" s="84">
        <v>134.80067622999999</v>
      </c>
    </row>
    <row r="722" spans="1:6" ht="12.75" customHeight="1" x14ac:dyDescent="0.2">
      <c r="A722" s="83" t="s">
        <v>170</v>
      </c>
      <c r="B722" s="83">
        <v>18</v>
      </c>
      <c r="C722" s="84">
        <v>738.75745419999998</v>
      </c>
      <c r="D722" s="84">
        <v>733.70043157999999</v>
      </c>
      <c r="E722" s="84">
        <v>136.16501639000001</v>
      </c>
      <c r="F722" s="84">
        <v>136.16501639000001</v>
      </c>
    </row>
    <row r="723" spans="1:6" ht="12.75" customHeight="1" x14ac:dyDescent="0.2">
      <c r="A723" s="83" t="s">
        <v>170</v>
      </c>
      <c r="B723" s="83">
        <v>19</v>
      </c>
      <c r="C723" s="84">
        <v>731.57406462999995</v>
      </c>
      <c r="D723" s="84">
        <v>723.91881231000002</v>
      </c>
      <c r="E723" s="84">
        <v>134.34967829000001</v>
      </c>
      <c r="F723" s="84">
        <v>134.34967829000001</v>
      </c>
    </row>
    <row r="724" spans="1:6" ht="12.75" customHeight="1" x14ac:dyDescent="0.2">
      <c r="A724" s="83" t="s">
        <v>170</v>
      </c>
      <c r="B724" s="83">
        <v>20</v>
      </c>
      <c r="C724" s="84">
        <v>719.83395064000001</v>
      </c>
      <c r="D724" s="84">
        <v>713.71206050000001</v>
      </c>
      <c r="E724" s="84">
        <v>132.45544125999999</v>
      </c>
      <c r="F724" s="84">
        <v>132.45544125999999</v>
      </c>
    </row>
    <row r="725" spans="1:6" ht="12.75" customHeight="1" x14ac:dyDescent="0.2">
      <c r="A725" s="83" t="s">
        <v>170</v>
      </c>
      <c r="B725" s="83">
        <v>21</v>
      </c>
      <c r="C725" s="84">
        <v>711.16425278999998</v>
      </c>
      <c r="D725" s="84">
        <v>704.99268480000001</v>
      </c>
      <c r="E725" s="84">
        <v>130.83724140000001</v>
      </c>
      <c r="F725" s="84">
        <v>130.83724140000001</v>
      </c>
    </row>
    <row r="726" spans="1:6" ht="12.75" customHeight="1" x14ac:dyDescent="0.2">
      <c r="A726" s="83" t="s">
        <v>170</v>
      </c>
      <c r="B726" s="83">
        <v>22</v>
      </c>
      <c r="C726" s="84">
        <v>726.88267281000003</v>
      </c>
      <c r="D726" s="84">
        <v>717.48892488000001</v>
      </c>
      <c r="E726" s="84">
        <v>133.15637692000001</v>
      </c>
      <c r="F726" s="84">
        <v>133.15637692000001</v>
      </c>
    </row>
    <row r="727" spans="1:6" ht="12.75" customHeight="1" x14ac:dyDescent="0.2">
      <c r="A727" s="83" t="s">
        <v>170</v>
      </c>
      <c r="B727" s="83">
        <v>23</v>
      </c>
      <c r="C727" s="84">
        <v>740.93039973999998</v>
      </c>
      <c r="D727" s="84">
        <v>724.00249932999998</v>
      </c>
      <c r="E727" s="84">
        <v>134.36520948</v>
      </c>
      <c r="F727" s="84">
        <v>134.36520948</v>
      </c>
    </row>
    <row r="728" spans="1:6" ht="12.75" customHeight="1" x14ac:dyDescent="0.2">
      <c r="A728" s="83" t="s">
        <v>170</v>
      </c>
      <c r="B728" s="83">
        <v>24</v>
      </c>
      <c r="C728" s="84">
        <v>780.92477070999996</v>
      </c>
      <c r="D728" s="84">
        <v>765.77654333999999</v>
      </c>
      <c r="E728" s="84">
        <v>142.11791500000001</v>
      </c>
      <c r="F728" s="84">
        <v>142.11791500000001</v>
      </c>
    </row>
    <row r="729" spans="1:6" ht="12.75" customHeight="1" x14ac:dyDescent="0.2">
      <c r="A729" s="83" t="s">
        <v>171</v>
      </c>
      <c r="B729" s="83">
        <v>1</v>
      </c>
      <c r="C729" s="84">
        <v>888.48295760999997</v>
      </c>
      <c r="D729" s="84">
        <v>875.47004047999997</v>
      </c>
      <c r="E729" s="84">
        <v>162.47556534</v>
      </c>
      <c r="F729" s="84">
        <v>162.47556534</v>
      </c>
    </row>
    <row r="730" spans="1:6" ht="12.75" customHeight="1" x14ac:dyDescent="0.2">
      <c r="A730" s="83" t="s">
        <v>171</v>
      </c>
      <c r="B730" s="83">
        <v>2</v>
      </c>
      <c r="C730" s="84">
        <v>932.17745915</v>
      </c>
      <c r="D730" s="84">
        <v>922.89771790999998</v>
      </c>
      <c r="E730" s="84">
        <v>171.27750983000001</v>
      </c>
      <c r="F730" s="84">
        <v>171.27750983000001</v>
      </c>
    </row>
    <row r="731" spans="1:6" ht="12.75" customHeight="1" x14ac:dyDescent="0.2">
      <c r="A731" s="83" t="s">
        <v>171</v>
      </c>
      <c r="B731" s="83">
        <v>3</v>
      </c>
      <c r="C731" s="84">
        <v>956.88692001000004</v>
      </c>
      <c r="D731" s="84">
        <v>945.71667945000002</v>
      </c>
      <c r="E731" s="84">
        <v>175.51240480999999</v>
      </c>
      <c r="F731" s="84">
        <v>175.51240480999999</v>
      </c>
    </row>
    <row r="732" spans="1:6" ht="12.75" customHeight="1" x14ac:dyDescent="0.2">
      <c r="A732" s="83" t="s">
        <v>171</v>
      </c>
      <c r="B732" s="83">
        <v>4</v>
      </c>
      <c r="C732" s="84">
        <v>969.67305668999995</v>
      </c>
      <c r="D732" s="84">
        <v>953.98075317999997</v>
      </c>
      <c r="E732" s="84">
        <v>177.04610668999999</v>
      </c>
      <c r="F732" s="84">
        <v>177.04610668999999</v>
      </c>
    </row>
    <row r="733" spans="1:6" ht="12.75" customHeight="1" x14ac:dyDescent="0.2">
      <c r="A733" s="83" t="s">
        <v>171</v>
      </c>
      <c r="B733" s="83">
        <v>5</v>
      </c>
      <c r="C733" s="84">
        <v>966.43717484000001</v>
      </c>
      <c r="D733" s="84">
        <v>952.07874733000006</v>
      </c>
      <c r="E733" s="84">
        <v>176.69311977000001</v>
      </c>
      <c r="F733" s="84">
        <v>176.69311977000001</v>
      </c>
    </row>
    <row r="734" spans="1:6" ht="12.75" customHeight="1" x14ac:dyDescent="0.2">
      <c r="A734" s="83" t="s">
        <v>171</v>
      </c>
      <c r="B734" s="83">
        <v>6</v>
      </c>
      <c r="C734" s="84">
        <v>937.13969641000006</v>
      </c>
      <c r="D734" s="84">
        <v>927.38446297999997</v>
      </c>
      <c r="E734" s="84">
        <v>172.11018988999999</v>
      </c>
      <c r="F734" s="84">
        <v>172.11018988999999</v>
      </c>
    </row>
    <row r="735" spans="1:6" ht="12.75" customHeight="1" x14ac:dyDescent="0.2">
      <c r="A735" s="83" t="s">
        <v>171</v>
      </c>
      <c r="B735" s="83">
        <v>7</v>
      </c>
      <c r="C735" s="84">
        <v>886.67419913000003</v>
      </c>
      <c r="D735" s="84">
        <v>874.70682409000005</v>
      </c>
      <c r="E735" s="84">
        <v>162.33392255000001</v>
      </c>
      <c r="F735" s="84">
        <v>162.33392255000001</v>
      </c>
    </row>
    <row r="736" spans="1:6" ht="12.75" customHeight="1" x14ac:dyDescent="0.2">
      <c r="A736" s="83" t="s">
        <v>171</v>
      </c>
      <c r="B736" s="83">
        <v>8</v>
      </c>
      <c r="C736" s="84">
        <v>863.18554895</v>
      </c>
      <c r="D736" s="84">
        <v>837.28732195999999</v>
      </c>
      <c r="E736" s="84">
        <v>155.38936193999999</v>
      </c>
      <c r="F736" s="84">
        <v>155.38936193999999</v>
      </c>
    </row>
    <row r="737" spans="1:6" ht="12.75" customHeight="1" x14ac:dyDescent="0.2">
      <c r="A737" s="83" t="s">
        <v>171</v>
      </c>
      <c r="B737" s="83">
        <v>9</v>
      </c>
      <c r="C737" s="84">
        <v>855.32593076000001</v>
      </c>
      <c r="D737" s="84">
        <v>835.21551939000005</v>
      </c>
      <c r="E737" s="84">
        <v>155.00486301000001</v>
      </c>
      <c r="F737" s="84">
        <v>155.00486301000001</v>
      </c>
    </row>
    <row r="738" spans="1:6" ht="12.75" customHeight="1" x14ac:dyDescent="0.2">
      <c r="A738" s="83" t="s">
        <v>171</v>
      </c>
      <c r="B738" s="83">
        <v>10</v>
      </c>
      <c r="C738" s="84">
        <v>832.87882434000005</v>
      </c>
      <c r="D738" s="84">
        <v>823.87804268000002</v>
      </c>
      <c r="E738" s="84">
        <v>152.90077851000001</v>
      </c>
      <c r="F738" s="84">
        <v>152.90077851000001</v>
      </c>
    </row>
    <row r="739" spans="1:6" ht="12.75" customHeight="1" x14ac:dyDescent="0.2">
      <c r="A739" s="83" t="s">
        <v>171</v>
      </c>
      <c r="B739" s="83">
        <v>11</v>
      </c>
      <c r="C739" s="84">
        <v>834.57759249000003</v>
      </c>
      <c r="D739" s="84">
        <v>826.40333854000005</v>
      </c>
      <c r="E739" s="84">
        <v>153.36943975</v>
      </c>
      <c r="F739" s="84">
        <v>153.36943975</v>
      </c>
    </row>
    <row r="740" spans="1:6" ht="12.75" customHeight="1" x14ac:dyDescent="0.2">
      <c r="A740" s="83" t="s">
        <v>171</v>
      </c>
      <c r="B740" s="83">
        <v>12</v>
      </c>
      <c r="C740" s="84">
        <v>821.49616058000004</v>
      </c>
      <c r="D740" s="84">
        <v>820.63083024000002</v>
      </c>
      <c r="E740" s="84">
        <v>152.29813919</v>
      </c>
      <c r="F740" s="84">
        <v>152.29813919</v>
      </c>
    </row>
    <row r="741" spans="1:6" ht="12.75" customHeight="1" x14ac:dyDescent="0.2">
      <c r="A741" s="83" t="s">
        <v>171</v>
      </c>
      <c r="B741" s="83">
        <v>13</v>
      </c>
      <c r="C741" s="84">
        <v>785.76999651000006</v>
      </c>
      <c r="D741" s="84">
        <v>779.09370482999998</v>
      </c>
      <c r="E741" s="84">
        <v>144.5894026</v>
      </c>
      <c r="F741" s="84">
        <v>144.5894026</v>
      </c>
    </row>
    <row r="742" spans="1:6" ht="12.75" customHeight="1" x14ac:dyDescent="0.2">
      <c r="A742" s="83" t="s">
        <v>171</v>
      </c>
      <c r="B742" s="83">
        <v>14</v>
      </c>
      <c r="C742" s="84">
        <v>749.35880870000005</v>
      </c>
      <c r="D742" s="84">
        <v>743.35267183999997</v>
      </c>
      <c r="E742" s="84">
        <v>137.95634347000001</v>
      </c>
      <c r="F742" s="84">
        <v>137.95634347000001</v>
      </c>
    </row>
    <row r="743" spans="1:6" ht="12.75" customHeight="1" x14ac:dyDescent="0.2">
      <c r="A743" s="83" t="s">
        <v>171</v>
      </c>
      <c r="B743" s="83">
        <v>15</v>
      </c>
      <c r="C743" s="84">
        <v>756.63269261999994</v>
      </c>
      <c r="D743" s="84">
        <v>743.24088701999995</v>
      </c>
      <c r="E743" s="84">
        <v>137.93559769999999</v>
      </c>
      <c r="F743" s="84">
        <v>137.93559769999999</v>
      </c>
    </row>
    <row r="744" spans="1:6" ht="12.75" customHeight="1" x14ac:dyDescent="0.2">
      <c r="A744" s="83" t="s">
        <v>171</v>
      </c>
      <c r="B744" s="83">
        <v>16</v>
      </c>
      <c r="C744" s="84">
        <v>751.31676529000003</v>
      </c>
      <c r="D744" s="84">
        <v>743.69660393000004</v>
      </c>
      <c r="E744" s="84">
        <v>138.02017268</v>
      </c>
      <c r="F744" s="84">
        <v>138.02017268</v>
      </c>
    </row>
    <row r="745" spans="1:6" ht="12.75" customHeight="1" x14ac:dyDescent="0.2">
      <c r="A745" s="83" t="s">
        <v>171</v>
      </c>
      <c r="B745" s="83">
        <v>17</v>
      </c>
      <c r="C745" s="84">
        <v>740.34687508000002</v>
      </c>
      <c r="D745" s="84">
        <v>734.58895149</v>
      </c>
      <c r="E745" s="84">
        <v>136.32991383999999</v>
      </c>
      <c r="F745" s="84">
        <v>136.32991383999999</v>
      </c>
    </row>
    <row r="746" spans="1:6" ht="12.75" customHeight="1" x14ac:dyDescent="0.2">
      <c r="A746" s="83" t="s">
        <v>171</v>
      </c>
      <c r="B746" s="83">
        <v>18</v>
      </c>
      <c r="C746" s="84">
        <v>738.92212427000004</v>
      </c>
      <c r="D746" s="84">
        <v>733.02566286000001</v>
      </c>
      <c r="E746" s="84">
        <v>136.03978831000001</v>
      </c>
      <c r="F746" s="84">
        <v>136.03978831000001</v>
      </c>
    </row>
    <row r="747" spans="1:6" ht="12.75" customHeight="1" x14ac:dyDescent="0.2">
      <c r="A747" s="83" t="s">
        <v>171</v>
      </c>
      <c r="B747" s="83">
        <v>19</v>
      </c>
      <c r="C747" s="84">
        <v>726.16332207999994</v>
      </c>
      <c r="D747" s="84">
        <v>716.67981287999999</v>
      </c>
      <c r="E747" s="84">
        <v>133.00621652000001</v>
      </c>
      <c r="F747" s="84">
        <v>133.00621652000001</v>
      </c>
    </row>
    <row r="748" spans="1:6" ht="12.75" customHeight="1" x14ac:dyDescent="0.2">
      <c r="A748" s="83" t="s">
        <v>171</v>
      </c>
      <c r="B748" s="83">
        <v>20</v>
      </c>
      <c r="C748" s="84">
        <v>729.64214887000003</v>
      </c>
      <c r="D748" s="84">
        <v>724.79312439</v>
      </c>
      <c r="E748" s="84">
        <v>134.51193895</v>
      </c>
      <c r="F748" s="84">
        <v>134.51193895</v>
      </c>
    </row>
    <row r="749" spans="1:6" ht="12.75" customHeight="1" x14ac:dyDescent="0.2">
      <c r="A749" s="83" t="s">
        <v>171</v>
      </c>
      <c r="B749" s="83">
        <v>21</v>
      </c>
      <c r="C749" s="84">
        <v>731.52575488000002</v>
      </c>
      <c r="D749" s="84">
        <v>722.63066306999997</v>
      </c>
      <c r="E749" s="84">
        <v>134.11061497</v>
      </c>
      <c r="F749" s="84">
        <v>134.11061497</v>
      </c>
    </row>
    <row r="750" spans="1:6" ht="12.75" customHeight="1" x14ac:dyDescent="0.2">
      <c r="A750" s="83" t="s">
        <v>171</v>
      </c>
      <c r="B750" s="83">
        <v>22</v>
      </c>
      <c r="C750" s="84">
        <v>728.97000918000003</v>
      </c>
      <c r="D750" s="84">
        <v>723.29926152999997</v>
      </c>
      <c r="E750" s="84">
        <v>134.23469792</v>
      </c>
      <c r="F750" s="84">
        <v>134.23469792</v>
      </c>
    </row>
    <row r="751" spans="1:6" ht="12.75" customHeight="1" x14ac:dyDescent="0.2">
      <c r="A751" s="83" t="s">
        <v>171</v>
      </c>
      <c r="B751" s="83">
        <v>23</v>
      </c>
      <c r="C751" s="84">
        <v>755.93743648999998</v>
      </c>
      <c r="D751" s="84">
        <v>748.55323212999997</v>
      </c>
      <c r="E751" s="84">
        <v>138.92149810999999</v>
      </c>
      <c r="F751" s="84">
        <v>138.92149810999999</v>
      </c>
    </row>
    <row r="752" spans="1:6" ht="12.75" customHeight="1" x14ac:dyDescent="0.2">
      <c r="A752" s="83" t="s">
        <v>171</v>
      </c>
      <c r="B752" s="83">
        <v>24</v>
      </c>
      <c r="C752" s="84">
        <v>796.94405551</v>
      </c>
      <c r="D752" s="84">
        <v>786.36872584000002</v>
      </c>
      <c r="E752" s="84">
        <v>145.93954948999999</v>
      </c>
      <c r="F752" s="84">
        <v>145.93954948999999</v>
      </c>
    </row>
    <row r="753" spans="1:6" ht="12.75" customHeight="1" x14ac:dyDescent="0.2">
      <c r="A753" s="83" t="s">
        <v>172</v>
      </c>
      <c r="B753" s="83">
        <v>1</v>
      </c>
      <c r="C753" s="84">
        <v>867.87297355999999</v>
      </c>
      <c r="D753" s="84">
        <v>862.07027288999996</v>
      </c>
      <c r="E753" s="84">
        <v>159.98874716</v>
      </c>
      <c r="F753" s="84">
        <v>159.98874716</v>
      </c>
    </row>
    <row r="754" spans="1:6" ht="12.75" customHeight="1" x14ac:dyDescent="0.2">
      <c r="A754" s="83" t="s">
        <v>172</v>
      </c>
      <c r="B754" s="83">
        <v>2</v>
      </c>
      <c r="C754" s="84">
        <v>930.69859673999997</v>
      </c>
      <c r="D754" s="84">
        <v>912.15422083999999</v>
      </c>
      <c r="E754" s="84">
        <v>169.28366004</v>
      </c>
      <c r="F754" s="84">
        <v>169.28366004</v>
      </c>
    </row>
    <row r="755" spans="1:6" ht="12.75" customHeight="1" x14ac:dyDescent="0.2">
      <c r="A755" s="83" t="s">
        <v>172</v>
      </c>
      <c r="B755" s="83">
        <v>3</v>
      </c>
      <c r="C755" s="84">
        <v>952.34000973000002</v>
      </c>
      <c r="D755" s="84">
        <v>934.93090844000005</v>
      </c>
      <c r="E755" s="84">
        <v>173.51070953999999</v>
      </c>
      <c r="F755" s="84">
        <v>173.51070953999999</v>
      </c>
    </row>
    <row r="756" spans="1:6" ht="12.75" customHeight="1" x14ac:dyDescent="0.2">
      <c r="A756" s="83" t="s">
        <v>172</v>
      </c>
      <c r="B756" s="83">
        <v>4</v>
      </c>
      <c r="C756" s="84">
        <v>965.93207872000005</v>
      </c>
      <c r="D756" s="84">
        <v>949.70486020999999</v>
      </c>
      <c r="E756" s="84">
        <v>176.25255798000001</v>
      </c>
      <c r="F756" s="84">
        <v>176.25255798000001</v>
      </c>
    </row>
    <row r="757" spans="1:6" ht="12.75" customHeight="1" x14ac:dyDescent="0.2">
      <c r="A757" s="83" t="s">
        <v>172</v>
      </c>
      <c r="B757" s="83">
        <v>5</v>
      </c>
      <c r="C757" s="84">
        <v>967.10268499999995</v>
      </c>
      <c r="D757" s="84">
        <v>949.80131209000001</v>
      </c>
      <c r="E757" s="84">
        <v>176.27045816</v>
      </c>
      <c r="F757" s="84">
        <v>176.27045816</v>
      </c>
    </row>
    <row r="758" spans="1:6" ht="12.75" customHeight="1" x14ac:dyDescent="0.2">
      <c r="A758" s="83" t="s">
        <v>172</v>
      </c>
      <c r="B758" s="83">
        <v>6</v>
      </c>
      <c r="C758" s="84">
        <v>947.54417923999995</v>
      </c>
      <c r="D758" s="84">
        <v>921.84514148000005</v>
      </c>
      <c r="E758" s="84">
        <v>171.08216568</v>
      </c>
      <c r="F758" s="84">
        <v>171.08216568</v>
      </c>
    </row>
    <row r="759" spans="1:6" ht="12.75" customHeight="1" x14ac:dyDescent="0.2">
      <c r="A759" s="83" t="s">
        <v>172</v>
      </c>
      <c r="B759" s="83">
        <v>7</v>
      </c>
      <c r="C759" s="84">
        <v>898.55357868999999</v>
      </c>
      <c r="D759" s="84">
        <v>875.38905369999998</v>
      </c>
      <c r="E759" s="84">
        <v>162.46053527000001</v>
      </c>
      <c r="F759" s="84">
        <v>162.46053527000001</v>
      </c>
    </row>
    <row r="760" spans="1:6" ht="12.75" customHeight="1" x14ac:dyDescent="0.2">
      <c r="A760" s="83" t="s">
        <v>172</v>
      </c>
      <c r="B760" s="83">
        <v>8</v>
      </c>
      <c r="C760" s="84">
        <v>867.91401225000004</v>
      </c>
      <c r="D760" s="84">
        <v>840.67881414999999</v>
      </c>
      <c r="E760" s="84">
        <v>156.01877766000001</v>
      </c>
      <c r="F760" s="84">
        <v>156.01877766000001</v>
      </c>
    </row>
    <row r="761" spans="1:6" ht="12.75" customHeight="1" x14ac:dyDescent="0.2">
      <c r="A761" s="83" t="s">
        <v>172</v>
      </c>
      <c r="B761" s="83">
        <v>9</v>
      </c>
      <c r="C761" s="84">
        <v>863.54007443</v>
      </c>
      <c r="D761" s="84">
        <v>842.62505726999996</v>
      </c>
      <c r="E761" s="84">
        <v>156.37997443</v>
      </c>
      <c r="F761" s="84">
        <v>156.37997443</v>
      </c>
    </row>
    <row r="762" spans="1:6" ht="12.75" customHeight="1" x14ac:dyDescent="0.2">
      <c r="A762" s="83" t="s">
        <v>172</v>
      </c>
      <c r="B762" s="83">
        <v>10</v>
      </c>
      <c r="C762" s="84">
        <v>841.87084417000005</v>
      </c>
      <c r="D762" s="84">
        <v>821.34604084</v>
      </c>
      <c r="E762" s="84">
        <v>152.43087274000001</v>
      </c>
      <c r="F762" s="84">
        <v>152.43087274000001</v>
      </c>
    </row>
    <row r="763" spans="1:6" ht="12.75" customHeight="1" x14ac:dyDescent="0.2">
      <c r="A763" s="83" t="s">
        <v>172</v>
      </c>
      <c r="B763" s="83">
        <v>11</v>
      </c>
      <c r="C763" s="84">
        <v>845.21471192000001</v>
      </c>
      <c r="D763" s="84">
        <v>822.47498895000001</v>
      </c>
      <c r="E763" s="84">
        <v>152.64039045000001</v>
      </c>
      <c r="F763" s="84">
        <v>152.64039045000001</v>
      </c>
    </row>
    <row r="764" spans="1:6" ht="12.75" customHeight="1" x14ac:dyDescent="0.2">
      <c r="A764" s="83" t="s">
        <v>172</v>
      </c>
      <c r="B764" s="83">
        <v>12</v>
      </c>
      <c r="C764" s="84">
        <v>849.69016052999996</v>
      </c>
      <c r="D764" s="84">
        <v>824.36063387000002</v>
      </c>
      <c r="E764" s="84">
        <v>152.990341</v>
      </c>
      <c r="F764" s="84">
        <v>152.990341</v>
      </c>
    </row>
    <row r="765" spans="1:6" ht="12.75" customHeight="1" x14ac:dyDescent="0.2">
      <c r="A765" s="83" t="s">
        <v>172</v>
      </c>
      <c r="B765" s="83">
        <v>13</v>
      </c>
      <c r="C765" s="84">
        <v>798.18996342000003</v>
      </c>
      <c r="D765" s="84">
        <v>786.72357044</v>
      </c>
      <c r="E765" s="84">
        <v>146.00540391000001</v>
      </c>
      <c r="F765" s="84">
        <v>146.00540391000001</v>
      </c>
    </row>
    <row r="766" spans="1:6" ht="12.75" customHeight="1" x14ac:dyDescent="0.2">
      <c r="A766" s="83" t="s">
        <v>172</v>
      </c>
      <c r="B766" s="83">
        <v>14</v>
      </c>
      <c r="C766" s="84">
        <v>753.04705215000001</v>
      </c>
      <c r="D766" s="84">
        <v>745.50250845000005</v>
      </c>
      <c r="E766" s="84">
        <v>138.35532448000001</v>
      </c>
      <c r="F766" s="84">
        <v>138.35532448000001</v>
      </c>
    </row>
    <row r="767" spans="1:6" ht="12.75" customHeight="1" x14ac:dyDescent="0.2">
      <c r="A767" s="83" t="s">
        <v>172</v>
      </c>
      <c r="B767" s="83">
        <v>15</v>
      </c>
      <c r="C767" s="84">
        <v>761.90023198999995</v>
      </c>
      <c r="D767" s="84">
        <v>758.33380636000004</v>
      </c>
      <c r="E767" s="84">
        <v>140.73664227</v>
      </c>
      <c r="F767" s="84">
        <v>140.73664227</v>
      </c>
    </row>
    <row r="768" spans="1:6" ht="12.75" customHeight="1" x14ac:dyDescent="0.2">
      <c r="A768" s="83" t="s">
        <v>172</v>
      </c>
      <c r="B768" s="83">
        <v>16</v>
      </c>
      <c r="C768" s="84">
        <v>766.39341453999998</v>
      </c>
      <c r="D768" s="84">
        <v>759.55768741999998</v>
      </c>
      <c r="E768" s="84">
        <v>140.96377827000001</v>
      </c>
      <c r="F768" s="84">
        <v>140.96377827000001</v>
      </c>
    </row>
    <row r="769" spans="1:6" ht="12.75" customHeight="1" x14ac:dyDescent="0.2">
      <c r="A769" s="83" t="s">
        <v>172</v>
      </c>
      <c r="B769" s="83">
        <v>17</v>
      </c>
      <c r="C769" s="84">
        <v>773.12534694999999</v>
      </c>
      <c r="D769" s="84">
        <v>761.59044239000002</v>
      </c>
      <c r="E769" s="84">
        <v>141.34103049000001</v>
      </c>
      <c r="F769" s="84">
        <v>141.34103049000001</v>
      </c>
    </row>
    <row r="770" spans="1:6" ht="12.75" customHeight="1" x14ac:dyDescent="0.2">
      <c r="A770" s="83" t="s">
        <v>172</v>
      </c>
      <c r="B770" s="83">
        <v>18</v>
      </c>
      <c r="C770" s="84">
        <v>767.75467891000005</v>
      </c>
      <c r="D770" s="84">
        <v>759.51168240000004</v>
      </c>
      <c r="E770" s="84">
        <v>140.95524035</v>
      </c>
      <c r="F770" s="84">
        <v>140.95524035</v>
      </c>
    </row>
    <row r="771" spans="1:6" ht="12.75" customHeight="1" x14ac:dyDescent="0.2">
      <c r="A771" s="83" t="s">
        <v>172</v>
      </c>
      <c r="B771" s="83">
        <v>19</v>
      </c>
      <c r="C771" s="84">
        <v>742.37857550000001</v>
      </c>
      <c r="D771" s="84">
        <v>732.92446551</v>
      </c>
      <c r="E771" s="84">
        <v>136.02100743</v>
      </c>
      <c r="F771" s="84">
        <v>136.02100743</v>
      </c>
    </row>
    <row r="772" spans="1:6" ht="12.75" customHeight="1" x14ac:dyDescent="0.2">
      <c r="A772" s="83" t="s">
        <v>172</v>
      </c>
      <c r="B772" s="83">
        <v>20</v>
      </c>
      <c r="C772" s="84">
        <v>735.04716904999998</v>
      </c>
      <c r="D772" s="84">
        <v>728.89835923999999</v>
      </c>
      <c r="E772" s="84">
        <v>135.27381579999999</v>
      </c>
      <c r="F772" s="84">
        <v>135.27381579999999</v>
      </c>
    </row>
    <row r="773" spans="1:6" ht="12.75" customHeight="1" x14ac:dyDescent="0.2">
      <c r="A773" s="83" t="s">
        <v>172</v>
      </c>
      <c r="B773" s="83">
        <v>21</v>
      </c>
      <c r="C773" s="84">
        <v>730.29657760999999</v>
      </c>
      <c r="D773" s="84">
        <v>721.17114031000006</v>
      </c>
      <c r="E773" s="84">
        <v>133.83974699999999</v>
      </c>
      <c r="F773" s="84">
        <v>133.83974699999999</v>
      </c>
    </row>
    <row r="774" spans="1:6" ht="12.75" customHeight="1" x14ac:dyDescent="0.2">
      <c r="A774" s="83" t="s">
        <v>172</v>
      </c>
      <c r="B774" s="83">
        <v>22</v>
      </c>
      <c r="C774" s="84">
        <v>741.95717516000002</v>
      </c>
      <c r="D774" s="84">
        <v>731.74646937</v>
      </c>
      <c r="E774" s="84">
        <v>135.80238706</v>
      </c>
      <c r="F774" s="84">
        <v>135.80238706</v>
      </c>
    </row>
    <row r="775" spans="1:6" ht="12.75" customHeight="1" x14ac:dyDescent="0.2">
      <c r="A775" s="83" t="s">
        <v>172</v>
      </c>
      <c r="B775" s="83">
        <v>23</v>
      </c>
      <c r="C775" s="84">
        <v>695.78072113999997</v>
      </c>
      <c r="D775" s="84">
        <v>687.82244964999995</v>
      </c>
      <c r="E775" s="84">
        <v>127.65067471</v>
      </c>
      <c r="F775" s="84">
        <v>127.65067471</v>
      </c>
    </row>
    <row r="776" spans="1:6" ht="12.75" customHeight="1" x14ac:dyDescent="0.2">
      <c r="A776" s="83" t="s">
        <v>172</v>
      </c>
      <c r="B776" s="83">
        <v>24</v>
      </c>
      <c r="C776" s="84">
        <v>738.75811208000005</v>
      </c>
      <c r="D776" s="84">
        <v>727.86440818999995</v>
      </c>
      <c r="E776" s="84">
        <v>135.08192826999999</v>
      </c>
      <c r="F776" s="84">
        <v>135.08192826999999</v>
      </c>
    </row>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9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4"/>
      </mc:Fallback>
    </mc:AlternateContent>
    <mc:AlternateContent xmlns:mc="http://schemas.openxmlformats.org/markup-compatibility/2006">
      <mc:Choice Requires="x14">
        <oleObject progId="Equation.3" shapeId="119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6"/>
      </mc:Fallback>
    </mc:AlternateContent>
    <mc:AlternateContent xmlns:mc="http://schemas.openxmlformats.org/markup-compatibility/2006">
      <mc:Choice Requires="x14">
        <oleObject progId="Equation.3" shapeId="119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8"/>
      </mc:Fallback>
    </mc:AlternateContent>
    <mc:AlternateContent xmlns:mc="http://schemas.openxmlformats.org/markup-compatibility/2006">
      <mc:Choice Requires="x14">
        <oleObject progId="Equation.3" shapeId="119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10"/>
      </mc:Fallback>
    </mc:AlternateContent>
    <mc:AlternateContent xmlns:mc="http://schemas.openxmlformats.org/markup-compatibility/2006">
      <mc:Choice Requires="x14">
        <oleObject progId="Equation.3" shapeId="1196"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96" r:id="rId12"/>
      </mc:Fallback>
    </mc:AlternateContent>
    <mc:AlternateContent xmlns:mc="http://schemas.openxmlformats.org/markup-compatibility/2006">
      <mc:Choice Requires="x14">
        <oleObject progId="Equation.3" shapeId="119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14"/>
      </mc:Fallback>
    </mc:AlternateContent>
    <mc:AlternateContent xmlns:mc="http://schemas.openxmlformats.org/markup-compatibility/2006">
      <mc:Choice Requires="x14">
        <oleObject progId="Equation.3" shapeId="119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16"/>
      </mc:Fallback>
    </mc:AlternateContent>
    <mc:AlternateContent xmlns:mc="http://schemas.openxmlformats.org/markup-compatibility/2006">
      <mc:Choice Requires="x14">
        <oleObject progId="Equation.3" shapeId="1199"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99" r:id="rId18"/>
      </mc:Fallback>
    </mc:AlternateContent>
    <mc:AlternateContent xmlns:mc="http://schemas.openxmlformats.org/markup-compatibility/2006">
      <mc:Choice Requires="x14">
        <oleObject progId="Equation.3" shapeId="1200"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200" r:id="rId20"/>
      </mc:Fallback>
    </mc:AlternateContent>
    <mc:AlternateContent xmlns:mc="http://schemas.openxmlformats.org/markup-compatibility/2006">
      <mc:Choice Requires="x14">
        <oleObject progId="Equation.3" shapeId="120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22"/>
      </mc:Fallback>
    </mc:AlternateContent>
    <mc:AlternateContent xmlns:mc="http://schemas.openxmlformats.org/markup-compatibility/2006">
      <mc:Choice Requires="x14">
        <oleObject progId="Equation.3" shapeId="120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24"/>
      </mc:Fallback>
    </mc:AlternateContent>
    <mc:AlternateContent xmlns:mc="http://schemas.openxmlformats.org/markup-compatibility/2006">
      <mc:Choice Requires="x14">
        <oleObject progId="Equation.3" shapeId="120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26"/>
      </mc:Fallback>
    </mc:AlternateContent>
    <mc:AlternateContent xmlns:mc="http://schemas.openxmlformats.org/markup-compatibility/2006">
      <mc:Choice Requires="x14">
        <oleObject progId="Equation.3" shapeId="120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28"/>
      </mc:Fallback>
    </mc:AlternateContent>
    <mc:AlternateContent xmlns:mc="http://schemas.openxmlformats.org/markup-compatibility/2006">
      <mc:Choice Requires="x14">
        <oleObject progId="Equation.3" shapeId="120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2019-11-20T06:20:50Z</dcterms:modified>
</cp:coreProperties>
</file>